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2330" activeTab="3"/>
  </bookViews>
  <sheets>
    <sheet name="Отгрузки" sheetId="1" r:id="rId1"/>
    <sheet name="Выдачи" sheetId="4" r:id="rId2"/>
    <sheet name="Лист2" sheetId="2" r:id="rId3"/>
    <sheet name="Работы" sheetId="3" r:id="rId4"/>
  </sheets>
  <definedNames>
    <definedName name="_GoBack" localSheetId="1">Выдачи!$U$18</definedName>
  </definedNames>
  <calcPr calcId="114210"/>
</workbook>
</file>

<file path=xl/calcChain.xml><?xml version="1.0" encoding="utf-8"?>
<calcChain xmlns="http://schemas.openxmlformats.org/spreadsheetml/2006/main">
  <c r="AD6" i="4"/>
  <c r="AD8"/>
  <c r="AD9"/>
  <c r="AD10"/>
  <c r="AD11"/>
  <c r="BR7"/>
  <c r="I10"/>
  <c r="BR9"/>
  <c r="BR10"/>
  <c r="BR8"/>
  <c r="BR11"/>
  <c r="AD7"/>
  <c r="AE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Y75"/>
  <c r="Z75"/>
  <c r="Y74"/>
  <c r="Z74"/>
  <c r="Y73"/>
  <c r="Z73"/>
  <c r="Y72"/>
  <c r="Z72"/>
  <c r="Y71"/>
  <c r="Z71"/>
  <c r="Y70"/>
  <c r="Z70"/>
  <c r="Y69"/>
  <c r="Z69"/>
  <c r="Y68"/>
  <c r="Z68"/>
  <c r="Y67"/>
  <c r="Z67"/>
  <c r="Y66"/>
  <c r="Z66"/>
  <c r="Y65"/>
  <c r="Z65"/>
  <c r="Y64"/>
  <c r="Z64"/>
  <c r="Y63"/>
  <c r="Z63"/>
  <c r="Y62"/>
  <c r="Z62"/>
  <c r="Y61"/>
  <c r="Z61"/>
  <c r="Y60"/>
  <c r="Z60"/>
  <c r="Y59"/>
  <c r="Z59"/>
  <c r="Y58"/>
  <c r="Z58"/>
  <c r="Y57"/>
  <c r="Z57"/>
  <c r="Y56"/>
  <c r="Z56"/>
  <c r="Y55"/>
  <c r="Z55"/>
  <c r="Y54"/>
  <c r="Z54"/>
  <c r="Y53"/>
  <c r="Z53"/>
  <c r="Y52"/>
  <c r="Z52"/>
  <c r="Y51"/>
  <c r="Z51"/>
  <c r="Y50"/>
  <c r="Z50"/>
  <c r="Y49"/>
  <c r="Z49"/>
  <c r="Y48"/>
  <c r="Z48"/>
  <c r="Y47"/>
  <c r="Z47"/>
  <c r="Y46"/>
  <c r="Z46"/>
  <c r="Y45"/>
  <c r="Z45"/>
  <c r="Y44"/>
  <c r="Z44"/>
  <c r="Y43"/>
  <c r="Z43"/>
  <c r="Y42"/>
  <c r="Z42"/>
  <c r="Y41"/>
  <c r="Z41"/>
  <c r="Y40"/>
  <c r="Z40"/>
  <c r="Y39"/>
  <c r="Z39"/>
  <c r="I49"/>
  <c r="J49"/>
  <c r="L49"/>
  <c r="I50"/>
  <c r="J50"/>
  <c r="L50"/>
  <c r="I51"/>
  <c r="J51"/>
  <c r="L51"/>
  <c r="I52"/>
  <c r="J52"/>
  <c r="L52"/>
  <c r="I53"/>
  <c r="J53"/>
  <c r="L53"/>
  <c r="I54"/>
  <c r="J54"/>
  <c r="L54"/>
  <c r="I55"/>
  <c r="J55"/>
  <c r="L55"/>
  <c r="I56"/>
  <c r="J56"/>
  <c r="L56"/>
  <c r="I57"/>
  <c r="J57"/>
  <c r="L57"/>
  <c r="I58"/>
  <c r="J58"/>
  <c r="L58"/>
  <c r="I59"/>
  <c r="J59"/>
  <c r="L59"/>
  <c r="I60"/>
  <c r="J60"/>
  <c r="L60"/>
  <c r="I61"/>
  <c r="J61"/>
  <c r="L61"/>
  <c r="I62"/>
  <c r="J62"/>
  <c r="L62"/>
  <c r="I63"/>
  <c r="J63"/>
  <c r="L63"/>
  <c r="I64"/>
  <c r="J64"/>
  <c r="L64"/>
  <c r="I65"/>
  <c r="J65"/>
  <c r="L65"/>
  <c r="I66"/>
  <c r="J66"/>
  <c r="L66"/>
  <c r="I67"/>
  <c r="J67"/>
  <c r="L67"/>
  <c r="I68"/>
  <c r="J68"/>
  <c r="L68"/>
  <c r="I69"/>
  <c r="J69"/>
  <c r="L69"/>
  <c r="I70"/>
  <c r="J70"/>
  <c r="L70"/>
  <c r="I71"/>
  <c r="J71"/>
  <c r="L71"/>
  <c r="I72"/>
  <c r="J72"/>
  <c r="L72"/>
  <c r="I73"/>
  <c r="J73"/>
  <c r="L73"/>
  <c r="I74"/>
  <c r="J74"/>
  <c r="L74"/>
  <c r="I75"/>
  <c r="J75"/>
  <c r="L75"/>
  <c r="I76"/>
  <c r="J76"/>
  <c r="L76"/>
  <c r="I77"/>
  <c r="J77"/>
  <c r="L77"/>
  <c r="I78"/>
  <c r="J78"/>
  <c r="L78"/>
  <c r="I79"/>
  <c r="J79"/>
  <c r="L79"/>
  <c r="I80"/>
  <c r="J80"/>
  <c r="L80"/>
  <c r="I81"/>
  <c r="J81"/>
  <c r="L81"/>
  <c r="I82"/>
  <c r="J82"/>
  <c r="L82"/>
  <c r="I83"/>
  <c r="J83"/>
  <c r="L83"/>
  <c r="I84"/>
  <c r="J84"/>
  <c r="L84"/>
  <c r="I85"/>
  <c r="J85"/>
  <c r="L85"/>
  <c r="I11"/>
  <c r="I46"/>
  <c r="J46"/>
  <c r="I12"/>
  <c r="J12"/>
  <c r="I13"/>
  <c r="J13"/>
  <c r="I16"/>
  <c r="J16"/>
  <c r="L46"/>
  <c r="I45"/>
  <c r="J45"/>
  <c r="L45"/>
  <c r="AA9"/>
  <c r="I43"/>
  <c r="AA10"/>
  <c r="I44"/>
  <c r="J44"/>
  <c r="L44"/>
  <c r="W10"/>
  <c r="U10"/>
  <c r="Y10"/>
  <c r="J43"/>
  <c r="L43"/>
  <c r="I42"/>
  <c r="I40"/>
  <c r="J40"/>
  <c r="I41"/>
  <c r="J41"/>
  <c r="J42"/>
  <c r="I39"/>
  <c r="J39"/>
  <c r="I38"/>
  <c r="I37"/>
  <c r="I36"/>
  <c r="I35"/>
  <c r="J35"/>
  <c r="L35"/>
  <c r="J36"/>
  <c r="L36"/>
  <c r="J37"/>
  <c r="L37"/>
  <c r="J38"/>
  <c r="L38"/>
  <c r="L39"/>
  <c r="L40"/>
  <c r="L41"/>
  <c r="L42"/>
  <c r="I34"/>
  <c r="I33"/>
  <c r="I32"/>
  <c r="R52"/>
  <c r="I31"/>
  <c r="I14"/>
  <c r="I30"/>
  <c r="I29"/>
  <c r="I28"/>
  <c r="I27"/>
  <c r="J27"/>
  <c r="L27"/>
  <c r="J28"/>
  <c r="L28"/>
  <c r="J29"/>
  <c r="L29"/>
  <c r="J30"/>
  <c r="L30"/>
  <c r="J31"/>
  <c r="L31"/>
  <c r="J32"/>
  <c r="L32"/>
  <c r="J33"/>
  <c r="L33"/>
  <c r="J34"/>
  <c r="L34"/>
  <c r="I26"/>
  <c r="J26"/>
  <c r="I25"/>
  <c r="J25"/>
  <c r="I23"/>
  <c r="J23"/>
  <c r="L23"/>
  <c r="I24"/>
  <c r="J24"/>
  <c r="L24"/>
  <c r="L25"/>
  <c r="L26"/>
  <c r="J14"/>
  <c r="I22"/>
  <c r="J22"/>
  <c r="I21"/>
  <c r="J21"/>
  <c r="I20"/>
  <c r="I19"/>
  <c r="I18"/>
  <c r="J18"/>
  <c r="I17"/>
  <c r="J17"/>
  <c r="L16"/>
  <c r="I15"/>
  <c r="L14"/>
  <c r="J15"/>
  <c r="L15"/>
  <c r="L17"/>
  <c r="L18"/>
  <c r="J19"/>
  <c r="L19"/>
  <c r="J20"/>
  <c r="L20"/>
  <c r="L21"/>
  <c r="L22"/>
  <c r="L12"/>
  <c r="L13"/>
  <c r="J11"/>
  <c r="L11"/>
  <c r="J10"/>
  <c r="L10"/>
</calcChain>
</file>

<file path=xl/sharedStrings.xml><?xml version="1.0" encoding="utf-8"?>
<sst xmlns="http://schemas.openxmlformats.org/spreadsheetml/2006/main" count="23533" uniqueCount="259">
  <si>
    <r>
      <rPr>
        <sz val="28"/>
        <color indexed="8"/>
        <rFont val="Times New Roman"/>
        <family val="1"/>
        <charset val="204"/>
      </rPr>
      <t>10.11</t>
    </r>
    <r>
      <rPr>
        <b/>
        <sz val="28"/>
        <color indexed="8"/>
        <rFont val="Times New Roman"/>
        <family val="1"/>
        <charset val="204"/>
      </rPr>
      <t xml:space="preserve"> </t>
    </r>
    <r>
      <rPr>
        <sz val="28"/>
        <color indexed="8"/>
        <rFont val="Times New Roman"/>
        <family val="1"/>
        <charset val="204"/>
      </rPr>
      <t>Журнал отгрузок</t>
    </r>
  </si>
  <si>
    <t>Дата отгрузки</t>
  </si>
  <si>
    <t>Наименование продукции</t>
  </si>
  <si>
    <t>Номер партии (дата изготовления)</t>
  </si>
  <si>
    <t>Наименование заказчика</t>
  </si>
  <si>
    <t>Проверка маркировки, целостность тары</t>
  </si>
  <si>
    <t>Перевозчик</t>
  </si>
  <si>
    <t>Санитарное состояние кузова</t>
  </si>
  <si>
    <t>Количество, шт</t>
  </si>
  <si>
    <t>Булочка "Ромашка семейная" с маком</t>
  </si>
  <si>
    <t>Кекс "Свердловский" (с изюмом на сгущенном молоке)</t>
  </si>
  <si>
    <t>Кекс "Творожный" семейный</t>
  </si>
  <si>
    <t>Кекс "Шоколадное лакомство"</t>
  </si>
  <si>
    <t>Гренки "Мексиканские" острые, с паприкой</t>
  </si>
  <si>
    <t>Гренки пшенично-ржаные с чесноком</t>
  </si>
  <si>
    <t>Гренки ржано-пшеничные с аджикой</t>
  </si>
  <si>
    <t>-</t>
  </si>
  <si>
    <t>ПТ</t>
  </si>
  <si>
    <t>СБ</t>
  </si>
  <si>
    <t>ВС</t>
  </si>
  <si>
    <t>ПН</t>
  </si>
  <si>
    <t>ВТ</t>
  </si>
  <si>
    <t>СР</t>
  </si>
  <si>
    <t>ЧТ</t>
  </si>
  <si>
    <t>ВкуссВилл</t>
  </si>
  <si>
    <t>Соответствует</t>
  </si>
  <si>
    <t>Удовлетворительно</t>
  </si>
  <si>
    <t>10.5 Журналы работы смены. Бракеражный журнал.</t>
  </si>
  <si>
    <t>Дата изготовления (номер партии)</t>
  </si>
  <si>
    <t>Органолиптические показатели,
 баллы, внешний вид,
 поверхность, запах, цвет</t>
  </si>
  <si>
    <t>Проверка Запайки
 швов (1 раз в час)</t>
  </si>
  <si>
    <t>Проверка массы нетто (1 раз в час)</t>
  </si>
  <si>
    <t>Проверка Маркировки (1 раз в час)</t>
  </si>
  <si>
    <t>Количество брака за смену</t>
  </si>
  <si>
    <t>+</t>
  </si>
  <si>
    <t>Кол-во за смену</t>
  </si>
  <si>
    <t>Подпись ответственного</t>
  </si>
  <si>
    <t>Кудрявцева Л.Н.</t>
  </si>
  <si>
    <t>Лукашов Н.А.</t>
  </si>
  <si>
    <t>240802</t>
  </si>
  <si>
    <t>240803</t>
  </si>
  <si>
    <t>240804</t>
  </si>
  <si>
    <t>240805</t>
  </si>
  <si>
    <t>240806</t>
  </si>
  <si>
    <t>240807</t>
  </si>
  <si>
    <t>240801</t>
  </si>
  <si>
    <t>240808</t>
  </si>
  <si>
    <t>240809</t>
  </si>
  <si>
    <t>240810</t>
  </si>
  <si>
    <t>240811</t>
  </si>
  <si>
    <t>240812</t>
  </si>
  <si>
    <t>240813</t>
  </si>
  <si>
    <t>2400814</t>
  </si>
  <si>
    <t>240815</t>
  </si>
  <si>
    <t>240816</t>
  </si>
  <si>
    <t>240817</t>
  </si>
  <si>
    <t>240818</t>
  </si>
  <si>
    <t>240819</t>
  </si>
  <si>
    <t>240820</t>
  </si>
  <si>
    <t>240821</t>
  </si>
  <si>
    <t>240822</t>
  </si>
  <si>
    <t>240823</t>
  </si>
  <si>
    <t>240824</t>
  </si>
  <si>
    <t>240825</t>
  </si>
  <si>
    <t>240826</t>
  </si>
  <si>
    <t>240827</t>
  </si>
  <si>
    <t>240828</t>
  </si>
  <si>
    <t>240829</t>
  </si>
  <si>
    <t>240830</t>
  </si>
  <si>
    <t>240831</t>
  </si>
  <si>
    <t>240901</t>
  </si>
  <si>
    <t>240902</t>
  </si>
  <si>
    <t>240903</t>
  </si>
  <si>
    <t>240904</t>
  </si>
  <si>
    <t>240905</t>
  </si>
  <si>
    <t>240906</t>
  </si>
  <si>
    <t>240907</t>
  </si>
  <si>
    <t>240908</t>
  </si>
  <si>
    <t>240909</t>
  </si>
  <si>
    <t>240910</t>
  </si>
  <si>
    <t>240911</t>
  </si>
  <si>
    <t>240912</t>
  </si>
  <si>
    <t>240913</t>
  </si>
  <si>
    <t>240914</t>
  </si>
  <si>
    <t>240915</t>
  </si>
  <si>
    <t>240916</t>
  </si>
  <si>
    <t>240917</t>
  </si>
  <si>
    <t>240918</t>
  </si>
  <si>
    <t>240919</t>
  </si>
  <si>
    <t>240920</t>
  </si>
  <si>
    <t>240921</t>
  </si>
  <si>
    <t>240922</t>
  </si>
  <si>
    <t>240923</t>
  </si>
  <si>
    <t>240924</t>
  </si>
  <si>
    <t>240925</t>
  </si>
  <si>
    <t>240926</t>
  </si>
  <si>
    <t>240927</t>
  </si>
  <si>
    <t>240928</t>
  </si>
  <si>
    <t>240929</t>
  </si>
  <si>
    <t>240930</t>
  </si>
  <si>
    <t>241001</t>
  </si>
  <si>
    <t>241002</t>
  </si>
  <si>
    <t>241003</t>
  </si>
  <si>
    <t>241004</t>
  </si>
  <si>
    <t>241005</t>
  </si>
  <si>
    <t>241006</t>
  </si>
  <si>
    <t>241007</t>
  </si>
  <si>
    <t>241008</t>
  </si>
  <si>
    <t>241009</t>
  </si>
  <si>
    <t>241010</t>
  </si>
  <si>
    <t>241011</t>
  </si>
  <si>
    <t>241012</t>
  </si>
  <si>
    <t>241013</t>
  </si>
  <si>
    <t>241014</t>
  </si>
  <si>
    <t>241015</t>
  </si>
  <si>
    <t>241016</t>
  </si>
  <si>
    <t>241017</t>
  </si>
  <si>
    <t>241018</t>
  </si>
  <si>
    <t>241019</t>
  </si>
  <si>
    <t>241020</t>
  </si>
  <si>
    <t>241021</t>
  </si>
  <si>
    <t>241022</t>
  </si>
  <si>
    <t>241023</t>
  </si>
  <si>
    <t>241024</t>
  </si>
  <si>
    <t>241025</t>
  </si>
  <si>
    <t>241026</t>
  </si>
  <si>
    <t>241027</t>
  </si>
  <si>
    <t>241028</t>
  </si>
  <si>
    <t>241029</t>
  </si>
  <si>
    <t>241030</t>
  </si>
  <si>
    <t>241031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</si>
  <si>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</si>
  <si>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</si>
  <si>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</si>
  <si>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</si>
  <si>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</si>
  <si>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</si>
  <si>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</si>
  <si>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</si>
  <si>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241109</t>
  </si>
  <si>
    <t>241110</t>
  </si>
  <si>
    <t>241111</t>
  </si>
  <si>
    <t>241112</t>
  </si>
  <si>
    <t>241113</t>
  </si>
  <si>
    <t>241114</t>
  </si>
  <si>
    <t>241115</t>
  </si>
  <si>
    <t>241116</t>
  </si>
  <si>
    <t>241117</t>
  </si>
  <si>
    <t>241118</t>
  </si>
  <si>
    <t>241119</t>
  </si>
  <si>
    <t>241120</t>
  </si>
  <si>
    <t>241121</t>
  </si>
  <si>
    <t>241122</t>
  </si>
  <si>
    <t>241123</t>
  </si>
  <si>
    <t>241124</t>
  </si>
  <si>
    <t>241125</t>
  </si>
  <si>
    <t>241126</t>
  </si>
  <si>
    <t>241127</t>
  </si>
  <si>
    <t>241128</t>
  </si>
  <si>
    <t>241129</t>
  </si>
  <si>
    <t>241130</t>
  </si>
  <si>
    <t>241201</t>
  </si>
  <si>
    <t>241202</t>
  </si>
  <si>
    <t>241203</t>
  </si>
  <si>
    <t>241204</t>
  </si>
  <si>
    <t>241205</t>
  </si>
  <si>
    <t>АлександровХлеб</t>
  </si>
  <si>
    <t>10.4  Журнал учёта выдачи суточного запаса и остатков сырья, и материалов на складе.</t>
  </si>
  <si>
    <t>Дата</t>
  </si>
  <si>
    <t>Наименование сырья, упаковки, материалов</t>
  </si>
  <si>
    <t>Номер партии</t>
  </si>
  <si>
    <t>Выдано</t>
  </si>
  <si>
    <t>Ед. Изм.</t>
  </si>
  <si>
    <t>Остаток</t>
  </si>
  <si>
    <t>Мука ржаная</t>
  </si>
  <si>
    <t>4636/120824</t>
  </si>
  <si>
    <t>кг</t>
  </si>
  <si>
    <t>Мука 1 сорт</t>
  </si>
  <si>
    <t>4090/050824</t>
  </si>
  <si>
    <t>Солод сухой красный</t>
  </si>
  <si>
    <t>7061/060424</t>
  </si>
  <si>
    <t>Дрожжи</t>
  </si>
  <si>
    <t>7754/210824</t>
  </si>
  <si>
    <t>Соль</t>
  </si>
  <si>
    <t>16120/100724</t>
  </si>
  <si>
    <t>Клейковина</t>
  </si>
  <si>
    <t>УТ-7407/270524</t>
  </si>
  <si>
    <t>Масло растительное рафинированное</t>
  </si>
  <si>
    <t>7061/300424</t>
  </si>
  <si>
    <t>—</t>
  </si>
  <si>
    <t>Специя "Аджика"</t>
  </si>
  <si>
    <t>18927/250624</t>
  </si>
  <si>
    <t>Пакет 60л</t>
  </si>
  <si>
    <t>шт</t>
  </si>
  <si>
    <t>Гофрокороб ***</t>
  </si>
  <si>
    <t>Лоток ламинированный</t>
  </si>
  <si>
    <t>1067/0924</t>
  </si>
  <si>
    <t>Пленка 360*40 Цветная</t>
  </si>
  <si>
    <t>7569/100724</t>
  </si>
  <si>
    <t>Гофрокороб 400*195*300</t>
  </si>
  <si>
    <t>Чеснок свежий</t>
  </si>
  <si>
    <t>2335/160824</t>
  </si>
  <si>
    <t>Специя "Чеснок"</t>
  </si>
  <si>
    <t>18927/300324</t>
  </si>
  <si>
    <t>8033/260824</t>
  </si>
  <si>
    <t>4636/120824 - 4636/030924</t>
  </si>
  <si>
    <t>30,0-12,0</t>
  </si>
  <si>
    <t>0,0-0,7</t>
  </si>
  <si>
    <t>4636/030924</t>
  </si>
  <si>
    <t>4388/190824</t>
  </si>
  <si>
    <t>Творожный</t>
  </si>
  <si>
    <t>Сахар</t>
  </si>
  <si>
    <t>Масло сливочное</t>
  </si>
  <si>
    <t>Масло растительное</t>
  </si>
  <si>
    <t>Соль экстра</t>
  </si>
  <si>
    <t>Творог  9%</t>
  </si>
  <si>
    <t>Меланж</t>
  </si>
  <si>
    <t>Сода пищевая</t>
  </si>
  <si>
    <t>Аммоний углекислый</t>
  </si>
  <si>
    <t>Мука пш.в/с</t>
  </si>
  <si>
    <t>Мас сливочное</t>
  </si>
  <si>
    <t>Свердловский</t>
  </si>
  <si>
    <t>Сгущенное молоко цельное</t>
  </si>
  <si>
    <t>Соль Экстра</t>
  </si>
  <si>
    <t>Сода</t>
  </si>
  <si>
    <t>Аммоний</t>
  </si>
  <si>
    <t>Изюм</t>
  </si>
  <si>
    <t>Шоколадный</t>
  </si>
  <si>
    <t>Сметана</t>
  </si>
  <si>
    <t>Шоколадные капли (барри колебаут)</t>
  </si>
  <si>
    <t>Какао-порошок</t>
  </si>
  <si>
    <t>Экстракт ванили</t>
  </si>
  <si>
    <t>Ромашка</t>
  </si>
  <si>
    <t>дрожжи</t>
  </si>
  <si>
    <r>
      <t xml:space="preserve">Мука </t>
    </r>
    <r>
      <rPr>
        <sz val="11"/>
        <color indexed="8"/>
        <rFont val="Calibri"/>
        <family val="2"/>
        <charset val="204"/>
      </rPr>
      <t>в/с</t>
    </r>
  </si>
  <si>
    <t>Молоко сухое</t>
  </si>
  <si>
    <t>Получил</t>
  </si>
  <si>
    <t>Творог</t>
  </si>
  <si>
    <t>Сгущеное молоко</t>
  </si>
  <si>
    <t>Шоколадные капли</t>
  </si>
  <si>
    <t>Какао порошок</t>
  </si>
  <si>
    <t>Аджика</t>
  </si>
  <si>
    <t>Чеснок</t>
  </si>
  <si>
    <t>Мексика</t>
  </si>
  <si>
    <t>Мука 2 сорт</t>
  </si>
  <si>
    <t>Чесн св</t>
  </si>
  <si>
    <t>Специя "Мексиканская смесь"</t>
  </si>
  <si>
    <t>Пленка 360*40 Цветная "Аджика"</t>
  </si>
  <si>
    <t>Пленка 360*40 Цветная "Чеснок"</t>
  </si>
  <si>
    <t>Пленка 360*40 Цветная "Мексика"</t>
  </si>
  <si>
    <t>Гофрокороб ( с пакетом, и сухарём)</t>
  </si>
  <si>
    <t>Гофрокороб 195*195*120</t>
  </si>
  <si>
    <t>Пленка400*40 Прозрачная</t>
  </si>
  <si>
    <t>Пакет ***(для ромашки)</t>
  </si>
  <si>
    <t>Клипс лента</t>
  </si>
  <si>
    <t>м</t>
  </si>
  <si>
    <t>Гофрокороб 400*195*301</t>
  </si>
  <si>
    <t>Гофрокороб 195*195*121</t>
  </si>
  <si>
    <t>БулочкаРомашка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</si>
</sst>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#,##0.00_ ;\-#,##0.00\ 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26"/>
      <color indexed="8"/>
      <name val="Times New Roman"/>
      <family val="1"/>
      <charset val="204"/>
    </font>
    <font>
      <u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/>
    <xf numFmtId="165" fontId="0" fillId="0" borderId="2" xfId="1" applyNumberFormat="1" applyFont="1" applyBorder="1" applyAlignment="1"/>
    <xf numFmtId="165" fontId="0" fillId="0" borderId="4" xfId="1" applyNumberFormat="1" applyFont="1" applyBorder="1" applyAlignment="1"/>
    <xf numFmtId="164" fontId="0" fillId="0" borderId="7" xfId="0" applyNumberFormat="1" applyBorder="1" applyAlignment="1"/>
    <xf numFmtId="164" fontId="0" fillId="0" borderId="8" xfId="0" applyNumberFormat="1" applyBorder="1" applyAlignment="1"/>
    <xf numFmtId="164" fontId="0" fillId="0" borderId="9" xfId="0" applyNumberFormat="1" applyBorder="1" applyAlignment="1"/>
    <xf numFmtId="164" fontId="0" fillId="0" borderId="10" xfId="0" applyNumberForma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 applyAlignment="1"/>
    <xf numFmtId="0" fontId="0" fillId="0" borderId="1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5" xfId="0" applyBorder="1" applyAlignment="1"/>
    <xf numFmtId="0" fontId="0" fillId="0" borderId="10" xfId="0" applyBorder="1" applyAlignment="1"/>
    <xf numFmtId="164" fontId="0" fillId="0" borderId="11" xfId="0" applyNumberFormat="1" applyBorder="1" applyAlignment="1"/>
    <xf numFmtId="164" fontId="0" fillId="0" borderId="12" xfId="0" applyNumberFormat="1" applyBorder="1" applyAlignment="1"/>
    <xf numFmtId="164" fontId="0" fillId="0" borderId="13" xfId="0" applyNumberFormat="1" applyBorder="1" applyAlignment="1"/>
    <xf numFmtId="164" fontId="0" fillId="0" borderId="14" xfId="0" applyNumberFormat="1" applyBorder="1" applyAlignment="1"/>
    <xf numFmtId="164" fontId="0" fillId="0" borderId="15" xfId="0" applyNumberFormat="1" applyBorder="1" applyAlignment="1"/>
    <xf numFmtId="1" fontId="0" fillId="0" borderId="7" xfId="0" applyNumberFormat="1" applyBorder="1" applyAlignment="1"/>
    <xf numFmtId="1" fontId="0" fillId="0" borderId="8" xfId="0" applyNumberFormat="1" applyBorder="1" applyAlignment="1"/>
    <xf numFmtId="1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/>
    <xf numFmtId="0" fontId="9" fillId="0" borderId="0" xfId="0" applyFon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/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 applyAlignment="1">
      <alignment horizontal="center"/>
    </xf>
    <xf numFmtId="14" fontId="0" fillId="0" borderId="0" xfId="0" applyNumberForma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/>
    <xf numFmtId="0" fontId="0" fillId="0" borderId="7" xfId="0" applyFont="1" applyBorder="1"/>
    <xf numFmtId="0" fontId="0" fillId="0" borderId="2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06"/>
  <sheetViews>
    <sheetView zoomScale="85" workbookViewId="0">
      <selection activeCell="F11" sqref="F11:G11"/>
    </sheetView>
  </sheetViews>
  <sheetFormatPr defaultRowHeight="15"/>
  <cols>
    <col min="1" max="1" width="5.7109375" customWidth="1"/>
    <col min="5" max="5" width="25.7109375" customWidth="1"/>
    <col min="8" max="8" width="9.140625" style="6"/>
  </cols>
  <sheetData>
    <row r="1" spans="1:21" ht="15" customHeight="1">
      <c r="B1" s="104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6"/>
    </row>
    <row r="2" spans="1:21" ht="15" customHeight="1">
      <c r="B2" s="107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9"/>
    </row>
    <row r="3" spans="1:21" ht="1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9"/>
    </row>
    <row r="4" spans="1:21" ht="15" customHeight="1"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9"/>
    </row>
    <row r="5" spans="1:21" ht="15.75" customHeight="1" thickBot="1"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</row>
    <row r="7" spans="1:21" ht="15.75" thickBot="1"/>
    <row r="8" spans="1:21">
      <c r="A8" s="121" t="s">
        <v>16</v>
      </c>
      <c r="B8" s="113" t="s">
        <v>1</v>
      </c>
      <c r="C8" s="114"/>
      <c r="D8" s="78" t="s">
        <v>2</v>
      </c>
      <c r="E8" s="79"/>
      <c r="F8" s="78" t="s">
        <v>3</v>
      </c>
      <c r="G8" s="79"/>
      <c r="H8" s="78" t="s">
        <v>8</v>
      </c>
      <c r="I8" s="78" t="s">
        <v>4</v>
      </c>
      <c r="J8" s="79"/>
      <c r="K8" s="78" t="s">
        <v>5</v>
      </c>
      <c r="L8" s="79"/>
      <c r="M8" s="78" t="s">
        <v>6</v>
      </c>
      <c r="N8" s="79"/>
      <c r="O8" s="78" t="s">
        <v>7</v>
      </c>
      <c r="P8" s="79"/>
      <c r="Q8" s="78" t="s">
        <v>36</v>
      </c>
      <c r="R8" s="79"/>
    </row>
    <row r="9" spans="1:21">
      <c r="A9" s="122"/>
      <c r="B9" s="115"/>
      <c r="C9" s="116"/>
      <c r="D9" s="80"/>
      <c r="E9" s="81"/>
      <c r="F9" s="80"/>
      <c r="G9" s="81"/>
      <c r="H9" s="80"/>
      <c r="I9" s="80"/>
      <c r="J9" s="81"/>
      <c r="K9" s="80"/>
      <c r="L9" s="81"/>
      <c r="M9" s="80"/>
      <c r="N9" s="81"/>
      <c r="O9" s="80"/>
      <c r="P9" s="81"/>
      <c r="Q9" s="80"/>
      <c r="R9" s="81"/>
      <c r="T9" s="77"/>
      <c r="U9" s="77"/>
    </row>
    <row r="10" spans="1:21" ht="15.75" thickBot="1">
      <c r="A10" s="123"/>
      <c r="B10" s="115"/>
      <c r="C10" s="116"/>
      <c r="D10" s="80"/>
      <c r="E10" s="81"/>
      <c r="F10" s="80"/>
      <c r="G10" s="81"/>
      <c r="H10" s="80"/>
      <c r="I10" s="102"/>
      <c r="J10" s="103"/>
      <c r="K10" s="80"/>
      <c r="L10" s="81"/>
      <c r="M10" s="80"/>
      <c r="N10" s="81"/>
      <c r="O10" s="80"/>
      <c r="P10" s="81"/>
      <c r="Q10" s="80"/>
      <c r="R10" s="81"/>
      <c r="T10" s="77"/>
      <c r="U10" s="77"/>
    </row>
    <row r="11" spans="1:21" ht="14.45" customHeight="1" thickBot="1">
      <c r="A11" s="66" t="s">
        <v>17</v>
      </c>
      <c r="B11" s="82">
        <v>45506</v>
      </c>
      <c r="C11" s="83"/>
      <c r="D11" s="73" t="s">
        <v>9</v>
      </c>
      <c r="E11" s="74"/>
      <c r="F11" s="77" t="s">
        <v>45</v>
      </c>
      <c r="G11" s="77"/>
      <c r="H11" s="7">
        <v>610</v>
      </c>
      <c r="I11" s="94" t="s">
        <v>24</v>
      </c>
      <c r="J11" s="94"/>
      <c r="K11" s="89" t="s">
        <v>25</v>
      </c>
      <c r="L11" s="90"/>
      <c r="M11" s="100" t="s">
        <v>166</v>
      </c>
      <c r="N11" s="101"/>
      <c r="O11" s="100" t="s">
        <v>26</v>
      </c>
      <c r="P11" s="101"/>
      <c r="Q11" s="65" t="s">
        <v>38</v>
      </c>
      <c r="R11" s="66"/>
      <c r="T11" s="77"/>
      <c r="U11" s="77"/>
    </row>
    <row r="12" spans="1:21" ht="15.75" customHeight="1" thickBot="1">
      <c r="A12" s="68"/>
      <c r="B12" s="84"/>
      <c r="C12" s="85"/>
      <c r="D12" s="63" t="s">
        <v>10</v>
      </c>
      <c r="E12" s="64"/>
      <c r="F12" s="77" t="s">
        <v>45</v>
      </c>
      <c r="G12" s="77"/>
      <c r="H12" s="7">
        <v>380</v>
      </c>
      <c r="I12" s="94" t="s">
        <v>24</v>
      </c>
      <c r="J12" s="94"/>
      <c r="K12" s="89" t="s">
        <v>25</v>
      </c>
      <c r="L12" s="90"/>
      <c r="M12" s="100" t="s">
        <v>166</v>
      </c>
      <c r="N12" s="101"/>
      <c r="O12" s="100" t="s">
        <v>26</v>
      </c>
      <c r="P12" s="101"/>
      <c r="Q12" s="67"/>
      <c r="R12" s="68"/>
      <c r="S12" s="1"/>
      <c r="T12" s="77"/>
      <c r="U12" s="77"/>
    </row>
    <row r="13" spans="1:21" ht="14.45" customHeight="1" thickBot="1">
      <c r="A13" s="68"/>
      <c r="B13" s="84"/>
      <c r="C13" s="85"/>
      <c r="D13" s="63" t="s">
        <v>11</v>
      </c>
      <c r="E13" s="64"/>
      <c r="F13" s="77" t="s">
        <v>45</v>
      </c>
      <c r="G13" s="77"/>
      <c r="H13" s="7">
        <v>2040</v>
      </c>
      <c r="I13" s="94" t="s">
        <v>24</v>
      </c>
      <c r="J13" s="94"/>
      <c r="K13" s="89" t="s">
        <v>25</v>
      </c>
      <c r="L13" s="90"/>
      <c r="M13" s="100" t="s">
        <v>166</v>
      </c>
      <c r="N13" s="101"/>
      <c r="O13" s="100" t="s">
        <v>26</v>
      </c>
      <c r="P13" s="101"/>
      <c r="Q13" s="67"/>
      <c r="R13" s="68"/>
      <c r="S13" s="2"/>
      <c r="T13" s="77"/>
      <c r="U13" s="77"/>
    </row>
    <row r="14" spans="1:21" ht="15.75" customHeight="1" thickBot="1">
      <c r="A14" s="68"/>
      <c r="B14" s="84"/>
      <c r="C14" s="85"/>
      <c r="D14" s="63" t="s">
        <v>12</v>
      </c>
      <c r="E14" s="64"/>
      <c r="F14" s="77" t="s">
        <v>45</v>
      </c>
      <c r="G14" s="77"/>
      <c r="H14" s="7">
        <v>360</v>
      </c>
      <c r="I14" s="94" t="s">
        <v>24</v>
      </c>
      <c r="J14" s="94"/>
      <c r="K14" s="89" t="s">
        <v>25</v>
      </c>
      <c r="L14" s="90"/>
      <c r="M14" s="100" t="s">
        <v>166</v>
      </c>
      <c r="N14" s="101"/>
      <c r="O14" s="100" t="s">
        <v>26</v>
      </c>
      <c r="P14" s="101"/>
      <c r="Q14" s="67"/>
      <c r="R14" s="68"/>
      <c r="S14" s="9"/>
      <c r="T14" s="77"/>
      <c r="U14" s="77"/>
    </row>
    <row r="15" spans="1:21" ht="14.45" customHeight="1" thickBot="1">
      <c r="A15" s="68"/>
      <c r="B15" s="84"/>
      <c r="C15" s="85"/>
      <c r="D15" s="60" t="s">
        <v>13</v>
      </c>
      <c r="E15" s="61"/>
      <c r="F15" s="92" t="s">
        <v>16</v>
      </c>
      <c r="G15" s="93"/>
      <c r="H15" s="3" t="s">
        <v>16</v>
      </c>
      <c r="I15" s="94" t="s">
        <v>24</v>
      </c>
      <c r="J15" s="94"/>
      <c r="K15" s="89" t="s">
        <v>25</v>
      </c>
      <c r="L15" s="90"/>
      <c r="M15" s="100" t="s">
        <v>166</v>
      </c>
      <c r="N15" s="101"/>
      <c r="O15" s="100" t="s">
        <v>26</v>
      </c>
      <c r="P15" s="101"/>
      <c r="Q15" s="67"/>
      <c r="R15" s="68"/>
      <c r="S15" s="9"/>
    </row>
    <row r="16" spans="1:21" ht="15" customHeight="1" thickBot="1">
      <c r="A16" s="68"/>
      <c r="B16" s="84"/>
      <c r="C16" s="85"/>
      <c r="D16" s="62" t="s">
        <v>14</v>
      </c>
      <c r="E16" s="62"/>
      <c r="F16" s="92" t="s">
        <v>16</v>
      </c>
      <c r="G16" s="93"/>
      <c r="H16" s="3" t="s">
        <v>16</v>
      </c>
      <c r="I16" s="94" t="s">
        <v>24</v>
      </c>
      <c r="J16" s="94"/>
      <c r="K16" s="89" t="s">
        <v>25</v>
      </c>
      <c r="L16" s="90"/>
      <c r="M16" s="100" t="s">
        <v>166</v>
      </c>
      <c r="N16" s="101"/>
      <c r="O16" s="100" t="s">
        <v>26</v>
      </c>
      <c r="P16" s="101"/>
      <c r="Q16" s="67"/>
      <c r="R16" s="68"/>
      <c r="S16" s="9"/>
    </row>
    <row r="17" spans="1:19" ht="14.45" customHeight="1">
      <c r="A17" s="68"/>
      <c r="B17" s="84"/>
      <c r="C17" s="85"/>
      <c r="D17" s="62" t="s">
        <v>15</v>
      </c>
      <c r="E17" s="62"/>
      <c r="F17" s="92" t="s">
        <v>16</v>
      </c>
      <c r="G17" s="93"/>
      <c r="H17" s="3" t="s">
        <v>16</v>
      </c>
      <c r="I17" s="94" t="s">
        <v>24</v>
      </c>
      <c r="J17" s="94"/>
      <c r="K17" s="89" t="s">
        <v>25</v>
      </c>
      <c r="L17" s="90"/>
      <c r="M17" s="100" t="s">
        <v>166</v>
      </c>
      <c r="N17" s="101"/>
      <c r="O17" s="100" t="s">
        <v>26</v>
      </c>
      <c r="P17" s="101"/>
      <c r="Q17" s="67"/>
      <c r="R17" s="68"/>
      <c r="S17" s="9"/>
    </row>
    <row r="18" spans="1:19">
      <c r="A18" s="68"/>
      <c r="B18" s="84"/>
      <c r="C18" s="85"/>
      <c r="D18" s="58" t="s">
        <v>16</v>
      </c>
      <c r="E18" s="59"/>
      <c r="F18" s="92" t="s">
        <v>16</v>
      </c>
      <c r="G18" s="93"/>
      <c r="H18" s="3" t="s">
        <v>16</v>
      </c>
      <c r="I18" s="119" t="s">
        <v>16</v>
      </c>
      <c r="J18" s="119"/>
      <c r="K18" s="88" t="s">
        <v>16</v>
      </c>
      <c r="L18" s="88"/>
      <c r="M18" s="119" t="s">
        <v>16</v>
      </c>
      <c r="N18" s="119"/>
      <c r="O18" s="119" t="s">
        <v>16</v>
      </c>
      <c r="P18" s="119"/>
      <c r="Q18" s="67"/>
      <c r="R18" s="68"/>
      <c r="S18" s="9"/>
    </row>
    <row r="19" spans="1:19" ht="14.45" customHeight="1" thickBot="1">
      <c r="A19" s="68"/>
      <c r="B19" s="86"/>
      <c r="C19" s="87"/>
      <c r="D19" s="71" t="s">
        <v>16</v>
      </c>
      <c r="E19" s="72"/>
      <c r="F19" s="117" t="s">
        <v>16</v>
      </c>
      <c r="G19" s="118"/>
      <c r="H19" s="3" t="s">
        <v>16</v>
      </c>
      <c r="I19" s="97" t="s">
        <v>16</v>
      </c>
      <c r="J19" s="97"/>
      <c r="K19" s="95" t="s">
        <v>16</v>
      </c>
      <c r="L19" s="96"/>
      <c r="M19" s="75" t="s">
        <v>16</v>
      </c>
      <c r="N19" s="76"/>
      <c r="O19" s="75" t="s">
        <v>16</v>
      </c>
      <c r="P19" s="76"/>
      <c r="Q19" s="69"/>
      <c r="R19" s="70"/>
      <c r="S19" s="9"/>
    </row>
    <row r="20" spans="1:19" ht="14.45" customHeight="1" thickBot="1">
      <c r="A20" s="66" t="s">
        <v>18</v>
      </c>
      <c r="B20" s="82">
        <v>45507</v>
      </c>
      <c r="C20" s="83"/>
      <c r="D20" s="73" t="s">
        <v>9</v>
      </c>
      <c r="E20" s="74"/>
      <c r="F20" s="77" t="s">
        <v>39</v>
      </c>
      <c r="G20" s="77"/>
      <c r="H20" s="5">
        <v>840</v>
      </c>
      <c r="I20" s="94" t="s">
        <v>24</v>
      </c>
      <c r="J20" s="94"/>
      <c r="K20" s="89" t="s">
        <v>25</v>
      </c>
      <c r="L20" s="90"/>
      <c r="M20" s="100" t="s">
        <v>166</v>
      </c>
      <c r="N20" s="101"/>
      <c r="O20" s="100" t="s">
        <v>26</v>
      </c>
      <c r="P20" s="101"/>
      <c r="Q20" s="65" t="s">
        <v>38</v>
      </c>
      <c r="R20" s="66"/>
      <c r="S20" s="9"/>
    </row>
    <row r="21" spans="1:19" ht="14.45" customHeight="1" thickBot="1">
      <c r="A21" s="68"/>
      <c r="B21" s="84"/>
      <c r="C21" s="85"/>
      <c r="D21" s="63" t="s">
        <v>10</v>
      </c>
      <c r="E21" s="64"/>
      <c r="F21" s="77" t="s">
        <v>39</v>
      </c>
      <c r="G21" s="77"/>
      <c r="H21" s="3">
        <v>520</v>
      </c>
      <c r="I21" s="94" t="s">
        <v>24</v>
      </c>
      <c r="J21" s="94"/>
      <c r="K21" s="89" t="s">
        <v>25</v>
      </c>
      <c r="L21" s="90"/>
      <c r="M21" s="100" t="s">
        <v>166</v>
      </c>
      <c r="N21" s="101"/>
      <c r="O21" s="100" t="s">
        <v>26</v>
      </c>
      <c r="P21" s="101"/>
      <c r="Q21" s="67"/>
      <c r="R21" s="68"/>
      <c r="S21" s="9"/>
    </row>
    <row r="22" spans="1:19" ht="15.75" thickBot="1">
      <c r="A22" s="68"/>
      <c r="B22" s="84"/>
      <c r="C22" s="85"/>
      <c r="D22" s="63" t="s">
        <v>11</v>
      </c>
      <c r="E22" s="64"/>
      <c r="F22" s="77" t="s">
        <v>39</v>
      </c>
      <c r="G22" s="77"/>
      <c r="H22" s="3">
        <v>2660</v>
      </c>
      <c r="I22" s="94" t="s">
        <v>24</v>
      </c>
      <c r="J22" s="94"/>
      <c r="K22" s="89" t="s">
        <v>25</v>
      </c>
      <c r="L22" s="90"/>
      <c r="M22" s="100" t="s">
        <v>166</v>
      </c>
      <c r="N22" s="101"/>
      <c r="O22" s="100" t="s">
        <v>26</v>
      </c>
      <c r="P22" s="101"/>
      <c r="Q22" s="67"/>
      <c r="R22" s="68"/>
      <c r="S22" s="9"/>
    </row>
    <row r="23" spans="1:19" ht="14.45" customHeight="1" thickBot="1">
      <c r="A23" s="68"/>
      <c r="B23" s="84"/>
      <c r="C23" s="85"/>
      <c r="D23" s="63" t="s">
        <v>12</v>
      </c>
      <c r="E23" s="64"/>
      <c r="F23" s="77" t="s">
        <v>39</v>
      </c>
      <c r="G23" s="77"/>
      <c r="H23" s="3">
        <v>370</v>
      </c>
      <c r="I23" s="94" t="s">
        <v>24</v>
      </c>
      <c r="J23" s="94"/>
      <c r="K23" s="89" t="s">
        <v>25</v>
      </c>
      <c r="L23" s="90"/>
      <c r="M23" s="100" t="s">
        <v>166</v>
      </c>
      <c r="N23" s="101"/>
      <c r="O23" s="100" t="s">
        <v>26</v>
      </c>
      <c r="P23" s="101"/>
      <c r="Q23" s="67"/>
      <c r="R23" s="68"/>
      <c r="S23" s="9"/>
    </row>
    <row r="24" spans="1:19" ht="15.75" thickBot="1">
      <c r="A24" s="68"/>
      <c r="B24" s="84"/>
      <c r="C24" s="85"/>
      <c r="D24" s="60" t="s">
        <v>13</v>
      </c>
      <c r="E24" s="61"/>
      <c r="F24" s="98" t="s">
        <v>16</v>
      </c>
      <c r="G24" s="98"/>
      <c r="H24" s="3" t="s">
        <v>16</v>
      </c>
      <c r="I24" s="94" t="s">
        <v>24</v>
      </c>
      <c r="J24" s="94"/>
      <c r="K24" s="89" t="s">
        <v>25</v>
      </c>
      <c r="L24" s="90"/>
      <c r="M24" s="100" t="s">
        <v>166</v>
      </c>
      <c r="N24" s="101"/>
      <c r="O24" s="100" t="s">
        <v>26</v>
      </c>
      <c r="P24" s="101"/>
      <c r="Q24" s="67"/>
      <c r="R24" s="68"/>
      <c r="S24" s="9"/>
    </row>
    <row r="25" spans="1:19" ht="14.45" customHeight="1" thickBot="1">
      <c r="A25" s="68"/>
      <c r="B25" s="84"/>
      <c r="C25" s="85"/>
      <c r="D25" s="62" t="s">
        <v>14</v>
      </c>
      <c r="E25" s="62"/>
      <c r="F25" s="120" t="s">
        <v>16</v>
      </c>
      <c r="G25" s="120"/>
      <c r="H25" s="3" t="s">
        <v>16</v>
      </c>
      <c r="I25" s="94" t="s">
        <v>24</v>
      </c>
      <c r="J25" s="94"/>
      <c r="K25" s="89" t="s">
        <v>25</v>
      </c>
      <c r="L25" s="90"/>
      <c r="M25" s="100" t="s">
        <v>166</v>
      </c>
      <c r="N25" s="101"/>
      <c r="O25" s="100" t="s">
        <v>26</v>
      </c>
      <c r="P25" s="101"/>
      <c r="Q25" s="67"/>
      <c r="R25" s="68"/>
      <c r="S25" s="9"/>
    </row>
    <row r="26" spans="1:19">
      <c r="A26" s="68"/>
      <c r="B26" s="84"/>
      <c r="C26" s="85"/>
      <c r="D26" s="62" t="s">
        <v>15</v>
      </c>
      <c r="E26" s="62"/>
      <c r="F26" s="91" t="s">
        <v>16</v>
      </c>
      <c r="G26" s="91"/>
      <c r="H26" s="3" t="s">
        <v>16</v>
      </c>
      <c r="I26" s="94" t="s">
        <v>24</v>
      </c>
      <c r="J26" s="94"/>
      <c r="K26" s="89" t="s">
        <v>25</v>
      </c>
      <c r="L26" s="90"/>
      <c r="M26" s="100" t="s">
        <v>166</v>
      </c>
      <c r="N26" s="101"/>
      <c r="O26" s="100" t="s">
        <v>26</v>
      </c>
      <c r="P26" s="101"/>
      <c r="Q26" s="67"/>
      <c r="R26" s="68"/>
      <c r="S26" s="9"/>
    </row>
    <row r="27" spans="1:19" ht="14.45" customHeight="1">
      <c r="A27" s="68"/>
      <c r="B27" s="84"/>
      <c r="C27" s="85"/>
      <c r="D27" s="58" t="s">
        <v>16</v>
      </c>
      <c r="E27" s="59"/>
      <c r="F27" s="91" t="s">
        <v>16</v>
      </c>
      <c r="G27" s="91"/>
      <c r="H27" s="3" t="s">
        <v>16</v>
      </c>
      <c r="I27" s="119" t="s">
        <v>16</v>
      </c>
      <c r="J27" s="119"/>
      <c r="K27" s="88" t="s">
        <v>16</v>
      </c>
      <c r="L27" s="88"/>
      <c r="M27" s="119" t="s">
        <v>16</v>
      </c>
      <c r="N27" s="119"/>
      <c r="O27" s="119" t="s">
        <v>16</v>
      </c>
      <c r="P27" s="119"/>
      <c r="Q27" s="67"/>
      <c r="R27" s="68"/>
      <c r="S27" s="9"/>
    </row>
    <row r="28" spans="1:19" ht="15.75" thickBot="1">
      <c r="A28" s="68"/>
      <c r="B28" s="86"/>
      <c r="C28" s="87"/>
      <c r="D28" s="75" t="s">
        <v>16</v>
      </c>
      <c r="E28" s="76"/>
      <c r="F28" s="99" t="s">
        <v>16</v>
      </c>
      <c r="G28" s="99"/>
      <c r="H28" s="4" t="s">
        <v>16</v>
      </c>
      <c r="I28" s="97" t="s">
        <v>16</v>
      </c>
      <c r="J28" s="97"/>
      <c r="K28" s="95" t="s">
        <v>16</v>
      </c>
      <c r="L28" s="96"/>
      <c r="M28" s="75" t="s">
        <v>16</v>
      </c>
      <c r="N28" s="76"/>
      <c r="O28" s="75" t="s">
        <v>16</v>
      </c>
      <c r="P28" s="76"/>
      <c r="Q28" s="69"/>
      <c r="R28" s="70"/>
      <c r="S28" s="9"/>
    </row>
    <row r="29" spans="1:19" ht="14.45" customHeight="1" thickBot="1">
      <c r="A29" s="66" t="s">
        <v>19</v>
      </c>
      <c r="B29" s="82">
        <v>45508</v>
      </c>
      <c r="C29" s="83"/>
      <c r="D29" s="73" t="s">
        <v>9</v>
      </c>
      <c r="E29" s="74"/>
      <c r="F29" s="77" t="s">
        <v>40</v>
      </c>
      <c r="G29" s="77"/>
      <c r="H29" s="5">
        <v>840</v>
      </c>
      <c r="I29" s="94" t="s">
        <v>24</v>
      </c>
      <c r="J29" s="94"/>
      <c r="K29" s="89" t="s">
        <v>25</v>
      </c>
      <c r="L29" s="90"/>
      <c r="M29" s="100" t="s">
        <v>166</v>
      </c>
      <c r="N29" s="101"/>
      <c r="O29" s="100" t="s">
        <v>26</v>
      </c>
      <c r="P29" s="101"/>
      <c r="Q29" s="65" t="s">
        <v>37</v>
      </c>
      <c r="R29" s="66"/>
      <c r="S29" s="9"/>
    </row>
    <row r="30" spans="1:19" ht="15.75" customHeight="1" thickBot="1">
      <c r="A30" s="68"/>
      <c r="B30" s="84"/>
      <c r="C30" s="85"/>
      <c r="D30" s="63" t="s">
        <v>10</v>
      </c>
      <c r="E30" s="64"/>
      <c r="F30" s="77" t="s">
        <v>40</v>
      </c>
      <c r="G30" s="77"/>
      <c r="H30" s="3">
        <v>520</v>
      </c>
      <c r="I30" s="94" t="s">
        <v>24</v>
      </c>
      <c r="J30" s="94"/>
      <c r="K30" s="89" t="s">
        <v>25</v>
      </c>
      <c r="L30" s="90"/>
      <c r="M30" s="100" t="s">
        <v>166</v>
      </c>
      <c r="N30" s="101"/>
      <c r="O30" s="100" t="s">
        <v>26</v>
      </c>
      <c r="P30" s="101"/>
      <c r="Q30" s="67"/>
      <c r="R30" s="68"/>
      <c r="S30" s="9"/>
    </row>
    <row r="31" spans="1:19" ht="14.45" customHeight="1" thickBot="1">
      <c r="A31" s="68"/>
      <c r="B31" s="84"/>
      <c r="C31" s="85"/>
      <c r="D31" s="63" t="s">
        <v>11</v>
      </c>
      <c r="E31" s="64"/>
      <c r="F31" s="77" t="s">
        <v>40</v>
      </c>
      <c r="G31" s="77"/>
      <c r="H31" s="3">
        <v>2540</v>
      </c>
      <c r="I31" s="94" t="s">
        <v>24</v>
      </c>
      <c r="J31" s="94"/>
      <c r="K31" s="89" t="s">
        <v>25</v>
      </c>
      <c r="L31" s="90"/>
      <c r="M31" s="100" t="s">
        <v>166</v>
      </c>
      <c r="N31" s="101"/>
      <c r="O31" s="100" t="s">
        <v>26</v>
      </c>
      <c r="P31" s="101"/>
      <c r="Q31" s="67"/>
      <c r="R31" s="68"/>
      <c r="S31" s="9"/>
    </row>
    <row r="32" spans="1:19" ht="15.75" customHeight="1" thickBot="1">
      <c r="A32" s="68"/>
      <c r="B32" s="84"/>
      <c r="C32" s="85"/>
      <c r="D32" s="63" t="s">
        <v>12</v>
      </c>
      <c r="E32" s="64"/>
      <c r="F32" s="77" t="s">
        <v>40</v>
      </c>
      <c r="G32" s="77"/>
      <c r="H32" s="3">
        <v>350</v>
      </c>
      <c r="I32" s="94" t="s">
        <v>24</v>
      </c>
      <c r="J32" s="94"/>
      <c r="K32" s="89" t="s">
        <v>25</v>
      </c>
      <c r="L32" s="90"/>
      <c r="M32" s="100" t="s">
        <v>166</v>
      </c>
      <c r="N32" s="101"/>
      <c r="O32" s="100" t="s">
        <v>26</v>
      </c>
      <c r="P32" s="101"/>
      <c r="Q32" s="67"/>
      <c r="R32" s="68"/>
      <c r="S32" s="9"/>
    </row>
    <row r="33" spans="1:19" ht="14.45" customHeight="1" thickBot="1">
      <c r="A33" s="68"/>
      <c r="B33" s="84"/>
      <c r="C33" s="85"/>
      <c r="D33" s="60" t="s">
        <v>13</v>
      </c>
      <c r="E33" s="61"/>
      <c r="F33" s="98" t="s">
        <v>16</v>
      </c>
      <c r="G33" s="98"/>
      <c r="H33" s="3" t="s">
        <v>16</v>
      </c>
      <c r="I33" s="94" t="s">
        <v>24</v>
      </c>
      <c r="J33" s="94"/>
      <c r="K33" s="89" t="s">
        <v>25</v>
      </c>
      <c r="L33" s="90"/>
      <c r="M33" s="100" t="s">
        <v>166</v>
      </c>
      <c r="N33" s="101"/>
      <c r="O33" s="100" t="s">
        <v>26</v>
      </c>
      <c r="P33" s="101"/>
      <c r="Q33" s="67"/>
      <c r="R33" s="68"/>
      <c r="S33" s="9"/>
    </row>
    <row r="34" spans="1:19" ht="15.75" customHeight="1" thickBot="1">
      <c r="A34" s="68"/>
      <c r="B34" s="84"/>
      <c r="C34" s="85"/>
      <c r="D34" s="62" t="s">
        <v>14</v>
      </c>
      <c r="E34" s="62"/>
      <c r="F34" s="120" t="s">
        <v>16</v>
      </c>
      <c r="G34" s="120"/>
      <c r="H34" s="3" t="s">
        <v>16</v>
      </c>
      <c r="I34" s="94" t="s">
        <v>24</v>
      </c>
      <c r="J34" s="94"/>
      <c r="K34" s="89" t="s">
        <v>25</v>
      </c>
      <c r="L34" s="90"/>
      <c r="M34" s="100" t="s">
        <v>166</v>
      </c>
      <c r="N34" s="101"/>
      <c r="O34" s="100" t="s">
        <v>26</v>
      </c>
      <c r="P34" s="101"/>
      <c r="Q34" s="67"/>
      <c r="R34" s="68"/>
      <c r="S34" s="9"/>
    </row>
    <row r="35" spans="1:19" ht="14.45" customHeight="1">
      <c r="A35" s="68"/>
      <c r="B35" s="84"/>
      <c r="C35" s="85"/>
      <c r="D35" s="62" t="s">
        <v>15</v>
      </c>
      <c r="E35" s="62"/>
      <c r="F35" s="91" t="s">
        <v>16</v>
      </c>
      <c r="G35" s="91"/>
      <c r="H35" s="3" t="s">
        <v>16</v>
      </c>
      <c r="I35" s="94" t="s">
        <v>24</v>
      </c>
      <c r="J35" s="94"/>
      <c r="K35" s="89" t="s">
        <v>25</v>
      </c>
      <c r="L35" s="90"/>
      <c r="M35" s="100" t="s">
        <v>166</v>
      </c>
      <c r="N35" s="101"/>
      <c r="O35" s="100" t="s">
        <v>26</v>
      </c>
      <c r="P35" s="101"/>
      <c r="Q35" s="67"/>
      <c r="R35" s="68"/>
      <c r="S35" s="9"/>
    </row>
    <row r="36" spans="1:19" ht="15" customHeight="1">
      <c r="A36" s="68"/>
      <c r="B36" s="84"/>
      <c r="C36" s="85"/>
      <c r="D36" s="58" t="s">
        <v>16</v>
      </c>
      <c r="E36" s="59"/>
      <c r="F36" s="91" t="s">
        <v>16</v>
      </c>
      <c r="G36" s="91"/>
      <c r="H36" s="3" t="s">
        <v>16</v>
      </c>
      <c r="I36" s="119" t="s">
        <v>16</v>
      </c>
      <c r="J36" s="119"/>
      <c r="K36" s="88" t="s">
        <v>16</v>
      </c>
      <c r="L36" s="88"/>
      <c r="M36" s="58" t="s">
        <v>16</v>
      </c>
      <c r="N36" s="59"/>
      <c r="O36" s="119" t="s">
        <v>16</v>
      </c>
      <c r="P36" s="119"/>
      <c r="Q36" s="67"/>
      <c r="R36" s="68"/>
      <c r="S36" s="9"/>
    </row>
    <row r="37" spans="1:19" ht="14.45" customHeight="1" thickBot="1">
      <c r="A37" s="68"/>
      <c r="B37" s="86"/>
      <c r="C37" s="87"/>
      <c r="D37" s="71" t="s">
        <v>16</v>
      </c>
      <c r="E37" s="72"/>
      <c r="F37" s="99" t="s">
        <v>16</v>
      </c>
      <c r="G37" s="99"/>
      <c r="H37" s="4" t="s">
        <v>16</v>
      </c>
      <c r="I37" s="97" t="s">
        <v>16</v>
      </c>
      <c r="J37" s="97"/>
      <c r="K37" s="95" t="s">
        <v>16</v>
      </c>
      <c r="L37" s="96"/>
      <c r="M37" s="75" t="s">
        <v>16</v>
      </c>
      <c r="N37" s="76"/>
      <c r="O37" s="75" t="s">
        <v>16</v>
      </c>
      <c r="P37" s="76"/>
      <c r="Q37" s="69"/>
      <c r="R37" s="70"/>
      <c r="S37" s="9"/>
    </row>
    <row r="38" spans="1:19" ht="15.75" customHeight="1" thickBot="1">
      <c r="A38" s="66" t="s">
        <v>20</v>
      </c>
      <c r="B38" s="82">
        <v>45509</v>
      </c>
      <c r="C38" s="83"/>
      <c r="D38" s="73" t="s">
        <v>9</v>
      </c>
      <c r="E38" s="74"/>
      <c r="F38" s="77" t="s">
        <v>41</v>
      </c>
      <c r="G38" s="77"/>
      <c r="H38" s="5">
        <v>610</v>
      </c>
      <c r="I38" s="94" t="s">
        <v>24</v>
      </c>
      <c r="J38" s="94"/>
      <c r="K38" s="89" t="s">
        <v>25</v>
      </c>
      <c r="L38" s="90"/>
      <c r="M38" s="100" t="s">
        <v>166</v>
      </c>
      <c r="N38" s="101"/>
      <c r="O38" s="100" t="s">
        <v>26</v>
      </c>
      <c r="P38" s="101"/>
      <c r="Q38" s="65" t="s">
        <v>37</v>
      </c>
      <c r="R38" s="66"/>
      <c r="S38" s="9"/>
    </row>
    <row r="39" spans="1:19" ht="15.75" thickBot="1">
      <c r="A39" s="68"/>
      <c r="B39" s="84"/>
      <c r="C39" s="85"/>
      <c r="D39" s="63" t="s">
        <v>10</v>
      </c>
      <c r="E39" s="64"/>
      <c r="F39" s="77" t="s">
        <v>41</v>
      </c>
      <c r="G39" s="77"/>
      <c r="H39" s="3">
        <v>480</v>
      </c>
      <c r="I39" s="94" t="s">
        <v>24</v>
      </c>
      <c r="J39" s="94"/>
      <c r="K39" s="89" t="s">
        <v>25</v>
      </c>
      <c r="L39" s="90"/>
      <c r="M39" s="100" t="s">
        <v>166</v>
      </c>
      <c r="N39" s="101"/>
      <c r="O39" s="100" t="s">
        <v>26</v>
      </c>
      <c r="P39" s="101"/>
      <c r="Q39" s="67"/>
      <c r="R39" s="68"/>
      <c r="S39" s="9"/>
    </row>
    <row r="40" spans="1:19" ht="15.75" thickBot="1">
      <c r="A40" s="68"/>
      <c r="B40" s="84"/>
      <c r="C40" s="85"/>
      <c r="D40" s="63" t="s">
        <v>11</v>
      </c>
      <c r="E40" s="64"/>
      <c r="F40" s="77" t="s">
        <v>41</v>
      </c>
      <c r="G40" s="77"/>
      <c r="H40" s="3">
        <v>1590</v>
      </c>
      <c r="I40" s="94" t="s">
        <v>24</v>
      </c>
      <c r="J40" s="94"/>
      <c r="K40" s="89" t="s">
        <v>25</v>
      </c>
      <c r="L40" s="90"/>
      <c r="M40" s="100" t="s">
        <v>166</v>
      </c>
      <c r="N40" s="101"/>
      <c r="O40" s="100" t="s">
        <v>26</v>
      </c>
      <c r="P40" s="101"/>
      <c r="Q40" s="67"/>
      <c r="R40" s="68"/>
      <c r="S40" s="9"/>
    </row>
    <row r="41" spans="1:19" ht="15.75" thickBot="1">
      <c r="A41" s="68"/>
      <c r="B41" s="84"/>
      <c r="C41" s="85"/>
      <c r="D41" s="63" t="s">
        <v>12</v>
      </c>
      <c r="E41" s="64"/>
      <c r="F41" s="77" t="s">
        <v>41</v>
      </c>
      <c r="G41" s="77"/>
      <c r="H41" s="3">
        <v>280</v>
      </c>
      <c r="I41" s="94" t="s">
        <v>24</v>
      </c>
      <c r="J41" s="94"/>
      <c r="K41" s="89" t="s">
        <v>25</v>
      </c>
      <c r="L41" s="90"/>
      <c r="M41" s="100" t="s">
        <v>166</v>
      </c>
      <c r="N41" s="101"/>
      <c r="O41" s="100" t="s">
        <v>26</v>
      </c>
      <c r="P41" s="101"/>
      <c r="Q41" s="67"/>
      <c r="R41" s="68"/>
      <c r="S41" s="9"/>
    </row>
    <row r="42" spans="1:19" ht="15.75" thickBot="1">
      <c r="A42" s="68"/>
      <c r="B42" s="84"/>
      <c r="C42" s="85"/>
      <c r="D42" s="60" t="s">
        <v>13</v>
      </c>
      <c r="E42" s="61"/>
      <c r="F42" s="98" t="s">
        <v>16</v>
      </c>
      <c r="G42" s="98"/>
      <c r="H42" s="3" t="s">
        <v>16</v>
      </c>
      <c r="I42" s="94" t="s">
        <v>24</v>
      </c>
      <c r="J42" s="94"/>
      <c r="K42" s="89" t="s">
        <v>25</v>
      </c>
      <c r="L42" s="90"/>
      <c r="M42" s="100" t="s">
        <v>166</v>
      </c>
      <c r="N42" s="101"/>
      <c r="O42" s="100" t="s">
        <v>26</v>
      </c>
      <c r="P42" s="101"/>
      <c r="Q42" s="67"/>
      <c r="R42" s="68"/>
      <c r="S42" s="9"/>
    </row>
    <row r="43" spans="1:19" ht="15.75" thickBot="1">
      <c r="A43" s="68"/>
      <c r="B43" s="84"/>
      <c r="C43" s="85"/>
      <c r="D43" s="62" t="s">
        <v>14</v>
      </c>
      <c r="E43" s="62"/>
      <c r="F43" s="120" t="s">
        <v>16</v>
      </c>
      <c r="G43" s="120"/>
      <c r="H43" s="3" t="s">
        <v>16</v>
      </c>
      <c r="I43" s="94" t="s">
        <v>24</v>
      </c>
      <c r="J43" s="94"/>
      <c r="K43" s="89" t="s">
        <v>25</v>
      </c>
      <c r="L43" s="90"/>
      <c r="M43" s="100" t="s">
        <v>166</v>
      </c>
      <c r="N43" s="101"/>
      <c r="O43" s="100" t="s">
        <v>26</v>
      </c>
      <c r="P43" s="101"/>
      <c r="Q43" s="67"/>
      <c r="R43" s="68"/>
      <c r="S43" s="9"/>
    </row>
    <row r="44" spans="1:19">
      <c r="A44" s="68"/>
      <c r="B44" s="84"/>
      <c r="C44" s="85"/>
      <c r="D44" s="62" t="s">
        <v>15</v>
      </c>
      <c r="E44" s="62"/>
      <c r="F44" s="91" t="s">
        <v>16</v>
      </c>
      <c r="G44" s="91"/>
      <c r="H44" s="3" t="s">
        <v>16</v>
      </c>
      <c r="I44" s="94" t="s">
        <v>24</v>
      </c>
      <c r="J44" s="94"/>
      <c r="K44" s="89" t="s">
        <v>25</v>
      </c>
      <c r="L44" s="90"/>
      <c r="M44" s="100" t="s">
        <v>166</v>
      </c>
      <c r="N44" s="101"/>
      <c r="O44" s="100" t="s">
        <v>26</v>
      </c>
      <c r="P44" s="101"/>
      <c r="Q44" s="67"/>
      <c r="R44" s="68"/>
      <c r="S44" s="9"/>
    </row>
    <row r="45" spans="1:19">
      <c r="A45" s="68"/>
      <c r="B45" s="84"/>
      <c r="C45" s="85"/>
      <c r="D45" s="58" t="s">
        <v>16</v>
      </c>
      <c r="E45" s="59"/>
      <c r="F45" s="91" t="s">
        <v>16</v>
      </c>
      <c r="G45" s="91"/>
      <c r="H45" s="3" t="s">
        <v>16</v>
      </c>
      <c r="I45" s="119" t="s">
        <v>16</v>
      </c>
      <c r="J45" s="119"/>
      <c r="K45" s="88" t="s">
        <v>16</v>
      </c>
      <c r="L45" s="88"/>
      <c r="M45" s="119" t="s">
        <v>16</v>
      </c>
      <c r="N45" s="119"/>
      <c r="O45" s="119" t="s">
        <v>16</v>
      </c>
      <c r="P45" s="119"/>
      <c r="Q45" s="67"/>
      <c r="R45" s="68"/>
      <c r="S45" s="9"/>
    </row>
    <row r="46" spans="1:19" ht="15.75" thickBot="1">
      <c r="A46" s="68"/>
      <c r="B46" s="86"/>
      <c r="C46" s="87"/>
      <c r="D46" s="71" t="s">
        <v>16</v>
      </c>
      <c r="E46" s="72"/>
      <c r="F46" s="99" t="s">
        <v>16</v>
      </c>
      <c r="G46" s="99"/>
      <c r="H46" s="4" t="s">
        <v>16</v>
      </c>
      <c r="I46" s="97" t="s">
        <v>16</v>
      </c>
      <c r="J46" s="97"/>
      <c r="K46" s="95" t="s">
        <v>16</v>
      </c>
      <c r="L46" s="96"/>
      <c r="M46" s="75" t="s">
        <v>16</v>
      </c>
      <c r="N46" s="76"/>
      <c r="O46" s="75" t="s">
        <v>16</v>
      </c>
      <c r="P46" s="76"/>
      <c r="Q46" s="69"/>
      <c r="R46" s="70"/>
      <c r="S46" s="9"/>
    </row>
    <row r="47" spans="1:19" ht="15.75" customHeight="1" thickBot="1">
      <c r="A47" s="66" t="s">
        <v>21</v>
      </c>
      <c r="B47" s="82">
        <v>45510</v>
      </c>
      <c r="C47" s="83"/>
      <c r="D47" s="73" t="s">
        <v>9</v>
      </c>
      <c r="E47" s="74"/>
      <c r="F47" s="77" t="s">
        <v>42</v>
      </c>
      <c r="G47" s="77"/>
      <c r="H47" s="5">
        <v>440</v>
      </c>
      <c r="I47" s="94" t="s">
        <v>24</v>
      </c>
      <c r="J47" s="94"/>
      <c r="K47" s="89" t="s">
        <v>25</v>
      </c>
      <c r="L47" s="90"/>
      <c r="M47" s="100" t="s">
        <v>16</v>
      </c>
      <c r="N47" s="101"/>
      <c r="O47" s="100" t="s">
        <v>16</v>
      </c>
      <c r="P47" s="101"/>
      <c r="Q47" s="65" t="s">
        <v>38</v>
      </c>
      <c r="R47" s="66"/>
      <c r="S47" s="9"/>
    </row>
    <row r="48" spans="1:19" ht="15.75" thickBot="1">
      <c r="A48" s="68"/>
      <c r="B48" s="84"/>
      <c r="C48" s="85"/>
      <c r="D48" s="63" t="s">
        <v>10</v>
      </c>
      <c r="E48" s="64"/>
      <c r="F48" s="77" t="s">
        <v>42</v>
      </c>
      <c r="G48" s="77"/>
      <c r="H48" s="3">
        <v>270</v>
      </c>
      <c r="I48" s="94" t="s">
        <v>24</v>
      </c>
      <c r="J48" s="94"/>
      <c r="K48" s="89" t="s">
        <v>25</v>
      </c>
      <c r="L48" s="90"/>
      <c r="M48" s="119" t="s">
        <v>16</v>
      </c>
      <c r="N48" s="119"/>
      <c r="O48" s="119" t="s">
        <v>16</v>
      </c>
      <c r="P48" s="119"/>
      <c r="Q48" s="67"/>
      <c r="R48" s="68"/>
      <c r="S48" s="9"/>
    </row>
    <row r="49" spans="1:19" ht="15.75" thickBot="1">
      <c r="A49" s="68"/>
      <c r="B49" s="84"/>
      <c r="C49" s="85"/>
      <c r="D49" s="63" t="s">
        <v>11</v>
      </c>
      <c r="E49" s="64"/>
      <c r="F49" s="77" t="s">
        <v>42</v>
      </c>
      <c r="G49" s="77"/>
      <c r="H49" s="3">
        <v>2600</v>
      </c>
      <c r="I49" s="94" t="s">
        <v>24</v>
      </c>
      <c r="J49" s="94"/>
      <c r="K49" s="89" t="s">
        <v>25</v>
      </c>
      <c r="L49" s="90"/>
      <c r="M49" s="119" t="s">
        <v>16</v>
      </c>
      <c r="N49" s="119"/>
      <c r="O49" s="119" t="s">
        <v>16</v>
      </c>
      <c r="P49" s="119"/>
      <c r="Q49" s="67"/>
      <c r="R49" s="68"/>
      <c r="S49" s="9"/>
    </row>
    <row r="50" spans="1:19" ht="15.75" thickBot="1">
      <c r="A50" s="68"/>
      <c r="B50" s="84"/>
      <c r="C50" s="85"/>
      <c r="D50" s="63" t="s">
        <v>12</v>
      </c>
      <c r="E50" s="64"/>
      <c r="F50" s="77" t="s">
        <v>42</v>
      </c>
      <c r="G50" s="77"/>
      <c r="H50" s="3">
        <v>210</v>
      </c>
      <c r="I50" s="94" t="s">
        <v>24</v>
      </c>
      <c r="J50" s="94"/>
      <c r="K50" s="89" t="s">
        <v>25</v>
      </c>
      <c r="L50" s="90"/>
      <c r="M50" s="119" t="s">
        <v>16</v>
      </c>
      <c r="N50" s="119"/>
      <c r="O50" s="119" t="s">
        <v>16</v>
      </c>
      <c r="P50" s="119"/>
      <c r="Q50" s="67"/>
      <c r="R50" s="68"/>
      <c r="S50" s="9"/>
    </row>
    <row r="51" spans="1:19" ht="15.75" thickBot="1">
      <c r="A51" s="68"/>
      <c r="B51" s="84"/>
      <c r="C51" s="85"/>
      <c r="D51" s="60" t="s">
        <v>13</v>
      </c>
      <c r="E51" s="61"/>
      <c r="F51" s="77" t="s">
        <v>42</v>
      </c>
      <c r="G51" s="77"/>
      <c r="H51" s="3">
        <v>1416</v>
      </c>
      <c r="I51" s="94" t="s">
        <v>24</v>
      </c>
      <c r="J51" s="94"/>
      <c r="K51" s="89" t="s">
        <v>25</v>
      </c>
      <c r="L51" s="90"/>
      <c r="M51" s="119" t="s">
        <v>16</v>
      </c>
      <c r="N51" s="119"/>
      <c r="O51" s="119" t="s">
        <v>16</v>
      </c>
      <c r="P51" s="119"/>
      <c r="Q51" s="67"/>
      <c r="R51" s="68"/>
      <c r="S51" s="9"/>
    </row>
    <row r="52" spans="1:19" ht="15.75" thickBot="1">
      <c r="A52" s="68"/>
      <c r="B52" s="84"/>
      <c r="C52" s="85"/>
      <c r="D52" s="62" t="s">
        <v>14</v>
      </c>
      <c r="E52" s="62"/>
      <c r="F52" s="77" t="s">
        <v>42</v>
      </c>
      <c r="G52" s="77"/>
      <c r="H52" s="3">
        <v>3552</v>
      </c>
      <c r="I52" s="94" t="s">
        <v>24</v>
      </c>
      <c r="J52" s="94"/>
      <c r="K52" s="89" t="s">
        <v>25</v>
      </c>
      <c r="L52" s="90"/>
      <c r="M52" s="119" t="s">
        <v>16</v>
      </c>
      <c r="N52" s="119"/>
      <c r="O52" s="119" t="s">
        <v>16</v>
      </c>
      <c r="P52" s="119"/>
      <c r="Q52" s="67"/>
      <c r="R52" s="68"/>
      <c r="S52" s="9"/>
    </row>
    <row r="53" spans="1:19">
      <c r="A53" s="68"/>
      <c r="B53" s="84"/>
      <c r="C53" s="85"/>
      <c r="D53" s="62" t="s">
        <v>15</v>
      </c>
      <c r="E53" s="62"/>
      <c r="F53" s="77" t="s">
        <v>42</v>
      </c>
      <c r="G53" s="77"/>
      <c r="H53" s="3">
        <v>5076</v>
      </c>
      <c r="I53" s="94" t="s">
        <v>24</v>
      </c>
      <c r="J53" s="94"/>
      <c r="K53" s="89" t="s">
        <v>25</v>
      </c>
      <c r="L53" s="90"/>
      <c r="M53" s="119" t="s">
        <v>16</v>
      </c>
      <c r="N53" s="119"/>
      <c r="O53" s="119" t="s">
        <v>16</v>
      </c>
      <c r="P53" s="119"/>
      <c r="Q53" s="67"/>
      <c r="R53" s="68"/>
      <c r="S53" s="9"/>
    </row>
    <row r="54" spans="1:19">
      <c r="A54" s="68"/>
      <c r="B54" s="84"/>
      <c r="C54" s="85"/>
      <c r="D54" s="58" t="s">
        <v>16</v>
      </c>
      <c r="E54" s="59"/>
      <c r="F54" s="91" t="s">
        <v>16</v>
      </c>
      <c r="G54" s="91"/>
      <c r="H54" s="3" t="s">
        <v>16</v>
      </c>
      <c r="I54" s="119" t="s">
        <v>16</v>
      </c>
      <c r="J54" s="119"/>
      <c r="K54" s="88" t="s">
        <v>16</v>
      </c>
      <c r="L54" s="88"/>
      <c r="M54" s="119" t="s">
        <v>16</v>
      </c>
      <c r="N54" s="119"/>
      <c r="O54" s="119" t="s">
        <v>16</v>
      </c>
      <c r="P54" s="119"/>
      <c r="Q54" s="67"/>
      <c r="R54" s="68"/>
      <c r="S54" s="9"/>
    </row>
    <row r="55" spans="1:19" ht="15.75" thickBot="1">
      <c r="A55" s="68"/>
      <c r="B55" s="86"/>
      <c r="C55" s="87"/>
      <c r="D55" s="71" t="s">
        <v>16</v>
      </c>
      <c r="E55" s="72"/>
      <c r="F55" s="99" t="s">
        <v>16</v>
      </c>
      <c r="G55" s="99"/>
      <c r="H55" s="4" t="s">
        <v>16</v>
      </c>
      <c r="I55" s="97" t="s">
        <v>16</v>
      </c>
      <c r="J55" s="97"/>
      <c r="K55" s="95" t="s">
        <v>16</v>
      </c>
      <c r="L55" s="96"/>
      <c r="M55" s="75" t="s">
        <v>16</v>
      </c>
      <c r="N55" s="76"/>
      <c r="O55" s="75" t="s">
        <v>16</v>
      </c>
      <c r="P55" s="76"/>
      <c r="Q55" s="69"/>
      <c r="R55" s="70"/>
      <c r="S55" s="9"/>
    </row>
    <row r="56" spans="1:19" ht="14.45" customHeight="1" thickBot="1">
      <c r="A56" s="66" t="s">
        <v>22</v>
      </c>
      <c r="B56" s="82">
        <v>45511</v>
      </c>
      <c r="C56" s="83"/>
      <c r="D56" s="73" t="s">
        <v>9</v>
      </c>
      <c r="E56" s="74"/>
      <c r="F56" s="77" t="s">
        <v>43</v>
      </c>
      <c r="G56" s="77"/>
      <c r="H56" s="5">
        <v>560</v>
      </c>
      <c r="I56" s="94" t="s">
        <v>24</v>
      </c>
      <c r="J56" s="94"/>
      <c r="K56" s="89" t="s">
        <v>25</v>
      </c>
      <c r="L56" s="90"/>
      <c r="M56" s="100" t="s">
        <v>16</v>
      </c>
      <c r="N56" s="101"/>
      <c r="O56" s="100" t="s">
        <v>16</v>
      </c>
      <c r="P56" s="101"/>
      <c r="Q56" s="65" t="s">
        <v>38</v>
      </c>
      <c r="R56" s="66"/>
      <c r="S56" s="9"/>
    </row>
    <row r="57" spans="1:19" ht="15.75" customHeight="1" thickBot="1">
      <c r="A57" s="68"/>
      <c r="B57" s="84"/>
      <c r="C57" s="85"/>
      <c r="D57" s="63" t="s">
        <v>10</v>
      </c>
      <c r="E57" s="64"/>
      <c r="F57" s="77" t="s">
        <v>43</v>
      </c>
      <c r="G57" s="77"/>
      <c r="H57" s="3">
        <v>260</v>
      </c>
      <c r="I57" s="94" t="s">
        <v>24</v>
      </c>
      <c r="J57" s="94"/>
      <c r="K57" s="89" t="s">
        <v>25</v>
      </c>
      <c r="L57" s="90"/>
      <c r="M57" s="119" t="s">
        <v>16</v>
      </c>
      <c r="N57" s="119"/>
      <c r="O57" s="119" t="s">
        <v>16</v>
      </c>
      <c r="P57" s="119"/>
      <c r="Q57" s="67"/>
      <c r="R57" s="68"/>
      <c r="S57" s="9"/>
    </row>
    <row r="58" spans="1:19" ht="15.75" customHeight="1" thickBot="1">
      <c r="A58" s="68"/>
      <c r="B58" s="84"/>
      <c r="C58" s="85"/>
      <c r="D58" s="63" t="s">
        <v>11</v>
      </c>
      <c r="E58" s="64"/>
      <c r="F58" s="77" t="s">
        <v>43</v>
      </c>
      <c r="G58" s="77"/>
      <c r="H58" s="3">
        <v>1660</v>
      </c>
      <c r="I58" s="94" t="s">
        <v>24</v>
      </c>
      <c r="J58" s="94"/>
      <c r="K58" s="89" t="s">
        <v>25</v>
      </c>
      <c r="L58" s="90"/>
      <c r="M58" s="119" t="s">
        <v>16</v>
      </c>
      <c r="N58" s="119"/>
      <c r="O58" s="119" t="s">
        <v>16</v>
      </c>
      <c r="P58" s="119"/>
      <c r="Q58" s="67"/>
      <c r="R58" s="68"/>
      <c r="S58" s="9"/>
    </row>
    <row r="59" spans="1:19" ht="15.75" customHeight="1" thickBot="1">
      <c r="A59" s="68"/>
      <c r="B59" s="84"/>
      <c r="C59" s="85"/>
      <c r="D59" s="63" t="s">
        <v>12</v>
      </c>
      <c r="E59" s="64"/>
      <c r="F59" s="77" t="s">
        <v>43</v>
      </c>
      <c r="G59" s="77"/>
      <c r="H59" s="3">
        <v>180</v>
      </c>
      <c r="I59" s="94" t="s">
        <v>24</v>
      </c>
      <c r="J59" s="94"/>
      <c r="K59" s="89" t="s">
        <v>25</v>
      </c>
      <c r="L59" s="90"/>
      <c r="M59" s="119" t="s">
        <v>16</v>
      </c>
      <c r="N59" s="119"/>
      <c r="O59" s="119" t="s">
        <v>16</v>
      </c>
      <c r="P59" s="119"/>
      <c r="Q59" s="67"/>
      <c r="R59" s="68"/>
      <c r="S59" s="9"/>
    </row>
    <row r="60" spans="1:19" ht="15.75" customHeight="1" thickBot="1">
      <c r="A60" s="68"/>
      <c r="B60" s="84"/>
      <c r="C60" s="85"/>
      <c r="D60" s="62" t="s">
        <v>13</v>
      </c>
      <c r="E60" s="62"/>
      <c r="F60" s="98" t="s">
        <v>16</v>
      </c>
      <c r="G60" s="98"/>
      <c r="H60" s="3" t="s">
        <v>16</v>
      </c>
      <c r="I60" s="94" t="s">
        <v>24</v>
      </c>
      <c r="J60" s="94"/>
      <c r="K60" s="89" t="s">
        <v>25</v>
      </c>
      <c r="L60" s="90"/>
      <c r="M60" s="119" t="s">
        <v>16</v>
      </c>
      <c r="N60" s="119"/>
      <c r="O60" s="119" t="s">
        <v>16</v>
      </c>
      <c r="P60" s="119"/>
      <c r="Q60" s="67"/>
      <c r="R60" s="68"/>
      <c r="S60" s="9"/>
    </row>
    <row r="61" spans="1:19" ht="15.75" customHeight="1" thickBot="1">
      <c r="A61" s="68"/>
      <c r="B61" s="84"/>
      <c r="C61" s="85"/>
      <c r="D61" s="62" t="s">
        <v>14</v>
      </c>
      <c r="E61" s="62"/>
      <c r="F61" s="120" t="s">
        <v>16</v>
      </c>
      <c r="G61" s="120"/>
      <c r="H61" s="3" t="s">
        <v>16</v>
      </c>
      <c r="I61" s="94" t="s">
        <v>24</v>
      </c>
      <c r="J61" s="94"/>
      <c r="K61" s="89" t="s">
        <v>25</v>
      </c>
      <c r="L61" s="90"/>
      <c r="M61" s="119" t="s">
        <v>16</v>
      </c>
      <c r="N61" s="119"/>
      <c r="O61" s="119" t="s">
        <v>16</v>
      </c>
      <c r="P61" s="119"/>
      <c r="Q61" s="67"/>
      <c r="R61" s="68"/>
      <c r="S61" s="9"/>
    </row>
    <row r="62" spans="1:19" ht="15.75" customHeight="1">
      <c r="A62" s="68"/>
      <c r="B62" s="84"/>
      <c r="C62" s="85"/>
      <c r="D62" s="62" t="s">
        <v>15</v>
      </c>
      <c r="E62" s="62"/>
      <c r="F62" s="91" t="s">
        <v>16</v>
      </c>
      <c r="G62" s="91"/>
      <c r="H62" s="3" t="s">
        <v>16</v>
      </c>
      <c r="I62" s="94" t="s">
        <v>24</v>
      </c>
      <c r="J62" s="94"/>
      <c r="K62" s="89" t="s">
        <v>25</v>
      </c>
      <c r="L62" s="90"/>
      <c r="M62" s="119" t="s">
        <v>16</v>
      </c>
      <c r="N62" s="119"/>
      <c r="O62" s="119" t="s">
        <v>16</v>
      </c>
      <c r="P62" s="119"/>
      <c r="Q62" s="67"/>
      <c r="R62" s="68"/>
      <c r="S62" s="9"/>
    </row>
    <row r="63" spans="1:19" ht="15" customHeight="1">
      <c r="A63" s="68"/>
      <c r="B63" s="84"/>
      <c r="C63" s="85"/>
      <c r="D63" s="58" t="s">
        <v>16</v>
      </c>
      <c r="E63" s="59"/>
      <c r="F63" s="91" t="s">
        <v>16</v>
      </c>
      <c r="G63" s="91"/>
      <c r="H63" s="3" t="s">
        <v>16</v>
      </c>
      <c r="I63" s="119" t="s">
        <v>16</v>
      </c>
      <c r="J63" s="119"/>
      <c r="K63" s="124" t="s">
        <v>16</v>
      </c>
      <c r="L63" s="125"/>
      <c r="M63" s="119" t="s">
        <v>16</v>
      </c>
      <c r="N63" s="119"/>
      <c r="O63" s="119" t="s">
        <v>16</v>
      </c>
      <c r="P63" s="119"/>
      <c r="Q63" s="67"/>
      <c r="R63" s="68"/>
      <c r="S63" s="9"/>
    </row>
    <row r="64" spans="1:19" ht="15.75" thickBot="1">
      <c r="A64" s="68"/>
      <c r="B64" s="86"/>
      <c r="C64" s="87"/>
      <c r="D64" s="71" t="s">
        <v>16</v>
      </c>
      <c r="E64" s="72"/>
      <c r="F64" s="99" t="s">
        <v>16</v>
      </c>
      <c r="G64" s="99"/>
      <c r="H64" s="4" t="s">
        <v>16</v>
      </c>
      <c r="I64" s="97" t="s">
        <v>16</v>
      </c>
      <c r="J64" s="97"/>
      <c r="K64" s="95" t="s">
        <v>16</v>
      </c>
      <c r="L64" s="96"/>
      <c r="M64" s="75" t="s">
        <v>16</v>
      </c>
      <c r="N64" s="76"/>
      <c r="O64" s="75" t="s">
        <v>16</v>
      </c>
      <c r="P64" s="76"/>
      <c r="Q64" s="69"/>
      <c r="R64" s="70"/>
      <c r="S64" s="9"/>
    </row>
    <row r="65" spans="1:19" ht="14.45" customHeight="1" thickBot="1">
      <c r="A65" s="66" t="s">
        <v>23</v>
      </c>
      <c r="B65" s="82">
        <v>45512</v>
      </c>
      <c r="C65" s="83"/>
      <c r="D65" s="73" t="s">
        <v>9</v>
      </c>
      <c r="E65" s="74"/>
      <c r="F65" s="77" t="s">
        <v>44</v>
      </c>
      <c r="G65" s="77"/>
      <c r="H65" s="5">
        <v>660</v>
      </c>
      <c r="I65" s="94" t="s">
        <v>24</v>
      </c>
      <c r="J65" s="94"/>
      <c r="K65" s="89" t="s">
        <v>25</v>
      </c>
      <c r="L65" s="90"/>
      <c r="M65" s="100" t="s">
        <v>16</v>
      </c>
      <c r="N65" s="101"/>
      <c r="O65" s="100" t="s">
        <v>16</v>
      </c>
      <c r="P65" s="101"/>
      <c r="Q65" s="65" t="s">
        <v>37</v>
      </c>
      <c r="R65" s="66"/>
      <c r="S65" s="9"/>
    </row>
    <row r="66" spans="1:19" ht="15.75" thickBot="1">
      <c r="A66" s="68"/>
      <c r="B66" s="84"/>
      <c r="C66" s="85"/>
      <c r="D66" s="63" t="s">
        <v>10</v>
      </c>
      <c r="E66" s="64"/>
      <c r="F66" s="77" t="s">
        <v>44</v>
      </c>
      <c r="G66" s="77"/>
      <c r="H66" s="3">
        <v>250</v>
      </c>
      <c r="I66" s="94" t="s">
        <v>24</v>
      </c>
      <c r="J66" s="94"/>
      <c r="K66" s="89" t="s">
        <v>25</v>
      </c>
      <c r="L66" s="90"/>
      <c r="M66" s="119" t="s">
        <v>16</v>
      </c>
      <c r="N66" s="119"/>
      <c r="O66" s="119" t="s">
        <v>16</v>
      </c>
      <c r="P66" s="119"/>
      <c r="Q66" s="67"/>
      <c r="R66" s="68"/>
      <c r="S66" s="9"/>
    </row>
    <row r="67" spans="1:19" ht="15.75" thickBot="1">
      <c r="A67" s="68"/>
      <c r="B67" s="84"/>
      <c r="C67" s="85"/>
      <c r="D67" s="63" t="s">
        <v>11</v>
      </c>
      <c r="E67" s="64"/>
      <c r="F67" s="77" t="s">
        <v>44</v>
      </c>
      <c r="G67" s="77"/>
      <c r="H67" s="3">
        <v>1780</v>
      </c>
      <c r="I67" s="94" t="s">
        <v>24</v>
      </c>
      <c r="J67" s="94"/>
      <c r="K67" s="89" t="s">
        <v>25</v>
      </c>
      <c r="L67" s="90"/>
      <c r="M67" s="119" t="s">
        <v>16</v>
      </c>
      <c r="N67" s="119"/>
      <c r="O67" s="119" t="s">
        <v>16</v>
      </c>
      <c r="P67" s="119"/>
      <c r="Q67" s="67"/>
      <c r="R67" s="68"/>
      <c r="S67" s="9"/>
    </row>
    <row r="68" spans="1:19" ht="15.75" thickBot="1">
      <c r="A68" s="68"/>
      <c r="B68" s="84"/>
      <c r="C68" s="85"/>
      <c r="D68" s="63" t="s">
        <v>12</v>
      </c>
      <c r="E68" s="64"/>
      <c r="F68" s="77" t="s">
        <v>44</v>
      </c>
      <c r="G68" s="77"/>
      <c r="H68" s="3">
        <v>190</v>
      </c>
      <c r="I68" s="94" t="s">
        <v>24</v>
      </c>
      <c r="J68" s="94"/>
      <c r="K68" s="89" t="s">
        <v>25</v>
      </c>
      <c r="L68" s="90"/>
      <c r="M68" s="119" t="s">
        <v>16</v>
      </c>
      <c r="N68" s="119"/>
      <c r="O68" s="119" t="s">
        <v>16</v>
      </c>
      <c r="P68" s="119"/>
      <c r="Q68" s="67"/>
      <c r="R68" s="68"/>
      <c r="S68" s="9"/>
    </row>
    <row r="69" spans="1:19" ht="15.75" thickBot="1">
      <c r="A69" s="68"/>
      <c r="B69" s="84"/>
      <c r="C69" s="85"/>
      <c r="D69" s="60" t="s">
        <v>13</v>
      </c>
      <c r="E69" s="61"/>
      <c r="F69" s="77" t="s">
        <v>44</v>
      </c>
      <c r="G69" s="77"/>
      <c r="H69" s="3">
        <v>108</v>
      </c>
      <c r="I69" s="94" t="s">
        <v>24</v>
      </c>
      <c r="J69" s="94"/>
      <c r="K69" s="89" t="s">
        <v>25</v>
      </c>
      <c r="L69" s="90"/>
      <c r="M69" s="119" t="s">
        <v>16</v>
      </c>
      <c r="N69" s="119"/>
      <c r="O69" s="119" t="s">
        <v>16</v>
      </c>
      <c r="P69" s="119"/>
      <c r="Q69" s="67"/>
      <c r="R69" s="68"/>
      <c r="S69" s="9"/>
    </row>
    <row r="70" spans="1:19" ht="15.75" thickBot="1">
      <c r="A70" s="68"/>
      <c r="B70" s="84"/>
      <c r="C70" s="85"/>
      <c r="D70" s="62" t="s">
        <v>14</v>
      </c>
      <c r="E70" s="62"/>
      <c r="F70" s="77" t="s">
        <v>44</v>
      </c>
      <c r="G70" s="77"/>
      <c r="H70" s="3">
        <v>780</v>
      </c>
      <c r="I70" s="94" t="s">
        <v>24</v>
      </c>
      <c r="J70" s="94"/>
      <c r="K70" s="89" t="s">
        <v>25</v>
      </c>
      <c r="L70" s="90"/>
      <c r="M70" s="119" t="s">
        <v>16</v>
      </c>
      <c r="N70" s="119"/>
      <c r="O70" s="119" t="s">
        <v>16</v>
      </c>
      <c r="P70" s="119"/>
      <c r="Q70" s="67"/>
      <c r="R70" s="68"/>
      <c r="S70" s="9"/>
    </row>
    <row r="71" spans="1:19">
      <c r="A71" s="68"/>
      <c r="B71" s="84"/>
      <c r="C71" s="85"/>
      <c r="D71" s="62" t="s">
        <v>15</v>
      </c>
      <c r="E71" s="62"/>
      <c r="F71" s="77" t="s">
        <v>44</v>
      </c>
      <c r="G71" s="77"/>
      <c r="H71" s="3">
        <v>996</v>
      </c>
      <c r="I71" s="94" t="s">
        <v>24</v>
      </c>
      <c r="J71" s="94"/>
      <c r="K71" s="89" t="s">
        <v>25</v>
      </c>
      <c r="L71" s="90"/>
      <c r="M71" s="119" t="s">
        <v>16</v>
      </c>
      <c r="N71" s="119"/>
      <c r="O71" s="119" t="s">
        <v>16</v>
      </c>
      <c r="P71" s="119"/>
      <c r="Q71" s="67"/>
      <c r="R71" s="68"/>
      <c r="S71" s="9"/>
    </row>
    <row r="72" spans="1:19">
      <c r="A72" s="68"/>
      <c r="B72" s="84"/>
      <c r="C72" s="85"/>
      <c r="D72" s="58" t="s">
        <v>16</v>
      </c>
      <c r="E72" s="59"/>
      <c r="F72" s="91" t="s">
        <v>16</v>
      </c>
      <c r="G72" s="91"/>
      <c r="H72" s="3" t="s">
        <v>16</v>
      </c>
      <c r="I72" s="119" t="s">
        <v>16</v>
      </c>
      <c r="J72" s="119"/>
      <c r="K72" s="88" t="s">
        <v>16</v>
      </c>
      <c r="L72" s="88"/>
      <c r="M72" s="119" t="s">
        <v>16</v>
      </c>
      <c r="N72" s="119"/>
      <c r="O72" s="119" t="s">
        <v>16</v>
      </c>
      <c r="P72" s="119"/>
      <c r="Q72" s="67"/>
      <c r="R72" s="68"/>
      <c r="S72" s="9"/>
    </row>
    <row r="73" spans="1:19" ht="15.75" thickBot="1">
      <c r="A73" s="68"/>
      <c r="B73" s="86"/>
      <c r="C73" s="87"/>
      <c r="D73" s="71" t="s">
        <v>16</v>
      </c>
      <c r="E73" s="72"/>
      <c r="F73" s="99" t="s">
        <v>16</v>
      </c>
      <c r="G73" s="99"/>
      <c r="H73" s="4" t="s">
        <v>16</v>
      </c>
      <c r="I73" s="97" t="s">
        <v>16</v>
      </c>
      <c r="J73" s="97"/>
      <c r="K73" s="95" t="s">
        <v>16</v>
      </c>
      <c r="L73" s="96"/>
      <c r="M73" s="75" t="s">
        <v>16</v>
      </c>
      <c r="N73" s="76"/>
      <c r="O73" s="75" t="s">
        <v>16</v>
      </c>
      <c r="P73" s="76"/>
      <c r="Q73" s="69"/>
      <c r="R73" s="70"/>
      <c r="S73" s="9"/>
    </row>
    <row r="74" spans="1:19" ht="15.75" thickBot="1">
      <c r="A74" s="66" t="s">
        <v>17</v>
      </c>
      <c r="B74" s="82">
        <v>45513</v>
      </c>
      <c r="C74" s="83"/>
      <c r="D74" s="73" t="s">
        <v>9</v>
      </c>
      <c r="E74" s="74"/>
      <c r="F74" s="126" t="s">
        <v>46</v>
      </c>
      <c r="G74" s="127"/>
      <c r="H74" s="5">
        <v>500</v>
      </c>
      <c r="I74" s="94" t="s">
        <v>24</v>
      </c>
      <c r="J74" s="94"/>
      <c r="K74" s="89" t="s">
        <v>25</v>
      </c>
      <c r="L74" s="90"/>
      <c r="M74" s="100" t="s">
        <v>16</v>
      </c>
      <c r="N74" s="101"/>
      <c r="O74" s="100" t="s">
        <v>16</v>
      </c>
      <c r="P74" s="101"/>
      <c r="Q74" s="65" t="s">
        <v>37</v>
      </c>
      <c r="R74" s="66"/>
      <c r="S74" s="9"/>
    </row>
    <row r="75" spans="1:19" ht="15.75" thickBot="1">
      <c r="A75" s="68"/>
      <c r="B75" s="84"/>
      <c r="C75" s="85"/>
      <c r="D75" s="63" t="s">
        <v>10</v>
      </c>
      <c r="E75" s="64"/>
      <c r="F75" s="126" t="s">
        <v>46</v>
      </c>
      <c r="G75" s="127"/>
      <c r="H75" s="3">
        <v>230</v>
      </c>
      <c r="I75" s="94" t="s">
        <v>24</v>
      </c>
      <c r="J75" s="94"/>
      <c r="K75" s="89" t="s">
        <v>25</v>
      </c>
      <c r="L75" s="90"/>
      <c r="M75" s="119" t="s">
        <v>16</v>
      </c>
      <c r="N75" s="119"/>
      <c r="O75" s="119" t="s">
        <v>16</v>
      </c>
      <c r="P75" s="119"/>
      <c r="Q75" s="67"/>
      <c r="R75" s="68"/>
      <c r="S75" s="9"/>
    </row>
    <row r="76" spans="1:19" ht="15.75" thickBot="1">
      <c r="A76" s="68"/>
      <c r="B76" s="84"/>
      <c r="C76" s="85"/>
      <c r="D76" s="63" t="s">
        <v>11</v>
      </c>
      <c r="E76" s="64"/>
      <c r="F76" s="126" t="s">
        <v>46</v>
      </c>
      <c r="G76" s="127"/>
      <c r="H76" s="3">
        <v>1660</v>
      </c>
      <c r="I76" s="94" t="s">
        <v>24</v>
      </c>
      <c r="J76" s="94"/>
      <c r="K76" s="89" t="s">
        <v>25</v>
      </c>
      <c r="L76" s="90"/>
      <c r="M76" s="119" t="s">
        <v>16</v>
      </c>
      <c r="N76" s="119"/>
      <c r="O76" s="119" t="s">
        <v>16</v>
      </c>
      <c r="P76" s="119"/>
      <c r="Q76" s="67"/>
      <c r="R76" s="68"/>
      <c r="S76" s="9"/>
    </row>
    <row r="77" spans="1:19" ht="15.75" thickBot="1">
      <c r="A77" s="68"/>
      <c r="B77" s="84"/>
      <c r="C77" s="85"/>
      <c r="D77" s="63" t="s">
        <v>12</v>
      </c>
      <c r="E77" s="64"/>
      <c r="F77" s="126" t="s">
        <v>46</v>
      </c>
      <c r="G77" s="127"/>
      <c r="H77" s="3">
        <v>190</v>
      </c>
      <c r="I77" s="94" t="s">
        <v>24</v>
      </c>
      <c r="J77" s="94"/>
      <c r="K77" s="89" t="s">
        <v>25</v>
      </c>
      <c r="L77" s="90"/>
      <c r="M77" s="119" t="s">
        <v>16</v>
      </c>
      <c r="N77" s="119"/>
      <c r="O77" s="119" t="s">
        <v>16</v>
      </c>
      <c r="P77" s="119"/>
      <c r="Q77" s="67"/>
      <c r="R77" s="68"/>
      <c r="S77" s="9"/>
    </row>
    <row r="78" spans="1:19" ht="15.75" thickBot="1">
      <c r="A78" s="68"/>
      <c r="B78" s="84"/>
      <c r="C78" s="85"/>
      <c r="D78" s="60" t="s">
        <v>13</v>
      </c>
      <c r="E78" s="61"/>
      <c r="F78" s="126" t="s">
        <v>46</v>
      </c>
      <c r="G78" s="127"/>
      <c r="H78" s="3">
        <v>2604</v>
      </c>
      <c r="I78" s="94" t="s">
        <v>24</v>
      </c>
      <c r="J78" s="94"/>
      <c r="K78" s="89" t="s">
        <v>25</v>
      </c>
      <c r="L78" s="90"/>
      <c r="M78" s="119" t="s">
        <v>16</v>
      </c>
      <c r="N78" s="119"/>
      <c r="O78" s="119" t="s">
        <v>16</v>
      </c>
      <c r="P78" s="119"/>
      <c r="Q78" s="67"/>
      <c r="R78" s="68"/>
      <c r="S78" s="9"/>
    </row>
    <row r="79" spans="1:19" ht="15.75" thickBot="1">
      <c r="A79" s="68"/>
      <c r="B79" s="84"/>
      <c r="C79" s="85"/>
      <c r="D79" s="62" t="s">
        <v>14</v>
      </c>
      <c r="E79" s="62"/>
      <c r="F79" s="126" t="s">
        <v>46</v>
      </c>
      <c r="G79" s="127"/>
      <c r="H79" s="3">
        <v>4152</v>
      </c>
      <c r="I79" s="94" t="s">
        <v>24</v>
      </c>
      <c r="J79" s="94"/>
      <c r="K79" s="89" t="s">
        <v>25</v>
      </c>
      <c r="L79" s="90"/>
      <c r="M79" s="119" t="s">
        <v>16</v>
      </c>
      <c r="N79" s="119"/>
      <c r="O79" s="119" t="s">
        <v>16</v>
      </c>
      <c r="P79" s="119"/>
      <c r="Q79" s="67"/>
      <c r="R79" s="68"/>
      <c r="S79" s="9"/>
    </row>
    <row r="80" spans="1:19">
      <c r="A80" s="68"/>
      <c r="B80" s="84"/>
      <c r="C80" s="85"/>
      <c r="D80" s="62" t="s">
        <v>15</v>
      </c>
      <c r="E80" s="62"/>
      <c r="F80" s="126" t="s">
        <v>46</v>
      </c>
      <c r="G80" s="127"/>
      <c r="H80" s="3">
        <v>5100</v>
      </c>
      <c r="I80" s="94" t="s">
        <v>24</v>
      </c>
      <c r="J80" s="94"/>
      <c r="K80" s="89" t="s">
        <v>25</v>
      </c>
      <c r="L80" s="90"/>
      <c r="M80" s="119" t="s">
        <v>16</v>
      </c>
      <c r="N80" s="119"/>
      <c r="O80" s="119" t="s">
        <v>16</v>
      </c>
      <c r="P80" s="119"/>
      <c r="Q80" s="67"/>
      <c r="R80" s="68"/>
      <c r="S80" s="9"/>
    </row>
    <row r="81" spans="1:19">
      <c r="A81" s="68"/>
      <c r="B81" s="84"/>
      <c r="C81" s="85"/>
      <c r="D81" s="58" t="s">
        <v>16</v>
      </c>
      <c r="E81" s="59"/>
      <c r="F81" s="91" t="s">
        <v>16</v>
      </c>
      <c r="G81" s="91"/>
      <c r="H81" s="3" t="s">
        <v>16</v>
      </c>
      <c r="I81" s="119" t="s">
        <v>16</v>
      </c>
      <c r="J81" s="119"/>
      <c r="K81" s="88" t="s">
        <v>16</v>
      </c>
      <c r="L81" s="88"/>
      <c r="M81" s="119" t="s">
        <v>16</v>
      </c>
      <c r="N81" s="119"/>
      <c r="O81" s="119" t="s">
        <v>16</v>
      </c>
      <c r="P81" s="119"/>
      <c r="Q81" s="67"/>
      <c r="R81" s="68"/>
      <c r="S81" s="9"/>
    </row>
    <row r="82" spans="1:19" ht="15.75" thickBot="1">
      <c r="A82" s="68"/>
      <c r="B82" s="86"/>
      <c r="C82" s="87"/>
      <c r="D82" s="75" t="s">
        <v>16</v>
      </c>
      <c r="E82" s="76"/>
      <c r="F82" s="99" t="s">
        <v>16</v>
      </c>
      <c r="G82" s="99"/>
      <c r="H82" s="4" t="s">
        <v>16</v>
      </c>
      <c r="I82" s="97" t="s">
        <v>16</v>
      </c>
      <c r="J82" s="97"/>
      <c r="K82" s="95" t="s">
        <v>16</v>
      </c>
      <c r="L82" s="96"/>
      <c r="M82" s="75" t="s">
        <v>16</v>
      </c>
      <c r="N82" s="76"/>
      <c r="O82" s="75" t="s">
        <v>16</v>
      </c>
      <c r="P82" s="76"/>
      <c r="Q82" s="69"/>
      <c r="R82" s="70"/>
      <c r="S82" s="9"/>
    </row>
    <row r="83" spans="1:19" ht="15.75" thickBot="1">
      <c r="A83" s="66" t="s">
        <v>18</v>
      </c>
      <c r="B83" s="82">
        <v>45514</v>
      </c>
      <c r="C83" s="83"/>
      <c r="D83" s="73" t="s">
        <v>9</v>
      </c>
      <c r="E83" s="74"/>
      <c r="F83" s="126" t="s">
        <v>47</v>
      </c>
      <c r="G83" s="127"/>
      <c r="H83" s="5">
        <v>590</v>
      </c>
      <c r="I83" s="94" t="s">
        <v>24</v>
      </c>
      <c r="J83" s="94"/>
      <c r="K83" s="89" t="s">
        <v>25</v>
      </c>
      <c r="L83" s="90"/>
      <c r="M83" s="100" t="s">
        <v>16</v>
      </c>
      <c r="N83" s="101"/>
      <c r="O83" s="100" t="s">
        <v>16</v>
      </c>
      <c r="P83" s="101"/>
      <c r="Q83" s="65" t="s">
        <v>38</v>
      </c>
      <c r="R83" s="66"/>
      <c r="S83" s="9"/>
    </row>
    <row r="84" spans="1:19" ht="15.75" thickBot="1">
      <c r="A84" s="68"/>
      <c r="B84" s="84"/>
      <c r="C84" s="85"/>
      <c r="D84" s="63" t="s">
        <v>10</v>
      </c>
      <c r="E84" s="64"/>
      <c r="F84" s="126" t="s">
        <v>47</v>
      </c>
      <c r="G84" s="127"/>
      <c r="H84" s="3">
        <v>450</v>
      </c>
      <c r="I84" s="94" t="s">
        <v>24</v>
      </c>
      <c r="J84" s="94"/>
      <c r="K84" s="89" t="s">
        <v>25</v>
      </c>
      <c r="L84" s="90"/>
      <c r="M84" s="119" t="s">
        <v>16</v>
      </c>
      <c r="N84" s="119"/>
      <c r="O84" s="119" t="s">
        <v>16</v>
      </c>
      <c r="P84" s="119"/>
      <c r="Q84" s="67"/>
      <c r="R84" s="68"/>
      <c r="S84" s="9"/>
    </row>
    <row r="85" spans="1:19" ht="15.75" thickBot="1">
      <c r="A85" s="68"/>
      <c r="B85" s="84"/>
      <c r="C85" s="85"/>
      <c r="D85" s="63" t="s">
        <v>11</v>
      </c>
      <c r="E85" s="64"/>
      <c r="F85" s="126" t="s">
        <v>47</v>
      </c>
      <c r="G85" s="127"/>
      <c r="H85" s="3">
        <v>2370</v>
      </c>
      <c r="I85" s="94" t="s">
        <v>24</v>
      </c>
      <c r="J85" s="94"/>
      <c r="K85" s="89" t="s">
        <v>25</v>
      </c>
      <c r="L85" s="90"/>
      <c r="M85" s="119" t="s">
        <v>16</v>
      </c>
      <c r="N85" s="119"/>
      <c r="O85" s="119" t="s">
        <v>16</v>
      </c>
      <c r="P85" s="119"/>
      <c r="Q85" s="67"/>
      <c r="R85" s="68"/>
      <c r="S85" s="9"/>
    </row>
    <row r="86" spans="1:19" ht="15.75" thickBot="1">
      <c r="A86" s="68"/>
      <c r="B86" s="84"/>
      <c r="C86" s="85"/>
      <c r="D86" s="63" t="s">
        <v>12</v>
      </c>
      <c r="E86" s="64"/>
      <c r="F86" s="126" t="s">
        <v>47</v>
      </c>
      <c r="G86" s="127"/>
      <c r="H86" s="3">
        <v>250</v>
      </c>
      <c r="I86" s="94" t="s">
        <v>24</v>
      </c>
      <c r="J86" s="94"/>
      <c r="K86" s="89" t="s">
        <v>25</v>
      </c>
      <c r="L86" s="90"/>
      <c r="M86" s="119" t="s">
        <v>16</v>
      </c>
      <c r="N86" s="119"/>
      <c r="O86" s="119" t="s">
        <v>16</v>
      </c>
      <c r="P86" s="119"/>
      <c r="Q86" s="67"/>
      <c r="R86" s="68"/>
      <c r="S86" s="9"/>
    </row>
    <row r="87" spans="1:19" ht="15.75" thickBot="1">
      <c r="A87" s="68"/>
      <c r="B87" s="84"/>
      <c r="C87" s="85"/>
      <c r="D87" s="60" t="s">
        <v>13</v>
      </c>
      <c r="E87" s="61"/>
      <c r="F87" s="98" t="s">
        <v>16</v>
      </c>
      <c r="G87" s="98"/>
      <c r="H87" s="3" t="s">
        <v>16</v>
      </c>
      <c r="I87" s="94" t="s">
        <v>24</v>
      </c>
      <c r="J87" s="94"/>
      <c r="K87" s="89" t="s">
        <v>25</v>
      </c>
      <c r="L87" s="90"/>
      <c r="M87" s="119" t="s">
        <v>16</v>
      </c>
      <c r="N87" s="119"/>
      <c r="O87" s="119" t="s">
        <v>16</v>
      </c>
      <c r="P87" s="119"/>
      <c r="Q87" s="67"/>
      <c r="R87" s="68"/>
      <c r="S87" s="9"/>
    </row>
    <row r="88" spans="1:19" ht="15.75" thickBot="1">
      <c r="A88" s="68"/>
      <c r="B88" s="84"/>
      <c r="C88" s="85"/>
      <c r="D88" s="62" t="s">
        <v>14</v>
      </c>
      <c r="E88" s="62"/>
      <c r="F88" s="120" t="s">
        <v>16</v>
      </c>
      <c r="G88" s="120"/>
      <c r="H88" s="3" t="s">
        <v>16</v>
      </c>
      <c r="I88" s="94" t="s">
        <v>24</v>
      </c>
      <c r="J88" s="94"/>
      <c r="K88" s="89" t="s">
        <v>25</v>
      </c>
      <c r="L88" s="90"/>
      <c r="M88" s="119" t="s">
        <v>16</v>
      </c>
      <c r="N88" s="119"/>
      <c r="O88" s="119" t="s">
        <v>16</v>
      </c>
      <c r="P88" s="119"/>
      <c r="Q88" s="67"/>
      <c r="R88" s="68"/>
      <c r="S88" s="9"/>
    </row>
    <row r="89" spans="1:19">
      <c r="A89" s="68"/>
      <c r="B89" s="84"/>
      <c r="C89" s="85"/>
      <c r="D89" s="62" t="s">
        <v>15</v>
      </c>
      <c r="E89" s="62"/>
      <c r="F89" s="91" t="s">
        <v>16</v>
      </c>
      <c r="G89" s="91"/>
      <c r="H89" s="3" t="s">
        <v>16</v>
      </c>
      <c r="I89" s="94" t="s">
        <v>24</v>
      </c>
      <c r="J89" s="94"/>
      <c r="K89" s="89" t="s">
        <v>25</v>
      </c>
      <c r="L89" s="90"/>
      <c r="M89" s="119" t="s">
        <v>16</v>
      </c>
      <c r="N89" s="119"/>
      <c r="O89" s="119" t="s">
        <v>16</v>
      </c>
      <c r="P89" s="119"/>
      <c r="Q89" s="67"/>
      <c r="R89" s="68"/>
      <c r="S89" s="9"/>
    </row>
    <row r="90" spans="1:19">
      <c r="A90" s="68"/>
      <c r="B90" s="84"/>
      <c r="C90" s="85"/>
      <c r="D90" s="58" t="s">
        <v>16</v>
      </c>
      <c r="E90" s="59"/>
      <c r="F90" s="91" t="s">
        <v>16</v>
      </c>
      <c r="G90" s="91"/>
      <c r="H90" s="3" t="s">
        <v>16</v>
      </c>
      <c r="I90" s="119" t="s">
        <v>16</v>
      </c>
      <c r="J90" s="119"/>
      <c r="K90" s="88" t="s">
        <v>16</v>
      </c>
      <c r="L90" s="88"/>
      <c r="M90" s="119" t="s">
        <v>16</v>
      </c>
      <c r="N90" s="119"/>
      <c r="O90" s="119" t="s">
        <v>16</v>
      </c>
      <c r="P90" s="119"/>
      <c r="Q90" s="67"/>
      <c r="R90" s="68"/>
      <c r="S90" s="9"/>
    </row>
    <row r="91" spans="1:19" ht="15.75" thickBot="1">
      <c r="A91" s="68"/>
      <c r="B91" s="86"/>
      <c r="C91" s="87"/>
      <c r="D91" s="71" t="s">
        <v>16</v>
      </c>
      <c r="E91" s="72"/>
      <c r="F91" s="99" t="s">
        <v>16</v>
      </c>
      <c r="G91" s="99"/>
      <c r="H91" s="4" t="s">
        <v>16</v>
      </c>
      <c r="I91" s="97" t="s">
        <v>16</v>
      </c>
      <c r="J91" s="97"/>
      <c r="K91" s="95" t="s">
        <v>16</v>
      </c>
      <c r="L91" s="96"/>
      <c r="M91" s="75" t="s">
        <v>16</v>
      </c>
      <c r="N91" s="76"/>
      <c r="O91" s="75" t="s">
        <v>16</v>
      </c>
      <c r="P91" s="76"/>
      <c r="Q91" s="69"/>
      <c r="R91" s="70"/>
      <c r="S91" s="9"/>
    </row>
    <row r="92" spans="1:19" ht="15.75" thickBot="1">
      <c r="A92" s="66" t="s">
        <v>19</v>
      </c>
      <c r="B92" s="82">
        <v>45515</v>
      </c>
      <c r="C92" s="83"/>
      <c r="D92" s="73" t="s">
        <v>9</v>
      </c>
      <c r="E92" s="74"/>
      <c r="F92" s="126" t="s">
        <v>48</v>
      </c>
      <c r="G92" s="127"/>
      <c r="H92" s="5">
        <v>550</v>
      </c>
      <c r="I92" s="94" t="s">
        <v>24</v>
      </c>
      <c r="J92" s="94"/>
      <c r="K92" s="89" t="s">
        <v>16</v>
      </c>
      <c r="L92" s="90"/>
      <c r="M92" s="100" t="s">
        <v>16</v>
      </c>
      <c r="N92" s="101"/>
      <c r="O92" s="100" t="s">
        <v>16</v>
      </c>
      <c r="P92" s="101"/>
      <c r="Q92" s="65" t="s">
        <v>38</v>
      </c>
      <c r="R92" s="66"/>
      <c r="S92" s="9"/>
    </row>
    <row r="93" spans="1:19" ht="15.75" thickBot="1">
      <c r="A93" s="68"/>
      <c r="B93" s="84"/>
      <c r="C93" s="85"/>
      <c r="D93" s="63" t="s">
        <v>10</v>
      </c>
      <c r="E93" s="64"/>
      <c r="F93" s="126" t="s">
        <v>48</v>
      </c>
      <c r="G93" s="127"/>
      <c r="H93" s="3">
        <v>290</v>
      </c>
      <c r="I93" s="94" t="s">
        <v>24</v>
      </c>
      <c r="J93" s="94"/>
      <c r="K93" s="88" t="s">
        <v>16</v>
      </c>
      <c r="L93" s="88"/>
      <c r="M93" s="119" t="s">
        <v>16</v>
      </c>
      <c r="N93" s="119"/>
      <c r="O93" s="119" t="s">
        <v>16</v>
      </c>
      <c r="P93" s="119"/>
      <c r="Q93" s="67"/>
      <c r="R93" s="68"/>
      <c r="S93" s="9"/>
    </row>
    <row r="94" spans="1:19" ht="15.75" thickBot="1">
      <c r="A94" s="68"/>
      <c r="B94" s="84"/>
      <c r="C94" s="85"/>
      <c r="D94" s="63" t="s">
        <v>11</v>
      </c>
      <c r="E94" s="64"/>
      <c r="F94" s="126" t="s">
        <v>48</v>
      </c>
      <c r="G94" s="127"/>
      <c r="H94" s="3">
        <v>1930</v>
      </c>
      <c r="I94" s="94" t="s">
        <v>24</v>
      </c>
      <c r="J94" s="94"/>
      <c r="K94" s="88" t="s">
        <v>16</v>
      </c>
      <c r="L94" s="88"/>
      <c r="M94" s="119" t="s">
        <v>16</v>
      </c>
      <c r="N94" s="119"/>
      <c r="O94" s="119" t="s">
        <v>16</v>
      </c>
      <c r="P94" s="119"/>
      <c r="Q94" s="67"/>
      <c r="R94" s="68"/>
      <c r="S94" s="9"/>
    </row>
    <row r="95" spans="1:19">
      <c r="A95" s="68"/>
      <c r="B95" s="84"/>
      <c r="C95" s="85"/>
      <c r="D95" s="63" t="s">
        <v>12</v>
      </c>
      <c r="E95" s="64"/>
      <c r="F95" s="126" t="s">
        <v>48</v>
      </c>
      <c r="G95" s="127"/>
      <c r="H95" s="3">
        <v>210</v>
      </c>
      <c r="I95" s="94" t="s">
        <v>24</v>
      </c>
      <c r="J95" s="94"/>
      <c r="K95" s="88" t="s">
        <v>16</v>
      </c>
      <c r="L95" s="88"/>
      <c r="M95" s="119" t="s">
        <v>16</v>
      </c>
      <c r="N95" s="119"/>
      <c r="O95" s="119" t="s">
        <v>16</v>
      </c>
      <c r="P95" s="119"/>
      <c r="Q95" s="67"/>
      <c r="R95" s="68"/>
      <c r="S95" s="9"/>
    </row>
    <row r="96" spans="1:19">
      <c r="A96" s="68"/>
      <c r="B96" s="84"/>
      <c r="C96" s="85"/>
      <c r="D96" s="60" t="s">
        <v>13</v>
      </c>
      <c r="E96" s="61"/>
      <c r="F96" s="98" t="s">
        <v>16</v>
      </c>
      <c r="G96" s="98"/>
      <c r="H96" s="3" t="s">
        <v>16</v>
      </c>
      <c r="I96" s="94" t="s">
        <v>24</v>
      </c>
      <c r="J96" s="94"/>
      <c r="K96" s="88" t="s">
        <v>16</v>
      </c>
      <c r="L96" s="88"/>
      <c r="M96" s="119" t="s">
        <v>16</v>
      </c>
      <c r="N96" s="119"/>
      <c r="O96" s="119" t="s">
        <v>16</v>
      </c>
      <c r="P96" s="119"/>
      <c r="Q96" s="67"/>
      <c r="R96" s="68"/>
      <c r="S96" s="9"/>
    </row>
    <row r="97" spans="1:19">
      <c r="A97" s="68"/>
      <c r="B97" s="84"/>
      <c r="C97" s="85"/>
      <c r="D97" s="62" t="s">
        <v>14</v>
      </c>
      <c r="E97" s="62"/>
      <c r="F97" s="120" t="s">
        <v>16</v>
      </c>
      <c r="G97" s="120"/>
      <c r="H97" s="3" t="s">
        <v>16</v>
      </c>
      <c r="I97" s="94" t="s">
        <v>24</v>
      </c>
      <c r="J97" s="94"/>
      <c r="K97" s="88" t="s">
        <v>16</v>
      </c>
      <c r="L97" s="88"/>
      <c r="M97" s="119" t="s">
        <v>16</v>
      </c>
      <c r="N97" s="119"/>
      <c r="O97" s="119" t="s">
        <v>16</v>
      </c>
      <c r="P97" s="119"/>
      <c r="Q97" s="67"/>
      <c r="R97" s="68"/>
      <c r="S97" s="9"/>
    </row>
    <row r="98" spans="1:19">
      <c r="A98" s="68"/>
      <c r="B98" s="84"/>
      <c r="C98" s="85"/>
      <c r="D98" s="62" t="s">
        <v>15</v>
      </c>
      <c r="E98" s="62"/>
      <c r="F98" s="91" t="s">
        <v>16</v>
      </c>
      <c r="G98" s="91"/>
      <c r="H98" s="3" t="s">
        <v>16</v>
      </c>
      <c r="I98" s="94" t="s">
        <v>24</v>
      </c>
      <c r="J98" s="94"/>
      <c r="K98" s="88" t="s">
        <v>16</v>
      </c>
      <c r="L98" s="88"/>
      <c r="M98" s="119" t="s">
        <v>16</v>
      </c>
      <c r="N98" s="119"/>
      <c r="O98" s="119" t="s">
        <v>16</v>
      </c>
      <c r="P98" s="119"/>
      <c r="Q98" s="67"/>
      <c r="R98" s="68"/>
      <c r="S98" s="9"/>
    </row>
    <row r="99" spans="1:19">
      <c r="A99" s="68"/>
      <c r="B99" s="84"/>
      <c r="C99" s="85"/>
      <c r="D99" s="58" t="s">
        <v>16</v>
      </c>
      <c r="E99" s="59"/>
      <c r="F99" s="91" t="s">
        <v>16</v>
      </c>
      <c r="G99" s="91"/>
      <c r="H99" s="3" t="s">
        <v>16</v>
      </c>
      <c r="I99" s="119" t="s">
        <v>16</v>
      </c>
      <c r="J99" s="119"/>
      <c r="K99" s="88" t="s">
        <v>16</v>
      </c>
      <c r="L99" s="88"/>
      <c r="M99" s="119" t="s">
        <v>16</v>
      </c>
      <c r="N99" s="119"/>
      <c r="O99" s="119" t="s">
        <v>16</v>
      </c>
      <c r="P99" s="119"/>
      <c r="Q99" s="67"/>
      <c r="R99" s="68"/>
      <c r="S99" s="9"/>
    </row>
    <row r="100" spans="1:19" ht="15.75" thickBot="1">
      <c r="A100" s="68"/>
      <c r="B100" s="86"/>
      <c r="C100" s="87"/>
      <c r="D100" s="71" t="s">
        <v>16</v>
      </c>
      <c r="E100" s="72"/>
      <c r="F100" s="99" t="s">
        <v>16</v>
      </c>
      <c r="G100" s="99"/>
      <c r="H100" s="4" t="s">
        <v>16</v>
      </c>
      <c r="I100" s="97" t="s">
        <v>16</v>
      </c>
      <c r="J100" s="97"/>
      <c r="K100" s="95" t="s">
        <v>16</v>
      </c>
      <c r="L100" s="96"/>
      <c r="M100" s="75" t="s">
        <v>16</v>
      </c>
      <c r="N100" s="76"/>
      <c r="O100" s="75" t="s">
        <v>16</v>
      </c>
      <c r="P100" s="76"/>
      <c r="Q100" s="69"/>
      <c r="R100" s="70"/>
      <c r="S100" s="9"/>
    </row>
    <row r="101" spans="1:19" ht="14.45" customHeight="1" thickBot="1">
      <c r="A101" s="66" t="s">
        <v>20</v>
      </c>
      <c r="B101" s="82">
        <v>45516</v>
      </c>
      <c r="C101" s="83"/>
      <c r="D101" s="73" t="s">
        <v>9</v>
      </c>
      <c r="E101" s="74"/>
      <c r="F101" s="126" t="s">
        <v>49</v>
      </c>
      <c r="G101" s="127"/>
      <c r="H101" s="5">
        <v>740</v>
      </c>
      <c r="I101" s="94" t="s">
        <v>24</v>
      </c>
      <c r="J101" s="94"/>
      <c r="K101" s="89" t="s">
        <v>16</v>
      </c>
      <c r="L101" s="90"/>
      <c r="M101" s="100" t="s">
        <v>16</v>
      </c>
      <c r="N101" s="101"/>
      <c r="O101" s="100" t="s">
        <v>16</v>
      </c>
      <c r="P101" s="101"/>
      <c r="Q101" s="65" t="s">
        <v>37</v>
      </c>
      <c r="R101" s="66"/>
      <c r="S101" s="9"/>
    </row>
    <row r="102" spans="1:19" ht="15.75" thickBot="1">
      <c r="A102" s="68"/>
      <c r="B102" s="84"/>
      <c r="C102" s="85"/>
      <c r="D102" s="63" t="s">
        <v>10</v>
      </c>
      <c r="E102" s="64"/>
      <c r="F102" s="126" t="s">
        <v>49</v>
      </c>
      <c r="G102" s="127"/>
      <c r="H102" s="3">
        <v>310</v>
      </c>
      <c r="I102" s="94" t="s">
        <v>24</v>
      </c>
      <c r="J102" s="94"/>
      <c r="K102" s="88" t="s">
        <v>16</v>
      </c>
      <c r="L102" s="88"/>
      <c r="M102" s="119" t="s">
        <v>16</v>
      </c>
      <c r="N102" s="119"/>
      <c r="O102" s="119" t="s">
        <v>16</v>
      </c>
      <c r="P102" s="119"/>
      <c r="Q102" s="67"/>
      <c r="R102" s="68"/>
      <c r="S102" s="9"/>
    </row>
    <row r="103" spans="1:19" ht="15.75" thickBot="1">
      <c r="A103" s="68"/>
      <c r="B103" s="84"/>
      <c r="C103" s="85"/>
      <c r="D103" s="63" t="s">
        <v>11</v>
      </c>
      <c r="E103" s="64"/>
      <c r="F103" s="126" t="s">
        <v>49</v>
      </c>
      <c r="G103" s="127"/>
      <c r="H103" s="3">
        <v>1750</v>
      </c>
      <c r="I103" s="94" t="s">
        <v>24</v>
      </c>
      <c r="J103" s="94"/>
      <c r="K103" s="88" t="s">
        <v>16</v>
      </c>
      <c r="L103" s="88"/>
      <c r="M103" s="119" t="s">
        <v>16</v>
      </c>
      <c r="N103" s="119"/>
      <c r="O103" s="119" t="s">
        <v>16</v>
      </c>
      <c r="P103" s="119"/>
      <c r="Q103" s="67"/>
      <c r="R103" s="68"/>
      <c r="S103" s="9"/>
    </row>
    <row r="104" spans="1:19">
      <c r="A104" s="68"/>
      <c r="B104" s="84"/>
      <c r="C104" s="85"/>
      <c r="D104" s="63" t="s">
        <v>12</v>
      </c>
      <c r="E104" s="64"/>
      <c r="F104" s="126" t="s">
        <v>49</v>
      </c>
      <c r="G104" s="127"/>
      <c r="H104" s="3">
        <v>230</v>
      </c>
      <c r="I104" s="94" t="s">
        <v>24</v>
      </c>
      <c r="J104" s="94"/>
      <c r="K104" s="88" t="s">
        <v>16</v>
      </c>
      <c r="L104" s="88"/>
      <c r="M104" s="119" t="s">
        <v>16</v>
      </c>
      <c r="N104" s="119"/>
      <c r="O104" s="119" t="s">
        <v>16</v>
      </c>
      <c r="P104" s="119"/>
      <c r="Q104" s="67"/>
      <c r="R104" s="68"/>
      <c r="S104" s="9"/>
    </row>
    <row r="105" spans="1:19">
      <c r="A105" s="68"/>
      <c r="B105" s="84"/>
      <c r="C105" s="85"/>
      <c r="D105" s="60" t="s">
        <v>13</v>
      </c>
      <c r="E105" s="61"/>
      <c r="F105" s="98" t="s">
        <v>16</v>
      </c>
      <c r="G105" s="98"/>
      <c r="H105" s="3" t="s">
        <v>16</v>
      </c>
      <c r="I105" s="94" t="s">
        <v>24</v>
      </c>
      <c r="J105" s="94"/>
      <c r="K105" s="88" t="s">
        <v>16</v>
      </c>
      <c r="L105" s="88"/>
      <c r="M105" s="119" t="s">
        <v>16</v>
      </c>
      <c r="N105" s="119"/>
      <c r="O105" s="119" t="s">
        <v>16</v>
      </c>
      <c r="P105" s="119"/>
      <c r="Q105" s="67"/>
      <c r="R105" s="68"/>
      <c r="S105" s="9"/>
    </row>
    <row r="106" spans="1:19">
      <c r="A106" s="68"/>
      <c r="B106" s="84"/>
      <c r="C106" s="85"/>
      <c r="D106" s="62" t="s">
        <v>14</v>
      </c>
      <c r="E106" s="62"/>
      <c r="F106" s="120" t="s">
        <v>16</v>
      </c>
      <c r="G106" s="120"/>
      <c r="H106" s="3" t="s">
        <v>16</v>
      </c>
      <c r="I106" s="94" t="s">
        <v>24</v>
      </c>
      <c r="J106" s="94"/>
      <c r="K106" s="88" t="s">
        <v>16</v>
      </c>
      <c r="L106" s="88"/>
      <c r="M106" s="119" t="s">
        <v>16</v>
      </c>
      <c r="N106" s="119"/>
      <c r="O106" s="119" t="s">
        <v>16</v>
      </c>
      <c r="P106" s="119"/>
      <c r="Q106" s="67"/>
      <c r="R106" s="68"/>
      <c r="S106" s="9"/>
    </row>
    <row r="107" spans="1:19">
      <c r="A107" s="68"/>
      <c r="B107" s="84"/>
      <c r="C107" s="85"/>
      <c r="D107" s="62" t="s">
        <v>15</v>
      </c>
      <c r="E107" s="62"/>
      <c r="F107" s="91" t="s">
        <v>16</v>
      </c>
      <c r="G107" s="91"/>
      <c r="H107" s="3" t="s">
        <v>16</v>
      </c>
      <c r="I107" s="94" t="s">
        <v>24</v>
      </c>
      <c r="J107" s="94"/>
      <c r="K107" s="88" t="s">
        <v>16</v>
      </c>
      <c r="L107" s="88"/>
      <c r="M107" s="119" t="s">
        <v>16</v>
      </c>
      <c r="N107" s="119"/>
      <c r="O107" s="119" t="s">
        <v>16</v>
      </c>
      <c r="P107" s="119"/>
      <c r="Q107" s="67"/>
      <c r="R107" s="68"/>
      <c r="S107" s="9"/>
    </row>
    <row r="108" spans="1:19">
      <c r="A108" s="68"/>
      <c r="B108" s="84"/>
      <c r="C108" s="85"/>
      <c r="D108" s="58" t="s">
        <v>16</v>
      </c>
      <c r="E108" s="59"/>
      <c r="F108" s="91" t="s">
        <v>16</v>
      </c>
      <c r="G108" s="91"/>
      <c r="H108" s="3" t="s">
        <v>16</v>
      </c>
      <c r="I108" s="119" t="s">
        <v>16</v>
      </c>
      <c r="J108" s="119"/>
      <c r="K108" s="88" t="s">
        <v>16</v>
      </c>
      <c r="L108" s="88"/>
      <c r="M108" s="119" t="s">
        <v>16</v>
      </c>
      <c r="N108" s="119"/>
      <c r="O108" s="119" t="s">
        <v>16</v>
      </c>
      <c r="P108" s="119"/>
      <c r="Q108" s="67"/>
      <c r="R108" s="68"/>
      <c r="S108" s="9"/>
    </row>
    <row r="109" spans="1:19" ht="15.75" thickBot="1">
      <c r="A109" s="68"/>
      <c r="B109" s="86"/>
      <c r="C109" s="87"/>
      <c r="D109" s="71" t="s">
        <v>16</v>
      </c>
      <c r="E109" s="72"/>
      <c r="F109" s="99" t="s">
        <v>16</v>
      </c>
      <c r="G109" s="99"/>
      <c r="H109" s="4" t="s">
        <v>16</v>
      </c>
      <c r="I109" s="97" t="s">
        <v>16</v>
      </c>
      <c r="J109" s="97"/>
      <c r="K109" s="95" t="s">
        <v>16</v>
      </c>
      <c r="L109" s="96"/>
      <c r="M109" s="75" t="s">
        <v>16</v>
      </c>
      <c r="N109" s="76"/>
      <c r="O109" s="75" t="s">
        <v>16</v>
      </c>
      <c r="P109" s="76"/>
      <c r="Q109" s="69"/>
      <c r="R109" s="70"/>
      <c r="S109" s="9"/>
    </row>
    <row r="110" spans="1:19" ht="14.45" customHeight="1" thickBot="1">
      <c r="A110" s="66" t="s">
        <v>21</v>
      </c>
      <c r="B110" s="82">
        <v>45517</v>
      </c>
      <c r="C110" s="83"/>
      <c r="D110" s="73" t="s">
        <v>9</v>
      </c>
      <c r="E110" s="74"/>
      <c r="F110" s="126" t="s">
        <v>50</v>
      </c>
      <c r="G110" s="127"/>
      <c r="H110" s="5">
        <v>650</v>
      </c>
      <c r="I110" s="94" t="s">
        <v>24</v>
      </c>
      <c r="J110" s="94"/>
      <c r="K110" s="89" t="s">
        <v>16</v>
      </c>
      <c r="L110" s="90"/>
      <c r="M110" s="100" t="s">
        <v>16</v>
      </c>
      <c r="N110" s="101"/>
      <c r="O110" s="100" t="s">
        <v>16</v>
      </c>
      <c r="P110" s="101"/>
      <c r="Q110" s="65" t="s">
        <v>37</v>
      </c>
      <c r="R110" s="66"/>
      <c r="S110" s="9"/>
    </row>
    <row r="111" spans="1:19" ht="15.75" thickBot="1">
      <c r="A111" s="68"/>
      <c r="B111" s="84"/>
      <c r="C111" s="85"/>
      <c r="D111" s="63" t="s">
        <v>10</v>
      </c>
      <c r="E111" s="64"/>
      <c r="F111" s="126" t="s">
        <v>50</v>
      </c>
      <c r="G111" s="127"/>
      <c r="H111" s="3">
        <v>300</v>
      </c>
      <c r="I111" s="94" t="s">
        <v>24</v>
      </c>
      <c r="J111" s="94"/>
      <c r="K111" s="88" t="s">
        <v>16</v>
      </c>
      <c r="L111" s="88"/>
      <c r="M111" s="119" t="s">
        <v>16</v>
      </c>
      <c r="N111" s="119"/>
      <c r="O111" s="119" t="s">
        <v>16</v>
      </c>
      <c r="P111" s="119"/>
      <c r="Q111" s="67"/>
      <c r="R111" s="68"/>
      <c r="S111" s="9"/>
    </row>
    <row r="112" spans="1:19" ht="15.75" thickBot="1">
      <c r="A112" s="68"/>
      <c r="B112" s="84"/>
      <c r="C112" s="85"/>
      <c r="D112" s="63" t="s">
        <v>11</v>
      </c>
      <c r="E112" s="64"/>
      <c r="F112" s="126" t="s">
        <v>50</v>
      </c>
      <c r="G112" s="127"/>
      <c r="H112" s="3">
        <v>2240</v>
      </c>
      <c r="I112" s="94" t="s">
        <v>24</v>
      </c>
      <c r="J112" s="94"/>
      <c r="K112" s="88" t="s">
        <v>16</v>
      </c>
      <c r="L112" s="88"/>
      <c r="M112" s="119" t="s">
        <v>16</v>
      </c>
      <c r="N112" s="119"/>
      <c r="O112" s="119" t="s">
        <v>16</v>
      </c>
      <c r="P112" s="119"/>
      <c r="Q112" s="67"/>
      <c r="R112" s="68"/>
      <c r="S112" s="9"/>
    </row>
    <row r="113" spans="1:19" ht="15.75" thickBot="1">
      <c r="A113" s="68"/>
      <c r="B113" s="84"/>
      <c r="C113" s="85"/>
      <c r="D113" s="63" t="s">
        <v>12</v>
      </c>
      <c r="E113" s="64"/>
      <c r="F113" s="126" t="s">
        <v>50</v>
      </c>
      <c r="G113" s="127"/>
      <c r="H113" s="3">
        <v>220</v>
      </c>
      <c r="I113" s="94" t="s">
        <v>24</v>
      </c>
      <c r="J113" s="94"/>
      <c r="K113" s="88" t="s">
        <v>16</v>
      </c>
      <c r="L113" s="88"/>
      <c r="M113" s="119" t="s">
        <v>16</v>
      </c>
      <c r="N113" s="119"/>
      <c r="O113" s="119" t="s">
        <v>16</v>
      </c>
      <c r="P113" s="119"/>
      <c r="Q113" s="67"/>
      <c r="R113" s="68"/>
      <c r="S113" s="9"/>
    </row>
    <row r="114" spans="1:19" ht="15.75" thickBot="1">
      <c r="A114" s="68"/>
      <c r="B114" s="84"/>
      <c r="C114" s="85"/>
      <c r="D114" s="62" t="s">
        <v>13</v>
      </c>
      <c r="E114" s="62"/>
      <c r="F114" s="126" t="s">
        <v>50</v>
      </c>
      <c r="G114" s="127"/>
      <c r="H114" s="3">
        <v>3432</v>
      </c>
      <c r="I114" s="94" t="s">
        <v>24</v>
      </c>
      <c r="J114" s="94"/>
      <c r="K114" s="88" t="s">
        <v>16</v>
      </c>
      <c r="L114" s="88"/>
      <c r="M114" s="119" t="s">
        <v>16</v>
      </c>
      <c r="N114" s="119"/>
      <c r="O114" s="119" t="s">
        <v>16</v>
      </c>
      <c r="P114" s="119"/>
      <c r="Q114" s="67"/>
      <c r="R114" s="68"/>
      <c r="S114" s="9"/>
    </row>
    <row r="115" spans="1:19" ht="15.75" thickBot="1">
      <c r="A115" s="68"/>
      <c r="B115" s="84"/>
      <c r="C115" s="85"/>
      <c r="D115" s="62" t="s">
        <v>14</v>
      </c>
      <c r="E115" s="62"/>
      <c r="F115" s="126" t="s">
        <v>50</v>
      </c>
      <c r="G115" s="127"/>
      <c r="H115" s="3">
        <v>4944</v>
      </c>
      <c r="I115" s="94" t="s">
        <v>24</v>
      </c>
      <c r="J115" s="94"/>
      <c r="K115" s="88" t="s">
        <v>16</v>
      </c>
      <c r="L115" s="88"/>
      <c r="M115" s="119" t="s">
        <v>16</v>
      </c>
      <c r="N115" s="119"/>
      <c r="O115" s="119" t="s">
        <v>16</v>
      </c>
      <c r="P115" s="119"/>
      <c r="Q115" s="67"/>
      <c r="R115" s="68"/>
      <c r="S115" s="9"/>
    </row>
    <row r="116" spans="1:19">
      <c r="A116" s="68"/>
      <c r="B116" s="84"/>
      <c r="C116" s="85"/>
      <c r="D116" s="62" t="s">
        <v>15</v>
      </c>
      <c r="E116" s="62"/>
      <c r="F116" s="126" t="s">
        <v>50</v>
      </c>
      <c r="G116" s="127"/>
      <c r="H116" s="3">
        <v>3696</v>
      </c>
      <c r="I116" s="94" t="s">
        <v>24</v>
      </c>
      <c r="J116" s="94"/>
      <c r="K116" s="88" t="s">
        <v>16</v>
      </c>
      <c r="L116" s="88"/>
      <c r="M116" s="119" t="s">
        <v>16</v>
      </c>
      <c r="N116" s="119"/>
      <c r="O116" s="119" t="s">
        <v>16</v>
      </c>
      <c r="P116" s="119"/>
      <c r="Q116" s="67"/>
      <c r="R116" s="68"/>
      <c r="S116" s="9"/>
    </row>
    <row r="117" spans="1:19">
      <c r="A117" s="68"/>
      <c r="B117" s="84"/>
      <c r="C117" s="85"/>
      <c r="D117" s="58" t="s">
        <v>16</v>
      </c>
      <c r="E117" s="59"/>
      <c r="F117" s="91" t="s">
        <v>16</v>
      </c>
      <c r="G117" s="91"/>
      <c r="H117" s="3" t="s">
        <v>16</v>
      </c>
      <c r="I117" s="119" t="s">
        <v>16</v>
      </c>
      <c r="J117" s="119"/>
      <c r="K117" s="88" t="s">
        <v>16</v>
      </c>
      <c r="L117" s="88"/>
      <c r="M117" s="119" t="s">
        <v>16</v>
      </c>
      <c r="N117" s="119"/>
      <c r="O117" s="119" t="s">
        <v>16</v>
      </c>
      <c r="P117" s="119"/>
      <c r="Q117" s="67"/>
      <c r="R117" s="68"/>
      <c r="S117" s="9"/>
    </row>
    <row r="118" spans="1:19" ht="15.75" thickBot="1">
      <c r="A118" s="68"/>
      <c r="B118" s="86"/>
      <c r="C118" s="87"/>
      <c r="D118" s="71" t="s">
        <v>16</v>
      </c>
      <c r="E118" s="72"/>
      <c r="F118" s="99" t="s">
        <v>16</v>
      </c>
      <c r="G118" s="99"/>
      <c r="H118" s="4" t="s">
        <v>16</v>
      </c>
      <c r="I118" s="97" t="s">
        <v>16</v>
      </c>
      <c r="J118" s="97"/>
      <c r="K118" s="95" t="s">
        <v>16</v>
      </c>
      <c r="L118" s="96"/>
      <c r="M118" s="75" t="s">
        <v>16</v>
      </c>
      <c r="N118" s="76"/>
      <c r="O118" s="75" t="s">
        <v>16</v>
      </c>
      <c r="P118" s="76"/>
      <c r="Q118" s="69"/>
      <c r="R118" s="70"/>
      <c r="S118" s="9"/>
    </row>
    <row r="119" spans="1:19" ht="15.75" thickBot="1">
      <c r="A119" s="66" t="s">
        <v>22</v>
      </c>
      <c r="B119" s="82">
        <v>45518</v>
      </c>
      <c r="C119" s="83"/>
      <c r="D119" s="73" t="s">
        <v>9</v>
      </c>
      <c r="E119" s="74"/>
      <c r="F119" s="126" t="s">
        <v>51</v>
      </c>
      <c r="G119" s="127"/>
      <c r="H119" s="5">
        <v>490</v>
      </c>
      <c r="I119" s="94" t="s">
        <v>24</v>
      </c>
      <c r="J119" s="94"/>
      <c r="K119" s="89" t="s">
        <v>16</v>
      </c>
      <c r="L119" s="90"/>
      <c r="M119" s="100" t="s">
        <v>16</v>
      </c>
      <c r="N119" s="101"/>
      <c r="O119" s="100" t="s">
        <v>16</v>
      </c>
      <c r="P119" s="101"/>
      <c r="Q119" s="65" t="s">
        <v>38</v>
      </c>
      <c r="R119" s="66"/>
      <c r="S119" s="9"/>
    </row>
    <row r="120" spans="1:19" ht="15.75" thickBot="1">
      <c r="A120" s="68"/>
      <c r="B120" s="84"/>
      <c r="C120" s="85"/>
      <c r="D120" s="63" t="s">
        <v>10</v>
      </c>
      <c r="E120" s="64"/>
      <c r="F120" s="126" t="s">
        <v>51</v>
      </c>
      <c r="G120" s="127"/>
      <c r="H120" s="3">
        <v>350</v>
      </c>
      <c r="I120" s="94" t="s">
        <v>24</v>
      </c>
      <c r="J120" s="94"/>
      <c r="K120" s="88" t="s">
        <v>16</v>
      </c>
      <c r="L120" s="88"/>
      <c r="M120" s="119" t="s">
        <v>16</v>
      </c>
      <c r="N120" s="119"/>
      <c r="O120" s="119" t="s">
        <v>16</v>
      </c>
      <c r="P120" s="119"/>
      <c r="Q120" s="67"/>
      <c r="R120" s="68"/>
      <c r="S120" s="9"/>
    </row>
    <row r="121" spans="1:19" ht="15.75" thickBot="1">
      <c r="A121" s="68"/>
      <c r="B121" s="84"/>
      <c r="C121" s="85"/>
      <c r="D121" s="63" t="s">
        <v>11</v>
      </c>
      <c r="E121" s="64"/>
      <c r="F121" s="126" t="s">
        <v>51</v>
      </c>
      <c r="G121" s="127"/>
      <c r="H121" s="3">
        <v>2070</v>
      </c>
      <c r="I121" s="94" t="s">
        <v>24</v>
      </c>
      <c r="J121" s="94"/>
      <c r="K121" s="88" t="s">
        <v>16</v>
      </c>
      <c r="L121" s="88"/>
      <c r="M121" s="119" t="s">
        <v>16</v>
      </c>
      <c r="N121" s="119"/>
      <c r="O121" s="119" t="s">
        <v>16</v>
      </c>
      <c r="P121" s="119"/>
      <c r="Q121" s="67"/>
      <c r="R121" s="68"/>
      <c r="S121" s="9"/>
    </row>
    <row r="122" spans="1:19">
      <c r="A122" s="68"/>
      <c r="B122" s="84"/>
      <c r="C122" s="85"/>
      <c r="D122" s="63" t="s">
        <v>12</v>
      </c>
      <c r="E122" s="64"/>
      <c r="F122" s="126" t="s">
        <v>51</v>
      </c>
      <c r="G122" s="127"/>
      <c r="H122" s="3">
        <v>250</v>
      </c>
      <c r="I122" s="94" t="s">
        <v>24</v>
      </c>
      <c r="J122" s="94"/>
      <c r="K122" s="88" t="s">
        <v>16</v>
      </c>
      <c r="L122" s="88"/>
      <c r="M122" s="119" t="s">
        <v>16</v>
      </c>
      <c r="N122" s="119"/>
      <c r="O122" s="119" t="s">
        <v>16</v>
      </c>
      <c r="P122" s="119"/>
      <c r="Q122" s="67"/>
      <c r="R122" s="68"/>
      <c r="S122" s="9"/>
    </row>
    <row r="123" spans="1:19">
      <c r="A123" s="68"/>
      <c r="B123" s="84"/>
      <c r="C123" s="85"/>
      <c r="D123" s="60" t="s">
        <v>13</v>
      </c>
      <c r="E123" s="61"/>
      <c r="F123" s="98" t="s">
        <v>16</v>
      </c>
      <c r="G123" s="98"/>
      <c r="H123" s="3" t="s">
        <v>16</v>
      </c>
      <c r="I123" s="94" t="s">
        <v>24</v>
      </c>
      <c r="J123" s="94"/>
      <c r="K123" s="88" t="s">
        <v>16</v>
      </c>
      <c r="L123" s="88"/>
      <c r="M123" s="119" t="s">
        <v>16</v>
      </c>
      <c r="N123" s="119"/>
      <c r="O123" s="119" t="s">
        <v>16</v>
      </c>
      <c r="P123" s="119"/>
      <c r="Q123" s="67"/>
      <c r="R123" s="68"/>
      <c r="S123" s="9"/>
    </row>
    <row r="124" spans="1:19">
      <c r="A124" s="68"/>
      <c r="B124" s="84"/>
      <c r="C124" s="85"/>
      <c r="D124" s="62" t="s">
        <v>14</v>
      </c>
      <c r="E124" s="62"/>
      <c r="F124" s="120" t="s">
        <v>16</v>
      </c>
      <c r="G124" s="120"/>
      <c r="H124" s="3" t="s">
        <v>16</v>
      </c>
      <c r="I124" s="94" t="s">
        <v>24</v>
      </c>
      <c r="J124" s="94"/>
      <c r="K124" s="88" t="s">
        <v>16</v>
      </c>
      <c r="L124" s="88"/>
      <c r="M124" s="119" t="s">
        <v>16</v>
      </c>
      <c r="N124" s="119"/>
      <c r="O124" s="119" t="s">
        <v>16</v>
      </c>
      <c r="P124" s="119"/>
      <c r="Q124" s="67"/>
      <c r="R124" s="68"/>
      <c r="S124" s="9"/>
    </row>
    <row r="125" spans="1:19">
      <c r="A125" s="68"/>
      <c r="B125" s="84"/>
      <c r="C125" s="85"/>
      <c r="D125" s="62" t="s">
        <v>15</v>
      </c>
      <c r="E125" s="62"/>
      <c r="F125" s="91" t="s">
        <v>16</v>
      </c>
      <c r="G125" s="91"/>
      <c r="H125" s="3" t="s">
        <v>16</v>
      </c>
      <c r="I125" s="94" t="s">
        <v>24</v>
      </c>
      <c r="J125" s="94"/>
      <c r="K125" s="88" t="s">
        <v>16</v>
      </c>
      <c r="L125" s="88"/>
      <c r="M125" s="119" t="s">
        <v>16</v>
      </c>
      <c r="N125" s="119"/>
      <c r="O125" s="119" t="s">
        <v>16</v>
      </c>
      <c r="P125" s="119"/>
      <c r="Q125" s="67"/>
      <c r="R125" s="68"/>
      <c r="S125" s="9"/>
    </row>
    <row r="126" spans="1:19">
      <c r="A126" s="68"/>
      <c r="B126" s="84"/>
      <c r="C126" s="85"/>
      <c r="D126" s="58" t="s">
        <v>16</v>
      </c>
      <c r="E126" s="59"/>
      <c r="F126" s="91" t="s">
        <v>16</v>
      </c>
      <c r="G126" s="91"/>
      <c r="H126" s="3" t="s">
        <v>16</v>
      </c>
      <c r="I126" s="119" t="s">
        <v>16</v>
      </c>
      <c r="J126" s="119"/>
      <c r="K126" s="88" t="s">
        <v>16</v>
      </c>
      <c r="L126" s="88"/>
      <c r="M126" s="119" t="s">
        <v>16</v>
      </c>
      <c r="N126" s="119"/>
      <c r="O126" s="119" t="s">
        <v>16</v>
      </c>
      <c r="P126" s="119"/>
      <c r="Q126" s="67"/>
      <c r="R126" s="68"/>
      <c r="S126" s="9"/>
    </row>
    <row r="127" spans="1:19" ht="15.75" thickBot="1">
      <c r="A127" s="68"/>
      <c r="B127" s="86"/>
      <c r="C127" s="87"/>
      <c r="D127" s="71" t="s">
        <v>16</v>
      </c>
      <c r="E127" s="72"/>
      <c r="F127" s="99" t="s">
        <v>16</v>
      </c>
      <c r="G127" s="99"/>
      <c r="H127" s="4" t="s">
        <v>16</v>
      </c>
      <c r="I127" s="97" t="s">
        <v>16</v>
      </c>
      <c r="J127" s="97"/>
      <c r="K127" s="95" t="s">
        <v>16</v>
      </c>
      <c r="L127" s="96"/>
      <c r="M127" s="75" t="s">
        <v>16</v>
      </c>
      <c r="N127" s="76"/>
      <c r="O127" s="75" t="s">
        <v>16</v>
      </c>
      <c r="P127" s="76"/>
      <c r="Q127" s="69"/>
      <c r="R127" s="70"/>
      <c r="S127" s="9"/>
    </row>
    <row r="128" spans="1:19" ht="15.75" thickBot="1">
      <c r="A128" s="66" t="s">
        <v>23</v>
      </c>
      <c r="B128" s="82">
        <v>45519</v>
      </c>
      <c r="C128" s="83"/>
      <c r="D128" s="73" t="s">
        <v>9</v>
      </c>
      <c r="E128" s="74"/>
      <c r="F128" s="126" t="s">
        <v>52</v>
      </c>
      <c r="G128" s="127"/>
      <c r="H128" s="5">
        <v>610</v>
      </c>
      <c r="I128" s="94" t="s">
        <v>24</v>
      </c>
      <c r="J128" s="94"/>
      <c r="K128" s="89" t="s">
        <v>16</v>
      </c>
      <c r="L128" s="90"/>
      <c r="M128" s="100" t="s">
        <v>16</v>
      </c>
      <c r="N128" s="101"/>
      <c r="O128" s="100" t="s">
        <v>16</v>
      </c>
      <c r="P128" s="101"/>
      <c r="Q128" s="65" t="s">
        <v>38</v>
      </c>
      <c r="R128" s="66"/>
      <c r="S128" s="9"/>
    </row>
    <row r="129" spans="1:19" ht="15.75" thickBot="1">
      <c r="A129" s="68"/>
      <c r="B129" s="84"/>
      <c r="C129" s="85"/>
      <c r="D129" s="63" t="s">
        <v>10</v>
      </c>
      <c r="E129" s="64"/>
      <c r="F129" s="126" t="s">
        <v>52</v>
      </c>
      <c r="G129" s="127"/>
      <c r="H129" s="3">
        <v>350</v>
      </c>
      <c r="I129" s="94" t="s">
        <v>24</v>
      </c>
      <c r="J129" s="94"/>
      <c r="K129" s="88" t="s">
        <v>16</v>
      </c>
      <c r="L129" s="88"/>
      <c r="M129" s="119" t="s">
        <v>16</v>
      </c>
      <c r="N129" s="119"/>
      <c r="O129" s="119" t="s">
        <v>16</v>
      </c>
      <c r="P129" s="119"/>
      <c r="Q129" s="67"/>
      <c r="R129" s="68"/>
      <c r="S129" s="9"/>
    </row>
    <row r="130" spans="1:19" ht="15.75" thickBot="1">
      <c r="A130" s="68"/>
      <c r="B130" s="84"/>
      <c r="C130" s="85"/>
      <c r="D130" s="63" t="s">
        <v>11</v>
      </c>
      <c r="E130" s="64"/>
      <c r="F130" s="126" t="s">
        <v>52</v>
      </c>
      <c r="G130" s="127"/>
      <c r="H130" s="3">
        <v>1650</v>
      </c>
      <c r="I130" s="94" t="s">
        <v>24</v>
      </c>
      <c r="J130" s="94"/>
      <c r="K130" s="88" t="s">
        <v>16</v>
      </c>
      <c r="L130" s="88"/>
      <c r="M130" s="119" t="s">
        <v>16</v>
      </c>
      <c r="N130" s="119"/>
      <c r="O130" s="119" t="s">
        <v>16</v>
      </c>
      <c r="P130" s="119"/>
      <c r="Q130" s="67"/>
      <c r="R130" s="68"/>
      <c r="S130" s="9"/>
    </row>
    <row r="131" spans="1:19" ht="15.75" thickBot="1">
      <c r="A131" s="68"/>
      <c r="B131" s="84"/>
      <c r="C131" s="85"/>
      <c r="D131" s="63" t="s">
        <v>12</v>
      </c>
      <c r="E131" s="64"/>
      <c r="F131" s="126" t="s">
        <v>52</v>
      </c>
      <c r="G131" s="127"/>
      <c r="H131" s="3">
        <v>310</v>
      </c>
      <c r="I131" s="94" t="s">
        <v>24</v>
      </c>
      <c r="J131" s="94"/>
      <c r="K131" s="88" t="s">
        <v>16</v>
      </c>
      <c r="L131" s="88"/>
      <c r="M131" s="119" t="s">
        <v>16</v>
      </c>
      <c r="N131" s="119"/>
      <c r="O131" s="119" t="s">
        <v>16</v>
      </c>
      <c r="P131" s="119"/>
      <c r="Q131" s="67"/>
      <c r="R131" s="68"/>
      <c r="S131" s="9"/>
    </row>
    <row r="132" spans="1:19" ht="15.75" thickBot="1">
      <c r="A132" s="68"/>
      <c r="B132" s="84"/>
      <c r="C132" s="85"/>
      <c r="D132" s="60" t="s">
        <v>13</v>
      </c>
      <c r="E132" s="61"/>
      <c r="F132" s="126" t="s">
        <v>52</v>
      </c>
      <c r="G132" s="127"/>
      <c r="H132" s="3">
        <v>1128</v>
      </c>
      <c r="I132" s="94" t="s">
        <v>24</v>
      </c>
      <c r="J132" s="94"/>
      <c r="K132" s="88" t="s">
        <v>16</v>
      </c>
      <c r="L132" s="88"/>
      <c r="M132" s="119" t="s">
        <v>16</v>
      </c>
      <c r="N132" s="119"/>
      <c r="O132" s="119" t="s">
        <v>16</v>
      </c>
      <c r="P132" s="119"/>
      <c r="Q132" s="67"/>
      <c r="R132" s="68"/>
      <c r="S132" s="9"/>
    </row>
    <row r="133" spans="1:19" ht="15.75" thickBot="1">
      <c r="A133" s="68"/>
      <c r="B133" s="84"/>
      <c r="C133" s="85"/>
      <c r="D133" s="62" t="s">
        <v>14</v>
      </c>
      <c r="E133" s="62"/>
      <c r="F133" s="126" t="s">
        <v>52</v>
      </c>
      <c r="G133" s="127"/>
      <c r="H133" s="3">
        <v>1632</v>
      </c>
      <c r="I133" s="94" t="s">
        <v>24</v>
      </c>
      <c r="J133" s="94"/>
      <c r="K133" s="88" t="s">
        <v>16</v>
      </c>
      <c r="L133" s="88"/>
      <c r="M133" s="119" t="s">
        <v>16</v>
      </c>
      <c r="N133" s="119"/>
      <c r="O133" s="119" t="s">
        <v>16</v>
      </c>
      <c r="P133" s="119"/>
      <c r="Q133" s="67"/>
      <c r="R133" s="68"/>
      <c r="S133" s="9"/>
    </row>
    <row r="134" spans="1:19">
      <c r="A134" s="68"/>
      <c r="B134" s="84"/>
      <c r="C134" s="85"/>
      <c r="D134" s="62" t="s">
        <v>15</v>
      </c>
      <c r="E134" s="62"/>
      <c r="F134" s="126" t="s">
        <v>52</v>
      </c>
      <c r="G134" s="127"/>
      <c r="H134" s="3">
        <v>1428</v>
      </c>
      <c r="I134" s="94" t="s">
        <v>24</v>
      </c>
      <c r="J134" s="94"/>
      <c r="K134" s="88" t="s">
        <v>16</v>
      </c>
      <c r="L134" s="88"/>
      <c r="M134" s="119" t="s">
        <v>16</v>
      </c>
      <c r="N134" s="119"/>
      <c r="O134" s="119" t="s">
        <v>16</v>
      </c>
      <c r="P134" s="119"/>
      <c r="Q134" s="67"/>
      <c r="R134" s="68"/>
      <c r="S134" s="9"/>
    </row>
    <row r="135" spans="1:19">
      <c r="A135" s="68"/>
      <c r="B135" s="84"/>
      <c r="C135" s="85"/>
      <c r="D135" s="58" t="s">
        <v>16</v>
      </c>
      <c r="E135" s="59"/>
      <c r="F135" s="91" t="s">
        <v>16</v>
      </c>
      <c r="G135" s="91"/>
      <c r="H135" s="3" t="s">
        <v>16</v>
      </c>
      <c r="I135" s="119" t="s">
        <v>16</v>
      </c>
      <c r="J135" s="119"/>
      <c r="K135" s="88" t="s">
        <v>16</v>
      </c>
      <c r="L135" s="88"/>
      <c r="M135" s="119" t="s">
        <v>16</v>
      </c>
      <c r="N135" s="119"/>
      <c r="O135" s="119" t="s">
        <v>16</v>
      </c>
      <c r="P135" s="119"/>
      <c r="Q135" s="67"/>
      <c r="R135" s="68"/>
      <c r="S135" s="9"/>
    </row>
    <row r="136" spans="1:19" ht="15.75" thickBot="1">
      <c r="A136" s="68"/>
      <c r="B136" s="86"/>
      <c r="C136" s="87"/>
      <c r="D136" s="75" t="s">
        <v>16</v>
      </c>
      <c r="E136" s="76"/>
      <c r="F136" s="99" t="s">
        <v>16</v>
      </c>
      <c r="G136" s="99"/>
      <c r="H136" s="4" t="s">
        <v>16</v>
      </c>
      <c r="I136" s="97" t="s">
        <v>16</v>
      </c>
      <c r="J136" s="97"/>
      <c r="K136" s="95" t="s">
        <v>16</v>
      </c>
      <c r="L136" s="96"/>
      <c r="M136" s="75" t="s">
        <v>16</v>
      </c>
      <c r="N136" s="76"/>
      <c r="O136" s="75" t="s">
        <v>16</v>
      </c>
      <c r="P136" s="76"/>
      <c r="Q136" s="69"/>
      <c r="R136" s="70"/>
      <c r="S136" s="9"/>
    </row>
    <row r="137" spans="1:19" ht="15.75" thickBot="1">
      <c r="A137" s="66" t="s">
        <v>17</v>
      </c>
      <c r="B137" s="82">
        <v>45520</v>
      </c>
      <c r="C137" s="83"/>
      <c r="D137" s="73" t="s">
        <v>9</v>
      </c>
      <c r="E137" s="74"/>
      <c r="F137" s="126" t="s">
        <v>53</v>
      </c>
      <c r="G137" s="127"/>
      <c r="H137" s="5">
        <v>800</v>
      </c>
      <c r="I137" s="94" t="s">
        <v>24</v>
      </c>
      <c r="J137" s="94"/>
      <c r="K137" s="89" t="s">
        <v>16</v>
      </c>
      <c r="L137" s="90"/>
      <c r="M137" s="100" t="s">
        <v>16</v>
      </c>
      <c r="N137" s="101"/>
      <c r="O137" s="100" t="s">
        <v>16</v>
      </c>
      <c r="P137" s="101"/>
      <c r="Q137" s="65" t="s">
        <v>37</v>
      </c>
      <c r="R137" s="66"/>
      <c r="S137" s="9"/>
    </row>
    <row r="138" spans="1:19" ht="15.75" thickBot="1">
      <c r="A138" s="68"/>
      <c r="B138" s="84"/>
      <c r="C138" s="85"/>
      <c r="D138" s="63" t="s">
        <v>10</v>
      </c>
      <c r="E138" s="64"/>
      <c r="F138" s="126" t="s">
        <v>53</v>
      </c>
      <c r="G138" s="127"/>
      <c r="H138" s="3">
        <v>320</v>
      </c>
      <c r="I138" s="94" t="s">
        <v>24</v>
      </c>
      <c r="J138" s="94"/>
      <c r="K138" s="88" t="s">
        <v>16</v>
      </c>
      <c r="L138" s="88"/>
      <c r="M138" s="119" t="s">
        <v>16</v>
      </c>
      <c r="N138" s="119"/>
      <c r="O138" s="119" t="s">
        <v>16</v>
      </c>
      <c r="P138" s="119"/>
      <c r="Q138" s="67"/>
      <c r="R138" s="68"/>
      <c r="S138" s="9"/>
    </row>
    <row r="139" spans="1:19" ht="15.75" thickBot="1">
      <c r="A139" s="68"/>
      <c r="B139" s="84"/>
      <c r="C139" s="85"/>
      <c r="D139" s="63" t="s">
        <v>11</v>
      </c>
      <c r="E139" s="64"/>
      <c r="F139" s="126" t="s">
        <v>53</v>
      </c>
      <c r="G139" s="127"/>
      <c r="H139" s="3">
        <v>1480</v>
      </c>
      <c r="I139" s="94" t="s">
        <v>24</v>
      </c>
      <c r="J139" s="94"/>
      <c r="K139" s="88" t="s">
        <v>16</v>
      </c>
      <c r="L139" s="88"/>
      <c r="M139" s="119" t="s">
        <v>16</v>
      </c>
      <c r="N139" s="119"/>
      <c r="O139" s="119" t="s">
        <v>16</v>
      </c>
      <c r="P139" s="119"/>
      <c r="Q139" s="67"/>
      <c r="R139" s="68"/>
      <c r="S139" s="9"/>
    </row>
    <row r="140" spans="1:19" ht="15.75" thickBot="1">
      <c r="A140" s="68"/>
      <c r="B140" s="84"/>
      <c r="C140" s="85"/>
      <c r="D140" s="63" t="s">
        <v>12</v>
      </c>
      <c r="E140" s="64"/>
      <c r="F140" s="126" t="s">
        <v>53</v>
      </c>
      <c r="G140" s="127"/>
      <c r="H140" s="3">
        <v>250</v>
      </c>
      <c r="I140" s="94" t="s">
        <v>24</v>
      </c>
      <c r="J140" s="94"/>
      <c r="K140" s="88" t="s">
        <v>16</v>
      </c>
      <c r="L140" s="88"/>
      <c r="M140" s="119" t="s">
        <v>16</v>
      </c>
      <c r="N140" s="119"/>
      <c r="O140" s="119" t="s">
        <v>16</v>
      </c>
      <c r="P140" s="119"/>
      <c r="Q140" s="67"/>
      <c r="R140" s="68"/>
      <c r="S140" s="9"/>
    </row>
    <row r="141" spans="1:19" ht="15.75" thickBot="1">
      <c r="A141" s="68"/>
      <c r="B141" s="84"/>
      <c r="C141" s="85"/>
      <c r="D141" s="60" t="s">
        <v>13</v>
      </c>
      <c r="E141" s="61"/>
      <c r="F141" s="126" t="s">
        <v>53</v>
      </c>
      <c r="G141" s="127"/>
      <c r="H141" s="3">
        <v>2484</v>
      </c>
      <c r="I141" s="94" t="s">
        <v>24</v>
      </c>
      <c r="J141" s="94"/>
      <c r="K141" s="88" t="s">
        <v>16</v>
      </c>
      <c r="L141" s="88"/>
      <c r="M141" s="119" t="s">
        <v>16</v>
      </c>
      <c r="N141" s="119"/>
      <c r="O141" s="119" t="s">
        <v>16</v>
      </c>
      <c r="P141" s="119"/>
      <c r="Q141" s="67"/>
      <c r="R141" s="68"/>
      <c r="S141" s="9"/>
    </row>
    <row r="142" spans="1:19" ht="15.75" thickBot="1">
      <c r="A142" s="68"/>
      <c r="B142" s="84"/>
      <c r="C142" s="85"/>
      <c r="D142" s="62" t="s">
        <v>14</v>
      </c>
      <c r="E142" s="62"/>
      <c r="F142" s="126" t="s">
        <v>53</v>
      </c>
      <c r="G142" s="127"/>
      <c r="H142" s="3">
        <v>4836</v>
      </c>
      <c r="I142" s="94" t="s">
        <v>24</v>
      </c>
      <c r="J142" s="94"/>
      <c r="K142" s="88" t="s">
        <v>16</v>
      </c>
      <c r="L142" s="88"/>
      <c r="M142" s="119" t="s">
        <v>16</v>
      </c>
      <c r="N142" s="119"/>
      <c r="O142" s="119" t="s">
        <v>16</v>
      </c>
      <c r="P142" s="119"/>
      <c r="Q142" s="67"/>
      <c r="R142" s="68"/>
      <c r="S142" s="9"/>
    </row>
    <row r="143" spans="1:19">
      <c r="A143" s="68"/>
      <c r="B143" s="84"/>
      <c r="C143" s="85"/>
      <c r="D143" s="62" t="s">
        <v>15</v>
      </c>
      <c r="E143" s="62"/>
      <c r="F143" s="126" t="s">
        <v>53</v>
      </c>
      <c r="G143" s="127"/>
      <c r="H143" s="3">
        <v>4884</v>
      </c>
      <c r="I143" s="94" t="s">
        <v>24</v>
      </c>
      <c r="J143" s="94"/>
      <c r="K143" s="88" t="s">
        <v>16</v>
      </c>
      <c r="L143" s="88"/>
      <c r="M143" s="119" t="s">
        <v>16</v>
      </c>
      <c r="N143" s="119"/>
      <c r="O143" s="119" t="s">
        <v>16</v>
      </c>
      <c r="P143" s="119"/>
      <c r="Q143" s="67"/>
      <c r="R143" s="68"/>
      <c r="S143" s="9"/>
    </row>
    <row r="144" spans="1:19">
      <c r="A144" s="68"/>
      <c r="B144" s="84"/>
      <c r="C144" s="85"/>
      <c r="D144" s="58" t="s">
        <v>16</v>
      </c>
      <c r="E144" s="59"/>
      <c r="F144" s="91" t="s">
        <v>16</v>
      </c>
      <c r="G144" s="91"/>
      <c r="H144" s="3" t="s">
        <v>16</v>
      </c>
      <c r="I144" s="119" t="s">
        <v>16</v>
      </c>
      <c r="J144" s="119"/>
      <c r="K144" s="88" t="s">
        <v>16</v>
      </c>
      <c r="L144" s="88"/>
      <c r="M144" s="119" t="s">
        <v>16</v>
      </c>
      <c r="N144" s="119"/>
      <c r="O144" s="119" t="s">
        <v>16</v>
      </c>
      <c r="P144" s="119"/>
      <c r="Q144" s="67"/>
      <c r="R144" s="68"/>
      <c r="S144" s="9"/>
    </row>
    <row r="145" spans="1:19" ht="15.75" thickBot="1">
      <c r="A145" s="68"/>
      <c r="B145" s="86"/>
      <c r="C145" s="87"/>
      <c r="D145" s="71" t="s">
        <v>16</v>
      </c>
      <c r="E145" s="72"/>
      <c r="F145" s="99" t="s">
        <v>16</v>
      </c>
      <c r="G145" s="99"/>
      <c r="H145" s="4" t="s">
        <v>16</v>
      </c>
      <c r="I145" s="97" t="s">
        <v>16</v>
      </c>
      <c r="J145" s="97"/>
      <c r="K145" s="95" t="s">
        <v>16</v>
      </c>
      <c r="L145" s="96"/>
      <c r="M145" s="75" t="s">
        <v>16</v>
      </c>
      <c r="N145" s="76"/>
      <c r="O145" s="75" t="s">
        <v>16</v>
      </c>
      <c r="P145" s="76"/>
      <c r="Q145" s="69"/>
      <c r="R145" s="70"/>
      <c r="S145" s="9"/>
    </row>
    <row r="146" spans="1:19" ht="14.45" customHeight="1" thickBot="1">
      <c r="A146" s="66" t="s">
        <v>18</v>
      </c>
      <c r="B146" s="82">
        <v>45521</v>
      </c>
      <c r="C146" s="83"/>
      <c r="D146" s="73" t="s">
        <v>9</v>
      </c>
      <c r="E146" s="74"/>
      <c r="F146" s="126" t="s">
        <v>54</v>
      </c>
      <c r="G146" s="127"/>
      <c r="H146" s="5">
        <v>760</v>
      </c>
      <c r="I146" s="94" t="s">
        <v>24</v>
      </c>
      <c r="J146" s="94"/>
      <c r="K146" s="89" t="s">
        <v>16</v>
      </c>
      <c r="L146" s="90"/>
      <c r="M146" s="100" t="s">
        <v>16</v>
      </c>
      <c r="N146" s="101"/>
      <c r="O146" s="100" t="s">
        <v>16</v>
      </c>
      <c r="P146" s="101"/>
      <c r="Q146" s="65" t="s">
        <v>37</v>
      </c>
      <c r="R146" s="66"/>
      <c r="S146" s="9"/>
    </row>
    <row r="147" spans="1:19" ht="15.75" thickBot="1">
      <c r="A147" s="68"/>
      <c r="B147" s="84"/>
      <c r="C147" s="85"/>
      <c r="D147" s="63" t="s">
        <v>10</v>
      </c>
      <c r="E147" s="64"/>
      <c r="F147" s="126" t="s">
        <v>54</v>
      </c>
      <c r="G147" s="127"/>
      <c r="H147" s="3">
        <v>230</v>
      </c>
      <c r="I147" s="94" t="s">
        <v>24</v>
      </c>
      <c r="J147" s="94"/>
      <c r="K147" s="88" t="s">
        <v>16</v>
      </c>
      <c r="L147" s="88"/>
      <c r="M147" s="119" t="s">
        <v>16</v>
      </c>
      <c r="N147" s="119"/>
      <c r="O147" s="119" t="s">
        <v>16</v>
      </c>
      <c r="P147" s="119"/>
      <c r="Q147" s="67"/>
      <c r="R147" s="68"/>
      <c r="S147" s="9"/>
    </row>
    <row r="148" spans="1:19" ht="15.75" thickBot="1">
      <c r="A148" s="68"/>
      <c r="B148" s="84"/>
      <c r="C148" s="85"/>
      <c r="D148" s="63" t="s">
        <v>11</v>
      </c>
      <c r="E148" s="64"/>
      <c r="F148" s="126" t="s">
        <v>54</v>
      </c>
      <c r="G148" s="127"/>
      <c r="H148" s="3">
        <v>2780</v>
      </c>
      <c r="I148" s="94" t="s">
        <v>24</v>
      </c>
      <c r="J148" s="94"/>
      <c r="K148" s="88" t="s">
        <v>16</v>
      </c>
      <c r="L148" s="88"/>
      <c r="M148" s="119" t="s">
        <v>16</v>
      </c>
      <c r="N148" s="119"/>
      <c r="O148" s="119" t="s">
        <v>16</v>
      </c>
      <c r="P148" s="119"/>
      <c r="Q148" s="67"/>
      <c r="R148" s="68"/>
      <c r="S148" s="9"/>
    </row>
    <row r="149" spans="1:19">
      <c r="A149" s="68"/>
      <c r="B149" s="84"/>
      <c r="C149" s="85"/>
      <c r="D149" s="63" t="s">
        <v>12</v>
      </c>
      <c r="E149" s="64"/>
      <c r="F149" s="126" t="s">
        <v>54</v>
      </c>
      <c r="G149" s="127"/>
      <c r="H149" s="3">
        <v>210</v>
      </c>
      <c r="I149" s="94" t="s">
        <v>24</v>
      </c>
      <c r="J149" s="94"/>
      <c r="K149" s="88" t="s">
        <v>16</v>
      </c>
      <c r="L149" s="88"/>
      <c r="M149" s="119" t="s">
        <v>16</v>
      </c>
      <c r="N149" s="119"/>
      <c r="O149" s="119" t="s">
        <v>16</v>
      </c>
      <c r="P149" s="119"/>
      <c r="Q149" s="67"/>
      <c r="R149" s="68"/>
      <c r="S149" s="9"/>
    </row>
    <row r="150" spans="1:19">
      <c r="A150" s="68"/>
      <c r="B150" s="84"/>
      <c r="C150" s="85"/>
      <c r="D150" s="60" t="s">
        <v>13</v>
      </c>
      <c r="E150" s="61"/>
      <c r="F150" s="98" t="s">
        <v>16</v>
      </c>
      <c r="G150" s="98"/>
      <c r="H150" s="3" t="s">
        <v>16</v>
      </c>
      <c r="I150" s="94" t="s">
        <v>24</v>
      </c>
      <c r="J150" s="94"/>
      <c r="K150" s="88" t="s">
        <v>16</v>
      </c>
      <c r="L150" s="88"/>
      <c r="M150" s="119" t="s">
        <v>16</v>
      </c>
      <c r="N150" s="119"/>
      <c r="O150" s="119" t="s">
        <v>16</v>
      </c>
      <c r="P150" s="119"/>
      <c r="Q150" s="67"/>
      <c r="R150" s="68"/>
      <c r="S150" s="9"/>
    </row>
    <row r="151" spans="1:19">
      <c r="A151" s="68"/>
      <c r="B151" s="84"/>
      <c r="C151" s="85"/>
      <c r="D151" s="62" t="s">
        <v>14</v>
      </c>
      <c r="E151" s="62"/>
      <c r="F151" s="120" t="s">
        <v>16</v>
      </c>
      <c r="G151" s="120"/>
      <c r="H151" s="3" t="s">
        <v>16</v>
      </c>
      <c r="I151" s="94" t="s">
        <v>24</v>
      </c>
      <c r="J151" s="94"/>
      <c r="K151" s="88" t="s">
        <v>16</v>
      </c>
      <c r="L151" s="88"/>
      <c r="M151" s="119" t="s">
        <v>16</v>
      </c>
      <c r="N151" s="119"/>
      <c r="O151" s="119" t="s">
        <v>16</v>
      </c>
      <c r="P151" s="119"/>
      <c r="Q151" s="67"/>
      <c r="R151" s="68"/>
      <c r="S151" s="9"/>
    </row>
    <row r="152" spans="1:19">
      <c r="A152" s="68"/>
      <c r="B152" s="84"/>
      <c r="C152" s="85"/>
      <c r="D152" s="62" t="s">
        <v>15</v>
      </c>
      <c r="E152" s="62"/>
      <c r="F152" s="91" t="s">
        <v>16</v>
      </c>
      <c r="G152" s="91"/>
      <c r="H152" s="3" t="s">
        <v>16</v>
      </c>
      <c r="I152" s="94" t="s">
        <v>24</v>
      </c>
      <c r="J152" s="94"/>
      <c r="K152" s="88" t="s">
        <v>16</v>
      </c>
      <c r="L152" s="88"/>
      <c r="M152" s="119" t="s">
        <v>16</v>
      </c>
      <c r="N152" s="119"/>
      <c r="O152" s="119" t="s">
        <v>16</v>
      </c>
      <c r="P152" s="119"/>
      <c r="Q152" s="67"/>
      <c r="R152" s="68"/>
      <c r="S152" s="9"/>
    </row>
    <row r="153" spans="1:19">
      <c r="A153" s="68"/>
      <c r="B153" s="84"/>
      <c r="C153" s="85"/>
      <c r="D153" s="58" t="s">
        <v>16</v>
      </c>
      <c r="E153" s="59"/>
      <c r="F153" s="91" t="s">
        <v>16</v>
      </c>
      <c r="G153" s="91"/>
      <c r="H153" s="3" t="s">
        <v>16</v>
      </c>
      <c r="I153" s="119" t="s">
        <v>16</v>
      </c>
      <c r="J153" s="119"/>
      <c r="K153" s="88" t="s">
        <v>16</v>
      </c>
      <c r="L153" s="88"/>
      <c r="M153" s="119" t="s">
        <v>16</v>
      </c>
      <c r="N153" s="119"/>
      <c r="O153" s="119" t="s">
        <v>16</v>
      </c>
      <c r="P153" s="119"/>
      <c r="Q153" s="67"/>
      <c r="R153" s="68"/>
      <c r="S153" s="9"/>
    </row>
    <row r="154" spans="1:19" ht="15.75" thickBot="1">
      <c r="A154" s="68"/>
      <c r="B154" s="86"/>
      <c r="C154" s="87"/>
      <c r="D154" s="71" t="s">
        <v>16</v>
      </c>
      <c r="E154" s="72"/>
      <c r="F154" s="99" t="s">
        <v>16</v>
      </c>
      <c r="G154" s="99"/>
      <c r="H154" s="4" t="s">
        <v>16</v>
      </c>
      <c r="I154" s="97" t="s">
        <v>16</v>
      </c>
      <c r="J154" s="97"/>
      <c r="K154" s="95" t="s">
        <v>16</v>
      </c>
      <c r="L154" s="96"/>
      <c r="M154" s="75" t="s">
        <v>16</v>
      </c>
      <c r="N154" s="76"/>
      <c r="O154" s="75" t="s">
        <v>16</v>
      </c>
      <c r="P154" s="76"/>
      <c r="Q154" s="69"/>
      <c r="R154" s="70"/>
      <c r="S154" s="9"/>
    </row>
    <row r="155" spans="1:19" ht="14.45" customHeight="1" thickBot="1">
      <c r="A155" s="66" t="s">
        <v>19</v>
      </c>
      <c r="B155" s="82">
        <v>45522</v>
      </c>
      <c r="C155" s="83"/>
      <c r="D155" s="73" t="s">
        <v>9</v>
      </c>
      <c r="E155" s="74"/>
      <c r="F155" s="126" t="s">
        <v>55</v>
      </c>
      <c r="G155" s="127"/>
      <c r="H155" s="5">
        <v>670</v>
      </c>
      <c r="I155" s="94" t="s">
        <v>24</v>
      </c>
      <c r="J155" s="94"/>
      <c r="K155" s="89" t="s">
        <v>16</v>
      </c>
      <c r="L155" s="90"/>
      <c r="M155" s="100" t="s">
        <v>16</v>
      </c>
      <c r="N155" s="101"/>
      <c r="O155" s="100" t="s">
        <v>16</v>
      </c>
      <c r="P155" s="101"/>
      <c r="Q155" s="65" t="s">
        <v>38</v>
      </c>
      <c r="R155" s="66"/>
      <c r="S155" s="9"/>
    </row>
    <row r="156" spans="1:19" ht="15.75" thickBot="1">
      <c r="A156" s="68"/>
      <c r="B156" s="84"/>
      <c r="C156" s="85"/>
      <c r="D156" s="63" t="s">
        <v>10</v>
      </c>
      <c r="E156" s="64"/>
      <c r="F156" s="126" t="s">
        <v>55</v>
      </c>
      <c r="G156" s="127"/>
      <c r="H156" s="3">
        <v>230</v>
      </c>
      <c r="I156" s="94" t="s">
        <v>24</v>
      </c>
      <c r="J156" s="94"/>
      <c r="K156" s="88" t="s">
        <v>16</v>
      </c>
      <c r="L156" s="88"/>
      <c r="M156" s="119" t="s">
        <v>16</v>
      </c>
      <c r="N156" s="119"/>
      <c r="O156" s="119" t="s">
        <v>16</v>
      </c>
      <c r="P156" s="119"/>
      <c r="Q156" s="67"/>
      <c r="R156" s="68"/>
      <c r="S156" s="9"/>
    </row>
    <row r="157" spans="1:19" ht="15.75" thickBot="1">
      <c r="A157" s="68"/>
      <c r="B157" s="84"/>
      <c r="C157" s="85"/>
      <c r="D157" s="63" t="s">
        <v>11</v>
      </c>
      <c r="E157" s="64"/>
      <c r="F157" s="126" t="s">
        <v>55</v>
      </c>
      <c r="G157" s="127"/>
      <c r="H157" s="3">
        <v>2610</v>
      </c>
      <c r="I157" s="94" t="s">
        <v>24</v>
      </c>
      <c r="J157" s="94"/>
      <c r="K157" s="88" t="s">
        <v>16</v>
      </c>
      <c r="L157" s="88"/>
      <c r="M157" s="119" t="s">
        <v>16</v>
      </c>
      <c r="N157" s="119"/>
      <c r="O157" s="119" t="s">
        <v>16</v>
      </c>
      <c r="P157" s="119"/>
      <c r="Q157" s="67"/>
      <c r="R157" s="68"/>
      <c r="S157" s="9"/>
    </row>
    <row r="158" spans="1:19">
      <c r="A158" s="68"/>
      <c r="B158" s="84"/>
      <c r="C158" s="85"/>
      <c r="D158" s="63" t="s">
        <v>12</v>
      </c>
      <c r="E158" s="64"/>
      <c r="F158" s="126" t="s">
        <v>55</v>
      </c>
      <c r="G158" s="127"/>
      <c r="H158" s="3">
        <v>190</v>
      </c>
      <c r="I158" s="94" t="s">
        <v>24</v>
      </c>
      <c r="J158" s="94"/>
      <c r="K158" s="88" t="s">
        <v>16</v>
      </c>
      <c r="L158" s="88"/>
      <c r="M158" s="119" t="s">
        <v>16</v>
      </c>
      <c r="N158" s="119"/>
      <c r="O158" s="119" t="s">
        <v>16</v>
      </c>
      <c r="P158" s="119"/>
      <c r="Q158" s="67"/>
      <c r="R158" s="68"/>
      <c r="S158" s="9"/>
    </row>
    <row r="159" spans="1:19">
      <c r="A159" s="68"/>
      <c r="B159" s="84"/>
      <c r="C159" s="85"/>
      <c r="D159" s="60" t="s">
        <v>13</v>
      </c>
      <c r="E159" s="61"/>
      <c r="F159" s="98" t="s">
        <v>16</v>
      </c>
      <c r="G159" s="98"/>
      <c r="H159" s="3" t="s">
        <v>16</v>
      </c>
      <c r="I159" s="94" t="s">
        <v>24</v>
      </c>
      <c r="J159" s="94"/>
      <c r="K159" s="88" t="s">
        <v>16</v>
      </c>
      <c r="L159" s="88"/>
      <c r="M159" s="119" t="s">
        <v>16</v>
      </c>
      <c r="N159" s="119"/>
      <c r="O159" s="119" t="s">
        <v>16</v>
      </c>
      <c r="P159" s="119"/>
      <c r="Q159" s="67"/>
      <c r="R159" s="68"/>
      <c r="S159" s="9"/>
    </row>
    <row r="160" spans="1:19">
      <c r="A160" s="68"/>
      <c r="B160" s="84"/>
      <c r="C160" s="85"/>
      <c r="D160" s="62" t="s">
        <v>14</v>
      </c>
      <c r="E160" s="62"/>
      <c r="F160" s="120" t="s">
        <v>16</v>
      </c>
      <c r="G160" s="120"/>
      <c r="H160" s="3" t="s">
        <v>16</v>
      </c>
      <c r="I160" s="94" t="s">
        <v>24</v>
      </c>
      <c r="J160" s="94"/>
      <c r="K160" s="88" t="s">
        <v>16</v>
      </c>
      <c r="L160" s="88"/>
      <c r="M160" s="119" t="s">
        <v>16</v>
      </c>
      <c r="N160" s="119"/>
      <c r="O160" s="119" t="s">
        <v>16</v>
      </c>
      <c r="P160" s="119"/>
      <c r="Q160" s="67"/>
      <c r="R160" s="68"/>
      <c r="S160" s="9"/>
    </row>
    <row r="161" spans="1:19">
      <c r="A161" s="68"/>
      <c r="B161" s="84"/>
      <c r="C161" s="85"/>
      <c r="D161" s="62" t="s">
        <v>15</v>
      </c>
      <c r="E161" s="62"/>
      <c r="F161" s="91" t="s">
        <v>16</v>
      </c>
      <c r="G161" s="91"/>
      <c r="H161" s="3" t="s">
        <v>16</v>
      </c>
      <c r="I161" s="94" t="s">
        <v>24</v>
      </c>
      <c r="J161" s="94"/>
      <c r="K161" s="88" t="s">
        <v>16</v>
      </c>
      <c r="L161" s="88"/>
      <c r="M161" s="119" t="s">
        <v>16</v>
      </c>
      <c r="N161" s="119"/>
      <c r="O161" s="119" t="s">
        <v>16</v>
      </c>
      <c r="P161" s="119"/>
      <c r="Q161" s="67"/>
      <c r="R161" s="68"/>
      <c r="S161" s="9"/>
    </row>
    <row r="162" spans="1:19">
      <c r="A162" s="68"/>
      <c r="B162" s="84"/>
      <c r="C162" s="85"/>
      <c r="D162" s="58" t="s">
        <v>16</v>
      </c>
      <c r="E162" s="59"/>
      <c r="F162" s="91" t="s">
        <v>16</v>
      </c>
      <c r="G162" s="91"/>
      <c r="H162" s="3" t="s">
        <v>16</v>
      </c>
      <c r="I162" s="119" t="s">
        <v>16</v>
      </c>
      <c r="J162" s="119"/>
      <c r="K162" s="88" t="s">
        <v>16</v>
      </c>
      <c r="L162" s="88"/>
      <c r="M162" s="119" t="s">
        <v>16</v>
      </c>
      <c r="N162" s="119"/>
      <c r="O162" s="119" t="s">
        <v>16</v>
      </c>
      <c r="P162" s="119"/>
      <c r="Q162" s="67"/>
      <c r="R162" s="68"/>
      <c r="S162" s="9"/>
    </row>
    <row r="163" spans="1:19" ht="15.75" thickBot="1">
      <c r="A163" s="68"/>
      <c r="B163" s="86"/>
      <c r="C163" s="87"/>
      <c r="D163" s="71" t="s">
        <v>16</v>
      </c>
      <c r="E163" s="72"/>
      <c r="F163" s="99" t="s">
        <v>16</v>
      </c>
      <c r="G163" s="99"/>
      <c r="H163" s="4" t="s">
        <v>16</v>
      </c>
      <c r="I163" s="97" t="s">
        <v>16</v>
      </c>
      <c r="J163" s="97"/>
      <c r="K163" s="95" t="s">
        <v>16</v>
      </c>
      <c r="L163" s="96"/>
      <c r="M163" s="75" t="s">
        <v>16</v>
      </c>
      <c r="N163" s="76"/>
      <c r="O163" s="75" t="s">
        <v>16</v>
      </c>
      <c r="P163" s="76"/>
      <c r="Q163" s="69"/>
      <c r="R163" s="70"/>
      <c r="S163" s="9"/>
    </row>
    <row r="164" spans="1:19" ht="15.75" thickBot="1">
      <c r="A164" s="66" t="s">
        <v>20</v>
      </c>
      <c r="B164" s="82">
        <v>45523</v>
      </c>
      <c r="C164" s="83"/>
      <c r="D164" s="73" t="s">
        <v>9</v>
      </c>
      <c r="E164" s="74"/>
      <c r="F164" s="126" t="s">
        <v>56</v>
      </c>
      <c r="G164" s="127"/>
      <c r="H164" s="5">
        <v>390</v>
      </c>
      <c r="I164" s="94" t="s">
        <v>24</v>
      </c>
      <c r="J164" s="94"/>
      <c r="K164" s="89" t="s">
        <v>16</v>
      </c>
      <c r="L164" s="90"/>
      <c r="M164" s="100" t="s">
        <v>16</v>
      </c>
      <c r="N164" s="101"/>
      <c r="O164" s="100" t="s">
        <v>16</v>
      </c>
      <c r="P164" s="101"/>
      <c r="Q164" s="65" t="s">
        <v>38</v>
      </c>
      <c r="R164" s="66"/>
      <c r="S164" s="9"/>
    </row>
    <row r="165" spans="1:19" ht="15.75" thickBot="1">
      <c r="A165" s="68"/>
      <c r="B165" s="84"/>
      <c r="C165" s="85"/>
      <c r="D165" s="63" t="s">
        <v>10</v>
      </c>
      <c r="E165" s="64"/>
      <c r="F165" s="126" t="s">
        <v>56</v>
      </c>
      <c r="G165" s="127"/>
      <c r="H165" s="3">
        <v>220</v>
      </c>
      <c r="I165" s="94" t="s">
        <v>24</v>
      </c>
      <c r="J165" s="94"/>
      <c r="K165" s="88" t="s">
        <v>16</v>
      </c>
      <c r="L165" s="88"/>
      <c r="M165" s="119" t="s">
        <v>16</v>
      </c>
      <c r="N165" s="119"/>
      <c r="O165" s="119" t="s">
        <v>16</v>
      </c>
      <c r="P165" s="119"/>
      <c r="Q165" s="67"/>
      <c r="R165" s="68"/>
      <c r="S165" s="9"/>
    </row>
    <row r="166" spans="1:19" ht="15.75" thickBot="1">
      <c r="A166" s="68"/>
      <c r="B166" s="84"/>
      <c r="C166" s="85"/>
      <c r="D166" s="63" t="s">
        <v>11</v>
      </c>
      <c r="E166" s="64"/>
      <c r="F166" s="126" t="s">
        <v>56</v>
      </c>
      <c r="G166" s="127"/>
      <c r="H166" s="3">
        <v>2228</v>
      </c>
      <c r="I166" s="94" t="s">
        <v>24</v>
      </c>
      <c r="J166" s="94"/>
      <c r="K166" s="88" t="s">
        <v>16</v>
      </c>
      <c r="L166" s="88"/>
      <c r="M166" s="119" t="s">
        <v>16</v>
      </c>
      <c r="N166" s="119"/>
      <c r="O166" s="119" t="s">
        <v>16</v>
      </c>
      <c r="P166" s="119"/>
      <c r="Q166" s="67"/>
      <c r="R166" s="68"/>
      <c r="S166" s="9"/>
    </row>
    <row r="167" spans="1:19">
      <c r="A167" s="68"/>
      <c r="B167" s="84"/>
      <c r="C167" s="85"/>
      <c r="D167" s="63" t="s">
        <v>12</v>
      </c>
      <c r="E167" s="64"/>
      <c r="F167" s="126" t="s">
        <v>56</v>
      </c>
      <c r="G167" s="127"/>
      <c r="H167" s="3">
        <v>180</v>
      </c>
      <c r="I167" s="94" t="s">
        <v>24</v>
      </c>
      <c r="J167" s="94"/>
      <c r="K167" s="88" t="s">
        <v>16</v>
      </c>
      <c r="L167" s="88"/>
      <c r="M167" s="119" t="s">
        <v>16</v>
      </c>
      <c r="N167" s="119"/>
      <c r="O167" s="119" t="s">
        <v>16</v>
      </c>
      <c r="P167" s="119"/>
      <c r="Q167" s="67"/>
      <c r="R167" s="68"/>
      <c r="S167" s="9"/>
    </row>
    <row r="168" spans="1:19">
      <c r="A168" s="68"/>
      <c r="B168" s="84"/>
      <c r="C168" s="85"/>
      <c r="D168" s="60" t="s">
        <v>13</v>
      </c>
      <c r="E168" s="61"/>
      <c r="F168" s="98" t="s">
        <v>16</v>
      </c>
      <c r="G168" s="98"/>
      <c r="H168" s="3" t="s">
        <v>16</v>
      </c>
      <c r="I168" s="94" t="s">
        <v>24</v>
      </c>
      <c r="J168" s="94"/>
      <c r="K168" s="88" t="s">
        <v>16</v>
      </c>
      <c r="L168" s="88"/>
      <c r="M168" s="119" t="s">
        <v>16</v>
      </c>
      <c r="N168" s="119"/>
      <c r="O168" s="119" t="s">
        <v>16</v>
      </c>
      <c r="P168" s="119"/>
      <c r="Q168" s="67"/>
      <c r="R168" s="68"/>
      <c r="S168" s="9"/>
    </row>
    <row r="169" spans="1:19">
      <c r="A169" s="68"/>
      <c r="B169" s="84"/>
      <c r="C169" s="85"/>
      <c r="D169" s="62" t="s">
        <v>14</v>
      </c>
      <c r="E169" s="62"/>
      <c r="F169" s="120" t="s">
        <v>16</v>
      </c>
      <c r="G169" s="120"/>
      <c r="H169" s="3" t="s">
        <v>16</v>
      </c>
      <c r="I169" s="94" t="s">
        <v>24</v>
      </c>
      <c r="J169" s="94"/>
      <c r="K169" s="88" t="s">
        <v>16</v>
      </c>
      <c r="L169" s="88"/>
      <c r="M169" s="119" t="s">
        <v>16</v>
      </c>
      <c r="N169" s="119"/>
      <c r="O169" s="119" t="s">
        <v>16</v>
      </c>
      <c r="P169" s="119"/>
      <c r="Q169" s="67"/>
      <c r="R169" s="68"/>
      <c r="S169" s="9"/>
    </row>
    <row r="170" spans="1:19">
      <c r="A170" s="68"/>
      <c r="B170" s="84"/>
      <c r="C170" s="85"/>
      <c r="D170" s="62" t="s">
        <v>15</v>
      </c>
      <c r="E170" s="62"/>
      <c r="F170" s="91" t="s">
        <v>16</v>
      </c>
      <c r="G170" s="91"/>
      <c r="H170" s="3" t="s">
        <v>16</v>
      </c>
      <c r="I170" s="94" t="s">
        <v>24</v>
      </c>
      <c r="J170" s="94"/>
      <c r="K170" s="88" t="s">
        <v>16</v>
      </c>
      <c r="L170" s="88"/>
      <c r="M170" s="119" t="s">
        <v>16</v>
      </c>
      <c r="N170" s="119"/>
      <c r="O170" s="119" t="s">
        <v>16</v>
      </c>
      <c r="P170" s="119"/>
      <c r="Q170" s="67"/>
      <c r="R170" s="68"/>
      <c r="S170" s="9"/>
    </row>
    <row r="171" spans="1:19">
      <c r="A171" s="68"/>
      <c r="B171" s="84"/>
      <c r="C171" s="85"/>
      <c r="D171" s="58" t="s">
        <v>16</v>
      </c>
      <c r="E171" s="59"/>
      <c r="F171" s="91" t="s">
        <v>16</v>
      </c>
      <c r="G171" s="91"/>
      <c r="H171" s="3" t="s">
        <v>16</v>
      </c>
      <c r="I171" s="119" t="s">
        <v>16</v>
      </c>
      <c r="J171" s="119"/>
      <c r="K171" s="88" t="s">
        <v>16</v>
      </c>
      <c r="L171" s="88"/>
      <c r="M171" s="119" t="s">
        <v>16</v>
      </c>
      <c r="N171" s="119"/>
      <c r="O171" s="119" t="s">
        <v>16</v>
      </c>
      <c r="P171" s="119"/>
      <c r="Q171" s="67"/>
      <c r="R171" s="68"/>
      <c r="S171" s="9"/>
    </row>
    <row r="172" spans="1:19" ht="15.75" thickBot="1">
      <c r="A172" s="68"/>
      <c r="B172" s="86"/>
      <c r="C172" s="87"/>
      <c r="D172" s="71" t="s">
        <v>16</v>
      </c>
      <c r="E172" s="72"/>
      <c r="F172" s="99" t="s">
        <v>16</v>
      </c>
      <c r="G172" s="99"/>
      <c r="H172" s="4" t="s">
        <v>16</v>
      </c>
      <c r="I172" s="97" t="s">
        <v>16</v>
      </c>
      <c r="J172" s="97"/>
      <c r="K172" s="95" t="s">
        <v>16</v>
      </c>
      <c r="L172" s="96"/>
      <c r="M172" s="75" t="s">
        <v>16</v>
      </c>
      <c r="N172" s="76"/>
      <c r="O172" s="75" t="s">
        <v>16</v>
      </c>
      <c r="P172" s="76"/>
      <c r="Q172" s="69"/>
      <c r="R172" s="70"/>
      <c r="S172" s="9"/>
    </row>
    <row r="173" spans="1:19" ht="15.75" thickBot="1">
      <c r="A173" s="66" t="s">
        <v>21</v>
      </c>
      <c r="B173" s="82">
        <v>45524</v>
      </c>
      <c r="C173" s="83"/>
      <c r="D173" s="73" t="s">
        <v>9</v>
      </c>
      <c r="E173" s="74"/>
      <c r="F173" s="126" t="s">
        <v>57</v>
      </c>
      <c r="G173" s="127"/>
      <c r="H173" s="5">
        <v>530</v>
      </c>
      <c r="I173" s="94" t="s">
        <v>24</v>
      </c>
      <c r="J173" s="94"/>
      <c r="K173" s="89" t="s">
        <v>16</v>
      </c>
      <c r="L173" s="90"/>
      <c r="M173" s="100" t="s">
        <v>16</v>
      </c>
      <c r="N173" s="101"/>
      <c r="O173" s="100" t="s">
        <v>16</v>
      </c>
      <c r="P173" s="101"/>
      <c r="Q173" s="65" t="s">
        <v>37</v>
      </c>
      <c r="R173" s="66"/>
      <c r="S173" s="9"/>
    </row>
    <row r="174" spans="1:19" ht="15.75" thickBot="1">
      <c r="A174" s="68"/>
      <c r="B174" s="84"/>
      <c r="C174" s="85"/>
      <c r="D174" s="63" t="s">
        <v>10</v>
      </c>
      <c r="E174" s="64"/>
      <c r="F174" s="126" t="s">
        <v>57</v>
      </c>
      <c r="G174" s="127"/>
      <c r="H174" s="3">
        <v>3924</v>
      </c>
      <c r="I174" s="94" t="s">
        <v>24</v>
      </c>
      <c r="J174" s="94"/>
      <c r="K174" s="88" t="s">
        <v>16</v>
      </c>
      <c r="L174" s="88"/>
      <c r="M174" s="119" t="s">
        <v>16</v>
      </c>
      <c r="N174" s="119"/>
      <c r="O174" s="119" t="s">
        <v>16</v>
      </c>
      <c r="P174" s="119"/>
      <c r="Q174" s="67"/>
      <c r="R174" s="68"/>
      <c r="S174" s="9"/>
    </row>
    <row r="175" spans="1:19" ht="15.75" thickBot="1">
      <c r="A175" s="68"/>
      <c r="B175" s="84"/>
      <c r="C175" s="85"/>
      <c r="D175" s="63" t="s">
        <v>11</v>
      </c>
      <c r="E175" s="64"/>
      <c r="F175" s="126" t="s">
        <v>57</v>
      </c>
      <c r="G175" s="127"/>
      <c r="H175" s="3">
        <v>1200</v>
      </c>
      <c r="I175" s="94" t="s">
        <v>24</v>
      </c>
      <c r="J175" s="94"/>
      <c r="K175" s="88" t="s">
        <v>16</v>
      </c>
      <c r="L175" s="88"/>
      <c r="M175" s="119" t="s">
        <v>16</v>
      </c>
      <c r="N175" s="119"/>
      <c r="O175" s="119" t="s">
        <v>16</v>
      </c>
      <c r="P175" s="119"/>
      <c r="Q175" s="67"/>
      <c r="R175" s="68"/>
      <c r="S175" s="9"/>
    </row>
    <row r="176" spans="1:19" ht="15.75" thickBot="1">
      <c r="A176" s="68"/>
      <c r="B176" s="84"/>
      <c r="C176" s="85"/>
      <c r="D176" s="63" t="s">
        <v>12</v>
      </c>
      <c r="E176" s="64"/>
      <c r="F176" s="126" t="s">
        <v>57</v>
      </c>
      <c r="G176" s="127"/>
      <c r="H176" s="3">
        <v>200</v>
      </c>
      <c r="I176" s="94" t="s">
        <v>24</v>
      </c>
      <c r="J176" s="94"/>
      <c r="K176" s="88" t="s">
        <v>16</v>
      </c>
      <c r="L176" s="88"/>
      <c r="M176" s="119" t="s">
        <v>16</v>
      </c>
      <c r="N176" s="119"/>
      <c r="O176" s="119" t="s">
        <v>16</v>
      </c>
      <c r="P176" s="119"/>
      <c r="Q176" s="67"/>
      <c r="R176" s="68"/>
      <c r="S176" s="9"/>
    </row>
    <row r="177" spans="1:19" ht="15.75" thickBot="1">
      <c r="A177" s="68"/>
      <c r="B177" s="84"/>
      <c r="C177" s="85"/>
      <c r="D177" s="60" t="s">
        <v>13</v>
      </c>
      <c r="E177" s="61"/>
      <c r="F177" s="126" t="s">
        <v>57</v>
      </c>
      <c r="G177" s="127"/>
      <c r="H177" s="3">
        <v>3648</v>
      </c>
      <c r="I177" s="94" t="s">
        <v>24</v>
      </c>
      <c r="J177" s="94"/>
      <c r="K177" s="88" t="s">
        <v>16</v>
      </c>
      <c r="L177" s="88"/>
      <c r="M177" s="119" t="s">
        <v>16</v>
      </c>
      <c r="N177" s="119"/>
      <c r="O177" s="119" t="s">
        <v>16</v>
      </c>
      <c r="P177" s="119"/>
      <c r="Q177" s="67"/>
      <c r="R177" s="68"/>
      <c r="S177" s="9"/>
    </row>
    <row r="178" spans="1:19" ht="15.75" thickBot="1">
      <c r="A178" s="68"/>
      <c r="B178" s="84"/>
      <c r="C178" s="85"/>
      <c r="D178" s="62" t="s">
        <v>14</v>
      </c>
      <c r="E178" s="62"/>
      <c r="F178" s="126" t="s">
        <v>57</v>
      </c>
      <c r="G178" s="127"/>
      <c r="H178" s="3">
        <v>4956</v>
      </c>
      <c r="I178" s="94" t="s">
        <v>24</v>
      </c>
      <c r="J178" s="94"/>
      <c r="K178" s="88" t="s">
        <v>16</v>
      </c>
      <c r="L178" s="88"/>
      <c r="M178" s="119" t="s">
        <v>16</v>
      </c>
      <c r="N178" s="119"/>
      <c r="O178" s="119" t="s">
        <v>16</v>
      </c>
      <c r="P178" s="119"/>
      <c r="Q178" s="67"/>
      <c r="R178" s="68"/>
      <c r="S178" s="9"/>
    </row>
    <row r="179" spans="1:19">
      <c r="A179" s="68"/>
      <c r="B179" s="84"/>
      <c r="C179" s="85"/>
      <c r="D179" s="62" t="s">
        <v>15</v>
      </c>
      <c r="E179" s="62"/>
      <c r="F179" s="126" t="s">
        <v>57</v>
      </c>
      <c r="G179" s="127"/>
      <c r="H179" s="3">
        <v>3636</v>
      </c>
      <c r="I179" s="94" t="s">
        <v>24</v>
      </c>
      <c r="J179" s="94"/>
      <c r="K179" s="88" t="s">
        <v>16</v>
      </c>
      <c r="L179" s="88"/>
      <c r="M179" s="119" t="s">
        <v>16</v>
      </c>
      <c r="N179" s="119"/>
      <c r="O179" s="119" t="s">
        <v>16</v>
      </c>
      <c r="P179" s="119"/>
      <c r="Q179" s="67"/>
      <c r="R179" s="68"/>
      <c r="S179" s="9"/>
    </row>
    <row r="180" spans="1:19">
      <c r="A180" s="68"/>
      <c r="B180" s="84"/>
      <c r="C180" s="85"/>
      <c r="D180" s="58" t="s">
        <v>16</v>
      </c>
      <c r="E180" s="59"/>
      <c r="F180" s="91" t="s">
        <v>16</v>
      </c>
      <c r="G180" s="91"/>
      <c r="H180" s="3" t="s">
        <v>16</v>
      </c>
      <c r="I180" s="119" t="s">
        <v>16</v>
      </c>
      <c r="J180" s="119"/>
      <c r="K180" s="88" t="s">
        <v>16</v>
      </c>
      <c r="L180" s="88"/>
      <c r="M180" s="119" t="s">
        <v>16</v>
      </c>
      <c r="N180" s="119"/>
      <c r="O180" s="119" t="s">
        <v>16</v>
      </c>
      <c r="P180" s="119"/>
      <c r="Q180" s="67"/>
      <c r="R180" s="68"/>
      <c r="S180" s="9"/>
    </row>
    <row r="181" spans="1:19" ht="15.75" thickBot="1">
      <c r="A181" s="68"/>
      <c r="B181" s="86"/>
      <c r="C181" s="87"/>
      <c r="D181" s="75" t="s">
        <v>16</v>
      </c>
      <c r="E181" s="76"/>
      <c r="F181" s="99" t="s">
        <v>16</v>
      </c>
      <c r="G181" s="99"/>
      <c r="H181" s="4" t="s">
        <v>16</v>
      </c>
      <c r="I181" s="97" t="s">
        <v>16</v>
      </c>
      <c r="J181" s="97"/>
      <c r="K181" s="95" t="s">
        <v>16</v>
      </c>
      <c r="L181" s="96"/>
      <c r="M181" s="75" t="s">
        <v>16</v>
      </c>
      <c r="N181" s="76"/>
      <c r="O181" s="75" t="s">
        <v>16</v>
      </c>
      <c r="P181" s="76"/>
      <c r="Q181" s="69"/>
      <c r="R181" s="70"/>
      <c r="S181" s="9"/>
    </row>
    <row r="182" spans="1:19" ht="15.75" thickBot="1">
      <c r="A182" s="66" t="s">
        <v>22</v>
      </c>
      <c r="B182" s="82">
        <v>45525</v>
      </c>
      <c r="C182" s="83"/>
      <c r="D182" s="73" t="s">
        <v>9</v>
      </c>
      <c r="E182" s="74"/>
      <c r="F182" s="126" t="s">
        <v>58</v>
      </c>
      <c r="G182" s="127"/>
      <c r="H182" s="5">
        <v>670</v>
      </c>
      <c r="I182" s="94" t="s">
        <v>24</v>
      </c>
      <c r="J182" s="94"/>
      <c r="K182" s="89" t="s">
        <v>16</v>
      </c>
      <c r="L182" s="90"/>
      <c r="M182" s="100" t="s">
        <v>16</v>
      </c>
      <c r="N182" s="101"/>
      <c r="O182" s="100" t="s">
        <v>16</v>
      </c>
      <c r="P182" s="101"/>
      <c r="Q182" s="65" t="s">
        <v>37</v>
      </c>
      <c r="R182" s="66"/>
      <c r="S182" s="9"/>
    </row>
    <row r="183" spans="1:19" ht="15.75" thickBot="1">
      <c r="A183" s="68"/>
      <c r="B183" s="84"/>
      <c r="C183" s="85"/>
      <c r="D183" s="63" t="s">
        <v>10</v>
      </c>
      <c r="E183" s="64"/>
      <c r="F183" s="126" t="s">
        <v>58</v>
      </c>
      <c r="G183" s="127"/>
      <c r="H183" s="3">
        <v>1320</v>
      </c>
      <c r="I183" s="94" t="s">
        <v>24</v>
      </c>
      <c r="J183" s="94"/>
      <c r="K183" s="88" t="s">
        <v>16</v>
      </c>
      <c r="L183" s="88"/>
      <c r="M183" s="119" t="s">
        <v>16</v>
      </c>
      <c r="N183" s="119"/>
      <c r="O183" s="119" t="s">
        <v>16</v>
      </c>
      <c r="P183" s="119"/>
      <c r="Q183" s="67"/>
      <c r="R183" s="68"/>
      <c r="S183" s="9"/>
    </row>
    <row r="184" spans="1:19" ht="15.75" thickBot="1">
      <c r="A184" s="68"/>
      <c r="B184" s="84"/>
      <c r="C184" s="85"/>
      <c r="D184" s="63" t="s">
        <v>11</v>
      </c>
      <c r="E184" s="64"/>
      <c r="F184" s="126" t="s">
        <v>58</v>
      </c>
      <c r="G184" s="127"/>
      <c r="H184" s="3">
        <v>1900</v>
      </c>
      <c r="I184" s="94" t="s">
        <v>24</v>
      </c>
      <c r="J184" s="94"/>
      <c r="K184" s="88" t="s">
        <v>16</v>
      </c>
      <c r="L184" s="88"/>
      <c r="M184" s="119" t="s">
        <v>16</v>
      </c>
      <c r="N184" s="119"/>
      <c r="O184" s="119" t="s">
        <v>16</v>
      </c>
      <c r="P184" s="119"/>
      <c r="Q184" s="67"/>
      <c r="R184" s="68"/>
      <c r="S184" s="9"/>
    </row>
    <row r="185" spans="1:19">
      <c r="A185" s="68"/>
      <c r="B185" s="84"/>
      <c r="C185" s="85"/>
      <c r="D185" s="63" t="s">
        <v>12</v>
      </c>
      <c r="E185" s="64"/>
      <c r="F185" s="126" t="s">
        <v>58</v>
      </c>
      <c r="G185" s="127"/>
      <c r="H185" s="3">
        <v>210</v>
      </c>
      <c r="I185" s="94" t="s">
        <v>24</v>
      </c>
      <c r="J185" s="94"/>
      <c r="K185" s="88" t="s">
        <v>16</v>
      </c>
      <c r="L185" s="88"/>
      <c r="M185" s="119" t="s">
        <v>16</v>
      </c>
      <c r="N185" s="119"/>
      <c r="O185" s="119" t="s">
        <v>16</v>
      </c>
      <c r="P185" s="119"/>
      <c r="Q185" s="67"/>
      <c r="R185" s="68"/>
      <c r="S185" s="9"/>
    </row>
    <row r="186" spans="1:19">
      <c r="A186" s="68"/>
      <c r="B186" s="84"/>
      <c r="C186" s="85"/>
      <c r="D186" s="60" t="s">
        <v>13</v>
      </c>
      <c r="E186" s="61"/>
      <c r="F186" s="98" t="s">
        <v>16</v>
      </c>
      <c r="G186" s="98"/>
      <c r="H186" s="3" t="s">
        <v>16</v>
      </c>
      <c r="I186" s="94" t="s">
        <v>24</v>
      </c>
      <c r="J186" s="94"/>
      <c r="K186" s="88" t="s">
        <v>16</v>
      </c>
      <c r="L186" s="88"/>
      <c r="M186" s="119" t="s">
        <v>16</v>
      </c>
      <c r="N186" s="119"/>
      <c r="O186" s="119" t="s">
        <v>16</v>
      </c>
      <c r="P186" s="119"/>
      <c r="Q186" s="67"/>
      <c r="R186" s="68"/>
      <c r="S186" s="9"/>
    </row>
    <row r="187" spans="1:19">
      <c r="A187" s="68"/>
      <c r="B187" s="84"/>
      <c r="C187" s="85"/>
      <c r="D187" s="62" t="s">
        <v>14</v>
      </c>
      <c r="E187" s="62"/>
      <c r="F187" s="120" t="s">
        <v>16</v>
      </c>
      <c r="G187" s="120"/>
      <c r="H187" s="3" t="s">
        <v>16</v>
      </c>
      <c r="I187" s="94" t="s">
        <v>24</v>
      </c>
      <c r="J187" s="94"/>
      <c r="K187" s="88" t="s">
        <v>16</v>
      </c>
      <c r="L187" s="88"/>
      <c r="M187" s="119" t="s">
        <v>16</v>
      </c>
      <c r="N187" s="119"/>
      <c r="O187" s="119" t="s">
        <v>16</v>
      </c>
      <c r="P187" s="119"/>
      <c r="Q187" s="67"/>
      <c r="R187" s="68"/>
      <c r="S187" s="9"/>
    </row>
    <row r="188" spans="1:19">
      <c r="A188" s="68"/>
      <c r="B188" s="84"/>
      <c r="C188" s="85"/>
      <c r="D188" s="62" t="s">
        <v>15</v>
      </c>
      <c r="E188" s="62"/>
      <c r="F188" s="91" t="s">
        <v>16</v>
      </c>
      <c r="G188" s="91"/>
      <c r="H188" s="3" t="s">
        <v>16</v>
      </c>
      <c r="I188" s="94" t="s">
        <v>24</v>
      </c>
      <c r="J188" s="94"/>
      <c r="K188" s="88" t="s">
        <v>16</v>
      </c>
      <c r="L188" s="88"/>
      <c r="M188" s="119" t="s">
        <v>16</v>
      </c>
      <c r="N188" s="119"/>
      <c r="O188" s="119" t="s">
        <v>16</v>
      </c>
      <c r="P188" s="119"/>
      <c r="Q188" s="67"/>
      <c r="R188" s="68"/>
      <c r="S188" s="9"/>
    </row>
    <row r="189" spans="1:19">
      <c r="A189" s="68"/>
      <c r="B189" s="84"/>
      <c r="C189" s="85"/>
      <c r="D189" s="58" t="s">
        <v>16</v>
      </c>
      <c r="E189" s="59"/>
      <c r="F189" s="91" t="s">
        <v>16</v>
      </c>
      <c r="G189" s="91"/>
      <c r="H189" s="3" t="s">
        <v>16</v>
      </c>
      <c r="I189" s="119" t="s">
        <v>16</v>
      </c>
      <c r="J189" s="119"/>
      <c r="K189" s="88" t="s">
        <v>16</v>
      </c>
      <c r="L189" s="88"/>
      <c r="M189" s="119" t="s">
        <v>16</v>
      </c>
      <c r="N189" s="119"/>
      <c r="O189" s="119" t="s">
        <v>16</v>
      </c>
      <c r="P189" s="119"/>
      <c r="Q189" s="67"/>
      <c r="R189" s="68"/>
      <c r="S189" s="9"/>
    </row>
    <row r="190" spans="1:19" ht="15.75" thickBot="1">
      <c r="A190" s="68"/>
      <c r="B190" s="86"/>
      <c r="C190" s="87"/>
      <c r="D190" s="71" t="s">
        <v>16</v>
      </c>
      <c r="E190" s="72"/>
      <c r="F190" s="99" t="s">
        <v>16</v>
      </c>
      <c r="G190" s="99"/>
      <c r="H190" s="4" t="s">
        <v>16</v>
      </c>
      <c r="I190" s="97" t="s">
        <v>16</v>
      </c>
      <c r="J190" s="97"/>
      <c r="K190" s="95" t="s">
        <v>16</v>
      </c>
      <c r="L190" s="96"/>
      <c r="M190" s="75" t="s">
        <v>16</v>
      </c>
      <c r="N190" s="76"/>
      <c r="O190" s="75" t="s">
        <v>16</v>
      </c>
      <c r="P190" s="76"/>
      <c r="Q190" s="69"/>
      <c r="R190" s="70"/>
      <c r="S190" s="9"/>
    </row>
    <row r="191" spans="1:19" ht="15.75" thickBot="1">
      <c r="A191" s="66" t="s">
        <v>23</v>
      </c>
      <c r="B191" s="82">
        <v>45526</v>
      </c>
      <c r="C191" s="83"/>
      <c r="D191" s="73" t="s">
        <v>9</v>
      </c>
      <c r="E191" s="74"/>
      <c r="F191" s="126" t="s">
        <v>59</v>
      </c>
      <c r="G191" s="127"/>
      <c r="H191" s="5">
        <v>600</v>
      </c>
      <c r="I191" s="94" t="s">
        <v>16</v>
      </c>
      <c r="J191" s="94"/>
      <c r="K191" s="89" t="s">
        <v>16</v>
      </c>
      <c r="L191" s="90"/>
      <c r="M191" s="100" t="s">
        <v>16</v>
      </c>
      <c r="N191" s="101"/>
      <c r="O191" s="100" t="s">
        <v>16</v>
      </c>
      <c r="P191" s="101"/>
      <c r="Q191" s="65" t="s">
        <v>38</v>
      </c>
      <c r="R191" s="66"/>
      <c r="S191" s="9"/>
    </row>
    <row r="192" spans="1:19" ht="15.75" thickBot="1">
      <c r="A192" s="68"/>
      <c r="B192" s="84"/>
      <c r="C192" s="85"/>
      <c r="D192" s="63" t="s">
        <v>10</v>
      </c>
      <c r="E192" s="64"/>
      <c r="F192" s="126" t="s">
        <v>59</v>
      </c>
      <c r="G192" s="127"/>
      <c r="H192" s="3">
        <v>1100</v>
      </c>
      <c r="I192" s="119" t="s">
        <v>16</v>
      </c>
      <c r="J192" s="119"/>
      <c r="K192" s="88" t="s">
        <v>16</v>
      </c>
      <c r="L192" s="88"/>
      <c r="M192" s="119" t="s">
        <v>16</v>
      </c>
      <c r="N192" s="119"/>
      <c r="O192" s="119" t="s">
        <v>16</v>
      </c>
      <c r="P192" s="119"/>
      <c r="Q192" s="67"/>
      <c r="R192" s="68"/>
      <c r="S192" s="9"/>
    </row>
    <row r="193" spans="1:19" ht="15.75" thickBot="1">
      <c r="A193" s="68"/>
      <c r="B193" s="84"/>
      <c r="C193" s="85"/>
      <c r="D193" s="63" t="s">
        <v>11</v>
      </c>
      <c r="E193" s="64"/>
      <c r="F193" s="126" t="s">
        <v>59</v>
      </c>
      <c r="G193" s="127"/>
      <c r="H193" s="3">
        <v>2000</v>
      </c>
      <c r="I193" s="119" t="s">
        <v>16</v>
      </c>
      <c r="J193" s="119"/>
      <c r="K193" s="88" t="s">
        <v>16</v>
      </c>
      <c r="L193" s="88"/>
      <c r="M193" s="119" t="s">
        <v>16</v>
      </c>
      <c r="N193" s="119"/>
      <c r="O193" s="119" t="s">
        <v>16</v>
      </c>
      <c r="P193" s="119"/>
      <c r="Q193" s="67"/>
      <c r="R193" s="68"/>
      <c r="S193" s="9"/>
    </row>
    <row r="194" spans="1:19" ht="15.75" thickBot="1">
      <c r="A194" s="68"/>
      <c r="B194" s="84"/>
      <c r="C194" s="85"/>
      <c r="D194" s="63" t="s">
        <v>12</v>
      </c>
      <c r="E194" s="64"/>
      <c r="F194" s="126" t="s">
        <v>59</v>
      </c>
      <c r="G194" s="127"/>
      <c r="H194" s="3">
        <v>180</v>
      </c>
      <c r="I194" s="119" t="s">
        <v>16</v>
      </c>
      <c r="J194" s="119"/>
      <c r="K194" s="88" t="s">
        <v>16</v>
      </c>
      <c r="L194" s="88"/>
      <c r="M194" s="119" t="s">
        <v>16</v>
      </c>
      <c r="N194" s="119"/>
      <c r="O194" s="119" t="s">
        <v>16</v>
      </c>
      <c r="P194" s="119"/>
      <c r="Q194" s="67"/>
      <c r="R194" s="68"/>
      <c r="S194" s="9"/>
    </row>
    <row r="195" spans="1:19" ht="15.75" thickBot="1">
      <c r="A195" s="68"/>
      <c r="B195" s="84"/>
      <c r="C195" s="85"/>
      <c r="D195" s="60" t="s">
        <v>13</v>
      </c>
      <c r="E195" s="61"/>
      <c r="F195" s="126" t="s">
        <v>59</v>
      </c>
      <c r="G195" s="127"/>
      <c r="H195" s="3">
        <v>972</v>
      </c>
      <c r="I195" s="119" t="s">
        <v>16</v>
      </c>
      <c r="J195" s="119"/>
      <c r="K195" s="88" t="s">
        <v>16</v>
      </c>
      <c r="L195" s="88"/>
      <c r="M195" s="119" t="s">
        <v>16</v>
      </c>
      <c r="N195" s="119"/>
      <c r="O195" s="119" t="s">
        <v>16</v>
      </c>
      <c r="P195" s="119"/>
      <c r="Q195" s="67"/>
      <c r="R195" s="68"/>
      <c r="S195" s="9"/>
    </row>
    <row r="196" spans="1:19" ht="15.75" thickBot="1">
      <c r="A196" s="68"/>
      <c r="B196" s="84"/>
      <c r="C196" s="85"/>
      <c r="D196" s="62" t="s">
        <v>14</v>
      </c>
      <c r="E196" s="62"/>
      <c r="F196" s="126" t="s">
        <v>59</v>
      </c>
      <c r="G196" s="127"/>
      <c r="H196" s="3">
        <v>1800</v>
      </c>
      <c r="I196" s="119" t="s">
        <v>16</v>
      </c>
      <c r="J196" s="119"/>
      <c r="K196" s="88" t="s">
        <v>16</v>
      </c>
      <c r="L196" s="88"/>
      <c r="M196" s="119" t="s">
        <v>16</v>
      </c>
      <c r="N196" s="119"/>
      <c r="O196" s="119" t="s">
        <v>16</v>
      </c>
      <c r="P196" s="119"/>
      <c r="Q196" s="67"/>
      <c r="R196" s="68"/>
      <c r="S196" s="9"/>
    </row>
    <row r="197" spans="1:19">
      <c r="A197" s="68"/>
      <c r="B197" s="84"/>
      <c r="C197" s="85"/>
      <c r="D197" s="62" t="s">
        <v>15</v>
      </c>
      <c r="E197" s="62"/>
      <c r="F197" s="126" t="s">
        <v>59</v>
      </c>
      <c r="G197" s="127"/>
      <c r="H197" s="3">
        <v>1656</v>
      </c>
      <c r="I197" s="119" t="s">
        <v>16</v>
      </c>
      <c r="J197" s="119"/>
      <c r="K197" s="88" t="s">
        <v>16</v>
      </c>
      <c r="L197" s="88"/>
      <c r="M197" s="119" t="s">
        <v>16</v>
      </c>
      <c r="N197" s="119"/>
      <c r="O197" s="119" t="s">
        <v>16</v>
      </c>
      <c r="P197" s="119"/>
      <c r="Q197" s="67"/>
      <c r="R197" s="68"/>
      <c r="S197" s="9"/>
    </row>
    <row r="198" spans="1:19">
      <c r="A198" s="68"/>
      <c r="B198" s="84"/>
      <c r="C198" s="85"/>
      <c r="D198" s="58" t="s">
        <v>16</v>
      </c>
      <c r="E198" s="59"/>
      <c r="F198" s="91" t="s">
        <v>16</v>
      </c>
      <c r="G198" s="91"/>
      <c r="H198" s="3" t="s">
        <v>16</v>
      </c>
      <c r="I198" s="119" t="s">
        <v>16</v>
      </c>
      <c r="J198" s="119"/>
      <c r="K198" s="88" t="s">
        <v>16</v>
      </c>
      <c r="L198" s="88"/>
      <c r="M198" s="119" t="s">
        <v>16</v>
      </c>
      <c r="N198" s="119"/>
      <c r="O198" s="119" t="s">
        <v>16</v>
      </c>
      <c r="P198" s="119"/>
      <c r="Q198" s="67"/>
      <c r="R198" s="68"/>
      <c r="S198" s="9"/>
    </row>
    <row r="199" spans="1:19" ht="15.75" thickBot="1">
      <c r="A199" s="68"/>
      <c r="B199" s="86"/>
      <c r="C199" s="87"/>
      <c r="D199" s="71" t="s">
        <v>16</v>
      </c>
      <c r="E199" s="72"/>
      <c r="F199" s="99" t="s">
        <v>16</v>
      </c>
      <c r="G199" s="99"/>
      <c r="H199" s="4" t="s">
        <v>16</v>
      </c>
      <c r="I199" s="97" t="s">
        <v>16</v>
      </c>
      <c r="J199" s="97"/>
      <c r="K199" s="95" t="s">
        <v>16</v>
      </c>
      <c r="L199" s="96"/>
      <c r="M199" s="75" t="s">
        <v>16</v>
      </c>
      <c r="N199" s="76"/>
      <c r="O199" s="75" t="s">
        <v>16</v>
      </c>
      <c r="P199" s="76"/>
      <c r="Q199" s="69"/>
      <c r="R199" s="70"/>
      <c r="S199" s="9"/>
    </row>
    <row r="200" spans="1:19" ht="15.75" thickBot="1">
      <c r="A200" s="66" t="s">
        <v>17</v>
      </c>
      <c r="B200" s="82">
        <v>45527</v>
      </c>
      <c r="C200" s="83"/>
      <c r="D200" s="73" t="s">
        <v>9</v>
      </c>
      <c r="E200" s="74"/>
      <c r="F200" s="126" t="s">
        <v>60</v>
      </c>
      <c r="G200" s="127"/>
      <c r="H200" s="5">
        <v>620</v>
      </c>
      <c r="I200" s="94" t="s">
        <v>16</v>
      </c>
      <c r="J200" s="94"/>
      <c r="K200" s="89" t="s">
        <v>16</v>
      </c>
      <c r="L200" s="90"/>
      <c r="M200" s="100" t="s">
        <v>16</v>
      </c>
      <c r="N200" s="101"/>
      <c r="O200" s="100" t="s">
        <v>16</v>
      </c>
      <c r="P200" s="101"/>
      <c r="Q200" s="65" t="s">
        <v>38</v>
      </c>
      <c r="R200" s="66"/>
      <c r="S200" s="9"/>
    </row>
    <row r="201" spans="1:19" ht="15.75" thickBot="1">
      <c r="A201" s="68"/>
      <c r="B201" s="84"/>
      <c r="C201" s="85"/>
      <c r="D201" s="63" t="s">
        <v>10</v>
      </c>
      <c r="E201" s="64"/>
      <c r="F201" s="126" t="s">
        <v>60</v>
      </c>
      <c r="G201" s="127"/>
      <c r="H201" s="3">
        <v>690</v>
      </c>
      <c r="I201" s="119" t="s">
        <v>16</v>
      </c>
      <c r="J201" s="119"/>
      <c r="K201" s="88" t="s">
        <v>16</v>
      </c>
      <c r="L201" s="88"/>
      <c r="M201" s="119" t="s">
        <v>16</v>
      </c>
      <c r="N201" s="119"/>
      <c r="O201" s="119" t="s">
        <v>16</v>
      </c>
      <c r="P201" s="119"/>
      <c r="Q201" s="67"/>
      <c r="R201" s="68"/>
      <c r="S201" s="9"/>
    </row>
    <row r="202" spans="1:19" ht="15.75" thickBot="1">
      <c r="A202" s="68"/>
      <c r="B202" s="84"/>
      <c r="C202" s="85"/>
      <c r="D202" s="63" t="s">
        <v>11</v>
      </c>
      <c r="E202" s="64"/>
      <c r="F202" s="126" t="s">
        <v>60</v>
      </c>
      <c r="G202" s="127"/>
      <c r="H202" s="3">
        <v>1840</v>
      </c>
      <c r="I202" s="119" t="s">
        <v>16</v>
      </c>
      <c r="J202" s="119"/>
      <c r="K202" s="88" t="s">
        <v>16</v>
      </c>
      <c r="L202" s="88"/>
      <c r="M202" s="119" t="s">
        <v>16</v>
      </c>
      <c r="N202" s="119"/>
      <c r="O202" s="119" t="s">
        <v>16</v>
      </c>
      <c r="P202" s="119"/>
      <c r="Q202" s="67"/>
      <c r="R202" s="68"/>
      <c r="S202" s="9"/>
    </row>
    <row r="203" spans="1:19" ht="15.75" thickBot="1">
      <c r="A203" s="68"/>
      <c r="B203" s="84"/>
      <c r="C203" s="85"/>
      <c r="D203" s="63" t="s">
        <v>12</v>
      </c>
      <c r="E203" s="64"/>
      <c r="F203" s="126" t="s">
        <v>60</v>
      </c>
      <c r="G203" s="127"/>
      <c r="H203" s="3">
        <v>200</v>
      </c>
      <c r="I203" s="119" t="s">
        <v>16</v>
      </c>
      <c r="J203" s="119"/>
      <c r="K203" s="88" t="s">
        <v>16</v>
      </c>
      <c r="L203" s="88"/>
      <c r="M203" s="119" t="s">
        <v>16</v>
      </c>
      <c r="N203" s="119"/>
      <c r="O203" s="119" t="s">
        <v>16</v>
      </c>
      <c r="P203" s="119"/>
      <c r="Q203" s="67"/>
      <c r="R203" s="68"/>
      <c r="S203" s="9"/>
    </row>
    <row r="204" spans="1:19" ht="15.75" thickBot="1">
      <c r="A204" s="68"/>
      <c r="B204" s="84"/>
      <c r="C204" s="85"/>
      <c r="D204" s="60" t="s">
        <v>13</v>
      </c>
      <c r="E204" s="61"/>
      <c r="F204" s="126" t="s">
        <v>60</v>
      </c>
      <c r="G204" s="127"/>
      <c r="H204" s="3">
        <v>4236</v>
      </c>
      <c r="I204" s="119" t="s">
        <v>16</v>
      </c>
      <c r="J204" s="119"/>
      <c r="K204" s="88" t="s">
        <v>16</v>
      </c>
      <c r="L204" s="88"/>
      <c r="M204" s="119" t="s">
        <v>16</v>
      </c>
      <c r="N204" s="119"/>
      <c r="O204" s="119" t="s">
        <v>16</v>
      </c>
      <c r="P204" s="119"/>
      <c r="Q204" s="67"/>
      <c r="R204" s="68"/>
      <c r="S204" s="9"/>
    </row>
    <row r="205" spans="1:19" ht="15.75" thickBot="1">
      <c r="A205" s="68"/>
      <c r="B205" s="84"/>
      <c r="C205" s="85"/>
      <c r="D205" s="62" t="s">
        <v>14</v>
      </c>
      <c r="E205" s="62"/>
      <c r="F205" s="126" t="s">
        <v>60</v>
      </c>
      <c r="G205" s="127"/>
      <c r="H205" s="3">
        <v>4044</v>
      </c>
      <c r="I205" s="119" t="s">
        <v>16</v>
      </c>
      <c r="J205" s="119"/>
      <c r="K205" s="88" t="s">
        <v>16</v>
      </c>
      <c r="L205" s="88"/>
      <c r="M205" s="119" t="s">
        <v>16</v>
      </c>
      <c r="N205" s="119"/>
      <c r="O205" s="119" t="s">
        <v>16</v>
      </c>
      <c r="P205" s="119"/>
      <c r="Q205" s="67"/>
      <c r="R205" s="68"/>
      <c r="S205" s="9"/>
    </row>
    <row r="206" spans="1:19">
      <c r="A206" s="68"/>
      <c r="B206" s="84"/>
      <c r="C206" s="85"/>
      <c r="D206" s="62" t="s">
        <v>15</v>
      </c>
      <c r="E206" s="62"/>
      <c r="F206" s="126" t="s">
        <v>60</v>
      </c>
      <c r="G206" s="127"/>
      <c r="H206" s="3">
        <v>4992</v>
      </c>
      <c r="I206" s="119" t="s">
        <v>16</v>
      </c>
      <c r="J206" s="119"/>
      <c r="K206" s="88" t="s">
        <v>16</v>
      </c>
      <c r="L206" s="88"/>
      <c r="M206" s="119" t="s">
        <v>16</v>
      </c>
      <c r="N206" s="119"/>
      <c r="O206" s="119" t="s">
        <v>16</v>
      </c>
      <c r="P206" s="119"/>
      <c r="Q206" s="67"/>
      <c r="R206" s="68"/>
      <c r="S206" s="9"/>
    </row>
    <row r="207" spans="1:19">
      <c r="A207" s="68"/>
      <c r="B207" s="84"/>
      <c r="C207" s="85"/>
      <c r="D207" s="58" t="s">
        <v>16</v>
      </c>
      <c r="E207" s="59"/>
      <c r="F207" s="91" t="s">
        <v>16</v>
      </c>
      <c r="G207" s="91"/>
      <c r="H207" s="3" t="s">
        <v>16</v>
      </c>
      <c r="I207" s="119" t="s">
        <v>16</v>
      </c>
      <c r="J207" s="119"/>
      <c r="K207" s="88" t="s">
        <v>16</v>
      </c>
      <c r="L207" s="88"/>
      <c r="M207" s="119" t="s">
        <v>16</v>
      </c>
      <c r="N207" s="119"/>
      <c r="O207" s="119" t="s">
        <v>16</v>
      </c>
      <c r="P207" s="119"/>
      <c r="Q207" s="67"/>
      <c r="R207" s="68"/>
      <c r="S207" s="9"/>
    </row>
    <row r="208" spans="1:19" ht="15.75" thickBot="1">
      <c r="A208" s="68"/>
      <c r="B208" s="86"/>
      <c r="C208" s="87"/>
      <c r="D208" s="71" t="s">
        <v>16</v>
      </c>
      <c r="E208" s="72"/>
      <c r="F208" s="99" t="s">
        <v>16</v>
      </c>
      <c r="G208" s="99"/>
      <c r="H208" s="4" t="s">
        <v>16</v>
      </c>
      <c r="I208" s="97" t="s">
        <v>16</v>
      </c>
      <c r="J208" s="97"/>
      <c r="K208" s="95" t="s">
        <v>16</v>
      </c>
      <c r="L208" s="96"/>
      <c r="M208" s="75" t="s">
        <v>16</v>
      </c>
      <c r="N208" s="76"/>
      <c r="O208" s="75" t="s">
        <v>16</v>
      </c>
      <c r="P208" s="76"/>
      <c r="Q208" s="69"/>
      <c r="R208" s="70"/>
      <c r="S208" s="9"/>
    </row>
    <row r="209" spans="1:19" ht="15.75" thickBot="1">
      <c r="A209" s="66" t="s">
        <v>18</v>
      </c>
      <c r="B209" s="82">
        <v>45528</v>
      </c>
      <c r="C209" s="83"/>
      <c r="D209" s="73" t="s">
        <v>9</v>
      </c>
      <c r="E209" s="74"/>
      <c r="F209" s="126" t="s">
        <v>61</v>
      </c>
      <c r="G209" s="127"/>
      <c r="H209" s="5">
        <v>650</v>
      </c>
      <c r="I209" s="94" t="s">
        <v>16</v>
      </c>
      <c r="J209" s="94"/>
      <c r="K209" s="89" t="s">
        <v>16</v>
      </c>
      <c r="L209" s="90"/>
      <c r="M209" s="100" t="s">
        <v>16</v>
      </c>
      <c r="N209" s="101"/>
      <c r="O209" s="100" t="s">
        <v>16</v>
      </c>
      <c r="P209" s="101"/>
      <c r="Q209" s="65" t="s">
        <v>37</v>
      </c>
      <c r="R209" s="66"/>
      <c r="S209" s="9"/>
    </row>
    <row r="210" spans="1:19" ht="15.75" thickBot="1">
      <c r="A210" s="68"/>
      <c r="B210" s="84"/>
      <c r="C210" s="85"/>
      <c r="D210" s="63" t="s">
        <v>10</v>
      </c>
      <c r="E210" s="64"/>
      <c r="F210" s="126" t="s">
        <v>61</v>
      </c>
      <c r="G210" s="127"/>
      <c r="H210" s="3">
        <v>770</v>
      </c>
      <c r="I210" s="119" t="s">
        <v>16</v>
      </c>
      <c r="J210" s="119"/>
      <c r="K210" s="88" t="s">
        <v>16</v>
      </c>
      <c r="L210" s="88"/>
      <c r="M210" s="119" t="s">
        <v>16</v>
      </c>
      <c r="N210" s="119"/>
      <c r="O210" s="119" t="s">
        <v>16</v>
      </c>
      <c r="P210" s="119"/>
      <c r="Q210" s="67"/>
      <c r="R210" s="68"/>
      <c r="S210" s="9"/>
    </row>
    <row r="211" spans="1:19" ht="15.75" thickBot="1">
      <c r="A211" s="68"/>
      <c r="B211" s="84"/>
      <c r="C211" s="85"/>
      <c r="D211" s="63" t="s">
        <v>11</v>
      </c>
      <c r="E211" s="64"/>
      <c r="F211" s="126" t="s">
        <v>61</v>
      </c>
      <c r="G211" s="127"/>
      <c r="H211" s="3">
        <v>1420</v>
      </c>
      <c r="I211" s="119" t="s">
        <v>16</v>
      </c>
      <c r="J211" s="119"/>
      <c r="K211" s="88" t="s">
        <v>16</v>
      </c>
      <c r="L211" s="88"/>
      <c r="M211" s="119" t="s">
        <v>16</v>
      </c>
      <c r="N211" s="119"/>
      <c r="O211" s="119" t="s">
        <v>16</v>
      </c>
      <c r="P211" s="119"/>
      <c r="Q211" s="67"/>
      <c r="R211" s="68"/>
      <c r="S211" s="9"/>
    </row>
    <row r="212" spans="1:19">
      <c r="A212" s="68"/>
      <c r="B212" s="84"/>
      <c r="C212" s="85"/>
      <c r="D212" s="63" t="s">
        <v>12</v>
      </c>
      <c r="E212" s="64"/>
      <c r="F212" s="126" t="s">
        <v>61</v>
      </c>
      <c r="G212" s="127"/>
      <c r="H212" s="3">
        <v>3110</v>
      </c>
      <c r="I212" s="119" t="s">
        <v>16</v>
      </c>
      <c r="J212" s="119"/>
      <c r="K212" s="88" t="s">
        <v>16</v>
      </c>
      <c r="L212" s="88"/>
      <c r="M212" s="119" t="s">
        <v>16</v>
      </c>
      <c r="N212" s="119"/>
      <c r="O212" s="119" t="s">
        <v>16</v>
      </c>
      <c r="P212" s="119"/>
      <c r="Q212" s="67"/>
      <c r="R212" s="68"/>
      <c r="S212" s="9"/>
    </row>
    <row r="213" spans="1:19">
      <c r="A213" s="68"/>
      <c r="B213" s="84"/>
      <c r="C213" s="85"/>
      <c r="D213" s="62" t="s">
        <v>13</v>
      </c>
      <c r="E213" s="62"/>
      <c r="F213" s="98" t="s">
        <v>16</v>
      </c>
      <c r="G213" s="98"/>
      <c r="H213" s="3" t="s">
        <v>16</v>
      </c>
      <c r="I213" s="119" t="s">
        <v>16</v>
      </c>
      <c r="J213" s="119"/>
      <c r="K213" s="88" t="s">
        <v>16</v>
      </c>
      <c r="L213" s="88"/>
      <c r="M213" s="119" t="s">
        <v>16</v>
      </c>
      <c r="N213" s="119"/>
      <c r="O213" s="119" t="s">
        <v>16</v>
      </c>
      <c r="P213" s="119"/>
      <c r="Q213" s="67"/>
      <c r="R213" s="68"/>
      <c r="S213" s="9"/>
    </row>
    <row r="214" spans="1:19">
      <c r="A214" s="68"/>
      <c r="B214" s="84"/>
      <c r="C214" s="85"/>
      <c r="D214" s="62" t="s">
        <v>14</v>
      </c>
      <c r="E214" s="62"/>
      <c r="F214" s="120" t="s">
        <v>16</v>
      </c>
      <c r="G214" s="120"/>
      <c r="H214" s="3" t="s">
        <v>16</v>
      </c>
      <c r="I214" s="119" t="s">
        <v>16</v>
      </c>
      <c r="J214" s="119"/>
      <c r="K214" s="88" t="s">
        <v>16</v>
      </c>
      <c r="L214" s="88"/>
      <c r="M214" s="119" t="s">
        <v>16</v>
      </c>
      <c r="N214" s="119"/>
      <c r="O214" s="119" t="s">
        <v>16</v>
      </c>
      <c r="P214" s="119"/>
      <c r="Q214" s="67"/>
      <c r="R214" s="68"/>
      <c r="S214" s="9"/>
    </row>
    <row r="215" spans="1:19">
      <c r="A215" s="68"/>
      <c r="B215" s="84"/>
      <c r="C215" s="85"/>
      <c r="D215" s="62" t="s">
        <v>15</v>
      </c>
      <c r="E215" s="62"/>
      <c r="F215" s="91" t="s">
        <v>16</v>
      </c>
      <c r="G215" s="91"/>
      <c r="H215" s="3" t="s">
        <v>16</v>
      </c>
      <c r="I215" s="119" t="s">
        <v>16</v>
      </c>
      <c r="J215" s="119"/>
      <c r="K215" s="88" t="s">
        <v>16</v>
      </c>
      <c r="L215" s="88"/>
      <c r="M215" s="119" t="s">
        <v>16</v>
      </c>
      <c r="N215" s="119"/>
      <c r="O215" s="119" t="s">
        <v>16</v>
      </c>
      <c r="P215" s="119"/>
      <c r="Q215" s="67"/>
      <c r="R215" s="68"/>
      <c r="S215" s="9"/>
    </row>
    <row r="216" spans="1:19">
      <c r="A216" s="68"/>
      <c r="B216" s="84"/>
      <c r="C216" s="85"/>
      <c r="D216" s="58" t="s">
        <v>16</v>
      </c>
      <c r="E216" s="59"/>
      <c r="F216" s="91" t="s">
        <v>16</v>
      </c>
      <c r="G216" s="91"/>
      <c r="H216" s="3" t="s">
        <v>16</v>
      </c>
      <c r="I216" s="119" t="s">
        <v>16</v>
      </c>
      <c r="J216" s="119"/>
      <c r="K216" s="88" t="s">
        <v>16</v>
      </c>
      <c r="L216" s="88"/>
      <c r="M216" s="119" t="s">
        <v>16</v>
      </c>
      <c r="N216" s="119"/>
      <c r="O216" s="119" t="s">
        <v>16</v>
      </c>
      <c r="P216" s="119"/>
      <c r="Q216" s="67"/>
      <c r="R216" s="68"/>
      <c r="S216" s="9"/>
    </row>
    <row r="217" spans="1:19" ht="15.75" thickBot="1">
      <c r="A217" s="68"/>
      <c r="B217" s="86"/>
      <c r="C217" s="87"/>
      <c r="D217" s="71" t="s">
        <v>16</v>
      </c>
      <c r="E217" s="72"/>
      <c r="F217" s="99" t="s">
        <v>16</v>
      </c>
      <c r="G217" s="99"/>
      <c r="H217" s="4" t="s">
        <v>16</v>
      </c>
      <c r="I217" s="97" t="s">
        <v>16</v>
      </c>
      <c r="J217" s="97"/>
      <c r="K217" s="95" t="s">
        <v>16</v>
      </c>
      <c r="L217" s="96"/>
      <c r="M217" s="75" t="s">
        <v>16</v>
      </c>
      <c r="N217" s="76"/>
      <c r="O217" s="75" t="s">
        <v>16</v>
      </c>
      <c r="P217" s="76"/>
      <c r="Q217" s="69"/>
      <c r="R217" s="70"/>
      <c r="S217" s="9"/>
    </row>
    <row r="218" spans="1:19" ht="15.75" thickBot="1">
      <c r="A218" s="66" t="s">
        <v>19</v>
      </c>
      <c r="B218" s="82">
        <v>45529</v>
      </c>
      <c r="C218" s="83"/>
      <c r="D218" s="73" t="s">
        <v>9</v>
      </c>
      <c r="E218" s="74"/>
      <c r="F218" s="126" t="s">
        <v>62</v>
      </c>
      <c r="G218" s="127"/>
      <c r="H218" s="5">
        <v>3110</v>
      </c>
      <c r="I218" s="94" t="s">
        <v>16</v>
      </c>
      <c r="J218" s="94"/>
      <c r="K218" s="89" t="s">
        <v>16</v>
      </c>
      <c r="L218" s="90"/>
      <c r="M218" s="100" t="s">
        <v>16</v>
      </c>
      <c r="N218" s="101"/>
      <c r="O218" s="100" t="s">
        <v>16</v>
      </c>
      <c r="P218" s="101"/>
      <c r="Q218" s="65" t="s">
        <v>37</v>
      </c>
      <c r="R218" s="66"/>
      <c r="S218" s="9"/>
    </row>
    <row r="219" spans="1:19" ht="15.75" thickBot="1">
      <c r="A219" s="68"/>
      <c r="B219" s="84"/>
      <c r="C219" s="85"/>
      <c r="D219" s="63" t="s">
        <v>10</v>
      </c>
      <c r="E219" s="64"/>
      <c r="F219" s="126" t="s">
        <v>62</v>
      </c>
      <c r="G219" s="127"/>
      <c r="H219" s="3">
        <v>750</v>
      </c>
      <c r="I219" s="119" t="s">
        <v>16</v>
      </c>
      <c r="J219" s="119"/>
      <c r="K219" s="88" t="s">
        <v>16</v>
      </c>
      <c r="L219" s="88"/>
      <c r="M219" s="119" t="s">
        <v>16</v>
      </c>
      <c r="N219" s="119"/>
      <c r="O219" s="119" t="s">
        <v>16</v>
      </c>
      <c r="P219" s="119"/>
      <c r="Q219" s="67"/>
      <c r="R219" s="68"/>
      <c r="S219" s="9"/>
    </row>
    <row r="220" spans="1:19" ht="15.75" thickBot="1">
      <c r="A220" s="68"/>
      <c r="B220" s="84"/>
      <c r="C220" s="85"/>
      <c r="D220" s="63" t="s">
        <v>11</v>
      </c>
      <c r="E220" s="64"/>
      <c r="F220" s="126" t="s">
        <v>62</v>
      </c>
      <c r="G220" s="127"/>
      <c r="H220" s="3">
        <v>1490</v>
      </c>
      <c r="I220" s="119" t="s">
        <v>16</v>
      </c>
      <c r="J220" s="119"/>
      <c r="K220" s="88" t="s">
        <v>16</v>
      </c>
      <c r="L220" s="88"/>
      <c r="M220" s="119" t="s">
        <v>16</v>
      </c>
      <c r="N220" s="119"/>
      <c r="O220" s="119" t="s">
        <v>16</v>
      </c>
      <c r="P220" s="119"/>
      <c r="Q220" s="67"/>
      <c r="R220" s="68"/>
      <c r="S220" s="9"/>
    </row>
    <row r="221" spans="1:19">
      <c r="A221" s="68"/>
      <c r="B221" s="84"/>
      <c r="C221" s="85"/>
      <c r="D221" s="63" t="s">
        <v>12</v>
      </c>
      <c r="E221" s="64"/>
      <c r="F221" s="126" t="s">
        <v>62</v>
      </c>
      <c r="G221" s="127"/>
      <c r="H221" s="3">
        <v>1200</v>
      </c>
      <c r="I221" s="119" t="s">
        <v>16</v>
      </c>
      <c r="J221" s="119"/>
      <c r="K221" s="88" t="s">
        <v>16</v>
      </c>
      <c r="L221" s="88"/>
      <c r="M221" s="119" t="s">
        <v>16</v>
      </c>
      <c r="N221" s="119"/>
      <c r="O221" s="119" t="s">
        <v>16</v>
      </c>
      <c r="P221" s="119"/>
      <c r="Q221" s="67"/>
      <c r="R221" s="68"/>
      <c r="S221" s="9"/>
    </row>
    <row r="222" spans="1:19">
      <c r="A222" s="68"/>
      <c r="B222" s="84"/>
      <c r="C222" s="85"/>
      <c r="D222" s="60" t="s">
        <v>13</v>
      </c>
      <c r="E222" s="61"/>
      <c r="F222" s="98" t="s">
        <v>16</v>
      </c>
      <c r="G222" s="98"/>
      <c r="H222" s="3" t="s">
        <v>16</v>
      </c>
      <c r="I222" s="119" t="s">
        <v>16</v>
      </c>
      <c r="J222" s="119"/>
      <c r="K222" s="88" t="s">
        <v>16</v>
      </c>
      <c r="L222" s="88"/>
      <c r="M222" s="119" t="s">
        <v>16</v>
      </c>
      <c r="N222" s="119"/>
      <c r="O222" s="119" t="s">
        <v>16</v>
      </c>
      <c r="P222" s="119"/>
      <c r="Q222" s="67"/>
      <c r="R222" s="68"/>
      <c r="S222" s="9"/>
    </row>
    <row r="223" spans="1:19">
      <c r="A223" s="68"/>
      <c r="B223" s="84"/>
      <c r="C223" s="85"/>
      <c r="D223" s="62" t="s">
        <v>14</v>
      </c>
      <c r="E223" s="62"/>
      <c r="F223" s="120" t="s">
        <v>16</v>
      </c>
      <c r="G223" s="120"/>
      <c r="H223" s="3" t="s">
        <v>16</v>
      </c>
      <c r="I223" s="119" t="s">
        <v>16</v>
      </c>
      <c r="J223" s="119"/>
      <c r="K223" s="88" t="s">
        <v>16</v>
      </c>
      <c r="L223" s="88"/>
      <c r="M223" s="119" t="s">
        <v>16</v>
      </c>
      <c r="N223" s="119"/>
      <c r="O223" s="119" t="s">
        <v>16</v>
      </c>
      <c r="P223" s="119"/>
      <c r="Q223" s="67"/>
      <c r="R223" s="68"/>
      <c r="S223" s="9"/>
    </row>
    <row r="224" spans="1:19">
      <c r="A224" s="68"/>
      <c r="B224" s="84"/>
      <c r="C224" s="85"/>
      <c r="D224" s="62" t="s">
        <v>15</v>
      </c>
      <c r="E224" s="62"/>
      <c r="F224" s="91" t="s">
        <v>16</v>
      </c>
      <c r="G224" s="91"/>
      <c r="H224" s="3" t="s">
        <v>16</v>
      </c>
      <c r="I224" s="119" t="s">
        <v>16</v>
      </c>
      <c r="J224" s="119"/>
      <c r="K224" s="88" t="s">
        <v>16</v>
      </c>
      <c r="L224" s="88"/>
      <c r="M224" s="119" t="s">
        <v>16</v>
      </c>
      <c r="N224" s="119"/>
      <c r="O224" s="119" t="s">
        <v>16</v>
      </c>
      <c r="P224" s="119"/>
      <c r="Q224" s="67"/>
      <c r="R224" s="68"/>
      <c r="S224" s="9"/>
    </row>
    <row r="225" spans="1:19">
      <c r="A225" s="68"/>
      <c r="B225" s="84"/>
      <c r="C225" s="85"/>
      <c r="D225" s="58" t="s">
        <v>16</v>
      </c>
      <c r="E225" s="59"/>
      <c r="F225" s="91" t="s">
        <v>16</v>
      </c>
      <c r="G225" s="91"/>
      <c r="H225" s="3" t="s">
        <v>16</v>
      </c>
      <c r="I225" s="119" t="s">
        <v>16</v>
      </c>
      <c r="J225" s="119"/>
      <c r="K225" s="88" t="s">
        <v>16</v>
      </c>
      <c r="L225" s="88"/>
      <c r="M225" s="119" t="s">
        <v>16</v>
      </c>
      <c r="N225" s="119"/>
      <c r="O225" s="119" t="s">
        <v>16</v>
      </c>
      <c r="P225" s="119"/>
      <c r="Q225" s="67"/>
      <c r="R225" s="68"/>
      <c r="S225" s="9"/>
    </row>
    <row r="226" spans="1:19" ht="15.75" thickBot="1">
      <c r="A226" s="68"/>
      <c r="B226" s="86"/>
      <c r="C226" s="87"/>
      <c r="D226" s="71" t="s">
        <v>16</v>
      </c>
      <c r="E226" s="72"/>
      <c r="F226" s="99" t="s">
        <v>16</v>
      </c>
      <c r="G226" s="99"/>
      <c r="H226" s="4" t="s">
        <v>16</v>
      </c>
      <c r="I226" s="97" t="s">
        <v>16</v>
      </c>
      <c r="J226" s="97"/>
      <c r="K226" s="95" t="s">
        <v>16</v>
      </c>
      <c r="L226" s="96"/>
      <c r="M226" s="75" t="s">
        <v>16</v>
      </c>
      <c r="N226" s="76"/>
      <c r="O226" s="75" t="s">
        <v>16</v>
      </c>
      <c r="P226" s="76"/>
      <c r="Q226" s="69"/>
      <c r="R226" s="70"/>
      <c r="S226" s="9"/>
    </row>
    <row r="227" spans="1:19" ht="15.75" thickBot="1">
      <c r="A227" s="66" t="s">
        <v>20</v>
      </c>
      <c r="B227" s="82">
        <v>45530</v>
      </c>
      <c r="C227" s="83"/>
      <c r="D227" s="73" t="s">
        <v>9</v>
      </c>
      <c r="E227" s="74"/>
      <c r="F227" s="126" t="s">
        <v>63</v>
      </c>
      <c r="G227" s="127"/>
      <c r="H227" s="5">
        <v>1570</v>
      </c>
      <c r="I227" s="94" t="s">
        <v>16</v>
      </c>
      <c r="J227" s="94"/>
      <c r="K227" s="89" t="s">
        <v>16</v>
      </c>
      <c r="L227" s="90"/>
      <c r="M227" s="100" t="s">
        <v>16</v>
      </c>
      <c r="N227" s="101"/>
      <c r="O227" s="100" t="s">
        <v>16</v>
      </c>
      <c r="P227" s="101"/>
      <c r="Q227" s="65" t="s">
        <v>38</v>
      </c>
      <c r="R227" s="66"/>
      <c r="S227" s="9"/>
    </row>
    <row r="228" spans="1:19" ht="15.75" thickBot="1">
      <c r="A228" s="68"/>
      <c r="B228" s="84"/>
      <c r="C228" s="85"/>
      <c r="D228" s="63" t="s">
        <v>10</v>
      </c>
      <c r="E228" s="64"/>
      <c r="F228" s="126" t="s">
        <v>63</v>
      </c>
      <c r="G228" s="127"/>
      <c r="H228" s="3">
        <v>250</v>
      </c>
      <c r="I228" s="119" t="s">
        <v>16</v>
      </c>
      <c r="J228" s="119"/>
      <c r="K228" s="88" t="s">
        <v>16</v>
      </c>
      <c r="L228" s="88"/>
      <c r="M228" s="119" t="s">
        <v>16</v>
      </c>
      <c r="N228" s="119"/>
      <c r="O228" s="119" t="s">
        <v>16</v>
      </c>
      <c r="P228" s="119"/>
      <c r="Q228" s="67"/>
      <c r="R228" s="68"/>
      <c r="S228" s="9"/>
    </row>
    <row r="229" spans="1:19" ht="15.75" thickBot="1">
      <c r="A229" s="68"/>
      <c r="B229" s="84"/>
      <c r="C229" s="85"/>
      <c r="D229" s="63" t="s">
        <v>11</v>
      </c>
      <c r="E229" s="64"/>
      <c r="F229" s="126" t="s">
        <v>63</v>
      </c>
      <c r="G229" s="127"/>
      <c r="H229" s="3">
        <v>1530</v>
      </c>
      <c r="I229" s="119" t="s">
        <v>16</v>
      </c>
      <c r="J229" s="119"/>
      <c r="K229" s="88" t="s">
        <v>16</v>
      </c>
      <c r="L229" s="88"/>
      <c r="M229" s="119" t="s">
        <v>16</v>
      </c>
      <c r="N229" s="119"/>
      <c r="O229" s="119" t="s">
        <v>16</v>
      </c>
      <c r="P229" s="119"/>
      <c r="Q229" s="67"/>
      <c r="R229" s="68"/>
      <c r="S229" s="9"/>
    </row>
    <row r="230" spans="1:19">
      <c r="A230" s="68"/>
      <c r="B230" s="84"/>
      <c r="C230" s="85"/>
      <c r="D230" s="63" t="s">
        <v>12</v>
      </c>
      <c r="E230" s="64"/>
      <c r="F230" s="126" t="s">
        <v>63</v>
      </c>
      <c r="G230" s="127"/>
      <c r="H230" s="3">
        <v>910</v>
      </c>
      <c r="I230" s="119" t="s">
        <v>16</v>
      </c>
      <c r="J230" s="119"/>
      <c r="K230" s="88" t="s">
        <v>16</v>
      </c>
      <c r="L230" s="88"/>
      <c r="M230" s="119" t="s">
        <v>16</v>
      </c>
      <c r="N230" s="119"/>
      <c r="O230" s="119" t="s">
        <v>16</v>
      </c>
      <c r="P230" s="119"/>
      <c r="Q230" s="67"/>
      <c r="R230" s="68"/>
      <c r="S230" s="9"/>
    </row>
    <row r="231" spans="1:19">
      <c r="A231" s="68"/>
      <c r="B231" s="84"/>
      <c r="C231" s="85"/>
      <c r="D231" s="60" t="s">
        <v>13</v>
      </c>
      <c r="E231" s="61"/>
      <c r="F231" s="98" t="s">
        <v>16</v>
      </c>
      <c r="G231" s="98"/>
      <c r="H231" s="3" t="s">
        <v>16</v>
      </c>
      <c r="I231" s="119" t="s">
        <v>16</v>
      </c>
      <c r="J231" s="119"/>
      <c r="K231" s="88" t="s">
        <v>16</v>
      </c>
      <c r="L231" s="88"/>
      <c r="M231" s="119" t="s">
        <v>16</v>
      </c>
      <c r="N231" s="119"/>
      <c r="O231" s="119" t="s">
        <v>16</v>
      </c>
      <c r="P231" s="119"/>
      <c r="Q231" s="67"/>
      <c r="R231" s="68"/>
      <c r="S231" s="9"/>
    </row>
    <row r="232" spans="1:19">
      <c r="A232" s="68"/>
      <c r="B232" s="84"/>
      <c r="C232" s="85"/>
      <c r="D232" s="62" t="s">
        <v>14</v>
      </c>
      <c r="E232" s="62"/>
      <c r="F232" s="120" t="s">
        <v>16</v>
      </c>
      <c r="G232" s="120"/>
      <c r="H232" s="3" t="s">
        <v>16</v>
      </c>
      <c r="I232" s="119" t="s">
        <v>16</v>
      </c>
      <c r="J232" s="119"/>
      <c r="K232" s="88" t="s">
        <v>16</v>
      </c>
      <c r="L232" s="88"/>
      <c r="M232" s="119" t="s">
        <v>16</v>
      </c>
      <c r="N232" s="119"/>
      <c r="O232" s="119" t="s">
        <v>16</v>
      </c>
      <c r="P232" s="119"/>
      <c r="Q232" s="67"/>
      <c r="R232" s="68"/>
      <c r="S232" s="9"/>
    </row>
    <row r="233" spans="1:19">
      <c r="A233" s="68"/>
      <c r="B233" s="84"/>
      <c r="C233" s="85"/>
      <c r="D233" s="62" t="s">
        <v>15</v>
      </c>
      <c r="E233" s="62"/>
      <c r="F233" s="91" t="s">
        <v>16</v>
      </c>
      <c r="G233" s="91"/>
      <c r="H233" s="3" t="s">
        <v>16</v>
      </c>
      <c r="I233" s="119" t="s">
        <v>16</v>
      </c>
      <c r="J233" s="119"/>
      <c r="K233" s="88" t="s">
        <v>16</v>
      </c>
      <c r="L233" s="88"/>
      <c r="M233" s="119" t="s">
        <v>16</v>
      </c>
      <c r="N233" s="119"/>
      <c r="O233" s="119" t="s">
        <v>16</v>
      </c>
      <c r="P233" s="119"/>
      <c r="Q233" s="67"/>
      <c r="R233" s="68"/>
      <c r="S233" s="9"/>
    </row>
    <row r="234" spans="1:19">
      <c r="A234" s="68"/>
      <c r="B234" s="84"/>
      <c r="C234" s="85"/>
      <c r="D234" s="58" t="s">
        <v>16</v>
      </c>
      <c r="E234" s="59"/>
      <c r="F234" s="91" t="s">
        <v>16</v>
      </c>
      <c r="G234" s="91"/>
      <c r="H234" s="3" t="s">
        <v>16</v>
      </c>
      <c r="I234" s="119" t="s">
        <v>16</v>
      </c>
      <c r="J234" s="119"/>
      <c r="K234" s="88" t="s">
        <v>16</v>
      </c>
      <c r="L234" s="88"/>
      <c r="M234" s="119" t="s">
        <v>16</v>
      </c>
      <c r="N234" s="119"/>
      <c r="O234" s="119" t="s">
        <v>16</v>
      </c>
      <c r="P234" s="119"/>
      <c r="Q234" s="67"/>
      <c r="R234" s="68"/>
      <c r="S234" s="9"/>
    </row>
    <row r="235" spans="1:19" ht="15.75" thickBot="1">
      <c r="A235" s="68"/>
      <c r="B235" s="86"/>
      <c r="C235" s="87"/>
      <c r="D235" s="75" t="s">
        <v>16</v>
      </c>
      <c r="E235" s="76"/>
      <c r="F235" s="99" t="s">
        <v>16</v>
      </c>
      <c r="G235" s="99"/>
      <c r="H235" s="4" t="s">
        <v>16</v>
      </c>
      <c r="I235" s="97" t="s">
        <v>16</v>
      </c>
      <c r="J235" s="97"/>
      <c r="K235" s="95" t="s">
        <v>16</v>
      </c>
      <c r="L235" s="96"/>
      <c r="M235" s="75" t="s">
        <v>16</v>
      </c>
      <c r="N235" s="76"/>
      <c r="O235" s="75" t="s">
        <v>16</v>
      </c>
      <c r="P235" s="76"/>
      <c r="Q235" s="69"/>
      <c r="R235" s="70"/>
      <c r="S235" s="9"/>
    </row>
    <row r="236" spans="1:19" ht="15.75" thickBot="1">
      <c r="A236" s="66" t="s">
        <v>21</v>
      </c>
      <c r="B236" s="82">
        <v>45531</v>
      </c>
      <c r="C236" s="83"/>
      <c r="D236" s="73" t="s">
        <v>9</v>
      </c>
      <c r="E236" s="74"/>
      <c r="F236" s="126" t="s">
        <v>64</v>
      </c>
      <c r="G236" s="127"/>
      <c r="H236" s="5">
        <v>1580</v>
      </c>
      <c r="I236" s="94" t="s">
        <v>16</v>
      </c>
      <c r="J236" s="94"/>
      <c r="K236" s="89" t="s">
        <v>16</v>
      </c>
      <c r="L236" s="90"/>
      <c r="M236" s="100" t="s">
        <v>16</v>
      </c>
      <c r="N236" s="101"/>
      <c r="O236" s="100" t="s">
        <v>16</v>
      </c>
      <c r="P236" s="101"/>
      <c r="Q236" s="65" t="s">
        <v>38</v>
      </c>
      <c r="R236" s="66"/>
      <c r="S236" s="9"/>
    </row>
    <row r="237" spans="1:19" ht="15.75" thickBot="1">
      <c r="A237" s="68"/>
      <c r="B237" s="84"/>
      <c r="C237" s="85"/>
      <c r="D237" s="63" t="s">
        <v>10</v>
      </c>
      <c r="E237" s="64"/>
      <c r="F237" s="126" t="s">
        <v>64</v>
      </c>
      <c r="G237" s="127"/>
      <c r="H237" s="3">
        <v>150</v>
      </c>
      <c r="I237" s="119" t="s">
        <v>16</v>
      </c>
      <c r="J237" s="119"/>
      <c r="K237" s="88" t="s">
        <v>16</v>
      </c>
      <c r="L237" s="88"/>
      <c r="M237" s="119" t="s">
        <v>16</v>
      </c>
      <c r="N237" s="119"/>
      <c r="O237" s="119" t="s">
        <v>16</v>
      </c>
      <c r="P237" s="119"/>
      <c r="Q237" s="67"/>
      <c r="R237" s="68"/>
      <c r="S237" s="9"/>
    </row>
    <row r="238" spans="1:19" ht="15.75" thickBot="1">
      <c r="A238" s="68"/>
      <c r="B238" s="84"/>
      <c r="C238" s="85"/>
      <c r="D238" s="63" t="s">
        <v>11</v>
      </c>
      <c r="E238" s="64"/>
      <c r="F238" s="126" t="s">
        <v>64</v>
      </c>
      <c r="G238" s="127"/>
      <c r="H238" s="3">
        <v>1660</v>
      </c>
      <c r="I238" s="119" t="s">
        <v>16</v>
      </c>
      <c r="J238" s="119"/>
      <c r="K238" s="88" t="s">
        <v>16</v>
      </c>
      <c r="L238" s="88"/>
      <c r="M238" s="119" t="s">
        <v>16</v>
      </c>
      <c r="N238" s="119"/>
      <c r="O238" s="119" t="s">
        <v>16</v>
      </c>
      <c r="P238" s="119"/>
      <c r="Q238" s="67"/>
      <c r="R238" s="68"/>
      <c r="S238" s="9"/>
    </row>
    <row r="239" spans="1:19" ht="15.75" thickBot="1">
      <c r="A239" s="68"/>
      <c r="B239" s="84"/>
      <c r="C239" s="85"/>
      <c r="D239" s="63" t="s">
        <v>12</v>
      </c>
      <c r="E239" s="64"/>
      <c r="F239" s="126" t="s">
        <v>64</v>
      </c>
      <c r="G239" s="127"/>
      <c r="H239" s="3">
        <v>200</v>
      </c>
      <c r="I239" s="119" t="s">
        <v>16</v>
      </c>
      <c r="J239" s="119"/>
      <c r="K239" s="88" t="s">
        <v>16</v>
      </c>
      <c r="L239" s="88"/>
      <c r="M239" s="119" t="s">
        <v>16</v>
      </c>
      <c r="N239" s="119"/>
      <c r="O239" s="119" t="s">
        <v>16</v>
      </c>
      <c r="P239" s="119"/>
      <c r="Q239" s="67"/>
      <c r="R239" s="68"/>
      <c r="S239" s="9"/>
    </row>
    <row r="240" spans="1:19" ht="15.75" thickBot="1">
      <c r="A240" s="68"/>
      <c r="B240" s="84"/>
      <c r="C240" s="85"/>
      <c r="D240" s="60" t="s">
        <v>13</v>
      </c>
      <c r="E240" s="61"/>
      <c r="F240" s="126" t="s">
        <v>64</v>
      </c>
      <c r="G240" s="127"/>
      <c r="H240" s="3">
        <v>1752</v>
      </c>
      <c r="I240" s="119" t="s">
        <v>16</v>
      </c>
      <c r="J240" s="119"/>
      <c r="K240" s="88" t="s">
        <v>16</v>
      </c>
      <c r="L240" s="88"/>
      <c r="M240" s="119" t="s">
        <v>16</v>
      </c>
      <c r="N240" s="119"/>
      <c r="O240" s="119" t="s">
        <v>16</v>
      </c>
      <c r="P240" s="119"/>
      <c r="Q240" s="67"/>
      <c r="R240" s="68"/>
      <c r="S240" s="9"/>
    </row>
    <row r="241" spans="1:19" ht="15.75" thickBot="1">
      <c r="A241" s="68"/>
      <c r="B241" s="84"/>
      <c r="C241" s="85"/>
      <c r="D241" s="62" t="s">
        <v>14</v>
      </c>
      <c r="E241" s="62"/>
      <c r="F241" s="126" t="s">
        <v>64</v>
      </c>
      <c r="G241" s="127"/>
      <c r="H241" s="3">
        <v>4608</v>
      </c>
      <c r="I241" s="119" t="s">
        <v>16</v>
      </c>
      <c r="J241" s="119"/>
      <c r="K241" s="88" t="s">
        <v>16</v>
      </c>
      <c r="L241" s="88"/>
      <c r="M241" s="119" t="s">
        <v>16</v>
      </c>
      <c r="N241" s="119"/>
      <c r="O241" s="119" t="s">
        <v>16</v>
      </c>
      <c r="P241" s="119"/>
      <c r="Q241" s="67"/>
      <c r="R241" s="68"/>
      <c r="S241" s="9"/>
    </row>
    <row r="242" spans="1:19">
      <c r="A242" s="68"/>
      <c r="B242" s="84"/>
      <c r="C242" s="85"/>
      <c r="D242" s="62" t="s">
        <v>15</v>
      </c>
      <c r="E242" s="62"/>
      <c r="F242" s="126" t="s">
        <v>64</v>
      </c>
      <c r="G242" s="127"/>
      <c r="H242" s="3">
        <v>4908</v>
      </c>
      <c r="I242" s="119" t="s">
        <v>16</v>
      </c>
      <c r="J242" s="119"/>
      <c r="K242" s="88" t="s">
        <v>16</v>
      </c>
      <c r="L242" s="88"/>
      <c r="M242" s="119" t="s">
        <v>16</v>
      </c>
      <c r="N242" s="119"/>
      <c r="O242" s="119" t="s">
        <v>16</v>
      </c>
      <c r="P242" s="119"/>
      <c r="Q242" s="67"/>
      <c r="R242" s="68"/>
      <c r="S242" s="9"/>
    </row>
    <row r="243" spans="1:19">
      <c r="A243" s="68"/>
      <c r="B243" s="84"/>
      <c r="C243" s="85"/>
      <c r="D243" s="58" t="s">
        <v>16</v>
      </c>
      <c r="E243" s="59"/>
      <c r="F243" s="91" t="s">
        <v>16</v>
      </c>
      <c r="G243" s="91"/>
      <c r="H243" s="3" t="s">
        <v>16</v>
      </c>
      <c r="I243" s="119" t="s">
        <v>16</v>
      </c>
      <c r="J243" s="119"/>
      <c r="K243" s="88" t="s">
        <v>16</v>
      </c>
      <c r="L243" s="88"/>
      <c r="M243" s="119" t="s">
        <v>16</v>
      </c>
      <c r="N243" s="119"/>
      <c r="O243" s="119" t="s">
        <v>16</v>
      </c>
      <c r="P243" s="119"/>
      <c r="Q243" s="67"/>
      <c r="R243" s="68"/>
      <c r="S243" s="9"/>
    </row>
    <row r="244" spans="1:19" ht="15.75" thickBot="1">
      <c r="A244" s="68"/>
      <c r="B244" s="86"/>
      <c r="C244" s="87"/>
      <c r="D244" s="71" t="s">
        <v>16</v>
      </c>
      <c r="E244" s="72"/>
      <c r="F244" s="99" t="s">
        <v>16</v>
      </c>
      <c r="G244" s="99"/>
      <c r="H244" s="4" t="s">
        <v>16</v>
      </c>
      <c r="I244" s="97" t="s">
        <v>16</v>
      </c>
      <c r="J244" s="97"/>
      <c r="K244" s="95" t="s">
        <v>16</v>
      </c>
      <c r="L244" s="96"/>
      <c r="M244" s="75" t="s">
        <v>16</v>
      </c>
      <c r="N244" s="76"/>
      <c r="O244" s="75" t="s">
        <v>16</v>
      </c>
      <c r="P244" s="76"/>
      <c r="Q244" s="69"/>
      <c r="R244" s="70"/>
      <c r="S244" s="9"/>
    </row>
    <row r="245" spans="1:19" ht="15.75" thickBot="1">
      <c r="A245" s="66" t="s">
        <v>22</v>
      </c>
      <c r="B245" s="82">
        <v>45532</v>
      </c>
      <c r="C245" s="83"/>
      <c r="D245" s="73" t="s">
        <v>9</v>
      </c>
      <c r="E245" s="74"/>
      <c r="F245" s="126" t="s">
        <v>65</v>
      </c>
      <c r="G245" s="127"/>
      <c r="H245" s="5">
        <v>1800</v>
      </c>
      <c r="I245" s="94" t="s">
        <v>16</v>
      </c>
      <c r="J245" s="94"/>
      <c r="K245" s="89" t="s">
        <v>16</v>
      </c>
      <c r="L245" s="90"/>
      <c r="M245" s="100" t="s">
        <v>16</v>
      </c>
      <c r="N245" s="101"/>
      <c r="O245" s="100" t="s">
        <v>16</v>
      </c>
      <c r="P245" s="101"/>
      <c r="Q245" s="65" t="s">
        <v>37</v>
      </c>
      <c r="R245" s="66"/>
      <c r="S245" s="9"/>
    </row>
    <row r="246" spans="1:19" ht="15.75" thickBot="1">
      <c r="A246" s="68"/>
      <c r="B246" s="84"/>
      <c r="C246" s="85"/>
      <c r="D246" s="63" t="s">
        <v>10</v>
      </c>
      <c r="E246" s="64"/>
      <c r="F246" s="126" t="s">
        <v>65</v>
      </c>
      <c r="G246" s="127"/>
      <c r="H246" s="3">
        <v>140</v>
      </c>
      <c r="I246" s="119" t="s">
        <v>16</v>
      </c>
      <c r="J246" s="119"/>
      <c r="K246" s="88" t="s">
        <v>16</v>
      </c>
      <c r="L246" s="88"/>
      <c r="M246" s="119" t="s">
        <v>16</v>
      </c>
      <c r="N246" s="119"/>
      <c r="O246" s="119" t="s">
        <v>16</v>
      </c>
      <c r="P246" s="119"/>
      <c r="Q246" s="67"/>
      <c r="R246" s="68"/>
      <c r="S246" s="9"/>
    </row>
    <row r="247" spans="1:19" ht="15.75" thickBot="1">
      <c r="A247" s="68"/>
      <c r="B247" s="84"/>
      <c r="C247" s="85"/>
      <c r="D247" s="63" t="s">
        <v>11</v>
      </c>
      <c r="E247" s="64"/>
      <c r="F247" s="126" t="s">
        <v>65</v>
      </c>
      <c r="G247" s="127"/>
      <c r="H247" s="3">
        <v>1670</v>
      </c>
      <c r="I247" s="119" t="s">
        <v>16</v>
      </c>
      <c r="J247" s="119"/>
      <c r="K247" s="88" t="s">
        <v>16</v>
      </c>
      <c r="L247" s="88"/>
      <c r="M247" s="119" t="s">
        <v>16</v>
      </c>
      <c r="N247" s="119"/>
      <c r="O247" s="119" t="s">
        <v>16</v>
      </c>
      <c r="P247" s="119"/>
      <c r="Q247" s="67"/>
      <c r="R247" s="68"/>
      <c r="S247" s="9"/>
    </row>
    <row r="248" spans="1:19">
      <c r="A248" s="68"/>
      <c r="B248" s="84"/>
      <c r="C248" s="85"/>
      <c r="D248" s="63" t="s">
        <v>12</v>
      </c>
      <c r="E248" s="64"/>
      <c r="F248" s="126" t="s">
        <v>65</v>
      </c>
      <c r="G248" s="127"/>
      <c r="H248" s="3">
        <v>140</v>
      </c>
      <c r="I248" s="119" t="s">
        <v>16</v>
      </c>
      <c r="J248" s="119"/>
      <c r="K248" s="88" t="s">
        <v>16</v>
      </c>
      <c r="L248" s="88"/>
      <c r="M248" s="119" t="s">
        <v>16</v>
      </c>
      <c r="N248" s="119"/>
      <c r="O248" s="119" t="s">
        <v>16</v>
      </c>
      <c r="P248" s="119"/>
      <c r="Q248" s="67"/>
      <c r="R248" s="68"/>
      <c r="S248" s="9"/>
    </row>
    <row r="249" spans="1:19">
      <c r="A249" s="68"/>
      <c r="B249" s="84"/>
      <c r="C249" s="85"/>
      <c r="D249" s="60" t="s">
        <v>13</v>
      </c>
      <c r="E249" s="61"/>
      <c r="F249" s="98" t="s">
        <v>16</v>
      </c>
      <c r="G249" s="98"/>
      <c r="H249" s="3" t="s">
        <v>16</v>
      </c>
      <c r="I249" s="119" t="s">
        <v>16</v>
      </c>
      <c r="J249" s="119"/>
      <c r="K249" s="88" t="s">
        <v>16</v>
      </c>
      <c r="L249" s="88"/>
      <c r="M249" s="119" t="s">
        <v>16</v>
      </c>
      <c r="N249" s="119"/>
      <c r="O249" s="119" t="s">
        <v>16</v>
      </c>
      <c r="P249" s="119"/>
      <c r="Q249" s="67"/>
      <c r="R249" s="68"/>
      <c r="S249" s="9"/>
    </row>
    <row r="250" spans="1:19">
      <c r="A250" s="68"/>
      <c r="B250" s="84"/>
      <c r="C250" s="85"/>
      <c r="D250" s="62" t="s">
        <v>14</v>
      </c>
      <c r="E250" s="62"/>
      <c r="F250" s="120" t="s">
        <v>16</v>
      </c>
      <c r="G250" s="120"/>
      <c r="H250" s="3" t="s">
        <v>16</v>
      </c>
      <c r="I250" s="119" t="s">
        <v>16</v>
      </c>
      <c r="J250" s="119"/>
      <c r="K250" s="88" t="s">
        <v>16</v>
      </c>
      <c r="L250" s="88"/>
      <c r="M250" s="119" t="s">
        <v>16</v>
      </c>
      <c r="N250" s="119"/>
      <c r="O250" s="119" t="s">
        <v>16</v>
      </c>
      <c r="P250" s="119"/>
      <c r="Q250" s="67"/>
      <c r="R250" s="68"/>
      <c r="S250" s="9"/>
    </row>
    <row r="251" spans="1:19">
      <c r="A251" s="68"/>
      <c r="B251" s="84"/>
      <c r="C251" s="85"/>
      <c r="D251" s="62" t="s">
        <v>15</v>
      </c>
      <c r="E251" s="62"/>
      <c r="F251" s="91" t="s">
        <v>16</v>
      </c>
      <c r="G251" s="91"/>
      <c r="H251" s="3" t="s">
        <v>16</v>
      </c>
      <c r="I251" s="119" t="s">
        <v>16</v>
      </c>
      <c r="J251" s="119"/>
      <c r="K251" s="88" t="s">
        <v>16</v>
      </c>
      <c r="L251" s="88"/>
      <c r="M251" s="119" t="s">
        <v>16</v>
      </c>
      <c r="N251" s="119"/>
      <c r="O251" s="119" t="s">
        <v>16</v>
      </c>
      <c r="P251" s="119"/>
      <c r="Q251" s="67"/>
      <c r="R251" s="68"/>
      <c r="S251" s="9"/>
    </row>
    <row r="252" spans="1:19">
      <c r="A252" s="68"/>
      <c r="B252" s="84"/>
      <c r="C252" s="85"/>
      <c r="D252" s="58" t="s">
        <v>16</v>
      </c>
      <c r="E252" s="59"/>
      <c r="F252" s="91" t="s">
        <v>16</v>
      </c>
      <c r="G252" s="91"/>
      <c r="H252" s="3" t="s">
        <v>16</v>
      </c>
      <c r="I252" s="119" t="s">
        <v>16</v>
      </c>
      <c r="J252" s="119"/>
      <c r="K252" s="88" t="s">
        <v>16</v>
      </c>
      <c r="L252" s="88"/>
      <c r="M252" s="119" t="s">
        <v>16</v>
      </c>
      <c r="N252" s="119"/>
      <c r="O252" s="119" t="s">
        <v>16</v>
      </c>
      <c r="P252" s="119"/>
      <c r="Q252" s="67"/>
      <c r="R252" s="68"/>
      <c r="S252" s="9"/>
    </row>
    <row r="253" spans="1:19" ht="15.75" thickBot="1">
      <c r="A253" s="68"/>
      <c r="B253" s="86"/>
      <c r="C253" s="87"/>
      <c r="D253" s="71" t="s">
        <v>16</v>
      </c>
      <c r="E253" s="72"/>
      <c r="F253" s="99" t="s">
        <v>16</v>
      </c>
      <c r="G253" s="99"/>
      <c r="H253" s="4" t="s">
        <v>16</v>
      </c>
      <c r="I253" s="97" t="s">
        <v>16</v>
      </c>
      <c r="J253" s="97"/>
      <c r="K253" s="95" t="s">
        <v>16</v>
      </c>
      <c r="L253" s="96"/>
      <c r="M253" s="75" t="s">
        <v>16</v>
      </c>
      <c r="N253" s="76"/>
      <c r="O253" s="75" t="s">
        <v>16</v>
      </c>
      <c r="P253" s="76"/>
      <c r="Q253" s="69"/>
      <c r="R253" s="70"/>
      <c r="S253" s="9"/>
    </row>
    <row r="254" spans="1:19" ht="15.75" thickBot="1">
      <c r="A254" s="66" t="s">
        <v>23</v>
      </c>
      <c r="B254" s="82">
        <v>45533</v>
      </c>
      <c r="C254" s="83"/>
      <c r="D254" s="73" t="s">
        <v>9</v>
      </c>
      <c r="E254" s="74"/>
      <c r="F254" s="126" t="s">
        <v>66</v>
      </c>
      <c r="G254" s="127"/>
      <c r="H254" s="5">
        <v>2280</v>
      </c>
      <c r="I254" s="94" t="s">
        <v>16</v>
      </c>
      <c r="J254" s="94"/>
      <c r="K254" s="89" t="s">
        <v>16</v>
      </c>
      <c r="L254" s="90"/>
      <c r="M254" s="100" t="s">
        <v>16</v>
      </c>
      <c r="N254" s="101"/>
      <c r="O254" s="100" t="s">
        <v>16</v>
      </c>
      <c r="P254" s="101"/>
      <c r="Q254" s="65" t="s">
        <v>37</v>
      </c>
      <c r="R254" s="66"/>
      <c r="S254" s="9"/>
    </row>
    <row r="255" spans="1:19" ht="15.75" thickBot="1">
      <c r="A255" s="68"/>
      <c r="B255" s="84"/>
      <c r="C255" s="85"/>
      <c r="D255" s="63" t="s">
        <v>10</v>
      </c>
      <c r="E255" s="64"/>
      <c r="F255" s="126" t="s">
        <v>66</v>
      </c>
      <c r="G255" s="127"/>
      <c r="H255" s="3">
        <v>130</v>
      </c>
      <c r="I255" s="119" t="s">
        <v>16</v>
      </c>
      <c r="J255" s="119"/>
      <c r="K255" s="88" t="s">
        <v>16</v>
      </c>
      <c r="L255" s="88"/>
      <c r="M255" s="119" t="s">
        <v>16</v>
      </c>
      <c r="N255" s="119"/>
      <c r="O255" s="119" t="s">
        <v>16</v>
      </c>
      <c r="P255" s="119"/>
      <c r="Q255" s="67"/>
      <c r="R255" s="68"/>
      <c r="S255" s="9"/>
    </row>
    <row r="256" spans="1:19" ht="15.75" thickBot="1">
      <c r="A256" s="68"/>
      <c r="B256" s="84"/>
      <c r="C256" s="85"/>
      <c r="D256" s="63" t="s">
        <v>11</v>
      </c>
      <c r="E256" s="64"/>
      <c r="F256" s="126" t="s">
        <v>66</v>
      </c>
      <c r="G256" s="127"/>
      <c r="H256" s="3">
        <v>1370</v>
      </c>
      <c r="I256" s="119" t="s">
        <v>16</v>
      </c>
      <c r="J256" s="119"/>
      <c r="K256" s="88" t="s">
        <v>16</v>
      </c>
      <c r="L256" s="88"/>
      <c r="M256" s="119" t="s">
        <v>16</v>
      </c>
      <c r="N256" s="119"/>
      <c r="O256" s="119" t="s">
        <v>16</v>
      </c>
      <c r="P256" s="119"/>
      <c r="Q256" s="67"/>
      <c r="R256" s="68"/>
      <c r="S256" s="9"/>
    </row>
    <row r="257" spans="1:19" ht="15.75" thickBot="1">
      <c r="A257" s="68"/>
      <c r="B257" s="84"/>
      <c r="C257" s="85"/>
      <c r="D257" s="63" t="s">
        <v>12</v>
      </c>
      <c r="E257" s="64"/>
      <c r="F257" s="126" t="s">
        <v>66</v>
      </c>
      <c r="G257" s="127"/>
      <c r="H257" s="3">
        <v>280</v>
      </c>
      <c r="I257" s="119" t="s">
        <v>16</v>
      </c>
      <c r="J257" s="119"/>
      <c r="K257" s="88" t="s">
        <v>16</v>
      </c>
      <c r="L257" s="88"/>
      <c r="M257" s="119" t="s">
        <v>16</v>
      </c>
      <c r="N257" s="119"/>
      <c r="O257" s="119" t="s">
        <v>16</v>
      </c>
      <c r="P257" s="119"/>
      <c r="Q257" s="67"/>
      <c r="R257" s="68"/>
      <c r="S257" s="9"/>
    </row>
    <row r="258" spans="1:19" ht="15.75" thickBot="1">
      <c r="A258" s="68"/>
      <c r="B258" s="84"/>
      <c r="C258" s="85"/>
      <c r="D258" s="60" t="s">
        <v>13</v>
      </c>
      <c r="E258" s="61"/>
      <c r="F258" s="126" t="s">
        <v>66</v>
      </c>
      <c r="G258" s="127"/>
      <c r="H258" s="3">
        <v>1296</v>
      </c>
      <c r="I258" s="119" t="s">
        <v>16</v>
      </c>
      <c r="J258" s="119"/>
      <c r="K258" s="88" t="s">
        <v>16</v>
      </c>
      <c r="L258" s="88"/>
      <c r="M258" s="119" t="s">
        <v>16</v>
      </c>
      <c r="N258" s="119"/>
      <c r="O258" s="119" t="s">
        <v>16</v>
      </c>
      <c r="P258" s="119"/>
      <c r="Q258" s="67"/>
      <c r="R258" s="68"/>
      <c r="S258" s="9"/>
    </row>
    <row r="259" spans="1:19" ht="15.75" thickBot="1">
      <c r="A259" s="68"/>
      <c r="B259" s="84"/>
      <c r="C259" s="85"/>
      <c r="D259" s="62" t="s">
        <v>14</v>
      </c>
      <c r="E259" s="62"/>
      <c r="F259" s="126" t="s">
        <v>66</v>
      </c>
      <c r="G259" s="127"/>
      <c r="H259" s="3">
        <v>1980</v>
      </c>
      <c r="I259" s="119" t="s">
        <v>16</v>
      </c>
      <c r="J259" s="119"/>
      <c r="K259" s="88" t="s">
        <v>16</v>
      </c>
      <c r="L259" s="88"/>
      <c r="M259" s="119" t="s">
        <v>16</v>
      </c>
      <c r="N259" s="119"/>
      <c r="O259" s="119" t="s">
        <v>16</v>
      </c>
      <c r="P259" s="119"/>
      <c r="Q259" s="67"/>
      <c r="R259" s="68"/>
      <c r="S259" s="9"/>
    </row>
    <row r="260" spans="1:19">
      <c r="A260" s="68"/>
      <c r="B260" s="84"/>
      <c r="C260" s="85"/>
      <c r="D260" s="62" t="s">
        <v>15</v>
      </c>
      <c r="E260" s="62"/>
      <c r="F260" s="126" t="s">
        <v>66</v>
      </c>
      <c r="G260" s="127"/>
      <c r="H260" s="3">
        <v>1176</v>
      </c>
      <c r="I260" s="119" t="s">
        <v>16</v>
      </c>
      <c r="J260" s="119"/>
      <c r="K260" s="88" t="s">
        <v>16</v>
      </c>
      <c r="L260" s="88"/>
      <c r="M260" s="119" t="s">
        <v>16</v>
      </c>
      <c r="N260" s="119"/>
      <c r="O260" s="119" t="s">
        <v>16</v>
      </c>
      <c r="P260" s="119"/>
      <c r="Q260" s="67"/>
      <c r="R260" s="68"/>
      <c r="S260" s="9"/>
    </row>
    <row r="261" spans="1:19">
      <c r="A261" s="68"/>
      <c r="B261" s="84"/>
      <c r="C261" s="85"/>
      <c r="D261" s="58" t="s">
        <v>16</v>
      </c>
      <c r="E261" s="59"/>
      <c r="F261" s="91" t="s">
        <v>16</v>
      </c>
      <c r="G261" s="91"/>
      <c r="H261" s="3" t="s">
        <v>16</v>
      </c>
      <c r="I261" s="119" t="s">
        <v>16</v>
      </c>
      <c r="J261" s="119"/>
      <c r="K261" s="88" t="s">
        <v>16</v>
      </c>
      <c r="L261" s="88"/>
      <c r="M261" s="119" t="s">
        <v>16</v>
      </c>
      <c r="N261" s="119"/>
      <c r="O261" s="119" t="s">
        <v>16</v>
      </c>
      <c r="P261" s="119"/>
      <c r="Q261" s="67"/>
      <c r="R261" s="68"/>
      <c r="S261" s="9"/>
    </row>
    <row r="262" spans="1:19" ht="15.75" thickBot="1">
      <c r="A262" s="68"/>
      <c r="B262" s="86"/>
      <c r="C262" s="87"/>
      <c r="D262" s="71" t="s">
        <v>16</v>
      </c>
      <c r="E262" s="72"/>
      <c r="F262" s="99" t="s">
        <v>16</v>
      </c>
      <c r="G262" s="99"/>
      <c r="H262" s="4" t="s">
        <v>16</v>
      </c>
      <c r="I262" s="97" t="s">
        <v>16</v>
      </c>
      <c r="J262" s="97"/>
      <c r="K262" s="95" t="s">
        <v>16</v>
      </c>
      <c r="L262" s="96"/>
      <c r="M262" s="75" t="s">
        <v>16</v>
      </c>
      <c r="N262" s="76"/>
      <c r="O262" s="75" t="s">
        <v>16</v>
      </c>
      <c r="P262" s="76"/>
      <c r="Q262" s="69"/>
      <c r="R262" s="70"/>
      <c r="S262" s="9"/>
    </row>
    <row r="263" spans="1:19" ht="15.75" thickBot="1">
      <c r="A263" s="66" t="s">
        <v>17</v>
      </c>
      <c r="B263" s="82">
        <v>45534</v>
      </c>
      <c r="C263" s="83"/>
      <c r="D263" s="73" t="s">
        <v>9</v>
      </c>
      <c r="E263" s="74"/>
      <c r="F263" s="126" t="s">
        <v>67</v>
      </c>
      <c r="G263" s="127"/>
      <c r="H263" s="5">
        <v>2140</v>
      </c>
      <c r="I263" s="94" t="s">
        <v>16</v>
      </c>
      <c r="J263" s="94"/>
      <c r="K263" s="89" t="s">
        <v>16</v>
      </c>
      <c r="L263" s="90"/>
      <c r="M263" s="100" t="s">
        <v>16</v>
      </c>
      <c r="N263" s="101"/>
      <c r="O263" s="100" t="s">
        <v>16</v>
      </c>
      <c r="P263" s="101"/>
      <c r="Q263" s="65" t="s">
        <v>38</v>
      </c>
      <c r="R263" s="66"/>
      <c r="S263" s="9"/>
    </row>
    <row r="264" spans="1:19" ht="15.75" thickBot="1">
      <c r="A264" s="68"/>
      <c r="B264" s="84"/>
      <c r="C264" s="85"/>
      <c r="D264" s="63" t="s">
        <v>10</v>
      </c>
      <c r="E264" s="64"/>
      <c r="F264" s="126" t="s">
        <v>67</v>
      </c>
      <c r="G264" s="127"/>
      <c r="H264" s="3">
        <v>120</v>
      </c>
      <c r="I264" s="119" t="s">
        <v>16</v>
      </c>
      <c r="J264" s="119"/>
      <c r="K264" s="88" t="s">
        <v>16</v>
      </c>
      <c r="L264" s="88"/>
      <c r="M264" s="119" t="s">
        <v>16</v>
      </c>
      <c r="N264" s="119"/>
      <c r="O264" s="119" t="s">
        <v>16</v>
      </c>
      <c r="P264" s="119"/>
      <c r="Q264" s="67"/>
      <c r="R264" s="68"/>
      <c r="S264" s="9"/>
    </row>
    <row r="265" spans="1:19" ht="15.75" thickBot="1">
      <c r="A265" s="68"/>
      <c r="B265" s="84"/>
      <c r="C265" s="85"/>
      <c r="D265" s="63" t="s">
        <v>11</v>
      </c>
      <c r="E265" s="64"/>
      <c r="F265" s="126" t="s">
        <v>67</v>
      </c>
      <c r="G265" s="127"/>
      <c r="H265" s="3">
        <v>850</v>
      </c>
      <c r="I265" s="119" t="s">
        <v>16</v>
      </c>
      <c r="J265" s="119"/>
      <c r="K265" s="88" t="s">
        <v>16</v>
      </c>
      <c r="L265" s="88"/>
      <c r="M265" s="119" t="s">
        <v>16</v>
      </c>
      <c r="N265" s="119"/>
      <c r="O265" s="119" t="s">
        <v>16</v>
      </c>
      <c r="P265" s="119"/>
      <c r="Q265" s="67"/>
      <c r="R265" s="68"/>
      <c r="S265" s="9"/>
    </row>
    <row r="266" spans="1:19" ht="15.75" thickBot="1">
      <c r="A266" s="68"/>
      <c r="B266" s="84"/>
      <c r="C266" s="85"/>
      <c r="D266" s="63" t="s">
        <v>12</v>
      </c>
      <c r="E266" s="64"/>
      <c r="F266" s="126" t="s">
        <v>67</v>
      </c>
      <c r="G266" s="127"/>
      <c r="H266" s="3">
        <v>60</v>
      </c>
      <c r="I266" s="119" t="s">
        <v>16</v>
      </c>
      <c r="J266" s="119"/>
      <c r="K266" s="88" t="s">
        <v>16</v>
      </c>
      <c r="L266" s="88"/>
      <c r="M266" s="119" t="s">
        <v>16</v>
      </c>
      <c r="N266" s="119"/>
      <c r="O266" s="119" t="s">
        <v>16</v>
      </c>
      <c r="P266" s="119"/>
      <c r="Q266" s="67"/>
      <c r="R266" s="68"/>
      <c r="S266" s="9"/>
    </row>
    <row r="267" spans="1:19" ht="15.75" thickBot="1">
      <c r="A267" s="68"/>
      <c r="B267" s="84"/>
      <c r="C267" s="85"/>
      <c r="D267" s="62" t="s">
        <v>13</v>
      </c>
      <c r="E267" s="62"/>
      <c r="F267" s="126" t="s">
        <v>67</v>
      </c>
      <c r="G267" s="127"/>
      <c r="H267" s="3">
        <v>2796</v>
      </c>
      <c r="I267" s="119" t="s">
        <v>16</v>
      </c>
      <c r="J267" s="119"/>
      <c r="K267" s="88" t="s">
        <v>16</v>
      </c>
      <c r="L267" s="88"/>
      <c r="M267" s="119" t="s">
        <v>16</v>
      </c>
      <c r="N267" s="119"/>
      <c r="O267" s="119" t="s">
        <v>16</v>
      </c>
      <c r="P267" s="119"/>
      <c r="Q267" s="67"/>
      <c r="R267" s="68"/>
      <c r="S267" s="9"/>
    </row>
    <row r="268" spans="1:19" ht="15.75" thickBot="1">
      <c r="A268" s="68"/>
      <c r="B268" s="84"/>
      <c r="C268" s="85"/>
      <c r="D268" s="62" t="s">
        <v>14</v>
      </c>
      <c r="E268" s="62"/>
      <c r="F268" s="126" t="s">
        <v>67</v>
      </c>
      <c r="G268" s="127"/>
      <c r="H268" s="3">
        <v>5616</v>
      </c>
      <c r="I268" s="119" t="s">
        <v>16</v>
      </c>
      <c r="J268" s="119"/>
      <c r="K268" s="88" t="s">
        <v>16</v>
      </c>
      <c r="L268" s="88"/>
      <c r="M268" s="119" t="s">
        <v>16</v>
      </c>
      <c r="N268" s="119"/>
      <c r="O268" s="119" t="s">
        <v>16</v>
      </c>
      <c r="P268" s="119"/>
      <c r="Q268" s="67"/>
      <c r="R268" s="68"/>
      <c r="S268" s="9"/>
    </row>
    <row r="269" spans="1:19">
      <c r="A269" s="68"/>
      <c r="B269" s="84"/>
      <c r="C269" s="85"/>
      <c r="D269" s="62" t="s">
        <v>15</v>
      </c>
      <c r="E269" s="62"/>
      <c r="F269" s="126" t="s">
        <v>67</v>
      </c>
      <c r="G269" s="127"/>
      <c r="H269" s="3">
        <v>5472</v>
      </c>
      <c r="I269" s="119" t="s">
        <v>16</v>
      </c>
      <c r="J269" s="119"/>
      <c r="K269" s="88" t="s">
        <v>16</v>
      </c>
      <c r="L269" s="88"/>
      <c r="M269" s="119" t="s">
        <v>16</v>
      </c>
      <c r="N269" s="119"/>
      <c r="O269" s="119" t="s">
        <v>16</v>
      </c>
      <c r="P269" s="119"/>
      <c r="Q269" s="67"/>
      <c r="R269" s="68"/>
      <c r="S269" s="9"/>
    </row>
    <row r="270" spans="1:19">
      <c r="A270" s="68"/>
      <c r="B270" s="84"/>
      <c r="C270" s="85"/>
      <c r="D270" s="58" t="s">
        <v>16</v>
      </c>
      <c r="E270" s="59"/>
      <c r="F270" s="91" t="s">
        <v>16</v>
      </c>
      <c r="G270" s="91"/>
      <c r="H270" s="3" t="s">
        <v>16</v>
      </c>
      <c r="I270" s="119" t="s">
        <v>16</v>
      </c>
      <c r="J270" s="119"/>
      <c r="K270" s="88" t="s">
        <v>16</v>
      </c>
      <c r="L270" s="88"/>
      <c r="M270" s="119" t="s">
        <v>16</v>
      </c>
      <c r="N270" s="119"/>
      <c r="O270" s="119" t="s">
        <v>16</v>
      </c>
      <c r="P270" s="119"/>
      <c r="Q270" s="67"/>
      <c r="R270" s="68"/>
      <c r="S270" s="9"/>
    </row>
    <row r="271" spans="1:19" ht="15.75" thickBot="1">
      <c r="A271" s="68"/>
      <c r="B271" s="86"/>
      <c r="C271" s="87"/>
      <c r="D271" s="71" t="s">
        <v>16</v>
      </c>
      <c r="E271" s="72"/>
      <c r="F271" s="99" t="s">
        <v>16</v>
      </c>
      <c r="G271" s="99"/>
      <c r="H271" s="4" t="s">
        <v>16</v>
      </c>
      <c r="I271" s="97" t="s">
        <v>16</v>
      </c>
      <c r="J271" s="97"/>
      <c r="K271" s="95" t="s">
        <v>16</v>
      </c>
      <c r="L271" s="96"/>
      <c r="M271" s="75" t="s">
        <v>16</v>
      </c>
      <c r="N271" s="76"/>
      <c r="O271" s="75" t="s">
        <v>16</v>
      </c>
      <c r="P271" s="76"/>
      <c r="Q271" s="69"/>
      <c r="R271" s="70"/>
      <c r="S271" s="9"/>
    </row>
    <row r="272" spans="1:19" ht="15.75" thickBot="1">
      <c r="A272" s="66" t="s">
        <v>18</v>
      </c>
      <c r="B272" s="82">
        <v>45535</v>
      </c>
      <c r="C272" s="83"/>
      <c r="D272" s="73" t="s">
        <v>9</v>
      </c>
      <c r="E272" s="74"/>
      <c r="F272" s="126" t="s">
        <v>68</v>
      </c>
      <c r="G272" s="127"/>
      <c r="H272" s="5">
        <v>2000</v>
      </c>
      <c r="I272" s="94" t="s">
        <v>16</v>
      </c>
      <c r="J272" s="94"/>
      <c r="K272" s="89" t="s">
        <v>16</v>
      </c>
      <c r="L272" s="90"/>
      <c r="M272" s="100" t="s">
        <v>16</v>
      </c>
      <c r="N272" s="101"/>
      <c r="O272" s="100" t="s">
        <v>16</v>
      </c>
      <c r="P272" s="101"/>
      <c r="Q272" s="65" t="s">
        <v>38</v>
      </c>
      <c r="R272" s="66"/>
      <c r="S272" s="9"/>
    </row>
    <row r="273" spans="1:19" ht="15.75" thickBot="1">
      <c r="A273" s="68"/>
      <c r="B273" s="84"/>
      <c r="C273" s="85"/>
      <c r="D273" s="63" t="s">
        <v>10</v>
      </c>
      <c r="E273" s="64"/>
      <c r="F273" s="126" t="s">
        <v>68</v>
      </c>
      <c r="G273" s="127"/>
      <c r="H273" s="3">
        <v>180</v>
      </c>
      <c r="I273" s="119" t="s">
        <v>16</v>
      </c>
      <c r="J273" s="119"/>
      <c r="K273" s="88" t="s">
        <v>16</v>
      </c>
      <c r="L273" s="88"/>
      <c r="M273" s="119" t="s">
        <v>16</v>
      </c>
      <c r="N273" s="119"/>
      <c r="O273" s="119" t="s">
        <v>16</v>
      </c>
      <c r="P273" s="119"/>
      <c r="Q273" s="67"/>
      <c r="R273" s="68"/>
      <c r="S273" s="9"/>
    </row>
    <row r="274" spans="1:19" ht="15.75" thickBot="1">
      <c r="A274" s="68"/>
      <c r="B274" s="84"/>
      <c r="C274" s="85"/>
      <c r="D274" s="63" t="s">
        <v>11</v>
      </c>
      <c r="E274" s="64"/>
      <c r="F274" s="126" t="s">
        <v>68</v>
      </c>
      <c r="G274" s="127"/>
      <c r="H274" s="3">
        <v>1760</v>
      </c>
      <c r="I274" s="119" t="s">
        <v>16</v>
      </c>
      <c r="J274" s="119"/>
      <c r="K274" s="88" t="s">
        <v>16</v>
      </c>
      <c r="L274" s="88"/>
      <c r="M274" s="119" t="s">
        <v>16</v>
      </c>
      <c r="N274" s="119"/>
      <c r="O274" s="119" t="s">
        <v>16</v>
      </c>
      <c r="P274" s="119"/>
      <c r="Q274" s="67"/>
      <c r="R274" s="68"/>
      <c r="S274" s="9"/>
    </row>
    <row r="275" spans="1:19">
      <c r="A275" s="68"/>
      <c r="B275" s="84"/>
      <c r="C275" s="85"/>
      <c r="D275" s="63" t="s">
        <v>12</v>
      </c>
      <c r="E275" s="64"/>
      <c r="F275" s="126" t="s">
        <v>68</v>
      </c>
      <c r="G275" s="127"/>
      <c r="H275" s="3">
        <v>270</v>
      </c>
      <c r="I275" s="119" t="s">
        <v>16</v>
      </c>
      <c r="J275" s="119"/>
      <c r="K275" s="88" t="s">
        <v>16</v>
      </c>
      <c r="L275" s="88"/>
      <c r="M275" s="119" t="s">
        <v>16</v>
      </c>
      <c r="N275" s="119"/>
      <c r="O275" s="119" t="s">
        <v>16</v>
      </c>
      <c r="P275" s="119"/>
      <c r="Q275" s="67"/>
      <c r="R275" s="68"/>
      <c r="S275" s="9"/>
    </row>
    <row r="276" spans="1:19">
      <c r="A276" s="68"/>
      <c r="B276" s="84"/>
      <c r="C276" s="85"/>
      <c r="D276" s="60" t="s">
        <v>13</v>
      </c>
      <c r="E276" s="61"/>
      <c r="F276" s="98" t="s">
        <v>16</v>
      </c>
      <c r="G276" s="98"/>
      <c r="H276" s="3" t="s">
        <v>16</v>
      </c>
      <c r="I276" s="119" t="s">
        <v>16</v>
      </c>
      <c r="J276" s="119"/>
      <c r="K276" s="88" t="s">
        <v>16</v>
      </c>
      <c r="L276" s="88"/>
      <c r="M276" s="119" t="s">
        <v>16</v>
      </c>
      <c r="N276" s="119"/>
      <c r="O276" s="119" t="s">
        <v>16</v>
      </c>
      <c r="P276" s="119"/>
      <c r="Q276" s="67"/>
      <c r="R276" s="68"/>
      <c r="S276" s="9"/>
    </row>
    <row r="277" spans="1:19">
      <c r="A277" s="68"/>
      <c r="B277" s="84"/>
      <c r="C277" s="85"/>
      <c r="D277" s="62" t="s">
        <v>14</v>
      </c>
      <c r="E277" s="62"/>
      <c r="F277" s="120" t="s">
        <v>16</v>
      </c>
      <c r="G277" s="120"/>
      <c r="H277" s="3" t="s">
        <v>16</v>
      </c>
      <c r="I277" s="119" t="s">
        <v>16</v>
      </c>
      <c r="J277" s="119"/>
      <c r="K277" s="88" t="s">
        <v>16</v>
      </c>
      <c r="L277" s="88"/>
      <c r="M277" s="119" t="s">
        <v>16</v>
      </c>
      <c r="N277" s="119"/>
      <c r="O277" s="119" t="s">
        <v>16</v>
      </c>
      <c r="P277" s="119"/>
      <c r="Q277" s="67"/>
      <c r="R277" s="68"/>
      <c r="S277" s="9"/>
    </row>
    <row r="278" spans="1:19">
      <c r="A278" s="68"/>
      <c r="B278" s="84"/>
      <c r="C278" s="85"/>
      <c r="D278" s="62" t="s">
        <v>15</v>
      </c>
      <c r="E278" s="62"/>
      <c r="F278" s="91" t="s">
        <v>16</v>
      </c>
      <c r="G278" s="91"/>
      <c r="H278" s="3" t="s">
        <v>16</v>
      </c>
      <c r="I278" s="119" t="s">
        <v>16</v>
      </c>
      <c r="J278" s="119"/>
      <c r="K278" s="88" t="s">
        <v>16</v>
      </c>
      <c r="L278" s="88"/>
      <c r="M278" s="119" t="s">
        <v>16</v>
      </c>
      <c r="N278" s="119"/>
      <c r="O278" s="119" t="s">
        <v>16</v>
      </c>
      <c r="P278" s="119"/>
      <c r="Q278" s="67"/>
      <c r="R278" s="68"/>
      <c r="S278" s="9"/>
    </row>
    <row r="279" spans="1:19">
      <c r="A279" s="68"/>
      <c r="B279" s="84"/>
      <c r="C279" s="85"/>
      <c r="D279" s="58" t="s">
        <v>16</v>
      </c>
      <c r="E279" s="59"/>
      <c r="F279" s="91" t="s">
        <v>16</v>
      </c>
      <c r="G279" s="91"/>
      <c r="H279" s="3" t="s">
        <v>16</v>
      </c>
      <c r="I279" s="119" t="s">
        <v>16</v>
      </c>
      <c r="J279" s="119"/>
      <c r="K279" s="88" t="s">
        <v>16</v>
      </c>
      <c r="L279" s="88"/>
      <c r="M279" s="119" t="s">
        <v>16</v>
      </c>
      <c r="N279" s="119"/>
      <c r="O279" s="119" t="s">
        <v>16</v>
      </c>
      <c r="P279" s="119"/>
      <c r="Q279" s="67"/>
      <c r="R279" s="68"/>
      <c r="S279" s="9"/>
    </row>
    <row r="280" spans="1:19" ht="15.75" thickBot="1">
      <c r="A280" s="68"/>
      <c r="B280" s="86"/>
      <c r="C280" s="87"/>
      <c r="D280" s="71" t="s">
        <v>16</v>
      </c>
      <c r="E280" s="72"/>
      <c r="F280" s="99" t="s">
        <v>16</v>
      </c>
      <c r="G280" s="99"/>
      <c r="H280" s="4" t="s">
        <v>16</v>
      </c>
      <c r="I280" s="97" t="s">
        <v>16</v>
      </c>
      <c r="J280" s="97"/>
      <c r="K280" s="95" t="s">
        <v>16</v>
      </c>
      <c r="L280" s="96"/>
      <c r="M280" s="75" t="s">
        <v>16</v>
      </c>
      <c r="N280" s="76"/>
      <c r="O280" s="75" t="s">
        <v>16</v>
      </c>
      <c r="P280" s="76"/>
      <c r="Q280" s="69"/>
      <c r="R280" s="70"/>
      <c r="S280" s="9"/>
    </row>
    <row r="281" spans="1:19" ht="15.75" thickBot="1">
      <c r="A281" s="66" t="s">
        <v>19</v>
      </c>
      <c r="B281" s="82">
        <v>45536</v>
      </c>
      <c r="C281" s="83"/>
      <c r="D281" s="73" t="s">
        <v>9</v>
      </c>
      <c r="E281" s="74"/>
      <c r="F281" s="126" t="s">
        <v>69</v>
      </c>
      <c r="G281" s="127"/>
      <c r="H281" s="5">
        <v>1870</v>
      </c>
      <c r="I281" s="94" t="s">
        <v>16</v>
      </c>
      <c r="J281" s="94"/>
      <c r="K281" s="89" t="s">
        <v>16</v>
      </c>
      <c r="L281" s="90"/>
      <c r="M281" s="100" t="s">
        <v>16</v>
      </c>
      <c r="N281" s="101"/>
      <c r="O281" s="100" t="s">
        <v>16</v>
      </c>
      <c r="P281" s="101"/>
      <c r="Q281" s="65" t="s">
        <v>37</v>
      </c>
      <c r="R281" s="66"/>
      <c r="S281" s="9"/>
    </row>
    <row r="282" spans="1:19" ht="15.75" thickBot="1">
      <c r="A282" s="68"/>
      <c r="B282" s="84"/>
      <c r="C282" s="85"/>
      <c r="D282" s="63" t="s">
        <v>10</v>
      </c>
      <c r="E282" s="64"/>
      <c r="F282" s="126" t="s">
        <v>69</v>
      </c>
      <c r="G282" s="127"/>
      <c r="H282" s="3">
        <v>240</v>
      </c>
      <c r="I282" s="119" t="s">
        <v>16</v>
      </c>
      <c r="J282" s="119"/>
      <c r="K282" s="88" t="s">
        <v>16</v>
      </c>
      <c r="L282" s="88"/>
      <c r="M282" s="119" t="s">
        <v>16</v>
      </c>
      <c r="N282" s="119"/>
      <c r="O282" s="119" t="s">
        <v>16</v>
      </c>
      <c r="P282" s="119"/>
      <c r="Q282" s="67"/>
      <c r="R282" s="68"/>
      <c r="S282" s="9"/>
    </row>
    <row r="283" spans="1:19" ht="15.75" thickBot="1">
      <c r="A283" s="68"/>
      <c r="B283" s="84"/>
      <c r="C283" s="85"/>
      <c r="D283" s="63" t="s">
        <v>11</v>
      </c>
      <c r="E283" s="64"/>
      <c r="F283" s="126" t="s">
        <v>69</v>
      </c>
      <c r="G283" s="127"/>
      <c r="H283" s="3">
        <v>1690</v>
      </c>
      <c r="I283" s="119" t="s">
        <v>16</v>
      </c>
      <c r="J283" s="119"/>
      <c r="K283" s="88" t="s">
        <v>16</v>
      </c>
      <c r="L283" s="88"/>
      <c r="M283" s="119" t="s">
        <v>16</v>
      </c>
      <c r="N283" s="119"/>
      <c r="O283" s="119" t="s">
        <v>16</v>
      </c>
      <c r="P283" s="119"/>
      <c r="Q283" s="67"/>
      <c r="R283" s="68"/>
      <c r="S283" s="9"/>
    </row>
    <row r="284" spans="1:19">
      <c r="A284" s="68"/>
      <c r="B284" s="84"/>
      <c r="C284" s="85"/>
      <c r="D284" s="63" t="s">
        <v>12</v>
      </c>
      <c r="E284" s="64"/>
      <c r="F284" s="126" t="s">
        <v>69</v>
      </c>
      <c r="G284" s="127"/>
      <c r="H284" s="3">
        <v>290</v>
      </c>
      <c r="I284" s="119" t="s">
        <v>16</v>
      </c>
      <c r="J284" s="119"/>
      <c r="K284" s="88" t="s">
        <v>16</v>
      </c>
      <c r="L284" s="88"/>
      <c r="M284" s="119" t="s">
        <v>16</v>
      </c>
      <c r="N284" s="119"/>
      <c r="O284" s="119" t="s">
        <v>16</v>
      </c>
      <c r="P284" s="119"/>
      <c r="Q284" s="67"/>
      <c r="R284" s="68"/>
      <c r="S284" s="9"/>
    </row>
    <row r="285" spans="1:19">
      <c r="A285" s="68"/>
      <c r="B285" s="84"/>
      <c r="C285" s="85"/>
      <c r="D285" s="60" t="s">
        <v>13</v>
      </c>
      <c r="E285" s="61"/>
      <c r="F285" s="98" t="s">
        <v>16</v>
      </c>
      <c r="G285" s="98"/>
      <c r="H285" s="3" t="s">
        <v>16</v>
      </c>
      <c r="I285" s="119" t="s">
        <v>16</v>
      </c>
      <c r="J285" s="119"/>
      <c r="K285" s="88" t="s">
        <v>16</v>
      </c>
      <c r="L285" s="88"/>
      <c r="M285" s="119" t="s">
        <v>16</v>
      </c>
      <c r="N285" s="119"/>
      <c r="O285" s="119" t="s">
        <v>16</v>
      </c>
      <c r="P285" s="119"/>
      <c r="Q285" s="67"/>
      <c r="R285" s="68"/>
      <c r="S285" s="9"/>
    </row>
    <row r="286" spans="1:19">
      <c r="A286" s="68"/>
      <c r="B286" s="84"/>
      <c r="C286" s="85"/>
      <c r="D286" s="62" t="s">
        <v>14</v>
      </c>
      <c r="E286" s="62"/>
      <c r="F286" s="120" t="s">
        <v>16</v>
      </c>
      <c r="G286" s="120"/>
      <c r="H286" s="3" t="s">
        <v>16</v>
      </c>
      <c r="I286" s="119" t="s">
        <v>16</v>
      </c>
      <c r="J286" s="119"/>
      <c r="K286" s="88" t="s">
        <v>16</v>
      </c>
      <c r="L286" s="88"/>
      <c r="M286" s="119" t="s">
        <v>16</v>
      </c>
      <c r="N286" s="119"/>
      <c r="O286" s="119" t="s">
        <v>16</v>
      </c>
      <c r="P286" s="119"/>
      <c r="Q286" s="67"/>
      <c r="R286" s="68"/>
      <c r="S286" s="9"/>
    </row>
    <row r="287" spans="1:19">
      <c r="A287" s="68"/>
      <c r="B287" s="84"/>
      <c r="C287" s="85"/>
      <c r="D287" s="62" t="s">
        <v>15</v>
      </c>
      <c r="E287" s="62"/>
      <c r="F287" s="91" t="s">
        <v>16</v>
      </c>
      <c r="G287" s="91"/>
      <c r="H287" s="3" t="s">
        <v>16</v>
      </c>
      <c r="I287" s="119" t="s">
        <v>16</v>
      </c>
      <c r="J287" s="119"/>
      <c r="K287" s="88" t="s">
        <v>16</v>
      </c>
      <c r="L287" s="88"/>
      <c r="M287" s="119" t="s">
        <v>16</v>
      </c>
      <c r="N287" s="119"/>
      <c r="O287" s="119" t="s">
        <v>16</v>
      </c>
      <c r="P287" s="119"/>
      <c r="Q287" s="67"/>
      <c r="R287" s="68"/>
      <c r="S287" s="9"/>
    </row>
    <row r="288" spans="1:19">
      <c r="A288" s="68"/>
      <c r="B288" s="84"/>
      <c r="C288" s="85"/>
      <c r="D288" s="58" t="s">
        <v>16</v>
      </c>
      <c r="E288" s="59"/>
      <c r="F288" s="91" t="s">
        <v>16</v>
      </c>
      <c r="G288" s="91"/>
      <c r="H288" s="3" t="s">
        <v>16</v>
      </c>
      <c r="I288" s="119" t="s">
        <v>16</v>
      </c>
      <c r="J288" s="119"/>
      <c r="K288" s="88" t="s">
        <v>16</v>
      </c>
      <c r="L288" s="88"/>
      <c r="M288" s="119" t="s">
        <v>16</v>
      </c>
      <c r="N288" s="119"/>
      <c r="O288" s="119" t="s">
        <v>16</v>
      </c>
      <c r="P288" s="119"/>
      <c r="Q288" s="67"/>
      <c r="R288" s="68"/>
      <c r="S288" s="9"/>
    </row>
    <row r="289" spans="1:19" ht="15.75" thickBot="1">
      <c r="A289" s="68"/>
      <c r="B289" s="86"/>
      <c r="C289" s="87"/>
      <c r="D289" s="75" t="s">
        <v>16</v>
      </c>
      <c r="E289" s="76"/>
      <c r="F289" s="99" t="s">
        <v>16</v>
      </c>
      <c r="G289" s="99"/>
      <c r="H289" s="4" t="s">
        <v>16</v>
      </c>
      <c r="I289" s="97" t="s">
        <v>16</v>
      </c>
      <c r="J289" s="97"/>
      <c r="K289" s="95" t="s">
        <v>16</v>
      </c>
      <c r="L289" s="96"/>
      <c r="M289" s="75" t="s">
        <v>16</v>
      </c>
      <c r="N289" s="76"/>
      <c r="O289" s="75" t="s">
        <v>16</v>
      </c>
      <c r="P289" s="76"/>
      <c r="Q289" s="69"/>
      <c r="R289" s="70"/>
      <c r="S289" s="9"/>
    </row>
    <row r="290" spans="1:19" ht="15.75" thickBot="1">
      <c r="A290" s="66" t="s">
        <v>20</v>
      </c>
      <c r="B290" s="82">
        <v>45537</v>
      </c>
      <c r="C290" s="83"/>
      <c r="D290" s="73" t="s">
        <v>9</v>
      </c>
      <c r="E290" s="74"/>
      <c r="F290" s="126" t="s">
        <v>70</v>
      </c>
      <c r="G290" s="127"/>
      <c r="H290" s="5">
        <v>2380</v>
      </c>
      <c r="I290" s="94" t="s">
        <v>16</v>
      </c>
      <c r="J290" s="94"/>
      <c r="K290" s="89" t="s">
        <v>16</v>
      </c>
      <c r="L290" s="90"/>
      <c r="M290" s="100" t="s">
        <v>16</v>
      </c>
      <c r="N290" s="101"/>
      <c r="O290" s="100" t="s">
        <v>16</v>
      </c>
      <c r="P290" s="101"/>
      <c r="Q290" s="65" t="s">
        <v>37</v>
      </c>
      <c r="R290" s="66"/>
      <c r="S290" s="9"/>
    </row>
    <row r="291" spans="1:19" ht="15.75" thickBot="1">
      <c r="A291" s="68"/>
      <c r="B291" s="84"/>
      <c r="C291" s="85"/>
      <c r="D291" s="63" t="s">
        <v>10</v>
      </c>
      <c r="E291" s="64"/>
      <c r="F291" s="126" t="s">
        <v>70</v>
      </c>
      <c r="G291" s="127"/>
      <c r="H291" s="3">
        <v>220</v>
      </c>
      <c r="I291" s="119" t="s">
        <v>16</v>
      </c>
      <c r="J291" s="119"/>
      <c r="K291" s="88" t="s">
        <v>16</v>
      </c>
      <c r="L291" s="88"/>
      <c r="M291" s="119" t="s">
        <v>16</v>
      </c>
      <c r="N291" s="119"/>
      <c r="O291" s="119" t="s">
        <v>16</v>
      </c>
      <c r="P291" s="119"/>
      <c r="Q291" s="67"/>
      <c r="R291" s="68"/>
      <c r="S291" s="9"/>
    </row>
    <row r="292" spans="1:19" ht="15.75" thickBot="1">
      <c r="A292" s="68"/>
      <c r="B292" s="84"/>
      <c r="C292" s="85"/>
      <c r="D292" s="63" t="s">
        <v>11</v>
      </c>
      <c r="E292" s="64"/>
      <c r="F292" s="126" t="s">
        <v>70</v>
      </c>
      <c r="G292" s="127"/>
      <c r="H292" s="3">
        <v>1720</v>
      </c>
      <c r="I292" s="119" t="s">
        <v>16</v>
      </c>
      <c r="J292" s="119"/>
      <c r="K292" s="88" t="s">
        <v>16</v>
      </c>
      <c r="L292" s="88"/>
      <c r="M292" s="119" t="s">
        <v>16</v>
      </c>
      <c r="N292" s="119"/>
      <c r="O292" s="119" t="s">
        <v>16</v>
      </c>
      <c r="P292" s="119"/>
      <c r="Q292" s="67"/>
      <c r="R292" s="68"/>
      <c r="S292" s="9"/>
    </row>
    <row r="293" spans="1:19">
      <c r="A293" s="68"/>
      <c r="B293" s="84"/>
      <c r="C293" s="85"/>
      <c r="D293" s="63" t="s">
        <v>12</v>
      </c>
      <c r="E293" s="64"/>
      <c r="F293" s="126" t="s">
        <v>70</v>
      </c>
      <c r="G293" s="127"/>
      <c r="H293" s="3">
        <v>260</v>
      </c>
      <c r="I293" s="119" t="s">
        <v>16</v>
      </c>
      <c r="J293" s="119"/>
      <c r="K293" s="88" t="s">
        <v>16</v>
      </c>
      <c r="L293" s="88"/>
      <c r="M293" s="119" t="s">
        <v>16</v>
      </c>
      <c r="N293" s="119"/>
      <c r="O293" s="119" t="s">
        <v>16</v>
      </c>
      <c r="P293" s="119"/>
      <c r="Q293" s="67"/>
      <c r="R293" s="68"/>
      <c r="S293" s="9"/>
    </row>
    <row r="294" spans="1:19">
      <c r="A294" s="68"/>
      <c r="B294" s="84"/>
      <c r="C294" s="85"/>
      <c r="D294" s="60" t="s">
        <v>13</v>
      </c>
      <c r="E294" s="61"/>
      <c r="F294" s="98" t="s">
        <v>16</v>
      </c>
      <c r="G294" s="98"/>
      <c r="H294" s="3" t="s">
        <v>16</v>
      </c>
      <c r="I294" s="119" t="s">
        <v>16</v>
      </c>
      <c r="J294" s="119"/>
      <c r="K294" s="88" t="s">
        <v>16</v>
      </c>
      <c r="L294" s="88"/>
      <c r="M294" s="119" t="s">
        <v>16</v>
      </c>
      <c r="N294" s="119"/>
      <c r="O294" s="119" t="s">
        <v>16</v>
      </c>
      <c r="P294" s="119"/>
      <c r="Q294" s="67"/>
      <c r="R294" s="68"/>
      <c r="S294" s="9"/>
    </row>
    <row r="295" spans="1:19">
      <c r="A295" s="68"/>
      <c r="B295" s="84"/>
      <c r="C295" s="85"/>
      <c r="D295" s="62" t="s">
        <v>14</v>
      </c>
      <c r="E295" s="62"/>
      <c r="F295" s="120" t="s">
        <v>16</v>
      </c>
      <c r="G295" s="120"/>
      <c r="H295" s="3" t="s">
        <v>16</v>
      </c>
      <c r="I295" s="119" t="s">
        <v>16</v>
      </c>
      <c r="J295" s="119"/>
      <c r="K295" s="88" t="s">
        <v>16</v>
      </c>
      <c r="L295" s="88"/>
      <c r="M295" s="119" t="s">
        <v>16</v>
      </c>
      <c r="N295" s="119"/>
      <c r="O295" s="119" t="s">
        <v>16</v>
      </c>
      <c r="P295" s="119"/>
      <c r="Q295" s="67"/>
      <c r="R295" s="68"/>
      <c r="S295" s="9"/>
    </row>
    <row r="296" spans="1:19">
      <c r="A296" s="68"/>
      <c r="B296" s="84"/>
      <c r="C296" s="85"/>
      <c r="D296" s="62" t="s">
        <v>15</v>
      </c>
      <c r="E296" s="62"/>
      <c r="F296" s="91" t="s">
        <v>16</v>
      </c>
      <c r="G296" s="91"/>
      <c r="H296" s="3" t="s">
        <v>16</v>
      </c>
      <c r="I296" s="119" t="s">
        <v>16</v>
      </c>
      <c r="J296" s="119"/>
      <c r="K296" s="88" t="s">
        <v>16</v>
      </c>
      <c r="L296" s="88"/>
      <c r="M296" s="119" t="s">
        <v>16</v>
      </c>
      <c r="N296" s="119"/>
      <c r="O296" s="119" t="s">
        <v>16</v>
      </c>
      <c r="P296" s="119"/>
      <c r="Q296" s="67"/>
      <c r="R296" s="68"/>
      <c r="S296" s="9"/>
    </row>
    <row r="297" spans="1:19">
      <c r="A297" s="68"/>
      <c r="B297" s="84"/>
      <c r="C297" s="85"/>
      <c r="D297" s="58" t="s">
        <v>16</v>
      </c>
      <c r="E297" s="59"/>
      <c r="F297" s="91" t="s">
        <v>16</v>
      </c>
      <c r="G297" s="91"/>
      <c r="H297" s="3" t="s">
        <v>16</v>
      </c>
      <c r="I297" s="119" t="s">
        <v>16</v>
      </c>
      <c r="J297" s="119"/>
      <c r="K297" s="88" t="s">
        <v>16</v>
      </c>
      <c r="L297" s="88"/>
      <c r="M297" s="119" t="s">
        <v>16</v>
      </c>
      <c r="N297" s="119"/>
      <c r="O297" s="119" t="s">
        <v>16</v>
      </c>
      <c r="P297" s="119"/>
      <c r="Q297" s="67"/>
      <c r="R297" s="68"/>
      <c r="S297" s="9"/>
    </row>
    <row r="298" spans="1:19" ht="15.75" thickBot="1">
      <c r="A298" s="68"/>
      <c r="B298" s="86"/>
      <c r="C298" s="87"/>
      <c r="D298" s="71" t="s">
        <v>16</v>
      </c>
      <c r="E298" s="72"/>
      <c r="F298" s="99" t="s">
        <v>16</v>
      </c>
      <c r="G298" s="99"/>
      <c r="H298" s="4" t="s">
        <v>16</v>
      </c>
      <c r="I298" s="97" t="s">
        <v>16</v>
      </c>
      <c r="J298" s="97"/>
      <c r="K298" s="95" t="s">
        <v>16</v>
      </c>
      <c r="L298" s="96"/>
      <c r="M298" s="75" t="s">
        <v>16</v>
      </c>
      <c r="N298" s="76"/>
      <c r="O298" s="75" t="s">
        <v>16</v>
      </c>
      <c r="P298" s="76"/>
      <c r="Q298" s="69"/>
      <c r="R298" s="70"/>
      <c r="S298" s="9"/>
    </row>
    <row r="299" spans="1:19" ht="15.75" thickBot="1">
      <c r="A299" s="66" t="s">
        <v>21</v>
      </c>
      <c r="B299" s="82">
        <v>45538</v>
      </c>
      <c r="C299" s="83"/>
      <c r="D299" s="73" t="s">
        <v>9</v>
      </c>
      <c r="E299" s="74"/>
      <c r="F299" s="126" t="s">
        <v>71</v>
      </c>
      <c r="G299" s="127"/>
      <c r="H299" s="5">
        <v>2080</v>
      </c>
      <c r="I299" s="94" t="s">
        <v>16</v>
      </c>
      <c r="J299" s="94"/>
      <c r="K299" s="89" t="s">
        <v>16</v>
      </c>
      <c r="L299" s="90"/>
      <c r="M299" s="100" t="s">
        <v>16</v>
      </c>
      <c r="N299" s="101"/>
      <c r="O299" s="100" t="s">
        <v>16</v>
      </c>
      <c r="P299" s="101"/>
      <c r="Q299" s="65" t="s">
        <v>38</v>
      </c>
      <c r="R299" s="66"/>
      <c r="S299" s="9"/>
    </row>
    <row r="300" spans="1:19" ht="15.75" thickBot="1">
      <c r="A300" s="68"/>
      <c r="B300" s="84"/>
      <c r="C300" s="85"/>
      <c r="D300" s="63" t="s">
        <v>10</v>
      </c>
      <c r="E300" s="64"/>
      <c r="F300" s="126" t="s">
        <v>71</v>
      </c>
      <c r="G300" s="127"/>
      <c r="H300" s="3">
        <v>300</v>
      </c>
      <c r="I300" s="119" t="s">
        <v>16</v>
      </c>
      <c r="J300" s="119"/>
      <c r="K300" s="88" t="s">
        <v>16</v>
      </c>
      <c r="L300" s="88"/>
      <c r="M300" s="119" t="s">
        <v>16</v>
      </c>
      <c r="N300" s="119"/>
      <c r="O300" s="119" t="s">
        <v>16</v>
      </c>
      <c r="P300" s="119"/>
      <c r="Q300" s="67"/>
      <c r="R300" s="68"/>
      <c r="S300" s="9"/>
    </row>
    <row r="301" spans="1:19" ht="15.75" thickBot="1">
      <c r="A301" s="68"/>
      <c r="B301" s="84"/>
      <c r="C301" s="85"/>
      <c r="D301" s="63" t="s">
        <v>11</v>
      </c>
      <c r="E301" s="64"/>
      <c r="F301" s="126" t="s">
        <v>71</v>
      </c>
      <c r="G301" s="127"/>
      <c r="H301" s="3">
        <v>1460</v>
      </c>
      <c r="I301" s="119" t="s">
        <v>16</v>
      </c>
      <c r="J301" s="119"/>
      <c r="K301" s="88" t="s">
        <v>16</v>
      </c>
      <c r="L301" s="88"/>
      <c r="M301" s="119" t="s">
        <v>16</v>
      </c>
      <c r="N301" s="119"/>
      <c r="O301" s="119" t="s">
        <v>16</v>
      </c>
      <c r="P301" s="119"/>
      <c r="Q301" s="67"/>
      <c r="R301" s="68"/>
      <c r="S301" s="9"/>
    </row>
    <row r="302" spans="1:19" ht="15.75" thickBot="1">
      <c r="A302" s="68"/>
      <c r="B302" s="84"/>
      <c r="C302" s="85"/>
      <c r="D302" s="63" t="s">
        <v>12</v>
      </c>
      <c r="E302" s="64"/>
      <c r="F302" s="126" t="s">
        <v>71</v>
      </c>
      <c r="G302" s="127"/>
      <c r="H302" s="3">
        <v>410</v>
      </c>
      <c r="I302" s="119" t="s">
        <v>16</v>
      </c>
      <c r="J302" s="119"/>
      <c r="K302" s="88" t="s">
        <v>16</v>
      </c>
      <c r="L302" s="88"/>
      <c r="M302" s="119" t="s">
        <v>16</v>
      </c>
      <c r="N302" s="119"/>
      <c r="O302" s="119" t="s">
        <v>16</v>
      </c>
      <c r="P302" s="119"/>
      <c r="Q302" s="67"/>
      <c r="R302" s="68"/>
      <c r="S302" s="9"/>
    </row>
    <row r="303" spans="1:19" ht="15.75" thickBot="1">
      <c r="A303" s="68"/>
      <c r="B303" s="84"/>
      <c r="C303" s="85"/>
      <c r="D303" s="60" t="s">
        <v>13</v>
      </c>
      <c r="E303" s="61"/>
      <c r="F303" s="126" t="s">
        <v>71</v>
      </c>
      <c r="G303" s="127"/>
      <c r="H303" s="3">
        <v>2928</v>
      </c>
      <c r="I303" s="119" t="s">
        <v>16</v>
      </c>
      <c r="J303" s="119"/>
      <c r="K303" s="88" t="s">
        <v>16</v>
      </c>
      <c r="L303" s="88"/>
      <c r="M303" s="119" t="s">
        <v>16</v>
      </c>
      <c r="N303" s="119"/>
      <c r="O303" s="119" t="s">
        <v>16</v>
      </c>
      <c r="P303" s="119"/>
      <c r="Q303" s="67"/>
      <c r="R303" s="68"/>
      <c r="S303" s="9"/>
    </row>
    <row r="304" spans="1:19" ht="15.75" thickBot="1">
      <c r="A304" s="68"/>
      <c r="B304" s="84"/>
      <c r="C304" s="85"/>
      <c r="D304" s="62" t="s">
        <v>14</v>
      </c>
      <c r="E304" s="62"/>
      <c r="F304" s="126" t="s">
        <v>71</v>
      </c>
      <c r="G304" s="127"/>
      <c r="H304" s="3">
        <v>5124</v>
      </c>
      <c r="I304" s="119" t="s">
        <v>16</v>
      </c>
      <c r="J304" s="119"/>
      <c r="K304" s="88" t="s">
        <v>16</v>
      </c>
      <c r="L304" s="88"/>
      <c r="M304" s="119" t="s">
        <v>16</v>
      </c>
      <c r="N304" s="119"/>
      <c r="O304" s="119" t="s">
        <v>16</v>
      </c>
      <c r="P304" s="119"/>
      <c r="Q304" s="67"/>
      <c r="R304" s="68"/>
      <c r="S304" s="9"/>
    </row>
    <row r="305" spans="1:19">
      <c r="A305" s="68"/>
      <c r="B305" s="84"/>
      <c r="C305" s="85"/>
      <c r="D305" s="62" t="s">
        <v>15</v>
      </c>
      <c r="E305" s="62"/>
      <c r="F305" s="126" t="s">
        <v>71</v>
      </c>
      <c r="G305" s="127"/>
      <c r="H305" s="3">
        <v>4104</v>
      </c>
      <c r="I305" s="119" t="s">
        <v>16</v>
      </c>
      <c r="J305" s="119"/>
      <c r="K305" s="88" t="s">
        <v>16</v>
      </c>
      <c r="L305" s="88"/>
      <c r="M305" s="119" t="s">
        <v>16</v>
      </c>
      <c r="N305" s="119"/>
      <c r="O305" s="119" t="s">
        <v>16</v>
      </c>
      <c r="P305" s="119"/>
      <c r="Q305" s="67"/>
      <c r="R305" s="68"/>
      <c r="S305" s="9"/>
    </row>
    <row r="306" spans="1:19">
      <c r="A306" s="68"/>
      <c r="B306" s="84"/>
      <c r="C306" s="85"/>
      <c r="D306" s="58" t="s">
        <v>16</v>
      </c>
      <c r="E306" s="59"/>
      <c r="F306" s="91" t="s">
        <v>16</v>
      </c>
      <c r="G306" s="91"/>
      <c r="H306" s="3" t="s">
        <v>16</v>
      </c>
      <c r="I306" s="119" t="s">
        <v>16</v>
      </c>
      <c r="J306" s="119"/>
      <c r="K306" s="88" t="s">
        <v>16</v>
      </c>
      <c r="L306" s="88"/>
      <c r="M306" s="119" t="s">
        <v>16</v>
      </c>
      <c r="N306" s="119"/>
      <c r="O306" s="119" t="s">
        <v>16</v>
      </c>
      <c r="P306" s="119"/>
      <c r="Q306" s="67"/>
      <c r="R306" s="68"/>
      <c r="S306" s="9"/>
    </row>
    <row r="307" spans="1:19" ht="15.75" thickBot="1">
      <c r="A307" s="68"/>
      <c r="B307" s="86"/>
      <c r="C307" s="87"/>
      <c r="D307" s="71" t="s">
        <v>16</v>
      </c>
      <c r="E307" s="72"/>
      <c r="F307" s="99" t="s">
        <v>16</v>
      </c>
      <c r="G307" s="99"/>
      <c r="H307" s="4" t="s">
        <v>16</v>
      </c>
      <c r="I307" s="97" t="s">
        <v>16</v>
      </c>
      <c r="J307" s="97"/>
      <c r="K307" s="95" t="s">
        <v>16</v>
      </c>
      <c r="L307" s="96"/>
      <c r="M307" s="75" t="s">
        <v>16</v>
      </c>
      <c r="N307" s="76"/>
      <c r="O307" s="75" t="s">
        <v>16</v>
      </c>
      <c r="P307" s="76"/>
      <c r="Q307" s="69"/>
      <c r="R307" s="70"/>
      <c r="S307" s="9"/>
    </row>
    <row r="308" spans="1:19" ht="15.75" thickBot="1">
      <c r="A308" s="66" t="s">
        <v>22</v>
      </c>
      <c r="B308" s="82">
        <v>45539</v>
      </c>
      <c r="C308" s="83"/>
      <c r="D308" s="73" t="s">
        <v>9</v>
      </c>
      <c r="E308" s="74"/>
      <c r="F308" s="126" t="s">
        <v>72</v>
      </c>
      <c r="G308" s="127"/>
      <c r="H308" s="5">
        <v>1430</v>
      </c>
      <c r="I308" s="94" t="s">
        <v>16</v>
      </c>
      <c r="J308" s="94"/>
      <c r="K308" s="89" t="s">
        <v>16</v>
      </c>
      <c r="L308" s="90"/>
      <c r="M308" s="100" t="s">
        <v>16</v>
      </c>
      <c r="N308" s="101"/>
      <c r="O308" s="100" t="s">
        <v>16</v>
      </c>
      <c r="P308" s="101"/>
      <c r="Q308" s="65" t="s">
        <v>38</v>
      </c>
      <c r="R308" s="66"/>
      <c r="S308" s="9"/>
    </row>
    <row r="309" spans="1:19" ht="15.75" thickBot="1">
      <c r="A309" s="68"/>
      <c r="B309" s="84"/>
      <c r="C309" s="85"/>
      <c r="D309" s="63" t="s">
        <v>10</v>
      </c>
      <c r="E309" s="64"/>
      <c r="F309" s="126" t="s">
        <v>72</v>
      </c>
      <c r="G309" s="127"/>
      <c r="H309" s="3">
        <v>400</v>
      </c>
      <c r="I309" s="119" t="s">
        <v>16</v>
      </c>
      <c r="J309" s="119"/>
      <c r="K309" s="88" t="s">
        <v>16</v>
      </c>
      <c r="L309" s="88"/>
      <c r="M309" s="119" t="s">
        <v>16</v>
      </c>
      <c r="N309" s="119"/>
      <c r="O309" s="119" t="s">
        <v>16</v>
      </c>
      <c r="P309" s="119"/>
      <c r="Q309" s="67"/>
      <c r="R309" s="68"/>
      <c r="S309" s="9"/>
    </row>
    <row r="310" spans="1:19" ht="15.75" thickBot="1">
      <c r="A310" s="68"/>
      <c r="B310" s="84"/>
      <c r="C310" s="85"/>
      <c r="D310" s="63" t="s">
        <v>11</v>
      </c>
      <c r="E310" s="64"/>
      <c r="F310" s="126" t="s">
        <v>72</v>
      </c>
      <c r="G310" s="127"/>
      <c r="H310" s="3">
        <v>1420</v>
      </c>
      <c r="I310" s="119" t="s">
        <v>16</v>
      </c>
      <c r="J310" s="119"/>
      <c r="K310" s="88" t="s">
        <v>16</v>
      </c>
      <c r="L310" s="88"/>
      <c r="M310" s="119" t="s">
        <v>16</v>
      </c>
      <c r="N310" s="119"/>
      <c r="O310" s="119" t="s">
        <v>16</v>
      </c>
      <c r="P310" s="119"/>
      <c r="Q310" s="67"/>
      <c r="R310" s="68"/>
      <c r="S310" s="9"/>
    </row>
    <row r="311" spans="1:19">
      <c r="A311" s="68"/>
      <c r="B311" s="84"/>
      <c r="C311" s="85"/>
      <c r="D311" s="63" t="s">
        <v>12</v>
      </c>
      <c r="E311" s="64"/>
      <c r="F311" s="126" t="s">
        <v>72</v>
      </c>
      <c r="G311" s="127"/>
      <c r="H311" s="3">
        <v>510</v>
      </c>
      <c r="I311" s="119" t="s">
        <v>16</v>
      </c>
      <c r="J311" s="119"/>
      <c r="K311" s="88" t="s">
        <v>16</v>
      </c>
      <c r="L311" s="88"/>
      <c r="M311" s="119" t="s">
        <v>16</v>
      </c>
      <c r="N311" s="119"/>
      <c r="O311" s="119" t="s">
        <v>16</v>
      </c>
      <c r="P311" s="119"/>
      <c r="Q311" s="67"/>
      <c r="R311" s="68"/>
      <c r="S311" s="9"/>
    </row>
    <row r="312" spans="1:19">
      <c r="A312" s="68"/>
      <c r="B312" s="84"/>
      <c r="C312" s="85"/>
      <c r="D312" s="60" t="s">
        <v>13</v>
      </c>
      <c r="E312" s="61"/>
      <c r="F312" s="98" t="s">
        <v>16</v>
      </c>
      <c r="G312" s="98"/>
      <c r="H312" s="3" t="s">
        <v>16</v>
      </c>
      <c r="I312" s="119" t="s">
        <v>16</v>
      </c>
      <c r="J312" s="119"/>
      <c r="K312" s="88" t="s">
        <v>16</v>
      </c>
      <c r="L312" s="88"/>
      <c r="M312" s="119" t="s">
        <v>16</v>
      </c>
      <c r="N312" s="119"/>
      <c r="O312" s="119" t="s">
        <v>16</v>
      </c>
      <c r="P312" s="119"/>
      <c r="Q312" s="67"/>
      <c r="R312" s="68"/>
      <c r="S312" s="9"/>
    </row>
    <row r="313" spans="1:19">
      <c r="A313" s="68"/>
      <c r="B313" s="84"/>
      <c r="C313" s="85"/>
      <c r="D313" s="62" t="s">
        <v>14</v>
      </c>
      <c r="E313" s="62"/>
      <c r="F313" s="120" t="s">
        <v>16</v>
      </c>
      <c r="G313" s="120"/>
      <c r="H313" s="3" t="s">
        <v>16</v>
      </c>
      <c r="I313" s="119" t="s">
        <v>16</v>
      </c>
      <c r="J313" s="119"/>
      <c r="K313" s="88" t="s">
        <v>16</v>
      </c>
      <c r="L313" s="88"/>
      <c r="M313" s="119" t="s">
        <v>16</v>
      </c>
      <c r="N313" s="119"/>
      <c r="O313" s="119" t="s">
        <v>16</v>
      </c>
      <c r="P313" s="119"/>
      <c r="Q313" s="67"/>
      <c r="R313" s="68"/>
      <c r="S313" s="9"/>
    </row>
    <row r="314" spans="1:19">
      <c r="A314" s="68"/>
      <c r="B314" s="84"/>
      <c r="C314" s="85"/>
      <c r="D314" s="62" t="s">
        <v>15</v>
      </c>
      <c r="E314" s="62"/>
      <c r="F314" s="91" t="s">
        <v>16</v>
      </c>
      <c r="G314" s="91"/>
      <c r="H314" s="3" t="s">
        <v>16</v>
      </c>
      <c r="I314" s="119" t="s">
        <v>16</v>
      </c>
      <c r="J314" s="119"/>
      <c r="K314" s="88" t="s">
        <v>16</v>
      </c>
      <c r="L314" s="88"/>
      <c r="M314" s="119" t="s">
        <v>16</v>
      </c>
      <c r="N314" s="119"/>
      <c r="O314" s="119" t="s">
        <v>16</v>
      </c>
      <c r="P314" s="119"/>
      <c r="Q314" s="67"/>
      <c r="R314" s="68"/>
      <c r="S314" s="9"/>
    </row>
    <row r="315" spans="1:19">
      <c r="A315" s="68"/>
      <c r="B315" s="84"/>
      <c r="C315" s="85"/>
      <c r="D315" s="58" t="s">
        <v>16</v>
      </c>
      <c r="E315" s="59"/>
      <c r="F315" s="91" t="s">
        <v>16</v>
      </c>
      <c r="G315" s="91"/>
      <c r="H315" s="3" t="s">
        <v>16</v>
      </c>
      <c r="I315" s="119" t="s">
        <v>16</v>
      </c>
      <c r="J315" s="119"/>
      <c r="K315" s="88" t="s">
        <v>16</v>
      </c>
      <c r="L315" s="88"/>
      <c r="M315" s="119" t="s">
        <v>16</v>
      </c>
      <c r="N315" s="119"/>
      <c r="O315" s="119" t="s">
        <v>16</v>
      </c>
      <c r="P315" s="119"/>
      <c r="Q315" s="67"/>
      <c r="R315" s="68"/>
      <c r="S315" s="9"/>
    </row>
    <row r="316" spans="1:19" ht="15.75" thickBot="1">
      <c r="A316" s="68"/>
      <c r="B316" s="86"/>
      <c r="C316" s="87"/>
      <c r="D316" s="71" t="s">
        <v>16</v>
      </c>
      <c r="E316" s="72"/>
      <c r="F316" s="99" t="s">
        <v>16</v>
      </c>
      <c r="G316" s="99"/>
      <c r="H316" s="4" t="s">
        <v>16</v>
      </c>
      <c r="I316" s="97" t="s">
        <v>16</v>
      </c>
      <c r="J316" s="97"/>
      <c r="K316" s="95" t="s">
        <v>16</v>
      </c>
      <c r="L316" s="96"/>
      <c r="M316" s="75" t="s">
        <v>16</v>
      </c>
      <c r="N316" s="76"/>
      <c r="O316" s="75" t="s">
        <v>16</v>
      </c>
      <c r="P316" s="76"/>
      <c r="Q316" s="69"/>
      <c r="R316" s="70"/>
      <c r="S316" s="9"/>
    </row>
    <row r="317" spans="1:19" ht="15.75" thickBot="1">
      <c r="A317" s="66" t="s">
        <v>23</v>
      </c>
      <c r="B317" s="82">
        <v>45540</v>
      </c>
      <c r="C317" s="83"/>
      <c r="D317" s="73" t="s">
        <v>9</v>
      </c>
      <c r="E317" s="74"/>
      <c r="F317" s="126" t="s">
        <v>73</v>
      </c>
      <c r="G317" s="127"/>
      <c r="H317" s="5">
        <v>1470</v>
      </c>
      <c r="I317" s="94" t="s">
        <v>16</v>
      </c>
      <c r="J317" s="94"/>
      <c r="K317" s="89" t="s">
        <v>16</v>
      </c>
      <c r="L317" s="90"/>
      <c r="M317" s="100" t="s">
        <v>16</v>
      </c>
      <c r="N317" s="101"/>
      <c r="O317" s="100" t="s">
        <v>16</v>
      </c>
      <c r="P317" s="101"/>
      <c r="Q317" s="65" t="s">
        <v>37</v>
      </c>
      <c r="R317" s="66"/>
      <c r="S317" s="9"/>
    </row>
    <row r="318" spans="1:19" ht="15.75" thickBot="1">
      <c r="A318" s="68"/>
      <c r="B318" s="84"/>
      <c r="C318" s="85"/>
      <c r="D318" s="63" t="s">
        <v>10</v>
      </c>
      <c r="E318" s="64"/>
      <c r="F318" s="126" t="s">
        <v>73</v>
      </c>
      <c r="G318" s="127"/>
      <c r="H318" s="3">
        <v>440</v>
      </c>
      <c r="I318" s="119" t="s">
        <v>16</v>
      </c>
      <c r="J318" s="119"/>
      <c r="K318" s="88" t="s">
        <v>16</v>
      </c>
      <c r="L318" s="88"/>
      <c r="M318" s="119" t="s">
        <v>16</v>
      </c>
      <c r="N318" s="119"/>
      <c r="O318" s="119" t="s">
        <v>16</v>
      </c>
      <c r="P318" s="119"/>
      <c r="Q318" s="67"/>
      <c r="R318" s="68"/>
      <c r="S318" s="9"/>
    </row>
    <row r="319" spans="1:19" ht="15.75" thickBot="1">
      <c r="A319" s="68"/>
      <c r="B319" s="84"/>
      <c r="C319" s="85"/>
      <c r="D319" s="63" t="s">
        <v>11</v>
      </c>
      <c r="E319" s="64"/>
      <c r="F319" s="126" t="s">
        <v>73</v>
      </c>
      <c r="G319" s="127"/>
      <c r="H319" s="3">
        <v>1520</v>
      </c>
      <c r="I319" s="119" t="s">
        <v>16</v>
      </c>
      <c r="J319" s="119"/>
      <c r="K319" s="88" t="s">
        <v>16</v>
      </c>
      <c r="L319" s="88"/>
      <c r="M319" s="119" t="s">
        <v>16</v>
      </c>
      <c r="N319" s="119"/>
      <c r="O319" s="119" t="s">
        <v>16</v>
      </c>
      <c r="P319" s="119"/>
      <c r="Q319" s="67"/>
      <c r="R319" s="68"/>
      <c r="S319" s="9"/>
    </row>
    <row r="320" spans="1:19" ht="15.75" thickBot="1">
      <c r="A320" s="68"/>
      <c r="B320" s="84"/>
      <c r="C320" s="85"/>
      <c r="D320" s="63" t="s">
        <v>12</v>
      </c>
      <c r="E320" s="64"/>
      <c r="F320" s="126" t="s">
        <v>73</v>
      </c>
      <c r="G320" s="127"/>
      <c r="H320" s="3">
        <v>490</v>
      </c>
      <c r="I320" s="119" t="s">
        <v>16</v>
      </c>
      <c r="J320" s="119"/>
      <c r="K320" s="88" t="s">
        <v>16</v>
      </c>
      <c r="L320" s="88"/>
      <c r="M320" s="119" t="s">
        <v>16</v>
      </c>
      <c r="N320" s="119"/>
      <c r="O320" s="119" t="s">
        <v>16</v>
      </c>
      <c r="P320" s="119"/>
      <c r="Q320" s="67"/>
      <c r="R320" s="68"/>
      <c r="S320" s="9"/>
    </row>
    <row r="321" spans="1:19" ht="15.75" thickBot="1">
      <c r="A321" s="68"/>
      <c r="B321" s="84"/>
      <c r="C321" s="85"/>
      <c r="D321" s="60" t="s">
        <v>13</v>
      </c>
      <c r="E321" s="61"/>
      <c r="F321" s="126" t="s">
        <v>73</v>
      </c>
      <c r="G321" s="127"/>
      <c r="H321" s="3">
        <v>576</v>
      </c>
      <c r="I321" s="119" t="s">
        <v>16</v>
      </c>
      <c r="J321" s="119"/>
      <c r="K321" s="88" t="s">
        <v>16</v>
      </c>
      <c r="L321" s="88"/>
      <c r="M321" s="119" t="s">
        <v>16</v>
      </c>
      <c r="N321" s="119"/>
      <c r="O321" s="119" t="s">
        <v>16</v>
      </c>
      <c r="P321" s="119"/>
      <c r="Q321" s="67"/>
      <c r="R321" s="68"/>
      <c r="S321" s="9"/>
    </row>
    <row r="322" spans="1:19" ht="15.75" thickBot="1">
      <c r="A322" s="68"/>
      <c r="B322" s="84"/>
      <c r="C322" s="85"/>
      <c r="D322" s="62" t="s">
        <v>14</v>
      </c>
      <c r="E322" s="62"/>
      <c r="F322" s="126" t="s">
        <v>73</v>
      </c>
      <c r="G322" s="127"/>
      <c r="H322" s="3">
        <v>2148</v>
      </c>
      <c r="I322" s="119" t="s">
        <v>16</v>
      </c>
      <c r="J322" s="119"/>
      <c r="K322" s="88" t="s">
        <v>16</v>
      </c>
      <c r="L322" s="88"/>
      <c r="M322" s="119" t="s">
        <v>16</v>
      </c>
      <c r="N322" s="119"/>
      <c r="O322" s="119" t="s">
        <v>16</v>
      </c>
      <c r="P322" s="119"/>
      <c r="Q322" s="67"/>
      <c r="R322" s="68"/>
      <c r="S322" s="9"/>
    </row>
    <row r="323" spans="1:19">
      <c r="A323" s="68"/>
      <c r="B323" s="84"/>
      <c r="C323" s="85"/>
      <c r="D323" s="62" t="s">
        <v>15</v>
      </c>
      <c r="E323" s="62"/>
      <c r="F323" s="126" t="s">
        <v>73</v>
      </c>
      <c r="G323" s="127"/>
      <c r="H323" s="3">
        <v>1128</v>
      </c>
      <c r="I323" s="119" t="s">
        <v>16</v>
      </c>
      <c r="J323" s="119"/>
      <c r="K323" s="88" t="s">
        <v>16</v>
      </c>
      <c r="L323" s="88"/>
      <c r="M323" s="119" t="s">
        <v>16</v>
      </c>
      <c r="N323" s="119"/>
      <c r="O323" s="119" t="s">
        <v>16</v>
      </c>
      <c r="P323" s="119"/>
      <c r="Q323" s="67"/>
      <c r="R323" s="68"/>
      <c r="S323" s="9"/>
    </row>
    <row r="324" spans="1:19">
      <c r="A324" s="68"/>
      <c r="B324" s="84"/>
      <c r="C324" s="85"/>
      <c r="D324" s="58" t="s">
        <v>16</v>
      </c>
      <c r="E324" s="59"/>
      <c r="F324" s="91" t="s">
        <v>16</v>
      </c>
      <c r="G324" s="91"/>
      <c r="H324" s="3" t="s">
        <v>16</v>
      </c>
      <c r="I324" s="119" t="s">
        <v>16</v>
      </c>
      <c r="J324" s="119"/>
      <c r="K324" s="88" t="s">
        <v>16</v>
      </c>
      <c r="L324" s="88"/>
      <c r="M324" s="119" t="s">
        <v>16</v>
      </c>
      <c r="N324" s="119"/>
      <c r="O324" s="119" t="s">
        <v>16</v>
      </c>
      <c r="P324" s="119"/>
      <c r="Q324" s="67"/>
      <c r="R324" s="68"/>
      <c r="S324" s="9"/>
    </row>
    <row r="325" spans="1:19" ht="15.75" thickBot="1">
      <c r="A325" s="68"/>
      <c r="B325" s="86"/>
      <c r="C325" s="87"/>
      <c r="D325" s="71" t="s">
        <v>16</v>
      </c>
      <c r="E325" s="72"/>
      <c r="F325" s="99" t="s">
        <v>16</v>
      </c>
      <c r="G325" s="99"/>
      <c r="H325" s="4" t="s">
        <v>16</v>
      </c>
      <c r="I325" s="97" t="s">
        <v>16</v>
      </c>
      <c r="J325" s="97"/>
      <c r="K325" s="95" t="s">
        <v>16</v>
      </c>
      <c r="L325" s="96"/>
      <c r="M325" s="75" t="s">
        <v>16</v>
      </c>
      <c r="N325" s="76"/>
      <c r="O325" s="75" t="s">
        <v>16</v>
      </c>
      <c r="P325" s="76"/>
      <c r="Q325" s="69"/>
      <c r="R325" s="70"/>
      <c r="S325" s="9"/>
    </row>
    <row r="326" spans="1:19" ht="15.75" thickBot="1">
      <c r="A326" s="66" t="s">
        <v>17</v>
      </c>
      <c r="B326" s="82">
        <v>45541</v>
      </c>
      <c r="C326" s="83"/>
      <c r="D326" s="73" t="s">
        <v>9</v>
      </c>
      <c r="E326" s="74"/>
      <c r="F326" s="126" t="s">
        <v>74</v>
      </c>
      <c r="G326" s="127"/>
      <c r="H326" s="5">
        <v>1770</v>
      </c>
      <c r="I326" s="94" t="s">
        <v>16</v>
      </c>
      <c r="J326" s="94"/>
      <c r="K326" s="89" t="s">
        <v>16</v>
      </c>
      <c r="L326" s="90"/>
      <c r="M326" s="100" t="s">
        <v>16</v>
      </c>
      <c r="N326" s="101"/>
      <c r="O326" s="100" t="s">
        <v>16</v>
      </c>
      <c r="P326" s="101"/>
      <c r="Q326" s="65" t="s">
        <v>37</v>
      </c>
      <c r="R326" s="66"/>
      <c r="S326" s="9"/>
    </row>
    <row r="327" spans="1:19" ht="15.75" thickBot="1">
      <c r="A327" s="68"/>
      <c r="B327" s="84"/>
      <c r="C327" s="85"/>
      <c r="D327" s="63" t="s">
        <v>10</v>
      </c>
      <c r="E327" s="64"/>
      <c r="F327" s="126" t="s">
        <v>74</v>
      </c>
      <c r="G327" s="127"/>
      <c r="H327" s="3">
        <v>370</v>
      </c>
      <c r="I327" s="119" t="s">
        <v>16</v>
      </c>
      <c r="J327" s="119"/>
      <c r="K327" s="88" t="s">
        <v>16</v>
      </c>
      <c r="L327" s="88"/>
      <c r="M327" s="119" t="s">
        <v>16</v>
      </c>
      <c r="N327" s="119"/>
      <c r="O327" s="119" t="s">
        <v>16</v>
      </c>
      <c r="P327" s="119"/>
      <c r="Q327" s="67"/>
      <c r="R327" s="68"/>
      <c r="S327" s="9"/>
    </row>
    <row r="328" spans="1:19" ht="15.75" thickBot="1">
      <c r="A328" s="68"/>
      <c r="B328" s="84"/>
      <c r="C328" s="85"/>
      <c r="D328" s="63" t="s">
        <v>11</v>
      </c>
      <c r="E328" s="64"/>
      <c r="F328" s="126" t="s">
        <v>74</v>
      </c>
      <c r="G328" s="127"/>
      <c r="H328" s="3">
        <v>2150</v>
      </c>
      <c r="I328" s="119" t="s">
        <v>16</v>
      </c>
      <c r="J328" s="119"/>
      <c r="K328" s="88" t="s">
        <v>16</v>
      </c>
      <c r="L328" s="88"/>
      <c r="M328" s="119" t="s">
        <v>16</v>
      </c>
      <c r="N328" s="119"/>
      <c r="O328" s="119" t="s">
        <v>16</v>
      </c>
      <c r="P328" s="119"/>
      <c r="Q328" s="67"/>
      <c r="R328" s="68"/>
      <c r="S328" s="9"/>
    </row>
    <row r="329" spans="1:19" ht="15.75" thickBot="1">
      <c r="A329" s="68"/>
      <c r="B329" s="84"/>
      <c r="C329" s="85"/>
      <c r="D329" s="63" t="s">
        <v>12</v>
      </c>
      <c r="E329" s="64"/>
      <c r="F329" s="126" t="s">
        <v>74</v>
      </c>
      <c r="G329" s="127"/>
      <c r="H329" s="3">
        <v>560</v>
      </c>
      <c r="I329" s="119" t="s">
        <v>16</v>
      </c>
      <c r="J329" s="119"/>
      <c r="K329" s="88" t="s">
        <v>16</v>
      </c>
      <c r="L329" s="88"/>
      <c r="M329" s="119" t="s">
        <v>16</v>
      </c>
      <c r="N329" s="119"/>
      <c r="O329" s="119" t="s">
        <v>16</v>
      </c>
      <c r="P329" s="119"/>
      <c r="Q329" s="67"/>
      <c r="R329" s="68"/>
      <c r="S329" s="9"/>
    </row>
    <row r="330" spans="1:19" ht="15.75" thickBot="1">
      <c r="A330" s="68"/>
      <c r="B330" s="84"/>
      <c r="C330" s="85"/>
      <c r="D330" s="60" t="s">
        <v>13</v>
      </c>
      <c r="E330" s="61"/>
      <c r="F330" s="126" t="s">
        <v>74</v>
      </c>
      <c r="G330" s="127"/>
      <c r="H330" s="3">
        <v>2172</v>
      </c>
      <c r="I330" s="119" t="s">
        <v>16</v>
      </c>
      <c r="J330" s="119"/>
      <c r="K330" s="88" t="s">
        <v>16</v>
      </c>
      <c r="L330" s="88"/>
      <c r="M330" s="119" t="s">
        <v>16</v>
      </c>
      <c r="N330" s="119"/>
      <c r="O330" s="119" t="s">
        <v>16</v>
      </c>
      <c r="P330" s="119"/>
      <c r="Q330" s="67"/>
      <c r="R330" s="68"/>
      <c r="S330" s="9"/>
    </row>
    <row r="331" spans="1:19" ht="15.75" thickBot="1">
      <c r="A331" s="68"/>
      <c r="B331" s="84"/>
      <c r="C331" s="85"/>
      <c r="D331" s="62" t="s">
        <v>14</v>
      </c>
      <c r="E331" s="62"/>
      <c r="F331" s="126" t="s">
        <v>74</v>
      </c>
      <c r="G331" s="127"/>
      <c r="H331" s="3">
        <v>4632</v>
      </c>
      <c r="I331" s="119" t="s">
        <v>16</v>
      </c>
      <c r="J331" s="119"/>
      <c r="K331" s="88" t="s">
        <v>16</v>
      </c>
      <c r="L331" s="88"/>
      <c r="M331" s="119" t="s">
        <v>16</v>
      </c>
      <c r="N331" s="119"/>
      <c r="O331" s="119" t="s">
        <v>16</v>
      </c>
      <c r="P331" s="119"/>
      <c r="Q331" s="67"/>
      <c r="R331" s="68"/>
      <c r="S331" s="9"/>
    </row>
    <row r="332" spans="1:19">
      <c r="A332" s="68"/>
      <c r="B332" s="84"/>
      <c r="C332" s="85"/>
      <c r="D332" s="62" t="s">
        <v>15</v>
      </c>
      <c r="E332" s="62"/>
      <c r="F332" s="126" t="s">
        <v>74</v>
      </c>
      <c r="G332" s="127"/>
      <c r="H332" s="3">
        <v>4824</v>
      </c>
      <c r="I332" s="119" t="s">
        <v>16</v>
      </c>
      <c r="J332" s="119"/>
      <c r="K332" s="88" t="s">
        <v>16</v>
      </c>
      <c r="L332" s="88"/>
      <c r="M332" s="119" t="s">
        <v>16</v>
      </c>
      <c r="N332" s="119"/>
      <c r="O332" s="119" t="s">
        <v>16</v>
      </c>
      <c r="P332" s="119"/>
      <c r="Q332" s="67"/>
      <c r="R332" s="68"/>
      <c r="S332" s="9"/>
    </row>
    <row r="333" spans="1:19">
      <c r="A333" s="68"/>
      <c r="B333" s="84"/>
      <c r="C333" s="85"/>
      <c r="D333" s="58" t="s">
        <v>16</v>
      </c>
      <c r="E333" s="59"/>
      <c r="F333" s="91" t="s">
        <v>16</v>
      </c>
      <c r="G333" s="91"/>
      <c r="H333" s="3" t="s">
        <v>16</v>
      </c>
      <c r="I333" s="119" t="s">
        <v>16</v>
      </c>
      <c r="J333" s="119"/>
      <c r="K333" s="88" t="s">
        <v>16</v>
      </c>
      <c r="L333" s="88"/>
      <c r="M333" s="119" t="s">
        <v>16</v>
      </c>
      <c r="N333" s="119"/>
      <c r="O333" s="119" t="s">
        <v>16</v>
      </c>
      <c r="P333" s="119"/>
      <c r="Q333" s="67"/>
      <c r="R333" s="68"/>
      <c r="S333" s="9"/>
    </row>
    <row r="334" spans="1:19" ht="15.75" thickBot="1">
      <c r="A334" s="68"/>
      <c r="B334" s="86"/>
      <c r="C334" s="87"/>
      <c r="D334" s="75" t="s">
        <v>16</v>
      </c>
      <c r="E334" s="76"/>
      <c r="F334" s="99" t="s">
        <v>16</v>
      </c>
      <c r="G334" s="99"/>
      <c r="H334" s="4" t="s">
        <v>16</v>
      </c>
      <c r="I334" s="97" t="s">
        <v>16</v>
      </c>
      <c r="J334" s="97"/>
      <c r="K334" s="95" t="s">
        <v>16</v>
      </c>
      <c r="L334" s="96"/>
      <c r="M334" s="75" t="s">
        <v>16</v>
      </c>
      <c r="N334" s="76"/>
      <c r="O334" s="75" t="s">
        <v>16</v>
      </c>
      <c r="P334" s="76"/>
      <c r="Q334" s="69"/>
      <c r="R334" s="70"/>
      <c r="S334" s="9"/>
    </row>
    <row r="335" spans="1:19" ht="15.75" thickBot="1">
      <c r="A335" s="66" t="s">
        <v>18</v>
      </c>
      <c r="B335" s="82">
        <v>45542</v>
      </c>
      <c r="C335" s="83"/>
      <c r="D335" s="73" t="s">
        <v>9</v>
      </c>
      <c r="E335" s="74"/>
      <c r="F335" s="126" t="s">
        <v>75</v>
      </c>
      <c r="G335" s="127"/>
      <c r="H335" s="5">
        <v>1450</v>
      </c>
      <c r="I335" s="94" t="s">
        <v>16</v>
      </c>
      <c r="J335" s="94"/>
      <c r="K335" s="89" t="s">
        <v>16</v>
      </c>
      <c r="L335" s="90"/>
      <c r="M335" s="100" t="s">
        <v>16</v>
      </c>
      <c r="N335" s="101"/>
      <c r="O335" s="100" t="s">
        <v>16</v>
      </c>
      <c r="P335" s="101"/>
      <c r="Q335" s="65" t="s">
        <v>38</v>
      </c>
      <c r="R335" s="66"/>
      <c r="S335" s="9"/>
    </row>
    <row r="336" spans="1:19" ht="15.75" thickBot="1">
      <c r="A336" s="68"/>
      <c r="B336" s="84"/>
      <c r="C336" s="85"/>
      <c r="D336" s="63" t="s">
        <v>10</v>
      </c>
      <c r="E336" s="64"/>
      <c r="F336" s="126" t="s">
        <v>75</v>
      </c>
      <c r="G336" s="127"/>
      <c r="H336" s="3">
        <v>230</v>
      </c>
      <c r="I336" s="119" t="s">
        <v>16</v>
      </c>
      <c r="J336" s="119"/>
      <c r="K336" s="88" t="s">
        <v>16</v>
      </c>
      <c r="L336" s="88"/>
      <c r="M336" s="119" t="s">
        <v>16</v>
      </c>
      <c r="N336" s="119"/>
      <c r="O336" s="119" t="s">
        <v>16</v>
      </c>
      <c r="P336" s="119"/>
      <c r="Q336" s="67"/>
      <c r="R336" s="68"/>
      <c r="S336" s="9"/>
    </row>
    <row r="337" spans="1:19" ht="15.75" thickBot="1">
      <c r="A337" s="68"/>
      <c r="B337" s="84"/>
      <c r="C337" s="85"/>
      <c r="D337" s="63" t="s">
        <v>11</v>
      </c>
      <c r="E337" s="64"/>
      <c r="F337" s="126" t="s">
        <v>75</v>
      </c>
      <c r="G337" s="127"/>
      <c r="H337" s="3">
        <v>1360</v>
      </c>
      <c r="I337" s="119" t="s">
        <v>16</v>
      </c>
      <c r="J337" s="119"/>
      <c r="K337" s="88" t="s">
        <v>16</v>
      </c>
      <c r="L337" s="88"/>
      <c r="M337" s="119" t="s">
        <v>16</v>
      </c>
      <c r="N337" s="119"/>
      <c r="O337" s="119" t="s">
        <v>16</v>
      </c>
      <c r="P337" s="119"/>
      <c r="Q337" s="67"/>
      <c r="R337" s="68"/>
      <c r="S337" s="9"/>
    </row>
    <row r="338" spans="1:19">
      <c r="A338" s="68"/>
      <c r="B338" s="84"/>
      <c r="C338" s="85"/>
      <c r="D338" s="63" t="s">
        <v>12</v>
      </c>
      <c r="E338" s="64"/>
      <c r="F338" s="126" t="s">
        <v>75</v>
      </c>
      <c r="G338" s="127"/>
      <c r="H338" s="3">
        <v>290</v>
      </c>
      <c r="I338" s="119" t="s">
        <v>16</v>
      </c>
      <c r="J338" s="119"/>
      <c r="K338" s="88" t="s">
        <v>16</v>
      </c>
      <c r="L338" s="88"/>
      <c r="M338" s="119" t="s">
        <v>16</v>
      </c>
      <c r="N338" s="119"/>
      <c r="O338" s="119" t="s">
        <v>16</v>
      </c>
      <c r="P338" s="119"/>
      <c r="Q338" s="67"/>
      <c r="R338" s="68"/>
      <c r="S338" s="9"/>
    </row>
    <row r="339" spans="1:19">
      <c r="A339" s="68"/>
      <c r="B339" s="84"/>
      <c r="C339" s="85"/>
      <c r="D339" s="60" t="s">
        <v>13</v>
      </c>
      <c r="E339" s="61"/>
      <c r="F339" s="98" t="s">
        <v>16</v>
      </c>
      <c r="G339" s="98"/>
      <c r="H339" s="3" t="s">
        <v>16</v>
      </c>
      <c r="I339" s="119" t="s">
        <v>16</v>
      </c>
      <c r="J339" s="119"/>
      <c r="K339" s="88" t="s">
        <v>16</v>
      </c>
      <c r="L339" s="88"/>
      <c r="M339" s="119" t="s">
        <v>16</v>
      </c>
      <c r="N339" s="119"/>
      <c r="O339" s="119" t="s">
        <v>16</v>
      </c>
      <c r="P339" s="119"/>
      <c r="Q339" s="67"/>
      <c r="R339" s="68"/>
      <c r="S339" s="9"/>
    </row>
    <row r="340" spans="1:19">
      <c r="A340" s="68"/>
      <c r="B340" s="84"/>
      <c r="C340" s="85"/>
      <c r="D340" s="62" t="s">
        <v>14</v>
      </c>
      <c r="E340" s="62"/>
      <c r="F340" s="120" t="s">
        <v>16</v>
      </c>
      <c r="G340" s="120"/>
      <c r="H340" s="3" t="s">
        <v>16</v>
      </c>
      <c r="I340" s="119" t="s">
        <v>16</v>
      </c>
      <c r="J340" s="119"/>
      <c r="K340" s="88" t="s">
        <v>16</v>
      </c>
      <c r="L340" s="88"/>
      <c r="M340" s="119" t="s">
        <v>16</v>
      </c>
      <c r="N340" s="119"/>
      <c r="O340" s="119" t="s">
        <v>16</v>
      </c>
      <c r="P340" s="119"/>
      <c r="Q340" s="67"/>
      <c r="R340" s="68"/>
      <c r="S340" s="9"/>
    </row>
    <row r="341" spans="1:19">
      <c r="A341" s="68"/>
      <c r="B341" s="84"/>
      <c r="C341" s="85"/>
      <c r="D341" s="62" t="s">
        <v>15</v>
      </c>
      <c r="E341" s="62"/>
      <c r="F341" s="91" t="s">
        <v>16</v>
      </c>
      <c r="G341" s="91"/>
      <c r="H341" s="3" t="s">
        <v>16</v>
      </c>
      <c r="I341" s="119" t="s">
        <v>16</v>
      </c>
      <c r="J341" s="119"/>
      <c r="K341" s="88" t="s">
        <v>16</v>
      </c>
      <c r="L341" s="88"/>
      <c r="M341" s="119" t="s">
        <v>16</v>
      </c>
      <c r="N341" s="119"/>
      <c r="O341" s="119" t="s">
        <v>16</v>
      </c>
      <c r="P341" s="119"/>
      <c r="Q341" s="67"/>
      <c r="R341" s="68"/>
      <c r="S341" s="9"/>
    </row>
    <row r="342" spans="1:19">
      <c r="A342" s="68"/>
      <c r="B342" s="84"/>
      <c r="C342" s="85"/>
      <c r="D342" s="58" t="s">
        <v>16</v>
      </c>
      <c r="E342" s="59"/>
      <c r="F342" s="91" t="s">
        <v>16</v>
      </c>
      <c r="G342" s="91"/>
      <c r="H342" s="3" t="s">
        <v>16</v>
      </c>
      <c r="I342" s="119" t="s">
        <v>16</v>
      </c>
      <c r="J342" s="119"/>
      <c r="K342" s="88" t="s">
        <v>16</v>
      </c>
      <c r="L342" s="88"/>
      <c r="M342" s="119" t="s">
        <v>16</v>
      </c>
      <c r="N342" s="119"/>
      <c r="O342" s="119" t="s">
        <v>16</v>
      </c>
      <c r="P342" s="119"/>
      <c r="Q342" s="67"/>
      <c r="R342" s="68"/>
      <c r="S342" s="9"/>
    </row>
    <row r="343" spans="1:19" ht="15.75" thickBot="1">
      <c r="A343" s="68"/>
      <c r="B343" s="86"/>
      <c r="C343" s="87"/>
      <c r="D343" s="71" t="s">
        <v>16</v>
      </c>
      <c r="E343" s="72"/>
      <c r="F343" s="99" t="s">
        <v>16</v>
      </c>
      <c r="G343" s="99"/>
      <c r="H343" s="4" t="s">
        <v>16</v>
      </c>
      <c r="I343" s="97" t="s">
        <v>16</v>
      </c>
      <c r="J343" s="97"/>
      <c r="K343" s="95" t="s">
        <v>16</v>
      </c>
      <c r="L343" s="96"/>
      <c r="M343" s="75" t="s">
        <v>16</v>
      </c>
      <c r="N343" s="76"/>
      <c r="O343" s="75" t="s">
        <v>16</v>
      </c>
      <c r="P343" s="76"/>
      <c r="Q343" s="69"/>
      <c r="R343" s="70"/>
      <c r="S343" s="9"/>
    </row>
    <row r="344" spans="1:19" ht="15.75" thickBot="1">
      <c r="A344" s="66" t="s">
        <v>19</v>
      </c>
      <c r="B344" s="82">
        <v>45543</v>
      </c>
      <c r="C344" s="83"/>
      <c r="D344" s="73" t="s">
        <v>9</v>
      </c>
      <c r="E344" s="74"/>
      <c r="F344" s="126" t="s">
        <v>76</v>
      </c>
      <c r="G344" s="127"/>
      <c r="H344" s="5">
        <v>1450</v>
      </c>
      <c r="I344" s="94" t="s">
        <v>16</v>
      </c>
      <c r="J344" s="94"/>
      <c r="K344" s="89" t="s">
        <v>16</v>
      </c>
      <c r="L344" s="90"/>
      <c r="M344" s="100" t="s">
        <v>16</v>
      </c>
      <c r="N344" s="101"/>
      <c r="O344" s="100" t="s">
        <v>16</v>
      </c>
      <c r="P344" s="101"/>
      <c r="Q344" s="65" t="s">
        <v>38</v>
      </c>
      <c r="R344" s="66"/>
      <c r="S344" s="9"/>
    </row>
    <row r="345" spans="1:19" ht="15.75" thickBot="1">
      <c r="A345" s="68"/>
      <c r="B345" s="84"/>
      <c r="C345" s="85"/>
      <c r="D345" s="63" t="s">
        <v>10</v>
      </c>
      <c r="E345" s="64"/>
      <c r="F345" s="126" t="s">
        <v>76</v>
      </c>
      <c r="G345" s="127"/>
      <c r="H345" s="3">
        <v>300</v>
      </c>
      <c r="I345" s="119" t="s">
        <v>16</v>
      </c>
      <c r="J345" s="119"/>
      <c r="K345" s="88" t="s">
        <v>16</v>
      </c>
      <c r="L345" s="88"/>
      <c r="M345" s="119" t="s">
        <v>16</v>
      </c>
      <c r="N345" s="119"/>
      <c r="O345" s="119" t="s">
        <v>16</v>
      </c>
      <c r="P345" s="119"/>
      <c r="Q345" s="67"/>
      <c r="R345" s="68"/>
      <c r="S345" s="9"/>
    </row>
    <row r="346" spans="1:19" ht="15.75" thickBot="1">
      <c r="A346" s="68"/>
      <c r="B346" s="84"/>
      <c r="C346" s="85"/>
      <c r="D346" s="63" t="s">
        <v>11</v>
      </c>
      <c r="E346" s="64"/>
      <c r="F346" s="126" t="s">
        <v>76</v>
      </c>
      <c r="G346" s="127"/>
      <c r="H346" s="3">
        <v>1540</v>
      </c>
      <c r="I346" s="119" t="s">
        <v>16</v>
      </c>
      <c r="J346" s="119"/>
      <c r="K346" s="88" t="s">
        <v>16</v>
      </c>
      <c r="L346" s="88"/>
      <c r="M346" s="119" t="s">
        <v>16</v>
      </c>
      <c r="N346" s="119"/>
      <c r="O346" s="119" t="s">
        <v>16</v>
      </c>
      <c r="P346" s="119"/>
      <c r="Q346" s="67"/>
      <c r="R346" s="68"/>
      <c r="S346" s="9"/>
    </row>
    <row r="347" spans="1:19">
      <c r="A347" s="68"/>
      <c r="B347" s="84"/>
      <c r="C347" s="85"/>
      <c r="D347" s="63" t="s">
        <v>12</v>
      </c>
      <c r="E347" s="64"/>
      <c r="F347" s="126" t="s">
        <v>76</v>
      </c>
      <c r="G347" s="127"/>
      <c r="H347" s="3">
        <v>340</v>
      </c>
      <c r="I347" s="119" t="s">
        <v>16</v>
      </c>
      <c r="J347" s="119"/>
      <c r="K347" s="88" t="s">
        <v>16</v>
      </c>
      <c r="L347" s="88"/>
      <c r="M347" s="119" t="s">
        <v>16</v>
      </c>
      <c r="N347" s="119"/>
      <c r="O347" s="119" t="s">
        <v>16</v>
      </c>
      <c r="P347" s="119"/>
      <c r="Q347" s="67"/>
      <c r="R347" s="68"/>
      <c r="S347" s="9"/>
    </row>
    <row r="348" spans="1:19">
      <c r="A348" s="68"/>
      <c r="B348" s="84"/>
      <c r="C348" s="85"/>
      <c r="D348" s="60" t="s">
        <v>13</v>
      </c>
      <c r="E348" s="61"/>
      <c r="F348" s="98" t="s">
        <v>16</v>
      </c>
      <c r="G348" s="98"/>
      <c r="H348" s="3" t="s">
        <v>16</v>
      </c>
      <c r="I348" s="119" t="s">
        <v>16</v>
      </c>
      <c r="J348" s="119"/>
      <c r="K348" s="88" t="s">
        <v>16</v>
      </c>
      <c r="L348" s="88"/>
      <c r="M348" s="119" t="s">
        <v>16</v>
      </c>
      <c r="N348" s="119"/>
      <c r="O348" s="119" t="s">
        <v>16</v>
      </c>
      <c r="P348" s="119"/>
      <c r="Q348" s="67"/>
      <c r="R348" s="68"/>
      <c r="S348" s="9"/>
    </row>
    <row r="349" spans="1:19">
      <c r="A349" s="68"/>
      <c r="B349" s="84"/>
      <c r="C349" s="85"/>
      <c r="D349" s="62" t="s">
        <v>14</v>
      </c>
      <c r="E349" s="62"/>
      <c r="F349" s="120" t="s">
        <v>16</v>
      </c>
      <c r="G349" s="120"/>
      <c r="H349" s="3" t="s">
        <v>16</v>
      </c>
      <c r="I349" s="119" t="s">
        <v>16</v>
      </c>
      <c r="J349" s="119"/>
      <c r="K349" s="88" t="s">
        <v>16</v>
      </c>
      <c r="L349" s="88"/>
      <c r="M349" s="119" t="s">
        <v>16</v>
      </c>
      <c r="N349" s="119"/>
      <c r="O349" s="119" t="s">
        <v>16</v>
      </c>
      <c r="P349" s="119"/>
      <c r="Q349" s="67"/>
      <c r="R349" s="68"/>
      <c r="S349" s="9"/>
    </row>
    <row r="350" spans="1:19">
      <c r="A350" s="68"/>
      <c r="B350" s="84"/>
      <c r="C350" s="85"/>
      <c r="D350" s="62" t="s">
        <v>15</v>
      </c>
      <c r="E350" s="62"/>
      <c r="F350" s="91" t="s">
        <v>16</v>
      </c>
      <c r="G350" s="91"/>
      <c r="H350" s="3" t="s">
        <v>16</v>
      </c>
      <c r="I350" s="119" t="s">
        <v>16</v>
      </c>
      <c r="J350" s="119"/>
      <c r="K350" s="88" t="s">
        <v>16</v>
      </c>
      <c r="L350" s="88"/>
      <c r="M350" s="119" t="s">
        <v>16</v>
      </c>
      <c r="N350" s="119"/>
      <c r="O350" s="119" t="s">
        <v>16</v>
      </c>
      <c r="P350" s="119"/>
      <c r="Q350" s="67"/>
      <c r="R350" s="68"/>
      <c r="S350" s="9"/>
    </row>
    <row r="351" spans="1:19">
      <c r="A351" s="68"/>
      <c r="B351" s="84"/>
      <c r="C351" s="85"/>
      <c r="D351" s="58" t="s">
        <v>16</v>
      </c>
      <c r="E351" s="59"/>
      <c r="F351" s="91" t="s">
        <v>16</v>
      </c>
      <c r="G351" s="91"/>
      <c r="H351" s="3" t="s">
        <v>16</v>
      </c>
      <c r="I351" s="119" t="s">
        <v>16</v>
      </c>
      <c r="J351" s="119"/>
      <c r="K351" s="88" t="s">
        <v>16</v>
      </c>
      <c r="L351" s="88"/>
      <c r="M351" s="119" t="s">
        <v>16</v>
      </c>
      <c r="N351" s="119"/>
      <c r="O351" s="119" t="s">
        <v>16</v>
      </c>
      <c r="P351" s="119"/>
      <c r="Q351" s="67"/>
      <c r="R351" s="68"/>
      <c r="S351" s="9"/>
    </row>
    <row r="352" spans="1:19" ht="15.75" thickBot="1">
      <c r="A352" s="68"/>
      <c r="B352" s="86"/>
      <c r="C352" s="87"/>
      <c r="D352" s="71" t="s">
        <v>16</v>
      </c>
      <c r="E352" s="72"/>
      <c r="F352" s="99" t="s">
        <v>16</v>
      </c>
      <c r="G352" s="99"/>
      <c r="H352" s="4" t="s">
        <v>16</v>
      </c>
      <c r="I352" s="97" t="s">
        <v>16</v>
      </c>
      <c r="J352" s="97"/>
      <c r="K352" s="95" t="s">
        <v>16</v>
      </c>
      <c r="L352" s="96"/>
      <c r="M352" s="75" t="s">
        <v>16</v>
      </c>
      <c r="N352" s="76"/>
      <c r="O352" s="75" t="s">
        <v>16</v>
      </c>
      <c r="P352" s="76"/>
      <c r="Q352" s="69"/>
      <c r="R352" s="70"/>
      <c r="S352" s="9"/>
    </row>
    <row r="353" spans="1:19" ht="15.75" thickBot="1">
      <c r="A353" s="66" t="s">
        <v>20</v>
      </c>
      <c r="B353" s="82">
        <v>45544</v>
      </c>
      <c r="C353" s="83"/>
      <c r="D353" s="73" t="s">
        <v>9</v>
      </c>
      <c r="E353" s="74"/>
      <c r="F353" s="126" t="s">
        <v>77</v>
      </c>
      <c r="G353" s="127"/>
      <c r="H353" s="5">
        <v>1680</v>
      </c>
      <c r="I353" s="94" t="s">
        <v>16</v>
      </c>
      <c r="J353" s="94"/>
      <c r="K353" s="89" t="s">
        <v>16</v>
      </c>
      <c r="L353" s="90"/>
      <c r="M353" s="100" t="s">
        <v>16</v>
      </c>
      <c r="N353" s="101"/>
      <c r="O353" s="100" t="s">
        <v>16</v>
      </c>
      <c r="P353" s="101"/>
      <c r="Q353" s="65" t="s">
        <v>37</v>
      </c>
      <c r="R353" s="66"/>
      <c r="S353" s="9"/>
    </row>
    <row r="354" spans="1:19" ht="15.75" thickBot="1">
      <c r="A354" s="68"/>
      <c r="B354" s="84"/>
      <c r="C354" s="85"/>
      <c r="D354" s="63" t="s">
        <v>10</v>
      </c>
      <c r="E354" s="64"/>
      <c r="F354" s="126" t="s">
        <v>77</v>
      </c>
      <c r="G354" s="127"/>
      <c r="H354" s="3">
        <v>210</v>
      </c>
      <c r="I354" s="119" t="s">
        <v>16</v>
      </c>
      <c r="J354" s="119"/>
      <c r="K354" s="88" t="s">
        <v>16</v>
      </c>
      <c r="L354" s="88"/>
      <c r="M354" s="119" t="s">
        <v>16</v>
      </c>
      <c r="N354" s="119"/>
      <c r="O354" s="119" t="s">
        <v>16</v>
      </c>
      <c r="P354" s="119"/>
      <c r="Q354" s="67"/>
      <c r="R354" s="68"/>
      <c r="S354" s="9"/>
    </row>
    <row r="355" spans="1:19" ht="15.75" thickBot="1">
      <c r="A355" s="68"/>
      <c r="B355" s="84"/>
      <c r="C355" s="85"/>
      <c r="D355" s="63" t="s">
        <v>11</v>
      </c>
      <c r="E355" s="64"/>
      <c r="F355" s="126" t="s">
        <v>77</v>
      </c>
      <c r="G355" s="127"/>
      <c r="H355" s="3">
        <v>1510</v>
      </c>
      <c r="I355" s="119" t="s">
        <v>16</v>
      </c>
      <c r="J355" s="119"/>
      <c r="K355" s="88" t="s">
        <v>16</v>
      </c>
      <c r="L355" s="88"/>
      <c r="M355" s="119" t="s">
        <v>16</v>
      </c>
      <c r="N355" s="119"/>
      <c r="O355" s="119" t="s">
        <v>16</v>
      </c>
      <c r="P355" s="119"/>
      <c r="Q355" s="67"/>
      <c r="R355" s="68"/>
      <c r="S355" s="9"/>
    </row>
    <row r="356" spans="1:19">
      <c r="A356" s="68"/>
      <c r="B356" s="84"/>
      <c r="C356" s="85"/>
      <c r="D356" s="63" t="s">
        <v>12</v>
      </c>
      <c r="E356" s="64"/>
      <c r="F356" s="126" t="s">
        <v>77</v>
      </c>
      <c r="G356" s="127"/>
      <c r="H356" s="3">
        <v>230</v>
      </c>
      <c r="I356" s="119" t="s">
        <v>16</v>
      </c>
      <c r="J356" s="119"/>
      <c r="K356" s="88" t="s">
        <v>16</v>
      </c>
      <c r="L356" s="88"/>
      <c r="M356" s="119" t="s">
        <v>16</v>
      </c>
      <c r="N356" s="119"/>
      <c r="O356" s="119" t="s">
        <v>16</v>
      </c>
      <c r="P356" s="119"/>
      <c r="Q356" s="67"/>
      <c r="R356" s="68"/>
      <c r="S356" s="9"/>
    </row>
    <row r="357" spans="1:19">
      <c r="A357" s="68"/>
      <c r="B357" s="84"/>
      <c r="C357" s="85"/>
      <c r="D357" s="60" t="s">
        <v>13</v>
      </c>
      <c r="E357" s="61"/>
      <c r="F357" s="98" t="s">
        <v>16</v>
      </c>
      <c r="G357" s="98"/>
      <c r="H357" s="3" t="s">
        <v>16</v>
      </c>
      <c r="I357" s="119" t="s">
        <v>16</v>
      </c>
      <c r="J357" s="119"/>
      <c r="K357" s="88" t="s">
        <v>16</v>
      </c>
      <c r="L357" s="88"/>
      <c r="M357" s="119" t="s">
        <v>16</v>
      </c>
      <c r="N357" s="119"/>
      <c r="O357" s="119" t="s">
        <v>16</v>
      </c>
      <c r="P357" s="119"/>
      <c r="Q357" s="67"/>
      <c r="R357" s="68"/>
      <c r="S357" s="9"/>
    </row>
    <row r="358" spans="1:19">
      <c r="A358" s="68"/>
      <c r="B358" s="84"/>
      <c r="C358" s="85"/>
      <c r="D358" s="62" t="s">
        <v>14</v>
      </c>
      <c r="E358" s="62"/>
      <c r="F358" s="120" t="s">
        <v>16</v>
      </c>
      <c r="G358" s="120"/>
      <c r="H358" s="3" t="s">
        <v>16</v>
      </c>
      <c r="I358" s="119" t="s">
        <v>16</v>
      </c>
      <c r="J358" s="119"/>
      <c r="K358" s="88" t="s">
        <v>16</v>
      </c>
      <c r="L358" s="88"/>
      <c r="M358" s="119" t="s">
        <v>16</v>
      </c>
      <c r="N358" s="119"/>
      <c r="O358" s="119" t="s">
        <v>16</v>
      </c>
      <c r="P358" s="119"/>
      <c r="Q358" s="67"/>
      <c r="R358" s="68"/>
      <c r="S358" s="9"/>
    </row>
    <row r="359" spans="1:19">
      <c r="A359" s="68"/>
      <c r="B359" s="84"/>
      <c r="C359" s="85"/>
      <c r="D359" s="62" t="s">
        <v>15</v>
      </c>
      <c r="E359" s="62"/>
      <c r="F359" s="91" t="s">
        <v>16</v>
      </c>
      <c r="G359" s="91"/>
      <c r="H359" s="3" t="s">
        <v>16</v>
      </c>
      <c r="I359" s="119" t="s">
        <v>16</v>
      </c>
      <c r="J359" s="119"/>
      <c r="K359" s="88" t="s">
        <v>16</v>
      </c>
      <c r="L359" s="88"/>
      <c r="M359" s="119" t="s">
        <v>16</v>
      </c>
      <c r="N359" s="119"/>
      <c r="O359" s="119" t="s">
        <v>16</v>
      </c>
      <c r="P359" s="119"/>
      <c r="Q359" s="67"/>
      <c r="R359" s="68"/>
      <c r="S359" s="9"/>
    </row>
    <row r="360" spans="1:19">
      <c r="A360" s="68"/>
      <c r="B360" s="84"/>
      <c r="C360" s="85"/>
      <c r="D360" s="58" t="s">
        <v>16</v>
      </c>
      <c r="E360" s="59"/>
      <c r="F360" s="91" t="s">
        <v>16</v>
      </c>
      <c r="G360" s="91"/>
      <c r="H360" s="3" t="s">
        <v>16</v>
      </c>
      <c r="I360" s="119" t="s">
        <v>16</v>
      </c>
      <c r="J360" s="119"/>
      <c r="K360" s="88" t="s">
        <v>16</v>
      </c>
      <c r="L360" s="88"/>
      <c r="M360" s="119" t="s">
        <v>16</v>
      </c>
      <c r="N360" s="119"/>
      <c r="O360" s="119" t="s">
        <v>16</v>
      </c>
      <c r="P360" s="119"/>
      <c r="Q360" s="67"/>
      <c r="R360" s="68"/>
      <c r="S360" s="9"/>
    </row>
    <row r="361" spans="1:19" ht="15.75" thickBot="1">
      <c r="A361" s="68"/>
      <c r="B361" s="86"/>
      <c r="C361" s="87"/>
      <c r="D361" s="71" t="s">
        <v>16</v>
      </c>
      <c r="E361" s="72"/>
      <c r="F361" s="99" t="s">
        <v>16</v>
      </c>
      <c r="G361" s="99"/>
      <c r="H361" s="4" t="s">
        <v>16</v>
      </c>
      <c r="I361" s="97" t="s">
        <v>16</v>
      </c>
      <c r="J361" s="97"/>
      <c r="K361" s="95" t="s">
        <v>16</v>
      </c>
      <c r="L361" s="96"/>
      <c r="M361" s="75" t="s">
        <v>16</v>
      </c>
      <c r="N361" s="76"/>
      <c r="O361" s="75" t="s">
        <v>16</v>
      </c>
      <c r="P361" s="76"/>
      <c r="Q361" s="69"/>
      <c r="R361" s="70"/>
      <c r="S361" s="9"/>
    </row>
    <row r="362" spans="1:19" ht="15.75" thickBot="1">
      <c r="A362" s="66" t="s">
        <v>21</v>
      </c>
      <c r="B362" s="82">
        <v>45545</v>
      </c>
      <c r="C362" s="83"/>
      <c r="D362" s="73" t="s">
        <v>9</v>
      </c>
      <c r="E362" s="74"/>
      <c r="F362" s="126" t="s">
        <v>78</v>
      </c>
      <c r="G362" s="127"/>
      <c r="H362" s="5">
        <v>1500</v>
      </c>
      <c r="I362" s="94" t="s">
        <v>16</v>
      </c>
      <c r="J362" s="94"/>
      <c r="K362" s="89" t="s">
        <v>16</v>
      </c>
      <c r="L362" s="90"/>
      <c r="M362" s="100" t="s">
        <v>16</v>
      </c>
      <c r="N362" s="101"/>
      <c r="O362" s="100" t="s">
        <v>16</v>
      </c>
      <c r="P362" s="101"/>
      <c r="Q362" s="65" t="s">
        <v>37</v>
      </c>
      <c r="R362" s="66"/>
      <c r="S362" s="9"/>
    </row>
    <row r="363" spans="1:19" ht="15.75" thickBot="1">
      <c r="A363" s="68"/>
      <c r="B363" s="84"/>
      <c r="C363" s="85"/>
      <c r="D363" s="63" t="s">
        <v>10</v>
      </c>
      <c r="E363" s="64"/>
      <c r="F363" s="126" t="s">
        <v>78</v>
      </c>
      <c r="G363" s="127"/>
      <c r="H363" s="3">
        <v>200</v>
      </c>
      <c r="I363" s="119" t="s">
        <v>16</v>
      </c>
      <c r="J363" s="119"/>
      <c r="K363" s="88" t="s">
        <v>16</v>
      </c>
      <c r="L363" s="88"/>
      <c r="M363" s="119" t="s">
        <v>16</v>
      </c>
      <c r="N363" s="119"/>
      <c r="O363" s="119" t="s">
        <v>16</v>
      </c>
      <c r="P363" s="119"/>
      <c r="Q363" s="67"/>
      <c r="R363" s="68"/>
      <c r="S363" s="9"/>
    </row>
    <row r="364" spans="1:19" ht="15.75" thickBot="1">
      <c r="A364" s="68"/>
      <c r="B364" s="84"/>
      <c r="C364" s="85"/>
      <c r="D364" s="63" t="s">
        <v>11</v>
      </c>
      <c r="E364" s="64"/>
      <c r="F364" s="126" t="s">
        <v>78</v>
      </c>
      <c r="G364" s="127"/>
      <c r="H364" s="3">
        <v>1660</v>
      </c>
      <c r="I364" s="119" t="s">
        <v>16</v>
      </c>
      <c r="J364" s="119"/>
      <c r="K364" s="88" t="s">
        <v>16</v>
      </c>
      <c r="L364" s="88"/>
      <c r="M364" s="119" t="s">
        <v>16</v>
      </c>
      <c r="N364" s="119"/>
      <c r="O364" s="119" t="s">
        <v>16</v>
      </c>
      <c r="P364" s="119"/>
      <c r="Q364" s="67"/>
      <c r="R364" s="68"/>
      <c r="S364" s="9"/>
    </row>
    <row r="365" spans="1:19" ht="15.75" thickBot="1">
      <c r="A365" s="68"/>
      <c r="B365" s="84"/>
      <c r="C365" s="85"/>
      <c r="D365" s="63" t="s">
        <v>12</v>
      </c>
      <c r="E365" s="64"/>
      <c r="F365" s="126" t="s">
        <v>78</v>
      </c>
      <c r="G365" s="127"/>
      <c r="H365" s="3">
        <v>200</v>
      </c>
      <c r="I365" s="119" t="s">
        <v>16</v>
      </c>
      <c r="J365" s="119"/>
      <c r="K365" s="88" t="s">
        <v>16</v>
      </c>
      <c r="L365" s="88"/>
      <c r="M365" s="119" t="s">
        <v>16</v>
      </c>
      <c r="N365" s="119"/>
      <c r="O365" s="119" t="s">
        <v>16</v>
      </c>
      <c r="P365" s="119"/>
      <c r="Q365" s="67"/>
      <c r="R365" s="68"/>
      <c r="S365" s="9"/>
    </row>
    <row r="366" spans="1:19" ht="15.75" thickBot="1">
      <c r="A366" s="68"/>
      <c r="B366" s="84"/>
      <c r="C366" s="85"/>
      <c r="D366" s="62" t="s">
        <v>13</v>
      </c>
      <c r="E366" s="62"/>
      <c r="F366" s="126" t="s">
        <v>78</v>
      </c>
      <c r="G366" s="127"/>
      <c r="H366" s="3">
        <v>2664</v>
      </c>
      <c r="I366" s="119" t="s">
        <v>16</v>
      </c>
      <c r="J366" s="119"/>
      <c r="K366" s="88" t="s">
        <v>16</v>
      </c>
      <c r="L366" s="88"/>
      <c r="M366" s="119" t="s">
        <v>16</v>
      </c>
      <c r="N366" s="119"/>
      <c r="O366" s="119" t="s">
        <v>16</v>
      </c>
      <c r="P366" s="119"/>
      <c r="Q366" s="67"/>
      <c r="R366" s="68"/>
      <c r="S366" s="9"/>
    </row>
    <row r="367" spans="1:19" ht="15.75" thickBot="1">
      <c r="A367" s="68"/>
      <c r="B367" s="84"/>
      <c r="C367" s="85"/>
      <c r="D367" s="62" t="s">
        <v>14</v>
      </c>
      <c r="E367" s="62"/>
      <c r="F367" s="126" t="s">
        <v>78</v>
      </c>
      <c r="G367" s="127"/>
      <c r="H367" s="3">
        <v>4980</v>
      </c>
      <c r="I367" s="119" t="s">
        <v>16</v>
      </c>
      <c r="J367" s="119"/>
      <c r="K367" s="88" t="s">
        <v>16</v>
      </c>
      <c r="L367" s="88"/>
      <c r="M367" s="119" t="s">
        <v>16</v>
      </c>
      <c r="N367" s="119"/>
      <c r="O367" s="119" t="s">
        <v>16</v>
      </c>
      <c r="P367" s="119"/>
      <c r="Q367" s="67"/>
      <c r="R367" s="68"/>
      <c r="S367" s="9"/>
    </row>
    <row r="368" spans="1:19">
      <c r="A368" s="68"/>
      <c r="B368" s="84"/>
      <c r="C368" s="85"/>
      <c r="D368" s="62" t="s">
        <v>15</v>
      </c>
      <c r="E368" s="62"/>
      <c r="F368" s="126" t="s">
        <v>78</v>
      </c>
      <c r="G368" s="127"/>
      <c r="H368" s="3">
        <v>4164</v>
      </c>
      <c r="I368" s="119" t="s">
        <v>16</v>
      </c>
      <c r="J368" s="119"/>
      <c r="K368" s="88" t="s">
        <v>16</v>
      </c>
      <c r="L368" s="88"/>
      <c r="M368" s="119" t="s">
        <v>16</v>
      </c>
      <c r="N368" s="119"/>
      <c r="O368" s="119" t="s">
        <v>16</v>
      </c>
      <c r="P368" s="119"/>
      <c r="Q368" s="67"/>
      <c r="R368" s="68"/>
      <c r="S368" s="9"/>
    </row>
    <row r="369" spans="1:19">
      <c r="A369" s="68"/>
      <c r="B369" s="84"/>
      <c r="C369" s="85"/>
      <c r="D369" s="58" t="s">
        <v>16</v>
      </c>
      <c r="E369" s="59"/>
      <c r="F369" s="91" t="s">
        <v>16</v>
      </c>
      <c r="G369" s="91"/>
      <c r="H369" s="3" t="s">
        <v>16</v>
      </c>
      <c r="I369" s="119" t="s">
        <v>16</v>
      </c>
      <c r="J369" s="119"/>
      <c r="K369" s="88" t="s">
        <v>16</v>
      </c>
      <c r="L369" s="88"/>
      <c r="M369" s="119" t="s">
        <v>16</v>
      </c>
      <c r="N369" s="119"/>
      <c r="O369" s="119" t="s">
        <v>16</v>
      </c>
      <c r="P369" s="119"/>
      <c r="Q369" s="67"/>
      <c r="R369" s="68"/>
      <c r="S369" s="9"/>
    </row>
    <row r="370" spans="1:19" ht="15.75" thickBot="1">
      <c r="A370" s="68"/>
      <c r="B370" s="86"/>
      <c r="C370" s="87"/>
      <c r="D370" s="71" t="s">
        <v>16</v>
      </c>
      <c r="E370" s="72"/>
      <c r="F370" s="99" t="s">
        <v>16</v>
      </c>
      <c r="G370" s="99"/>
      <c r="H370" s="4" t="s">
        <v>16</v>
      </c>
      <c r="I370" s="97" t="s">
        <v>16</v>
      </c>
      <c r="J370" s="97"/>
      <c r="K370" s="95" t="s">
        <v>16</v>
      </c>
      <c r="L370" s="96"/>
      <c r="M370" s="75" t="s">
        <v>16</v>
      </c>
      <c r="N370" s="76"/>
      <c r="O370" s="75" t="s">
        <v>16</v>
      </c>
      <c r="P370" s="76"/>
      <c r="Q370" s="69"/>
      <c r="R370" s="70"/>
      <c r="S370" s="9"/>
    </row>
    <row r="371" spans="1:19" ht="15.75" thickBot="1">
      <c r="A371" s="66" t="s">
        <v>22</v>
      </c>
      <c r="B371" s="82">
        <v>45546</v>
      </c>
      <c r="C371" s="83"/>
      <c r="D371" s="73" t="s">
        <v>9</v>
      </c>
      <c r="E371" s="74"/>
      <c r="F371" s="126" t="s">
        <v>79</v>
      </c>
      <c r="G371" s="127"/>
      <c r="H371" s="5">
        <v>1470</v>
      </c>
      <c r="I371" s="94" t="s">
        <v>16</v>
      </c>
      <c r="J371" s="94"/>
      <c r="K371" s="89" t="s">
        <v>16</v>
      </c>
      <c r="L371" s="90"/>
      <c r="M371" s="100" t="s">
        <v>16</v>
      </c>
      <c r="N371" s="101"/>
      <c r="O371" s="100" t="s">
        <v>16</v>
      </c>
      <c r="P371" s="101"/>
      <c r="Q371" s="65" t="s">
        <v>38</v>
      </c>
      <c r="R371" s="66"/>
      <c r="S371" s="9"/>
    </row>
    <row r="372" spans="1:19" ht="15.75" thickBot="1">
      <c r="A372" s="68"/>
      <c r="B372" s="84"/>
      <c r="C372" s="85"/>
      <c r="D372" s="63" t="s">
        <v>10</v>
      </c>
      <c r="E372" s="64"/>
      <c r="F372" s="126" t="s">
        <v>79</v>
      </c>
      <c r="G372" s="127"/>
      <c r="H372" s="3">
        <v>210</v>
      </c>
      <c r="I372" s="119" t="s">
        <v>16</v>
      </c>
      <c r="J372" s="119"/>
      <c r="K372" s="88" t="s">
        <v>16</v>
      </c>
      <c r="L372" s="88"/>
      <c r="M372" s="119" t="s">
        <v>16</v>
      </c>
      <c r="N372" s="119"/>
      <c r="O372" s="119" t="s">
        <v>16</v>
      </c>
      <c r="P372" s="119"/>
      <c r="Q372" s="67"/>
      <c r="R372" s="68"/>
      <c r="S372" s="9"/>
    </row>
    <row r="373" spans="1:19" ht="15.75" thickBot="1">
      <c r="A373" s="68"/>
      <c r="B373" s="84"/>
      <c r="C373" s="85"/>
      <c r="D373" s="63" t="s">
        <v>11</v>
      </c>
      <c r="E373" s="64"/>
      <c r="F373" s="126" t="s">
        <v>79</v>
      </c>
      <c r="G373" s="127"/>
      <c r="H373" s="3">
        <v>1770</v>
      </c>
      <c r="I373" s="119" t="s">
        <v>16</v>
      </c>
      <c r="J373" s="119"/>
      <c r="K373" s="88" t="s">
        <v>16</v>
      </c>
      <c r="L373" s="88"/>
      <c r="M373" s="119" t="s">
        <v>16</v>
      </c>
      <c r="N373" s="119"/>
      <c r="O373" s="119" t="s">
        <v>16</v>
      </c>
      <c r="P373" s="119"/>
      <c r="Q373" s="67"/>
      <c r="R373" s="68"/>
      <c r="S373" s="9"/>
    </row>
    <row r="374" spans="1:19">
      <c r="A374" s="68"/>
      <c r="B374" s="84"/>
      <c r="C374" s="85"/>
      <c r="D374" s="63" t="s">
        <v>12</v>
      </c>
      <c r="E374" s="64"/>
      <c r="F374" s="126" t="s">
        <v>79</v>
      </c>
      <c r="G374" s="127"/>
      <c r="H374" s="3">
        <v>230</v>
      </c>
      <c r="I374" s="119" t="s">
        <v>16</v>
      </c>
      <c r="J374" s="119"/>
      <c r="K374" s="88" t="s">
        <v>16</v>
      </c>
      <c r="L374" s="88"/>
      <c r="M374" s="119" t="s">
        <v>16</v>
      </c>
      <c r="N374" s="119"/>
      <c r="O374" s="119" t="s">
        <v>16</v>
      </c>
      <c r="P374" s="119"/>
      <c r="Q374" s="67"/>
      <c r="R374" s="68"/>
      <c r="S374" s="9"/>
    </row>
    <row r="375" spans="1:19">
      <c r="A375" s="68"/>
      <c r="B375" s="84"/>
      <c r="C375" s="85"/>
      <c r="D375" s="60" t="s">
        <v>13</v>
      </c>
      <c r="E375" s="61"/>
      <c r="F375" s="98" t="s">
        <v>16</v>
      </c>
      <c r="G375" s="98"/>
      <c r="H375" s="3" t="s">
        <v>16</v>
      </c>
      <c r="I375" s="119" t="s">
        <v>16</v>
      </c>
      <c r="J375" s="119"/>
      <c r="K375" s="88" t="s">
        <v>16</v>
      </c>
      <c r="L375" s="88"/>
      <c r="M375" s="119" t="s">
        <v>16</v>
      </c>
      <c r="N375" s="119"/>
      <c r="O375" s="119" t="s">
        <v>16</v>
      </c>
      <c r="P375" s="119"/>
      <c r="Q375" s="67"/>
      <c r="R375" s="68"/>
      <c r="S375" s="9"/>
    </row>
    <row r="376" spans="1:19">
      <c r="A376" s="68"/>
      <c r="B376" s="84"/>
      <c r="C376" s="85"/>
      <c r="D376" s="62" t="s">
        <v>14</v>
      </c>
      <c r="E376" s="62"/>
      <c r="F376" s="120" t="s">
        <v>16</v>
      </c>
      <c r="G376" s="120"/>
      <c r="H376" s="3" t="s">
        <v>16</v>
      </c>
      <c r="I376" s="119" t="s">
        <v>16</v>
      </c>
      <c r="J376" s="119"/>
      <c r="K376" s="88" t="s">
        <v>16</v>
      </c>
      <c r="L376" s="88"/>
      <c r="M376" s="119" t="s">
        <v>16</v>
      </c>
      <c r="N376" s="119"/>
      <c r="O376" s="119" t="s">
        <v>16</v>
      </c>
      <c r="P376" s="119"/>
      <c r="Q376" s="67"/>
      <c r="R376" s="68"/>
      <c r="S376" s="9"/>
    </row>
    <row r="377" spans="1:19">
      <c r="A377" s="68"/>
      <c r="B377" s="84"/>
      <c r="C377" s="85"/>
      <c r="D377" s="62" t="s">
        <v>15</v>
      </c>
      <c r="E377" s="62"/>
      <c r="F377" s="91" t="s">
        <v>16</v>
      </c>
      <c r="G377" s="91"/>
      <c r="H377" s="3" t="s">
        <v>16</v>
      </c>
      <c r="I377" s="119" t="s">
        <v>16</v>
      </c>
      <c r="J377" s="119"/>
      <c r="K377" s="88" t="s">
        <v>16</v>
      </c>
      <c r="L377" s="88"/>
      <c r="M377" s="119" t="s">
        <v>16</v>
      </c>
      <c r="N377" s="119"/>
      <c r="O377" s="119" t="s">
        <v>16</v>
      </c>
      <c r="P377" s="119"/>
      <c r="Q377" s="67"/>
      <c r="R377" s="68"/>
      <c r="S377" s="9"/>
    </row>
    <row r="378" spans="1:19">
      <c r="A378" s="68"/>
      <c r="B378" s="84"/>
      <c r="C378" s="85"/>
      <c r="D378" s="58" t="s">
        <v>16</v>
      </c>
      <c r="E378" s="59"/>
      <c r="F378" s="91" t="s">
        <v>16</v>
      </c>
      <c r="G378" s="91"/>
      <c r="H378" s="3" t="s">
        <v>16</v>
      </c>
      <c r="I378" s="119" t="s">
        <v>16</v>
      </c>
      <c r="J378" s="119"/>
      <c r="K378" s="88" t="s">
        <v>16</v>
      </c>
      <c r="L378" s="88"/>
      <c r="M378" s="119" t="s">
        <v>16</v>
      </c>
      <c r="N378" s="119"/>
      <c r="O378" s="119" t="s">
        <v>16</v>
      </c>
      <c r="P378" s="119"/>
      <c r="Q378" s="67"/>
      <c r="R378" s="68"/>
      <c r="S378" s="9"/>
    </row>
    <row r="379" spans="1:19" ht="15.75" thickBot="1">
      <c r="A379" s="68"/>
      <c r="B379" s="86"/>
      <c r="C379" s="87"/>
      <c r="D379" s="71" t="s">
        <v>16</v>
      </c>
      <c r="E379" s="72"/>
      <c r="F379" s="99" t="s">
        <v>16</v>
      </c>
      <c r="G379" s="99"/>
      <c r="H379" s="4" t="s">
        <v>16</v>
      </c>
      <c r="I379" s="97" t="s">
        <v>16</v>
      </c>
      <c r="J379" s="97"/>
      <c r="K379" s="95" t="s">
        <v>16</v>
      </c>
      <c r="L379" s="96"/>
      <c r="M379" s="75" t="s">
        <v>16</v>
      </c>
      <c r="N379" s="76"/>
      <c r="O379" s="75" t="s">
        <v>16</v>
      </c>
      <c r="P379" s="76"/>
      <c r="Q379" s="69"/>
      <c r="R379" s="70"/>
      <c r="S379" s="9"/>
    </row>
    <row r="380" spans="1:19" ht="15.75" thickBot="1">
      <c r="A380" s="66" t="s">
        <v>23</v>
      </c>
      <c r="B380" s="82">
        <v>45547</v>
      </c>
      <c r="C380" s="83"/>
      <c r="D380" s="73" t="s">
        <v>9</v>
      </c>
      <c r="E380" s="74"/>
      <c r="F380" s="126" t="s">
        <v>80</v>
      </c>
      <c r="G380" s="127"/>
      <c r="H380" s="5">
        <v>1370</v>
      </c>
      <c r="I380" s="94" t="s">
        <v>16</v>
      </c>
      <c r="J380" s="94"/>
      <c r="K380" s="89" t="s">
        <v>16</v>
      </c>
      <c r="L380" s="90"/>
      <c r="M380" s="100" t="s">
        <v>16</v>
      </c>
      <c r="N380" s="101"/>
      <c r="O380" s="100" t="s">
        <v>16</v>
      </c>
      <c r="P380" s="101"/>
      <c r="Q380" s="65" t="s">
        <v>38</v>
      </c>
      <c r="R380" s="66"/>
      <c r="S380" s="9"/>
    </row>
    <row r="381" spans="1:19" ht="15.75" thickBot="1">
      <c r="A381" s="68"/>
      <c r="B381" s="84"/>
      <c r="C381" s="85"/>
      <c r="D381" s="63" t="s">
        <v>10</v>
      </c>
      <c r="E381" s="64"/>
      <c r="F381" s="126" t="s">
        <v>80</v>
      </c>
      <c r="G381" s="127"/>
      <c r="H381" s="3">
        <v>160</v>
      </c>
      <c r="I381" s="119" t="s">
        <v>16</v>
      </c>
      <c r="J381" s="119"/>
      <c r="K381" s="88" t="s">
        <v>16</v>
      </c>
      <c r="L381" s="88"/>
      <c r="M381" s="119" t="s">
        <v>16</v>
      </c>
      <c r="N381" s="119"/>
      <c r="O381" s="119" t="s">
        <v>16</v>
      </c>
      <c r="P381" s="119"/>
      <c r="Q381" s="67"/>
      <c r="R381" s="68"/>
      <c r="S381" s="9"/>
    </row>
    <row r="382" spans="1:19" ht="15.75" thickBot="1">
      <c r="A382" s="68"/>
      <c r="B382" s="84"/>
      <c r="C382" s="85"/>
      <c r="D382" s="63" t="s">
        <v>11</v>
      </c>
      <c r="E382" s="64"/>
      <c r="F382" s="126" t="s">
        <v>80</v>
      </c>
      <c r="G382" s="127"/>
      <c r="H382" s="3">
        <v>1610</v>
      </c>
      <c r="I382" s="119" t="s">
        <v>16</v>
      </c>
      <c r="J382" s="119"/>
      <c r="K382" s="88" t="s">
        <v>16</v>
      </c>
      <c r="L382" s="88"/>
      <c r="M382" s="119" t="s">
        <v>16</v>
      </c>
      <c r="N382" s="119"/>
      <c r="O382" s="119" t="s">
        <v>16</v>
      </c>
      <c r="P382" s="119"/>
      <c r="Q382" s="67"/>
      <c r="R382" s="68"/>
      <c r="S382" s="9"/>
    </row>
    <row r="383" spans="1:19" ht="15.75" thickBot="1">
      <c r="A383" s="68"/>
      <c r="B383" s="84"/>
      <c r="C383" s="85"/>
      <c r="D383" s="63" t="s">
        <v>12</v>
      </c>
      <c r="E383" s="64"/>
      <c r="F383" s="126" t="s">
        <v>80</v>
      </c>
      <c r="G383" s="127"/>
      <c r="H383" s="3">
        <v>160</v>
      </c>
      <c r="I383" s="119" t="s">
        <v>16</v>
      </c>
      <c r="J383" s="119"/>
      <c r="K383" s="88" t="s">
        <v>16</v>
      </c>
      <c r="L383" s="88"/>
      <c r="M383" s="119" t="s">
        <v>16</v>
      </c>
      <c r="N383" s="119"/>
      <c r="O383" s="119" t="s">
        <v>16</v>
      </c>
      <c r="P383" s="119"/>
      <c r="Q383" s="67"/>
      <c r="R383" s="68"/>
      <c r="S383" s="9"/>
    </row>
    <row r="384" spans="1:19" ht="15.75" thickBot="1">
      <c r="A384" s="68"/>
      <c r="B384" s="84"/>
      <c r="C384" s="85"/>
      <c r="D384" s="60" t="s">
        <v>13</v>
      </c>
      <c r="E384" s="61"/>
      <c r="F384" s="126" t="s">
        <v>80</v>
      </c>
      <c r="G384" s="127"/>
      <c r="H384" s="3">
        <v>1380</v>
      </c>
      <c r="I384" s="119" t="s">
        <v>16</v>
      </c>
      <c r="J384" s="119"/>
      <c r="K384" s="88" t="s">
        <v>16</v>
      </c>
      <c r="L384" s="88"/>
      <c r="M384" s="119" t="s">
        <v>16</v>
      </c>
      <c r="N384" s="119"/>
      <c r="O384" s="119" t="s">
        <v>16</v>
      </c>
      <c r="P384" s="119"/>
      <c r="Q384" s="67"/>
      <c r="R384" s="68"/>
      <c r="S384" s="9"/>
    </row>
    <row r="385" spans="1:19" ht="15.75" thickBot="1">
      <c r="A385" s="68"/>
      <c r="B385" s="84"/>
      <c r="C385" s="85"/>
      <c r="D385" s="62" t="s">
        <v>14</v>
      </c>
      <c r="E385" s="62"/>
      <c r="F385" s="126" t="s">
        <v>80</v>
      </c>
      <c r="G385" s="127"/>
      <c r="H385" s="3">
        <v>2472</v>
      </c>
      <c r="I385" s="119" t="s">
        <v>16</v>
      </c>
      <c r="J385" s="119"/>
      <c r="K385" s="88" t="s">
        <v>16</v>
      </c>
      <c r="L385" s="88"/>
      <c r="M385" s="119" t="s">
        <v>16</v>
      </c>
      <c r="N385" s="119"/>
      <c r="O385" s="119" t="s">
        <v>16</v>
      </c>
      <c r="P385" s="119"/>
      <c r="Q385" s="67"/>
      <c r="R385" s="68"/>
      <c r="S385" s="9"/>
    </row>
    <row r="386" spans="1:19">
      <c r="A386" s="68"/>
      <c r="B386" s="84"/>
      <c r="C386" s="85"/>
      <c r="D386" s="62" t="s">
        <v>15</v>
      </c>
      <c r="E386" s="62"/>
      <c r="F386" s="126" t="s">
        <v>80</v>
      </c>
      <c r="G386" s="127"/>
      <c r="H386" s="3">
        <v>1740</v>
      </c>
      <c r="I386" s="119" t="s">
        <v>16</v>
      </c>
      <c r="J386" s="119"/>
      <c r="K386" s="88" t="s">
        <v>16</v>
      </c>
      <c r="L386" s="88"/>
      <c r="M386" s="119" t="s">
        <v>16</v>
      </c>
      <c r="N386" s="119"/>
      <c r="O386" s="119" t="s">
        <v>16</v>
      </c>
      <c r="P386" s="119"/>
      <c r="Q386" s="67"/>
      <c r="R386" s="68"/>
      <c r="S386" s="9"/>
    </row>
    <row r="387" spans="1:19">
      <c r="A387" s="68"/>
      <c r="B387" s="84"/>
      <c r="C387" s="85"/>
      <c r="D387" s="58" t="s">
        <v>16</v>
      </c>
      <c r="E387" s="59"/>
      <c r="F387" s="91" t="s">
        <v>16</v>
      </c>
      <c r="G387" s="91"/>
      <c r="H387" s="3" t="s">
        <v>16</v>
      </c>
      <c r="I387" s="119" t="s">
        <v>16</v>
      </c>
      <c r="J387" s="119"/>
      <c r="K387" s="88" t="s">
        <v>16</v>
      </c>
      <c r="L387" s="88"/>
      <c r="M387" s="119" t="s">
        <v>16</v>
      </c>
      <c r="N387" s="119"/>
      <c r="O387" s="119" t="s">
        <v>16</v>
      </c>
      <c r="P387" s="119"/>
      <c r="Q387" s="67"/>
      <c r="R387" s="68"/>
      <c r="S387" s="9"/>
    </row>
    <row r="388" spans="1:19" ht="15.75" thickBot="1">
      <c r="A388" s="68"/>
      <c r="B388" s="86"/>
      <c r="C388" s="87"/>
      <c r="D388" s="75" t="s">
        <v>16</v>
      </c>
      <c r="E388" s="76"/>
      <c r="F388" s="99" t="s">
        <v>16</v>
      </c>
      <c r="G388" s="99"/>
      <c r="H388" s="4" t="s">
        <v>16</v>
      </c>
      <c r="I388" s="97" t="s">
        <v>16</v>
      </c>
      <c r="J388" s="97"/>
      <c r="K388" s="95" t="s">
        <v>16</v>
      </c>
      <c r="L388" s="96"/>
      <c r="M388" s="75" t="s">
        <v>16</v>
      </c>
      <c r="N388" s="76"/>
      <c r="O388" s="75" t="s">
        <v>16</v>
      </c>
      <c r="P388" s="76"/>
      <c r="Q388" s="69"/>
      <c r="R388" s="70"/>
      <c r="S388" s="9"/>
    </row>
    <row r="389" spans="1:19" ht="15.75" thickBot="1">
      <c r="A389" s="66" t="s">
        <v>17</v>
      </c>
      <c r="B389" s="82">
        <v>45548</v>
      </c>
      <c r="C389" s="83"/>
      <c r="D389" s="73" t="s">
        <v>9</v>
      </c>
      <c r="E389" s="74"/>
      <c r="F389" s="126" t="s">
        <v>81</v>
      </c>
      <c r="G389" s="127"/>
      <c r="H389" s="5">
        <v>1280</v>
      </c>
      <c r="I389" s="94" t="s">
        <v>16</v>
      </c>
      <c r="J389" s="94"/>
      <c r="K389" s="89" t="s">
        <v>16</v>
      </c>
      <c r="L389" s="90"/>
      <c r="M389" s="100" t="s">
        <v>16</v>
      </c>
      <c r="N389" s="101"/>
      <c r="O389" s="100" t="s">
        <v>16</v>
      </c>
      <c r="P389" s="101"/>
      <c r="Q389" s="65" t="s">
        <v>37</v>
      </c>
      <c r="R389" s="66"/>
      <c r="S389" s="9"/>
    </row>
    <row r="390" spans="1:19" ht="15.75" thickBot="1">
      <c r="A390" s="68"/>
      <c r="B390" s="84"/>
      <c r="C390" s="85"/>
      <c r="D390" s="63" t="s">
        <v>10</v>
      </c>
      <c r="E390" s="64"/>
      <c r="F390" s="126" t="s">
        <v>81</v>
      </c>
      <c r="G390" s="127"/>
      <c r="H390" s="3">
        <v>210</v>
      </c>
      <c r="I390" s="119" t="s">
        <v>16</v>
      </c>
      <c r="J390" s="119"/>
      <c r="K390" s="88" t="s">
        <v>16</v>
      </c>
      <c r="L390" s="88"/>
      <c r="M390" s="119" t="s">
        <v>16</v>
      </c>
      <c r="N390" s="119"/>
      <c r="O390" s="119" t="s">
        <v>16</v>
      </c>
      <c r="P390" s="119"/>
      <c r="Q390" s="67"/>
      <c r="R390" s="68"/>
      <c r="S390" s="9"/>
    </row>
    <row r="391" spans="1:19" ht="15.75" thickBot="1">
      <c r="A391" s="68"/>
      <c r="B391" s="84"/>
      <c r="C391" s="85"/>
      <c r="D391" s="63" t="s">
        <v>11</v>
      </c>
      <c r="E391" s="64"/>
      <c r="F391" s="126" t="s">
        <v>81</v>
      </c>
      <c r="G391" s="127"/>
      <c r="H391" s="3">
        <v>1940</v>
      </c>
      <c r="I391" s="119" t="s">
        <v>16</v>
      </c>
      <c r="J391" s="119"/>
      <c r="K391" s="88" t="s">
        <v>16</v>
      </c>
      <c r="L391" s="88"/>
      <c r="M391" s="119" t="s">
        <v>16</v>
      </c>
      <c r="N391" s="119"/>
      <c r="O391" s="119" t="s">
        <v>16</v>
      </c>
      <c r="P391" s="119"/>
      <c r="Q391" s="67"/>
      <c r="R391" s="68"/>
      <c r="S391" s="9"/>
    </row>
    <row r="392" spans="1:19" ht="15.75" thickBot="1">
      <c r="A392" s="68"/>
      <c r="B392" s="84"/>
      <c r="C392" s="85"/>
      <c r="D392" s="63" t="s">
        <v>12</v>
      </c>
      <c r="E392" s="64"/>
      <c r="F392" s="126" t="s">
        <v>81</v>
      </c>
      <c r="G392" s="127"/>
      <c r="H392" s="3">
        <v>220</v>
      </c>
      <c r="I392" s="119" t="s">
        <v>16</v>
      </c>
      <c r="J392" s="119"/>
      <c r="K392" s="88" t="s">
        <v>16</v>
      </c>
      <c r="L392" s="88"/>
      <c r="M392" s="119" t="s">
        <v>16</v>
      </c>
      <c r="N392" s="119"/>
      <c r="O392" s="119" t="s">
        <v>16</v>
      </c>
      <c r="P392" s="119"/>
      <c r="Q392" s="67"/>
      <c r="R392" s="68"/>
      <c r="S392" s="9"/>
    </row>
    <row r="393" spans="1:19" ht="15.75" thickBot="1">
      <c r="A393" s="68"/>
      <c r="B393" s="84"/>
      <c r="C393" s="85"/>
      <c r="D393" s="60" t="s">
        <v>13</v>
      </c>
      <c r="E393" s="61"/>
      <c r="F393" s="126" t="s">
        <v>81</v>
      </c>
      <c r="G393" s="127"/>
      <c r="H393" s="3">
        <v>3672</v>
      </c>
      <c r="I393" s="119" t="s">
        <v>16</v>
      </c>
      <c r="J393" s="119"/>
      <c r="K393" s="88" t="s">
        <v>16</v>
      </c>
      <c r="L393" s="88"/>
      <c r="M393" s="119" t="s">
        <v>16</v>
      </c>
      <c r="N393" s="119"/>
      <c r="O393" s="119" t="s">
        <v>16</v>
      </c>
      <c r="P393" s="119"/>
      <c r="Q393" s="67"/>
      <c r="R393" s="68"/>
      <c r="S393" s="9"/>
    </row>
    <row r="394" spans="1:19" ht="15.75" thickBot="1">
      <c r="A394" s="68"/>
      <c r="B394" s="84"/>
      <c r="C394" s="85"/>
      <c r="D394" s="62" t="s">
        <v>14</v>
      </c>
      <c r="E394" s="62"/>
      <c r="F394" s="126" t="s">
        <v>81</v>
      </c>
      <c r="G394" s="127"/>
      <c r="H394" s="3">
        <v>5640</v>
      </c>
      <c r="I394" s="119" t="s">
        <v>16</v>
      </c>
      <c r="J394" s="119"/>
      <c r="K394" s="88" t="s">
        <v>16</v>
      </c>
      <c r="L394" s="88"/>
      <c r="M394" s="119" t="s">
        <v>16</v>
      </c>
      <c r="N394" s="119"/>
      <c r="O394" s="119" t="s">
        <v>16</v>
      </c>
      <c r="P394" s="119"/>
      <c r="Q394" s="67"/>
      <c r="R394" s="68"/>
      <c r="S394" s="9"/>
    </row>
    <row r="395" spans="1:19">
      <c r="A395" s="68"/>
      <c r="B395" s="84"/>
      <c r="C395" s="85"/>
      <c r="D395" s="62" t="s">
        <v>15</v>
      </c>
      <c r="E395" s="62"/>
      <c r="F395" s="126" t="s">
        <v>81</v>
      </c>
      <c r="G395" s="127"/>
      <c r="H395" s="3">
        <v>4824</v>
      </c>
      <c r="I395" s="119" t="s">
        <v>16</v>
      </c>
      <c r="J395" s="119"/>
      <c r="K395" s="88" t="s">
        <v>16</v>
      </c>
      <c r="L395" s="88"/>
      <c r="M395" s="119" t="s">
        <v>16</v>
      </c>
      <c r="N395" s="119"/>
      <c r="O395" s="119" t="s">
        <v>16</v>
      </c>
      <c r="P395" s="119"/>
      <c r="Q395" s="67"/>
      <c r="R395" s="68"/>
      <c r="S395" s="9"/>
    </row>
    <row r="396" spans="1:19">
      <c r="A396" s="68"/>
      <c r="B396" s="84"/>
      <c r="C396" s="85"/>
      <c r="D396" s="58" t="s">
        <v>16</v>
      </c>
      <c r="E396" s="59"/>
      <c r="F396" s="91" t="s">
        <v>16</v>
      </c>
      <c r="G396" s="91"/>
      <c r="H396" s="3" t="s">
        <v>16</v>
      </c>
      <c r="I396" s="119" t="s">
        <v>16</v>
      </c>
      <c r="J396" s="119"/>
      <c r="K396" s="88" t="s">
        <v>16</v>
      </c>
      <c r="L396" s="88"/>
      <c r="M396" s="119" t="s">
        <v>16</v>
      </c>
      <c r="N396" s="119"/>
      <c r="O396" s="119" t="s">
        <v>16</v>
      </c>
      <c r="P396" s="119"/>
      <c r="Q396" s="67"/>
      <c r="R396" s="68"/>
      <c r="S396" s="9"/>
    </row>
    <row r="397" spans="1:19" ht="15.75" thickBot="1">
      <c r="A397" s="68"/>
      <c r="B397" s="86"/>
      <c r="C397" s="87"/>
      <c r="D397" s="71" t="s">
        <v>16</v>
      </c>
      <c r="E397" s="72"/>
      <c r="F397" s="99" t="s">
        <v>16</v>
      </c>
      <c r="G397" s="99"/>
      <c r="H397" s="4" t="s">
        <v>16</v>
      </c>
      <c r="I397" s="97" t="s">
        <v>16</v>
      </c>
      <c r="J397" s="97"/>
      <c r="K397" s="95" t="s">
        <v>16</v>
      </c>
      <c r="L397" s="96"/>
      <c r="M397" s="75" t="s">
        <v>16</v>
      </c>
      <c r="N397" s="76"/>
      <c r="O397" s="75" t="s">
        <v>16</v>
      </c>
      <c r="P397" s="76"/>
      <c r="Q397" s="69"/>
      <c r="R397" s="70"/>
      <c r="S397" s="9"/>
    </row>
    <row r="398" spans="1:19" ht="15.75" thickBot="1">
      <c r="A398" s="66" t="s">
        <v>18</v>
      </c>
      <c r="B398" s="82">
        <v>45549</v>
      </c>
      <c r="C398" s="83"/>
      <c r="D398" s="73" t="s">
        <v>9</v>
      </c>
      <c r="E398" s="74"/>
      <c r="F398" s="126" t="s">
        <v>82</v>
      </c>
      <c r="G398" s="127"/>
      <c r="H398" s="5">
        <v>1500</v>
      </c>
      <c r="I398" s="94" t="s">
        <v>16</v>
      </c>
      <c r="J398" s="94"/>
      <c r="K398" s="89" t="s">
        <v>16</v>
      </c>
      <c r="L398" s="90"/>
      <c r="M398" s="100" t="s">
        <v>16</v>
      </c>
      <c r="N398" s="101"/>
      <c r="O398" s="100" t="s">
        <v>16</v>
      </c>
      <c r="P398" s="101"/>
      <c r="Q398" s="65" t="s">
        <v>37</v>
      </c>
      <c r="R398" s="66"/>
      <c r="S398" s="9"/>
    </row>
    <row r="399" spans="1:19" ht="15.75" thickBot="1">
      <c r="A399" s="68"/>
      <c r="B399" s="84"/>
      <c r="C399" s="85"/>
      <c r="D399" s="63" t="s">
        <v>10</v>
      </c>
      <c r="E399" s="64"/>
      <c r="F399" s="126" t="s">
        <v>82</v>
      </c>
      <c r="G399" s="127"/>
      <c r="H399" s="3">
        <v>200</v>
      </c>
      <c r="I399" s="119" t="s">
        <v>16</v>
      </c>
      <c r="J399" s="119"/>
      <c r="K399" s="88" t="s">
        <v>16</v>
      </c>
      <c r="L399" s="88"/>
      <c r="M399" s="119" t="s">
        <v>16</v>
      </c>
      <c r="N399" s="119"/>
      <c r="O399" s="119" t="s">
        <v>16</v>
      </c>
      <c r="P399" s="119"/>
      <c r="Q399" s="67"/>
      <c r="R399" s="68"/>
      <c r="S399" s="9"/>
    </row>
    <row r="400" spans="1:19" ht="15.75" thickBot="1">
      <c r="A400" s="68"/>
      <c r="B400" s="84"/>
      <c r="C400" s="85"/>
      <c r="D400" s="63" t="s">
        <v>11</v>
      </c>
      <c r="E400" s="64"/>
      <c r="F400" s="126" t="s">
        <v>82</v>
      </c>
      <c r="G400" s="127"/>
      <c r="H400" s="3">
        <v>1970</v>
      </c>
      <c r="I400" s="119" t="s">
        <v>16</v>
      </c>
      <c r="J400" s="119"/>
      <c r="K400" s="88" t="s">
        <v>16</v>
      </c>
      <c r="L400" s="88"/>
      <c r="M400" s="119" t="s">
        <v>16</v>
      </c>
      <c r="N400" s="119"/>
      <c r="O400" s="119" t="s">
        <v>16</v>
      </c>
      <c r="P400" s="119"/>
      <c r="Q400" s="67"/>
      <c r="R400" s="68"/>
      <c r="S400" s="9"/>
    </row>
    <row r="401" spans="1:19">
      <c r="A401" s="68"/>
      <c r="B401" s="84"/>
      <c r="C401" s="85"/>
      <c r="D401" s="63" t="s">
        <v>12</v>
      </c>
      <c r="E401" s="64"/>
      <c r="F401" s="126" t="s">
        <v>82</v>
      </c>
      <c r="G401" s="127"/>
      <c r="H401" s="3">
        <v>180</v>
      </c>
      <c r="I401" s="119" t="s">
        <v>16</v>
      </c>
      <c r="J401" s="119"/>
      <c r="K401" s="88" t="s">
        <v>16</v>
      </c>
      <c r="L401" s="88"/>
      <c r="M401" s="119" t="s">
        <v>16</v>
      </c>
      <c r="N401" s="119"/>
      <c r="O401" s="119" t="s">
        <v>16</v>
      </c>
      <c r="P401" s="119"/>
      <c r="Q401" s="67"/>
      <c r="R401" s="68"/>
      <c r="S401" s="9"/>
    </row>
    <row r="402" spans="1:19">
      <c r="A402" s="68"/>
      <c r="B402" s="84"/>
      <c r="C402" s="85"/>
      <c r="D402" s="60" t="s">
        <v>13</v>
      </c>
      <c r="E402" s="61"/>
      <c r="F402" s="98" t="s">
        <v>16</v>
      </c>
      <c r="G402" s="98"/>
      <c r="H402" s="3" t="s">
        <v>16</v>
      </c>
      <c r="I402" s="119" t="s">
        <v>16</v>
      </c>
      <c r="J402" s="119"/>
      <c r="K402" s="88" t="s">
        <v>16</v>
      </c>
      <c r="L402" s="88"/>
      <c r="M402" s="119" t="s">
        <v>16</v>
      </c>
      <c r="N402" s="119"/>
      <c r="O402" s="119" t="s">
        <v>16</v>
      </c>
      <c r="P402" s="119"/>
      <c r="Q402" s="67"/>
      <c r="R402" s="68"/>
      <c r="S402" s="9"/>
    </row>
    <row r="403" spans="1:19">
      <c r="A403" s="68"/>
      <c r="B403" s="84"/>
      <c r="C403" s="85"/>
      <c r="D403" s="62" t="s">
        <v>14</v>
      </c>
      <c r="E403" s="62"/>
      <c r="F403" s="120" t="s">
        <v>16</v>
      </c>
      <c r="G403" s="120"/>
      <c r="H403" s="3" t="s">
        <v>16</v>
      </c>
      <c r="I403" s="119" t="s">
        <v>16</v>
      </c>
      <c r="J403" s="119"/>
      <c r="K403" s="88" t="s">
        <v>16</v>
      </c>
      <c r="L403" s="88"/>
      <c r="M403" s="119" t="s">
        <v>16</v>
      </c>
      <c r="N403" s="119"/>
      <c r="O403" s="119" t="s">
        <v>16</v>
      </c>
      <c r="P403" s="119"/>
      <c r="Q403" s="67"/>
      <c r="R403" s="68"/>
      <c r="S403" s="9"/>
    </row>
    <row r="404" spans="1:19">
      <c r="A404" s="68"/>
      <c r="B404" s="84"/>
      <c r="C404" s="85"/>
      <c r="D404" s="62" t="s">
        <v>15</v>
      </c>
      <c r="E404" s="62"/>
      <c r="F404" s="91" t="s">
        <v>16</v>
      </c>
      <c r="G404" s="91"/>
      <c r="H404" s="3" t="s">
        <v>16</v>
      </c>
      <c r="I404" s="119" t="s">
        <v>16</v>
      </c>
      <c r="J404" s="119"/>
      <c r="K404" s="88" t="s">
        <v>16</v>
      </c>
      <c r="L404" s="88"/>
      <c r="M404" s="119" t="s">
        <v>16</v>
      </c>
      <c r="N404" s="119"/>
      <c r="O404" s="119" t="s">
        <v>16</v>
      </c>
      <c r="P404" s="119"/>
      <c r="Q404" s="67"/>
      <c r="R404" s="68"/>
      <c r="S404" s="9"/>
    </row>
    <row r="405" spans="1:19">
      <c r="A405" s="68"/>
      <c r="B405" s="84"/>
      <c r="C405" s="85"/>
      <c r="D405" s="58" t="s">
        <v>16</v>
      </c>
      <c r="E405" s="59"/>
      <c r="F405" s="91" t="s">
        <v>16</v>
      </c>
      <c r="G405" s="91"/>
      <c r="H405" s="3" t="s">
        <v>16</v>
      </c>
      <c r="I405" s="119" t="s">
        <v>16</v>
      </c>
      <c r="J405" s="119"/>
      <c r="K405" s="88" t="s">
        <v>16</v>
      </c>
      <c r="L405" s="88"/>
      <c r="M405" s="119" t="s">
        <v>16</v>
      </c>
      <c r="N405" s="119"/>
      <c r="O405" s="119" t="s">
        <v>16</v>
      </c>
      <c r="P405" s="119"/>
      <c r="Q405" s="67"/>
      <c r="R405" s="68"/>
      <c r="S405" s="9"/>
    </row>
    <row r="406" spans="1:19" ht="15.75" thickBot="1">
      <c r="A406" s="68"/>
      <c r="B406" s="86"/>
      <c r="C406" s="87"/>
      <c r="D406" s="71" t="s">
        <v>16</v>
      </c>
      <c r="E406" s="72"/>
      <c r="F406" s="99" t="s">
        <v>16</v>
      </c>
      <c r="G406" s="99"/>
      <c r="H406" s="4" t="s">
        <v>16</v>
      </c>
      <c r="I406" s="97" t="s">
        <v>16</v>
      </c>
      <c r="J406" s="97"/>
      <c r="K406" s="95" t="s">
        <v>16</v>
      </c>
      <c r="L406" s="96"/>
      <c r="M406" s="75" t="s">
        <v>16</v>
      </c>
      <c r="N406" s="76"/>
      <c r="O406" s="75" t="s">
        <v>16</v>
      </c>
      <c r="P406" s="76"/>
      <c r="Q406" s="69"/>
      <c r="R406" s="70"/>
      <c r="S406" s="9"/>
    </row>
    <row r="407" spans="1:19" ht="15.75" thickBot="1">
      <c r="A407" s="66" t="s">
        <v>19</v>
      </c>
      <c r="B407" s="82">
        <v>45550</v>
      </c>
      <c r="C407" s="83"/>
      <c r="D407" s="73" t="s">
        <v>9</v>
      </c>
      <c r="E407" s="74"/>
      <c r="F407" s="126" t="s">
        <v>83</v>
      </c>
      <c r="G407" s="127"/>
      <c r="H407" s="5">
        <v>1400</v>
      </c>
      <c r="I407" s="94" t="s">
        <v>16</v>
      </c>
      <c r="J407" s="94"/>
      <c r="K407" s="89" t="s">
        <v>16</v>
      </c>
      <c r="L407" s="90"/>
      <c r="M407" s="100" t="s">
        <v>16</v>
      </c>
      <c r="N407" s="101"/>
      <c r="O407" s="100" t="s">
        <v>16</v>
      </c>
      <c r="P407" s="101"/>
      <c r="Q407" s="65" t="s">
        <v>38</v>
      </c>
      <c r="R407" s="66"/>
      <c r="S407" s="9"/>
    </row>
    <row r="408" spans="1:19" ht="15.75" thickBot="1">
      <c r="A408" s="68"/>
      <c r="B408" s="84"/>
      <c r="C408" s="85"/>
      <c r="D408" s="63" t="s">
        <v>10</v>
      </c>
      <c r="E408" s="64"/>
      <c r="F408" s="126" t="s">
        <v>83</v>
      </c>
      <c r="G408" s="127"/>
      <c r="H408" s="3">
        <v>220</v>
      </c>
      <c r="I408" s="119" t="s">
        <v>16</v>
      </c>
      <c r="J408" s="119"/>
      <c r="K408" s="88" t="s">
        <v>16</v>
      </c>
      <c r="L408" s="88"/>
      <c r="M408" s="119" t="s">
        <v>16</v>
      </c>
      <c r="N408" s="119"/>
      <c r="O408" s="119" t="s">
        <v>16</v>
      </c>
      <c r="P408" s="119"/>
      <c r="Q408" s="67"/>
      <c r="R408" s="68"/>
      <c r="S408" s="9"/>
    </row>
    <row r="409" spans="1:19" ht="15.75" thickBot="1">
      <c r="A409" s="68"/>
      <c r="B409" s="84"/>
      <c r="C409" s="85"/>
      <c r="D409" s="63" t="s">
        <v>11</v>
      </c>
      <c r="E409" s="64"/>
      <c r="F409" s="126" t="s">
        <v>83</v>
      </c>
      <c r="G409" s="127"/>
      <c r="H409" s="3">
        <v>1920</v>
      </c>
      <c r="I409" s="119" t="s">
        <v>16</v>
      </c>
      <c r="J409" s="119"/>
      <c r="K409" s="88" t="s">
        <v>16</v>
      </c>
      <c r="L409" s="88"/>
      <c r="M409" s="119" t="s">
        <v>16</v>
      </c>
      <c r="N409" s="119"/>
      <c r="O409" s="119" t="s">
        <v>16</v>
      </c>
      <c r="P409" s="119"/>
      <c r="Q409" s="67"/>
      <c r="R409" s="68"/>
      <c r="S409" s="9"/>
    </row>
    <row r="410" spans="1:19">
      <c r="A410" s="68"/>
      <c r="B410" s="84"/>
      <c r="C410" s="85"/>
      <c r="D410" s="63" t="s">
        <v>12</v>
      </c>
      <c r="E410" s="64"/>
      <c r="F410" s="126" t="s">
        <v>83</v>
      </c>
      <c r="G410" s="127"/>
      <c r="H410" s="3">
        <v>220</v>
      </c>
      <c r="I410" s="119" t="s">
        <v>16</v>
      </c>
      <c r="J410" s="119"/>
      <c r="K410" s="88" t="s">
        <v>16</v>
      </c>
      <c r="L410" s="88"/>
      <c r="M410" s="119" t="s">
        <v>16</v>
      </c>
      <c r="N410" s="119"/>
      <c r="O410" s="119" t="s">
        <v>16</v>
      </c>
      <c r="P410" s="119"/>
      <c r="Q410" s="67"/>
      <c r="R410" s="68"/>
      <c r="S410" s="9"/>
    </row>
    <row r="411" spans="1:19">
      <c r="A411" s="68"/>
      <c r="B411" s="84"/>
      <c r="C411" s="85"/>
      <c r="D411" s="60" t="s">
        <v>13</v>
      </c>
      <c r="E411" s="61"/>
      <c r="F411" s="98" t="s">
        <v>16</v>
      </c>
      <c r="G411" s="98"/>
      <c r="H411" s="3" t="s">
        <v>16</v>
      </c>
      <c r="I411" s="119" t="s">
        <v>16</v>
      </c>
      <c r="J411" s="119"/>
      <c r="K411" s="88" t="s">
        <v>16</v>
      </c>
      <c r="L411" s="88"/>
      <c r="M411" s="119" t="s">
        <v>16</v>
      </c>
      <c r="N411" s="119"/>
      <c r="O411" s="119" t="s">
        <v>16</v>
      </c>
      <c r="P411" s="119"/>
      <c r="Q411" s="67"/>
      <c r="R411" s="68"/>
      <c r="S411" s="9"/>
    </row>
    <row r="412" spans="1:19">
      <c r="A412" s="68"/>
      <c r="B412" s="84"/>
      <c r="C412" s="85"/>
      <c r="D412" s="62" t="s">
        <v>14</v>
      </c>
      <c r="E412" s="62"/>
      <c r="F412" s="120" t="s">
        <v>16</v>
      </c>
      <c r="G412" s="120"/>
      <c r="H412" s="3" t="s">
        <v>16</v>
      </c>
      <c r="I412" s="119" t="s">
        <v>16</v>
      </c>
      <c r="J412" s="119"/>
      <c r="K412" s="88" t="s">
        <v>16</v>
      </c>
      <c r="L412" s="88"/>
      <c r="M412" s="119" t="s">
        <v>16</v>
      </c>
      <c r="N412" s="119"/>
      <c r="O412" s="119" t="s">
        <v>16</v>
      </c>
      <c r="P412" s="119"/>
      <c r="Q412" s="67"/>
      <c r="R412" s="68"/>
      <c r="S412" s="9"/>
    </row>
    <row r="413" spans="1:19">
      <c r="A413" s="68"/>
      <c r="B413" s="84"/>
      <c r="C413" s="85"/>
      <c r="D413" s="62" t="s">
        <v>15</v>
      </c>
      <c r="E413" s="62"/>
      <c r="F413" s="91" t="s">
        <v>16</v>
      </c>
      <c r="G413" s="91"/>
      <c r="H413" s="3" t="s">
        <v>16</v>
      </c>
      <c r="I413" s="119" t="s">
        <v>16</v>
      </c>
      <c r="J413" s="119"/>
      <c r="K413" s="88" t="s">
        <v>16</v>
      </c>
      <c r="L413" s="88"/>
      <c r="M413" s="119" t="s">
        <v>16</v>
      </c>
      <c r="N413" s="119"/>
      <c r="O413" s="119" t="s">
        <v>16</v>
      </c>
      <c r="P413" s="119"/>
      <c r="Q413" s="67"/>
      <c r="R413" s="68"/>
      <c r="S413" s="9"/>
    </row>
    <row r="414" spans="1:19">
      <c r="A414" s="68"/>
      <c r="B414" s="84"/>
      <c r="C414" s="85"/>
      <c r="D414" s="58" t="s">
        <v>16</v>
      </c>
      <c r="E414" s="59"/>
      <c r="F414" s="91" t="s">
        <v>16</v>
      </c>
      <c r="G414" s="91"/>
      <c r="H414" s="3" t="s">
        <v>16</v>
      </c>
      <c r="I414" s="119" t="s">
        <v>16</v>
      </c>
      <c r="J414" s="119"/>
      <c r="K414" s="88" t="s">
        <v>16</v>
      </c>
      <c r="L414" s="88"/>
      <c r="M414" s="119" t="s">
        <v>16</v>
      </c>
      <c r="N414" s="119"/>
      <c r="O414" s="119" t="s">
        <v>16</v>
      </c>
      <c r="P414" s="119"/>
      <c r="Q414" s="67"/>
      <c r="R414" s="68"/>
      <c r="S414" s="9"/>
    </row>
    <row r="415" spans="1:19" ht="15.75" thickBot="1">
      <c r="A415" s="68"/>
      <c r="B415" s="86"/>
      <c r="C415" s="87"/>
      <c r="D415" s="71" t="s">
        <v>16</v>
      </c>
      <c r="E415" s="72"/>
      <c r="F415" s="99" t="s">
        <v>16</v>
      </c>
      <c r="G415" s="99"/>
      <c r="H415" s="4" t="s">
        <v>16</v>
      </c>
      <c r="I415" s="97" t="s">
        <v>16</v>
      </c>
      <c r="J415" s="97"/>
      <c r="K415" s="95" t="s">
        <v>16</v>
      </c>
      <c r="L415" s="96"/>
      <c r="M415" s="75" t="s">
        <v>16</v>
      </c>
      <c r="N415" s="76"/>
      <c r="O415" s="75" t="s">
        <v>16</v>
      </c>
      <c r="P415" s="76"/>
      <c r="Q415" s="69"/>
      <c r="R415" s="70"/>
      <c r="S415" s="9"/>
    </row>
    <row r="416" spans="1:19" ht="15.75" thickBot="1">
      <c r="A416" s="66" t="s">
        <v>20</v>
      </c>
      <c r="B416" s="82">
        <v>45551</v>
      </c>
      <c r="C416" s="83"/>
      <c r="D416" s="73" t="s">
        <v>9</v>
      </c>
      <c r="E416" s="74"/>
      <c r="F416" s="126" t="s">
        <v>84</v>
      </c>
      <c r="G416" s="127"/>
      <c r="H416" s="5">
        <v>1450</v>
      </c>
      <c r="I416" s="94" t="s">
        <v>16</v>
      </c>
      <c r="J416" s="94"/>
      <c r="K416" s="89" t="s">
        <v>16</v>
      </c>
      <c r="L416" s="90"/>
      <c r="M416" s="100" t="s">
        <v>16</v>
      </c>
      <c r="N416" s="101"/>
      <c r="O416" s="100" t="s">
        <v>16</v>
      </c>
      <c r="P416" s="101"/>
      <c r="Q416" s="65" t="s">
        <v>38</v>
      </c>
      <c r="R416" s="66"/>
      <c r="S416" s="9"/>
    </row>
    <row r="417" spans="1:19" ht="15.75" thickBot="1">
      <c r="A417" s="68"/>
      <c r="B417" s="84"/>
      <c r="C417" s="85"/>
      <c r="D417" s="63" t="s">
        <v>10</v>
      </c>
      <c r="E417" s="64"/>
      <c r="F417" s="126" t="s">
        <v>84</v>
      </c>
      <c r="G417" s="127"/>
      <c r="H417" s="3">
        <v>380</v>
      </c>
      <c r="I417" s="119" t="s">
        <v>16</v>
      </c>
      <c r="J417" s="119"/>
      <c r="K417" s="88" t="s">
        <v>16</v>
      </c>
      <c r="L417" s="88"/>
      <c r="M417" s="119" t="s">
        <v>16</v>
      </c>
      <c r="N417" s="119"/>
      <c r="O417" s="119" t="s">
        <v>16</v>
      </c>
      <c r="P417" s="119"/>
      <c r="Q417" s="67"/>
      <c r="R417" s="68"/>
      <c r="S417" s="9"/>
    </row>
    <row r="418" spans="1:19" ht="15.75" thickBot="1">
      <c r="A418" s="68"/>
      <c r="B418" s="84"/>
      <c r="C418" s="85"/>
      <c r="D418" s="63" t="s">
        <v>11</v>
      </c>
      <c r="E418" s="64"/>
      <c r="F418" s="126" t="s">
        <v>84</v>
      </c>
      <c r="G418" s="127"/>
      <c r="H418" s="3">
        <v>1940</v>
      </c>
      <c r="I418" s="119" t="s">
        <v>16</v>
      </c>
      <c r="J418" s="119"/>
      <c r="K418" s="88" t="s">
        <v>16</v>
      </c>
      <c r="L418" s="88"/>
      <c r="M418" s="119" t="s">
        <v>16</v>
      </c>
      <c r="N418" s="119"/>
      <c r="O418" s="119" t="s">
        <v>16</v>
      </c>
      <c r="P418" s="119"/>
      <c r="Q418" s="67"/>
      <c r="R418" s="68"/>
      <c r="S418" s="9"/>
    </row>
    <row r="419" spans="1:19">
      <c r="A419" s="68"/>
      <c r="B419" s="84"/>
      <c r="C419" s="85"/>
      <c r="D419" s="63" t="s">
        <v>12</v>
      </c>
      <c r="E419" s="64"/>
      <c r="F419" s="126" t="s">
        <v>84</v>
      </c>
      <c r="G419" s="127"/>
      <c r="H419" s="3">
        <v>380</v>
      </c>
      <c r="I419" s="119" t="s">
        <v>16</v>
      </c>
      <c r="J419" s="119"/>
      <c r="K419" s="88" t="s">
        <v>16</v>
      </c>
      <c r="L419" s="88"/>
      <c r="M419" s="119" t="s">
        <v>16</v>
      </c>
      <c r="N419" s="119"/>
      <c r="O419" s="119" t="s">
        <v>16</v>
      </c>
      <c r="P419" s="119"/>
      <c r="Q419" s="67"/>
      <c r="R419" s="68"/>
      <c r="S419" s="9"/>
    </row>
    <row r="420" spans="1:19">
      <c r="A420" s="68"/>
      <c r="B420" s="84"/>
      <c r="C420" s="85"/>
      <c r="D420" s="62" t="s">
        <v>13</v>
      </c>
      <c r="E420" s="62"/>
      <c r="F420" s="98" t="s">
        <v>16</v>
      </c>
      <c r="G420" s="98"/>
      <c r="H420" s="3" t="s">
        <v>16</v>
      </c>
      <c r="I420" s="119" t="s">
        <v>16</v>
      </c>
      <c r="J420" s="119"/>
      <c r="K420" s="88" t="s">
        <v>16</v>
      </c>
      <c r="L420" s="88"/>
      <c r="M420" s="119" t="s">
        <v>16</v>
      </c>
      <c r="N420" s="119"/>
      <c r="O420" s="119" t="s">
        <v>16</v>
      </c>
      <c r="P420" s="119"/>
      <c r="Q420" s="67"/>
      <c r="R420" s="68"/>
      <c r="S420" s="9"/>
    </row>
    <row r="421" spans="1:19">
      <c r="A421" s="68"/>
      <c r="B421" s="84"/>
      <c r="C421" s="85"/>
      <c r="D421" s="62" t="s">
        <v>14</v>
      </c>
      <c r="E421" s="62"/>
      <c r="F421" s="120" t="s">
        <v>16</v>
      </c>
      <c r="G421" s="120"/>
      <c r="H421" s="3" t="s">
        <v>16</v>
      </c>
      <c r="I421" s="119" t="s">
        <v>16</v>
      </c>
      <c r="J421" s="119"/>
      <c r="K421" s="88" t="s">
        <v>16</v>
      </c>
      <c r="L421" s="88"/>
      <c r="M421" s="119" t="s">
        <v>16</v>
      </c>
      <c r="N421" s="119"/>
      <c r="O421" s="119" t="s">
        <v>16</v>
      </c>
      <c r="P421" s="119"/>
      <c r="Q421" s="67"/>
      <c r="R421" s="68"/>
      <c r="S421" s="9"/>
    </row>
    <row r="422" spans="1:19">
      <c r="A422" s="68"/>
      <c r="B422" s="84"/>
      <c r="C422" s="85"/>
      <c r="D422" s="62" t="s">
        <v>15</v>
      </c>
      <c r="E422" s="62"/>
      <c r="F422" s="91" t="s">
        <v>16</v>
      </c>
      <c r="G422" s="91"/>
      <c r="H422" s="3" t="s">
        <v>16</v>
      </c>
      <c r="I422" s="119" t="s">
        <v>16</v>
      </c>
      <c r="J422" s="119"/>
      <c r="K422" s="88" t="s">
        <v>16</v>
      </c>
      <c r="L422" s="88"/>
      <c r="M422" s="119" t="s">
        <v>16</v>
      </c>
      <c r="N422" s="119"/>
      <c r="O422" s="119" t="s">
        <v>16</v>
      </c>
      <c r="P422" s="119"/>
      <c r="Q422" s="67"/>
      <c r="R422" s="68"/>
      <c r="S422" s="9"/>
    </row>
    <row r="423" spans="1:19">
      <c r="A423" s="68"/>
      <c r="B423" s="84"/>
      <c r="C423" s="85"/>
      <c r="D423" s="58" t="s">
        <v>16</v>
      </c>
      <c r="E423" s="59"/>
      <c r="F423" s="91" t="s">
        <v>16</v>
      </c>
      <c r="G423" s="91"/>
      <c r="H423" s="3" t="s">
        <v>16</v>
      </c>
      <c r="I423" s="119" t="s">
        <v>16</v>
      </c>
      <c r="J423" s="119"/>
      <c r="K423" s="88" t="s">
        <v>16</v>
      </c>
      <c r="L423" s="88"/>
      <c r="M423" s="119" t="s">
        <v>16</v>
      </c>
      <c r="N423" s="119"/>
      <c r="O423" s="119" t="s">
        <v>16</v>
      </c>
      <c r="P423" s="119"/>
      <c r="Q423" s="67"/>
      <c r="R423" s="68"/>
      <c r="S423" s="9"/>
    </row>
    <row r="424" spans="1:19" ht="15.75" thickBot="1">
      <c r="A424" s="68"/>
      <c r="B424" s="86"/>
      <c r="C424" s="87"/>
      <c r="D424" s="71" t="s">
        <v>16</v>
      </c>
      <c r="E424" s="72"/>
      <c r="F424" s="99" t="s">
        <v>16</v>
      </c>
      <c r="G424" s="99"/>
      <c r="H424" s="4" t="s">
        <v>16</v>
      </c>
      <c r="I424" s="97" t="s">
        <v>16</v>
      </c>
      <c r="J424" s="97"/>
      <c r="K424" s="95" t="s">
        <v>16</v>
      </c>
      <c r="L424" s="96"/>
      <c r="M424" s="75" t="s">
        <v>16</v>
      </c>
      <c r="N424" s="76"/>
      <c r="O424" s="75" t="s">
        <v>16</v>
      </c>
      <c r="P424" s="76"/>
      <c r="Q424" s="69"/>
      <c r="R424" s="70"/>
      <c r="S424" s="9"/>
    </row>
    <row r="425" spans="1:19" ht="15.75" thickBot="1">
      <c r="A425" s="66" t="s">
        <v>21</v>
      </c>
      <c r="B425" s="82">
        <v>45552</v>
      </c>
      <c r="C425" s="83"/>
      <c r="D425" s="73" t="s">
        <v>9</v>
      </c>
      <c r="E425" s="74"/>
      <c r="F425" s="126" t="s">
        <v>85</v>
      </c>
      <c r="G425" s="127"/>
      <c r="H425" s="5">
        <v>1400</v>
      </c>
      <c r="I425" s="94" t="s">
        <v>16</v>
      </c>
      <c r="J425" s="94"/>
      <c r="K425" s="89" t="s">
        <v>16</v>
      </c>
      <c r="L425" s="90"/>
      <c r="M425" s="100" t="s">
        <v>16</v>
      </c>
      <c r="N425" s="101"/>
      <c r="O425" s="100" t="s">
        <v>16</v>
      </c>
      <c r="P425" s="101"/>
      <c r="Q425" s="65" t="s">
        <v>37</v>
      </c>
      <c r="R425" s="66"/>
      <c r="S425" s="9"/>
    </row>
    <row r="426" spans="1:19" ht="15.75" thickBot="1">
      <c r="A426" s="68"/>
      <c r="B426" s="84"/>
      <c r="C426" s="85"/>
      <c r="D426" s="63" t="s">
        <v>10</v>
      </c>
      <c r="E426" s="64"/>
      <c r="F426" s="126" t="s">
        <v>85</v>
      </c>
      <c r="G426" s="127"/>
      <c r="H426" s="3">
        <v>280</v>
      </c>
      <c r="I426" s="119" t="s">
        <v>16</v>
      </c>
      <c r="J426" s="119"/>
      <c r="K426" s="88" t="s">
        <v>16</v>
      </c>
      <c r="L426" s="88"/>
      <c r="M426" s="119" t="s">
        <v>16</v>
      </c>
      <c r="N426" s="119"/>
      <c r="O426" s="119" t="s">
        <v>16</v>
      </c>
      <c r="P426" s="119"/>
      <c r="Q426" s="67"/>
      <c r="R426" s="68"/>
      <c r="S426" s="9"/>
    </row>
    <row r="427" spans="1:19" ht="15.75" thickBot="1">
      <c r="A427" s="68"/>
      <c r="B427" s="84"/>
      <c r="C427" s="85"/>
      <c r="D427" s="63" t="s">
        <v>11</v>
      </c>
      <c r="E427" s="64"/>
      <c r="F427" s="126" t="s">
        <v>85</v>
      </c>
      <c r="G427" s="127"/>
      <c r="H427" s="3">
        <v>2060</v>
      </c>
      <c r="I427" s="119" t="s">
        <v>16</v>
      </c>
      <c r="J427" s="119"/>
      <c r="K427" s="88" t="s">
        <v>16</v>
      </c>
      <c r="L427" s="88"/>
      <c r="M427" s="119" t="s">
        <v>16</v>
      </c>
      <c r="N427" s="119"/>
      <c r="O427" s="119" t="s">
        <v>16</v>
      </c>
      <c r="P427" s="119"/>
      <c r="Q427" s="67"/>
      <c r="R427" s="68"/>
      <c r="S427" s="9"/>
    </row>
    <row r="428" spans="1:19" ht="15.75" thickBot="1">
      <c r="A428" s="68"/>
      <c r="B428" s="84"/>
      <c r="C428" s="85"/>
      <c r="D428" s="63" t="s">
        <v>12</v>
      </c>
      <c r="E428" s="64"/>
      <c r="F428" s="126" t="s">
        <v>85</v>
      </c>
      <c r="G428" s="127"/>
      <c r="H428" s="3">
        <v>230</v>
      </c>
      <c r="I428" s="119" t="s">
        <v>16</v>
      </c>
      <c r="J428" s="119"/>
      <c r="K428" s="88" t="s">
        <v>16</v>
      </c>
      <c r="L428" s="88"/>
      <c r="M428" s="119" t="s">
        <v>16</v>
      </c>
      <c r="N428" s="119"/>
      <c r="O428" s="119" t="s">
        <v>16</v>
      </c>
      <c r="P428" s="119"/>
      <c r="Q428" s="67"/>
      <c r="R428" s="68"/>
      <c r="S428" s="9"/>
    </row>
    <row r="429" spans="1:19" ht="15.75" thickBot="1">
      <c r="A429" s="68"/>
      <c r="B429" s="84"/>
      <c r="C429" s="85"/>
      <c r="D429" s="60" t="s">
        <v>13</v>
      </c>
      <c r="E429" s="61"/>
      <c r="F429" s="126" t="s">
        <v>85</v>
      </c>
      <c r="G429" s="127"/>
      <c r="H429" s="3">
        <v>2748</v>
      </c>
      <c r="I429" s="119" t="s">
        <v>16</v>
      </c>
      <c r="J429" s="119"/>
      <c r="K429" s="88" t="s">
        <v>16</v>
      </c>
      <c r="L429" s="88"/>
      <c r="M429" s="119" t="s">
        <v>16</v>
      </c>
      <c r="N429" s="119"/>
      <c r="O429" s="119" t="s">
        <v>16</v>
      </c>
      <c r="P429" s="119"/>
      <c r="Q429" s="67"/>
      <c r="R429" s="68"/>
      <c r="S429" s="9"/>
    </row>
    <row r="430" spans="1:19" ht="15.75" thickBot="1">
      <c r="A430" s="68"/>
      <c r="B430" s="84"/>
      <c r="C430" s="85"/>
      <c r="D430" s="62" t="s">
        <v>14</v>
      </c>
      <c r="E430" s="62"/>
      <c r="F430" s="126" t="s">
        <v>85</v>
      </c>
      <c r="G430" s="127"/>
      <c r="H430" s="3">
        <v>3768</v>
      </c>
      <c r="I430" s="119" t="s">
        <v>16</v>
      </c>
      <c r="J430" s="119"/>
      <c r="K430" s="88" t="s">
        <v>16</v>
      </c>
      <c r="L430" s="88"/>
      <c r="M430" s="119" t="s">
        <v>16</v>
      </c>
      <c r="N430" s="119"/>
      <c r="O430" s="119" t="s">
        <v>16</v>
      </c>
      <c r="P430" s="119"/>
      <c r="Q430" s="67"/>
      <c r="R430" s="68"/>
      <c r="S430" s="9"/>
    </row>
    <row r="431" spans="1:19">
      <c r="A431" s="68"/>
      <c r="B431" s="84"/>
      <c r="C431" s="85"/>
      <c r="D431" s="62" t="s">
        <v>15</v>
      </c>
      <c r="E431" s="62"/>
      <c r="F431" s="126" t="s">
        <v>85</v>
      </c>
      <c r="G431" s="127"/>
      <c r="H431" s="3">
        <v>3708</v>
      </c>
      <c r="I431" s="119" t="s">
        <v>16</v>
      </c>
      <c r="J431" s="119"/>
      <c r="K431" s="88" t="s">
        <v>16</v>
      </c>
      <c r="L431" s="88"/>
      <c r="M431" s="119" t="s">
        <v>16</v>
      </c>
      <c r="N431" s="119"/>
      <c r="O431" s="119" t="s">
        <v>16</v>
      </c>
      <c r="P431" s="119"/>
      <c r="Q431" s="67"/>
      <c r="R431" s="68"/>
      <c r="S431" s="9"/>
    </row>
    <row r="432" spans="1:19">
      <c r="A432" s="68"/>
      <c r="B432" s="84"/>
      <c r="C432" s="85"/>
      <c r="D432" s="58" t="s">
        <v>16</v>
      </c>
      <c r="E432" s="59"/>
      <c r="F432" s="91" t="s">
        <v>16</v>
      </c>
      <c r="G432" s="91"/>
      <c r="H432" s="3" t="s">
        <v>16</v>
      </c>
      <c r="I432" s="119" t="s">
        <v>16</v>
      </c>
      <c r="J432" s="119"/>
      <c r="K432" s="88" t="s">
        <v>16</v>
      </c>
      <c r="L432" s="88"/>
      <c r="M432" s="119" t="s">
        <v>16</v>
      </c>
      <c r="N432" s="119"/>
      <c r="O432" s="119" t="s">
        <v>16</v>
      </c>
      <c r="P432" s="119"/>
      <c r="Q432" s="67"/>
      <c r="R432" s="68"/>
      <c r="S432" s="9"/>
    </row>
    <row r="433" spans="1:19" ht="15.75" thickBot="1">
      <c r="A433" s="68"/>
      <c r="B433" s="86"/>
      <c r="C433" s="87"/>
      <c r="D433" s="71" t="s">
        <v>16</v>
      </c>
      <c r="E433" s="72"/>
      <c r="F433" s="99" t="s">
        <v>16</v>
      </c>
      <c r="G433" s="99"/>
      <c r="H433" s="4" t="s">
        <v>16</v>
      </c>
      <c r="I433" s="97" t="s">
        <v>16</v>
      </c>
      <c r="J433" s="97"/>
      <c r="K433" s="95" t="s">
        <v>16</v>
      </c>
      <c r="L433" s="96"/>
      <c r="M433" s="75" t="s">
        <v>16</v>
      </c>
      <c r="N433" s="76"/>
      <c r="O433" s="75" t="s">
        <v>16</v>
      </c>
      <c r="P433" s="76"/>
      <c r="Q433" s="69"/>
      <c r="R433" s="70"/>
      <c r="S433" s="9"/>
    </row>
    <row r="434" spans="1:19" ht="15.75" thickBot="1">
      <c r="A434" s="66" t="s">
        <v>22</v>
      </c>
      <c r="B434" s="82">
        <v>45553</v>
      </c>
      <c r="C434" s="83"/>
      <c r="D434" s="73" t="s">
        <v>9</v>
      </c>
      <c r="E434" s="74"/>
      <c r="F434" s="126" t="s">
        <v>86</v>
      </c>
      <c r="G434" s="127"/>
      <c r="H434" s="5">
        <v>1430</v>
      </c>
      <c r="I434" s="94" t="s">
        <v>16</v>
      </c>
      <c r="J434" s="94"/>
      <c r="K434" s="89" t="s">
        <v>16</v>
      </c>
      <c r="L434" s="90"/>
      <c r="M434" s="100" t="s">
        <v>16</v>
      </c>
      <c r="N434" s="101"/>
      <c r="O434" s="100" t="s">
        <v>16</v>
      </c>
      <c r="P434" s="101"/>
      <c r="Q434" s="65" t="s">
        <v>37</v>
      </c>
      <c r="R434" s="66"/>
      <c r="S434" s="9"/>
    </row>
    <row r="435" spans="1:19" ht="15.75" thickBot="1">
      <c r="A435" s="68"/>
      <c r="B435" s="84"/>
      <c r="C435" s="85"/>
      <c r="D435" s="63" t="s">
        <v>10</v>
      </c>
      <c r="E435" s="64"/>
      <c r="F435" s="126" t="s">
        <v>86</v>
      </c>
      <c r="G435" s="127"/>
      <c r="H435" s="3">
        <v>450</v>
      </c>
      <c r="I435" s="119" t="s">
        <v>16</v>
      </c>
      <c r="J435" s="119"/>
      <c r="K435" s="88" t="s">
        <v>16</v>
      </c>
      <c r="L435" s="88"/>
      <c r="M435" s="119" t="s">
        <v>16</v>
      </c>
      <c r="N435" s="119"/>
      <c r="O435" s="119" t="s">
        <v>16</v>
      </c>
      <c r="P435" s="119"/>
      <c r="Q435" s="67"/>
      <c r="R435" s="68"/>
      <c r="S435" s="9"/>
    </row>
    <row r="436" spans="1:19" ht="15.75" thickBot="1">
      <c r="A436" s="68"/>
      <c r="B436" s="84"/>
      <c r="C436" s="85"/>
      <c r="D436" s="63" t="s">
        <v>11</v>
      </c>
      <c r="E436" s="64"/>
      <c r="F436" s="126" t="s">
        <v>86</v>
      </c>
      <c r="G436" s="127"/>
      <c r="H436" s="3">
        <v>1800</v>
      </c>
      <c r="I436" s="119" t="s">
        <v>16</v>
      </c>
      <c r="J436" s="119"/>
      <c r="K436" s="88" t="s">
        <v>16</v>
      </c>
      <c r="L436" s="88"/>
      <c r="M436" s="119" t="s">
        <v>16</v>
      </c>
      <c r="N436" s="119"/>
      <c r="O436" s="119" t="s">
        <v>16</v>
      </c>
      <c r="P436" s="119"/>
      <c r="Q436" s="67"/>
      <c r="R436" s="68"/>
      <c r="S436" s="9"/>
    </row>
    <row r="437" spans="1:19">
      <c r="A437" s="68"/>
      <c r="B437" s="84"/>
      <c r="C437" s="85"/>
      <c r="D437" s="63" t="s">
        <v>12</v>
      </c>
      <c r="E437" s="64"/>
      <c r="F437" s="126" t="s">
        <v>86</v>
      </c>
      <c r="G437" s="127"/>
      <c r="H437" s="3">
        <v>320</v>
      </c>
      <c r="I437" s="119" t="s">
        <v>16</v>
      </c>
      <c r="J437" s="119"/>
      <c r="K437" s="88" t="s">
        <v>16</v>
      </c>
      <c r="L437" s="88"/>
      <c r="M437" s="119" t="s">
        <v>16</v>
      </c>
      <c r="N437" s="119"/>
      <c r="O437" s="119" t="s">
        <v>16</v>
      </c>
      <c r="P437" s="119"/>
      <c r="Q437" s="67"/>
      <c r="R437" s="68"/>
      <c r="S437" s="9"/>
    </row>
    <row r="438" spans="1:19">
      <c r="A438" s="68"/>
      <c r="B438" s="84"/>
      <c r="C438" s="85"/>
      <c r="D438" s="60" t="s">
        <v>13</v>
      </c>
      <c r="E438" s="61"/>
      <c r="F438" s="98" t="s">
        <v>16</v>
      </c>
      <c r="G438" s="98"/>
      <c r="H438" s="3" t="s">
        <v>16</v>
      </c>
      <c r="I438" s="119" t="s">
        <v>16</v>
      </c>
      <c r="J438" s="119"/>
      <c r="K438" s="88" t="s">
        <v>16</v>
      </c>
      <c r="L438" s="88"/>
      <c r="M438" s="119" t="s">
        <v>16</v>
      </c>
      <c r="N438" s="119"/>
      <c r="O438" s="119" t="s">
        <v>16</v>
      </c>
      <c r="P438" s="119"/>
      <c r="Q438" s="67"/>
      <c r="R438" s="68"/>
      <c r="S438" s="9"/>
    </row>
    <row r="439" spans="1:19">
      <c r="A439" s="68"/>
      <c r="B439" s="84"/>
      <c r="C439" s="85"/>
      <c r="D439" s="62" t="s">
        <v>14</v>
      </c>
      <c r="E439" s="62"/>
      <c r="F439" s="120" t="s">
        <v>16</v>
      </c>
      <c r="G439" s="120"/>
      <c r="H439" s="3" t="s">
        <v>16</v>
      </c>
      <c r="I439" s="119" t="s">
        <v>16</v>
      </c>
      <c r="J439" s="119"/>
      <c r="K439" s="88" t="s">
        <v>16</v>
      </c>
      <c r="L439" s="88"/>
      <c r="M439" s="119" t="s">
        <v>16</v>
      </c>
      <c r="N439" s="119"/>
      <c r="O439" s="119" t="s">
        <v>16</v>
      </c>
      <c r="P439" s="119"/>
      <c r="Q439" s="67"/>
      <c r="R439" s="68"/>
      <c r="S439" s="9"/>
    </row>
    <row r="440" spans="1:19">
      <c r="A440" s="68"/>
      <c r="B440" s="84"/>
      <c r="C440" s="85"/>
      <c r="D440" s="62" t="s">
        <v>15</v>
      </c>
      <c r="E440" s="62"/>
      <c r="F440" s="91" t="s">
        <v>16</v>
      </c>
      <c r="G440" s="91"/>
      <c r="H440" s="3" t="s">
        <v>16</v>
      </c>
      <c r="I440" s="119" t="s">
        <v>16</v>
      </c>
      <c r="J440" s="119"/>
      <c r="K440" s="88" t="s">
        <v>16</v>
      </c>
      <c r="L440" s="88"/>
      <c r="M440" s="119" t="s">
        <v>16</v>
      </c>
      <c r="N440" s="119"/>
      <c r="O440" s="119" t="s">
        <v>16</v>
      </c>
      <c r="P440" s="119"/>
      <c r="Q440" s="67"/>
      <c r="R440" s="68"/>
      <c r="S440" s="9"/>
    </row>
    <row r="441" spans="1:19">
      <c r="A441" s="68"/>
      <c r="B441" s="84"/>
      <c r="C441" s="85"/>
      <c r="D441" s="58" t="s">
        <v>16</v>
      </c>
      <c r="E441" s="59"/>
      <c r="F441" s="91" t="s">
        <v>16</v>
      </c>
      <c r="G441" s="91"/>
      <c r="H441" s="3" t="s">
        <v>16</v>
      </c>
      <c r="I441" s="119" t="s">
        <v>16</v>
      </c>
      <c r="J441" s="119"/>
      <c r="K441" s="88" t="s">
        <v>16</v>
      </c>
      <c r="L441" s="88"/>
      <c r="M441" s="119" t="s">
        <v>16</v>
      </c>
      <c r="N441" s="119"/>
      <c r="O441" s="119" t="s">
        <v>16</v>
      </c>
      <c r="P441" s="119"/>
      <c r="Q441" s="67"/>
      <c r="R441" s="68"/>
      <c r="S441" s="9"/>
    </row>
    <row r="442" spans="1:19" ht="15.75" thickBot="1">
      <c r="A442" s="68"/>
      <c r="B442" s="86"/>
      <c r="C442" s="87"/>
      <c r="D442" s="75" t="s">
        <v>16</v>
      </c>
      <c r="E442" s="76"/>
      <c r="F442" s="99" t="s">
        <v>16</v>
      </c>
      <c r="G442" s="99"/>
      <c r="H442" s="4" t="s">
        <v>16</v>
      </c>
      <c r="I442" s="97" t="s">
        <v>16</v>
      </c>
      <c r="J442" s="97"/>
      <c r="K442" s="95" t="s">
        <v>16</v>
      </c>
      <c r="L442" s="96"/>
      <c r="M442" s="75" t="s">
        <v>16</v>
      </c>
      <c r="N442" s="76"/>
      <c r="O442" s="75" t="s">
        <v>16</v>
      </c>
      <c r="P442" s="76"/>
      <c r="Q442" s="69"/>
      <c r="R442" s="70"/>
      <c r="S442" s="9"/>
    </row>
    <row r="443" spans="1:19" ht="15.75" thickBot="1">
      <c r="A443" s="66" t="s">
        <v>23</v>
      </c>
      <c r="B443" s="82">
        <v>45554</v>
      </c>
      <c r="C443" s="83"/>
      <c r="D443" s="73" t="s">
        <v>9</v>
      </c>
      <c r="E443" s="74"/>
      <c r="F443" s="126" t="s">
        <v>87</v>
      </c>
      <c r="G443" s="127"/>
      <c r="H443" s="5">
        <v>1270</v>
      </c>
      <c r="I443" s="94" t="s">
        <v>16</v>
      </c>
      <c r="J443" s="94"/>
      <c r="K443" s="89" t="s">
        <v>16</v>
      </c>
      <c r="L443" s="90"/>
      <c r="M443" s="100" t="s">
        <v>16</v>
      </c>
      <c r="N443" s="101"/>
      <c r="O443" s="100" t="s">
        <v>16</v>
      </c>
      <c r="P443" s="101"/>
      <c r="Q443" s="65" t="s">
        <v>38</v>
      </c>
      <c r="R443" s="66"/>
      <c r="S443" s="9"/>
    </row>
    <row r="444" spans="1:19" ht="15.75" thickBot="1">
      <c r="A444" s="68"/>
      <c r="B444" s="84"/>
      <c r="C444" s="85"/>
      <c r="D444" s="63" t="s">
        <v>10</v>
      </c>
      <c r="E444" s="64"/>
      <c r="F444" s="126" t="s">
        <v>87</v>
      </c>
      <c r="G444" s="127"/>
      <c r="H444" s="3">
        <v>200</v>
      </c>
      <c r="I444" s="119" t="s">
        <v>16</v>
      </c>
      <c r="J444" s="119"/>
      <c r="K444" s="88" t="s">
        <v>16</v>
      </c>
      <c r="L444" s="88"/>
      <c r="M444" s="119" t="s">
        <v>16</v>
      </c>
      <c r="N444" s="119"/>
      <c r="O444" s="119" t="s">
        <v>16</v>
      </c>
      <c r="P444" s="119"/>
      <c r="Q444" s="67"/>
      <c r="R444" s="68"/>
      <c r="S444" s="9"/>
    </row>
    <row r="445" spans="1:19" ht="15.75" thickBot="1">
      <c r="A445" s="68"/>
      <c r="B445" s="84"/>
      <c r="C445" s="85"/>
      <c r="D445" s="63" t="s">
        <v>11</v>
      </c>
      <c r="E445" s="64"/>
      <c r="F445" s="126" t="s">
        <v>87</v>
      </c>
      <c r="G445" s="127"/>
      <c r="H445" s="3">
        <v>2080</v>
      </c>
      <c r="I445" s="119" t="s">
        <v>16</v>
      </c>
      <c r="J445" s="119"/>
      <c r="K445" s="88" t="s">
        <v>16</v>
      </c>
      <c r="L445" s="88"/>
      <c r="M445" s="119" t="s">
        <v>16</v>
      </c>
      <c r="N445" s="119"/>
      <c r="O445" s="119" t="s">
        <v>16</v>
      </c>
      <c r="P445" s="119"/>
      <c r="Q445" s="67"/>
      <c r="R445" s="68"/>
      <c r="S445" s="9"/>
    </row>
    <row r="446" spans="1:19" ht="15.75" thickBot="1">
      <c r="A446" s="68"/>
      <c r="B446" s="84"/>
      <c r="C446" s="85"/>
      <c r="D446" s="63" t="s">
        <v>12</v>
      </c>
      <c r="E446" s="64"/>
      <c r="F446" s="126" t="s">
        <v>87</v>
      </c>
      <c r="G446" s="127"/>
      <c r="H446" s="3">
        <v>230</v>
      </c>
      <c r="I446" s="119" t="s">
        <v>16</v>
      </c>
      <c r="J446" s="119"/>
      <c r="K446" s="88" t="s">
        <v>16</v>
      </c>
      <c r="L446" s="88"/>
      <c r="M446" s="119" t="s">
        <v>16</v>
      </c>
      <c r="N446" s="119"/>
      <c r="O446" s="119" t="s">
        <v>16</v>
      </c>
      <c r="P446" s="119"/>
      <c r="Q446" s="67"/>
      <c r="R446" s="68"/>
      <c r="S446" s="9"/>
    </row>
    <row r="447" spans="1:19" ht="15.75" thickBot="1">
      <c r="A447" s="68"/>
      <c r="B447" s="84"/>
      <c r="C447" s="85"/>
      <c r="D447" s="60" t="s">
        <v>13</v>
      </c>
      <c r="E447" s="61"/>
      <c r="F447" s="126" t="s">
        <v>87</v>
      </c>
      <c r="G447" s="127"/>
      <c r="H447" s="3">
        <v>852</v>
      </c>
      <c r="I447" s="119" t="s">
        <v>16</v>
      </c>
      <c r="J447" s="119"/>
      <c r="K447" s="88" t="s">
        <v>16</v>
      </c>
      <c r="L447" s="88"/>
      <c r="M447" s="119" t="s">
        <v>16</v>
      </c>
      <c r="N447" s="119"/>
      <c r="O447" s="119" t="s">
        <v>16</v>
      </c>
      <c r="P447" s="119"/>
      <c r="Q447" s="67"/>
      <c r="R447" s="68"/>
      <c r="S447" s="9"/>
    </row>
    <row r="448" spans="1:19" ht="15.75" thickBot="1">
      <c r="A448" s="68"/>
      <c r="B448" s="84"/>
      <c r="C448" s="85"/>
      <c r="D448" s="62" t="s">
        <v>14</v>
      </c>
      <c r="E448" s="62"/>
      <c r="F448" s="126" t="s">
        <v>87</v>
      </c>
      <c r="G448" s="127"/>
      <c r="H448" s="3">
        <v>1224</v>
      </c>
      <c r="I448" s="119" t="s">
        <v>16</v>
      </c>
      <c r="J448" s="119"/>
      <c r="K448" s="88" t="s">
        <v>16</v>
      </c>
      <c r="L448" s="88"/>
      <c r="M448" s="119" t="s">
        <v>16</v>
      </c>
      <c r="N448" s="119"/>
      <c r="O448" s="119" t="s">
        <v>16</v>
      </c>
      <c r="P448" s="119"/>
      <c r="Q448" s="67"/>
      <c r="R448" s="68"/>
      <c r="S448" s="9"/>
    </row>
    <row r="449" spans="1:19">
      <c r="A449" s="68"/>
      <c r="B449" s="84"/>
      <c r="C449" s="85"/>
      <c r="D449" s="62" t="s">
        <v>15</v>
      </c>
      <c r="E449" s="62"/>
      <c r="F449" s="126" t="s">
        <v>87</v>
      </c>
      <c r="G449" s="127"/>
      <c r="H449" s="3">
        <v>1368</v>
      </c>
      <c r="I449" s="119" t="s">
        <v>16</v>
      </c>
      <c r="J449" s="119"/>
      <c r="K449" s="88" t="s">
        <v>16</v>
      </c>
      <c r="L449" s="88"/>
      <c r="M449" s="119" t="s">
        <v>16</v>
      </c>
      <c r="N449" s="119"/>
      <c r="O449" s="119" t="s">
        <v>16</v>
      </c>
      <c r="P449" s="119"/>
      <c r="Q449" s="67"/>
      <c r="R449" s="68"/>
      <c r="S449" s="9"/>
    </row>
    <row r="450" spans="1:19">
      <c r="A450" s="68"/>
      <c r="B450" s="84"/>
      <c r="C450" s="85"/>
      <c r="D450" s="58" t="s">
        <v>16</v>
      </c>
      <c r="E450" s="59"/>
      <c r="F450" s="91" t="s">
        <v>16</v>
      </c>
      <c r="G450" s="91"/>
      <c r="H450" s="3" t="s">
        <v>16</v>
      </c>
      <c r="I450" s="119" t="s">
        <v>16</v>
      </c>
      <c r="J450" s="119"/>
      <c r="K450" s="88" t="s">
        <v>16</v>
      </c>
      <c r="L450" s="88"/>
      <c r="M450" s="119" t="s">
        <v>16</v>
      </c>
      <c r="N450" s="119"/>
      <c r="O450" s="119" t="s">
        <v>16</v>
      </c>
      <c r="P450" s="119"/>
      <c r="Q450" s="67"/>
      <c r="R450" s="68"/>
      <c r="S450" s="9"/>
    </row>
    <row r="451" spans="1:19" ht="15.75" thickBot="1">
      <c r="A451" s="68"/>
      <c r="B451" s="86"/>
      <c r="C451" s="87"/>
      <c r="D451" s="71" t="s">
        <v>16</v>
      </c>
      <c r="E451" s="72"/>
      <c r="F451" s="99" t="s">
        <v>16</v>
      </c>
      <c r="G451" s="99"/>
      <c r="H451" s="4" t="s">
        <v>16</v>
      </c>
      <c r="I451" s="97" t="s">
        <v>16</v>
      </c>
      <c r="J451" s="97"/>
      <c r="K451" s="95" t="s">
        <v>16</v>
      </c>
      <c r="L451" s="96"/>
      <c r="M451" s="75" t="s">
        <v>16</v>
      </c>
      <c r="N451" s="76"/>
      <c r="O451" s="75" t="s">
        <v>16</v>
      </c>
      <c r="P451" s="76"/>
      <c r="Q451" s="69"/>
      <c r="R451" s="70"/>
      <c r="S451" s="9"/>
    </row>
    <row r="452" spans="1:19" ht="15.75" thickBot="1">
      <c r="A452" s="66" t="s">
        <v>17</v>
      </c>
      <c r="B452" s="82">
        <v>45555</v>
      </c>
      <c r="C452" s="83"/>
      <c r="D452" s="73" t="s">
        <v>9</v>
      </c>
      <c r="E452" s="74"/>
      <c r="F452" s="126" t="s">
        <v>88</v>
      </c>
      <c r="G452" s="127"/>
      <c r="H452" s="5">
        <v>1290</v>
      </c>
      <c r="I452" s="94" t="s">
        <v>16</v>
      </c>
      <c r="J452" s="94"/>
      <c r="K452" s="89" t="s">
        <v>16</v>
      </c>
      <c r="L452" s="90"/>
      <c r="M452" s="100" t="s">
        <v>16</v>
      </c>
      <c r="N452" s="101"/>
      <c r="O452" s="100" t="s">
        <v>16</v>
      </c>
      <c r="P452" s="101"/>
      <c r="Q452" s="65" t="s">
        <v>38</v>
      </c>
      <c r="R452" s="66"/>
      <c r="S452" s="9"/>
    </row>
    <row r="453" spans="1:19" ht="15.75" thickBot="1">
      <c r="A453" s="68"/>
      <c r="B453" s="84"/>
      <c r="C453" s="85"/>
      <c r="D453" s="63" t="s">
        <v>10</v>
      </c>
      <c r="E453" s="64"/>
      <c r="F453" s="126" t="s">
        <v>88</v>
      </c>
      <c r="G453" s="127"/>
      <c r="H453" s="3">
        <v>170</v>
      </c>
      <c r="I453" s="119" t="s">
        <v>16</v>
      </c>
      <c r="J453" s="119"/>
      <c r="K453" s="88" t="s">
        <v>16</v>
      </c>
      <c r="L453" s="88"/>
      <c r="M453" s="119" t="s">
        <v>16</v>
      </c>
      <c r="N453" s="119"/>
      <c r="O453" s="119" t="s">
        <v>16</v>
      </c>
      <c r="P453" s="119"/>
      <c r="Q453" s="67"/>
      <c r="R453" s="68"/>
      <c r="S453" s="9"/>
    </row>
    <row r="454" spans="1:19" ht="15.75" thickBot="1">
      <c r="A454" s="68"/>
      <c r="B454" s="84"/>
      <c r="C454" s="85"/>
      <c r="D454" s="63" t="s">
        <v>11</v>
      </c>
      <c r="E454" s="64"/>
      <c r="F454" s="126" t="s">
        <v>88</v>
      </c>
      <c r="G454" s="127"/>
      <c r="H454" s="3">
        <v>2090</v>
      </c>
      <c r="I454" s="119" t="s">
        <v>16</v>
      </c>
      <c r="J454" s="119"/>
      <c r="K454" s="88" t="s">
        <v>16</v>
      </c>
      <c r="L454" s="88"/>
      <c r="M454" s="119" t="s">
        <v>16</v>
      </c>
      <c r="N454" s="119"/>
      <c r="O454" s="119" t="s">
        <v>16</v>
      </c>
      <c r="P454" s="119"/>
      <c r="Q454" s="67"/>
      <c r="R454" s="68"/>
      <c r="S454" s="9"/>
    </row>
    <row r="455" spans="1:19" ht="15.75" thickBot="1">
      <c r="A455" s="68"/>
      <c r="B455" s="84"/>
      <c r="C455" s="85"/>
      <c r="D455" s="63" t="s">
        <v>12</v>
      </c>
      <c r="E455" s="64"/>
      <c r="F455" s="126" t="s">
        <v>88</v>
      </c>
      <c r="G455" s="127"/>
      <c r="H455" s="3">
        <v>180</v>
      </c>
      <c r="I455" s="119" t="s">
        <v>16</v>
      </c>
      <c r="J455" s="119"/>
      <c r="K455" s="88" t="s">
        <v>16</v>
      </c>
      <c r="L455" s="88"/>
      <c r="M455" s="119" t="s">
        <v>16</v>
      </c>
      <c r="N455" s="119"/>
      <c r="O455" s="119" t="s">
        <v>16</v>
      </c>
      <c r="P455" s="119"/>
      <c r="Q455" s="67"/>
      <c r="R455" s="68"/>
      <c r="S455" s="9"/>
    </row>
    <row r="456" spans="1:19" ht="15.75" thickBot="1">
      <c r="A456" s="68"/>
      <c r="B456" s="84"/>
      <c r="C456" s="85"/>
      <c r="D456" s="60" t="s">
        <v>13</v>
      </c>
      <c r="E456" s="61"/>
      <c r="F456" s="126" t="s">
        <v>88</v>
      </c>
      <c r="G456" s="127"/>
      <c r="H456" s="3">
        <v>2856</v>
      </c>
      <c r="I456" s="119" t="s">
        <v>16</v>
      </c>
      <c r="J456" s="119"/>
      <c r="K456" s="88" t="s">
        <v>16</v>
      </c>
      <c r="L456" s="88"/>
      <c r="M456" s="119" t="s">
        <v>16</v>
      </c>
      <c r="N456" s="119"/>
      <c r="O456" s="119" t="s">
        <v>16</v>
      </c>
      <c r="P456" s="119"/>
      <c r="Q456" s="67"/>
      <c r="R456" s="68"/>
      <c r="S456" s="9"/>
    </row>
    <row r="457" spans="1:19" ht="15.75" thickBot="1">
      <c r="A457" s="68"/>
      <c r="B457" s="84"/>
      <c r="C457" s="85"/>
      <c r="D457" s="62" t="s">
        <v>14</v>
      </c>
      <c r="E457" s="62"/>
      <c r="F457" s="126" t="s">
        <v>88</v>
      </c>
      <c r="G457" s="127"/>
      <c r="H457" s="3">
        <v>5112</v>
      </c>
      <c r="I457" s="119" t="s">
        <v>16</v>
      </c>
      <c r="J457" s="119"/>
      <c r="K457" s="88" t="s">
        <v>16</v>
      </c>
      <c r="L457" s="88"/>
      <c r="M457" s="119" t="s">
        <v>16</v>
      </c>
      <c r="N457" s="119"/>
      <c r="O457" s="119" t="s">
        <v>16</v>
      </c>
      <c r="P457" s="119"/>
      <c r="Q457" s="67"/>
      <c r="R457" s="68"/>
      <c r="S457" s="9"/>
    </row>
    <row r="458" spans="1:19">
      <c r="A458" s="68"/>
      <c r="B458" s="84"/>
      <c r="C458" s="85"/>
      <c r="D458" s="62" t="s">
        <v>15</v>
      </c>
      <c r="E458" s="62"/>
      <c r="F458" s="126" t="s">
        <v>88</v>
      </c>
      <c r="G458" s="127"/>
      <c r="H458" s="3">
        <v>4860</v>
      </c>
      <c r="I458" s="119" t="s">
        <v>16</v>
      </c>
      <c r="J458" s="119"/>
      <c r="K458" s="88" t="s">
        <v>16</v>
      </c>
      <c r="L458" s="88"/>
      <c r="M458" s="119" t="s">
        <v>16</v>
      </c>
      <c r="N458" s="119"/>
      <c r="O458" s="119" t="s">
        <v>16</v>
      </c>
      <c r="P458" s="119"/>
      <c r="Q458" s="67"/>
      <c r="R458" s="68"/>
      <c r="S458" s="9"/>
    </row>
    <row r="459" spans="1:19">
      <c r="A459" s="68"/>
      <c r="B459" s="84"/>
      <c r="C459" s="85"/>
      <c r="D459" s="58" t="s">
        <v>16</v>
      </c>
      <c r="E459" s="59"/>
      <c r="F459" s="91" t="s">
        <v>16</v>
      </c>
      <c r="G459" s="91"/>
      <c r="H459" s="3" t="s">
        <v>16</v>
      </c>
      <c r="I459" s="119" t="s">
        <v>16</v>
      </c>
      <c r="J459" s="119"/>
      <c r="K459" s="88" t="s">
        <v>16</v>
      </c>
      <c r="L459" s="88"/>
      <c r="M459" s="119" t="s">
        <v>16</v>
      </c>
      <c r="N459" s="119"/>
      <c r="O459" s="119" t="s">
        <v>16</v>
      </c>
      <c r="P459" s="119"/>
      <c r="Q459" s="67"/>
      <c r="R459" s="68"/>
      <c r="S459" s="9"/>
    </row>
    <row r="460" spans="1:19" ht="15.75" thickBot="1">
      <c r="A460" s="68"/>
      <c r="B460" s="86"/>
      <c r="C460" s="87"/>
      <c r="D460" s="71" t="s">
        <v>16</v>
      </c>
      <c r="E460" s="72"/>
      <c r="F460" s="99" t="s">
        <v>16</v>
      </c>
      <c r="G460" s="99"/>
      <c r="H460" s="4" t="s">
        <v>16</v>
      </c>
      <c r="I460" s="97" t="s">
        <v>16</v>
      </c>
      <c r="J460" s="97"/>
      <c r="K460" s="95" t="s">
        <v>16</v>
      </c>
      <c r="L460" s="96"/>
      <c r="M460" s="75" t="s">
        <v>16</v>
      </c>
      <c r="N460" s="76"/>
      <c r="O460" s="75" t="s">
        <v>16</v>
      </c>
      <c r="P460" s="76"/>
      <c r="Q460" s="69"/>
      <c r="R460" s="70"/>
      <c r="S460" s="9"/>
    </row>
    <row r="461" spans="1:19" ht="15.75" thickBot="1">
      <c r="A461" s="66" t="s">
        <v>18</v>
      </c>
      <c r="B461" s="82">
        <v>45556</v>
      </c>
      <c r="C461" s="83"/>
      <c r="D461" s="73" t="s">
        <v>9</v>
      </c>
      <c r="E461" s="74"/>
      <c r="F461" s="126" t="s">
        <v>89</v>
      </c>
      <c r="G461" s="127"/>
      <c r="H461" s="5">
        <v>1340</v>
      </c>
      <c r="I461" s="94" t="s">
        <v>16</v>
      </c>
      <c r="J461" s="94"/>
      <c r="K461" s="89" t="s">
        <v>16</v>
      </c>
      <c r="L461" s="90"/>
      <c r="M461" s="100" t="s">
        <v>16</v>
      </c>
      <c r="N461" s="101"/>
      <c r="O461" s="100" t="s">
        <v>16</v>
      </c>
      <c r="P461" s="101"/>
      <c r="Q461" s="65" t="s">
        <v>37</v>
      </c>
      <c r="R461" s="66"/>
      <c r="S461" s="9"/>
    </row>
    <row r="462" spans="1:19" ht="15.75" thickBot="1">
      <c r="A462" s="68"/>
      <c r="B462" s="84"/>
      <c r="C462" s="85"/>
      <c r="D462" s="63" t="s">
        <v>10</v>
      </c>
      <c r="E462" s="64"/>
      <c r="F462" s="126" t="s">
        <v>89</v>
      </c>
      <c r="G462" s="127"/>
      <c r="H462" s="3">
        <v>260</v>
      </c>
      <c r="I462" s="119" t="s">
        <v>16</v>
      </c>
      <c r="J462" s="119"/>
      <c r="K462" s="88" t="s">
        <v>16</v>
      </c>
      <c r="L462" s="88"/>
      <c r="M462" s="119" t="s">
        <v>16</v>
      </c>
      <c r="N462" s="119"/>
      <c r="O462" s="119" t="s">
        <v>16</v>
      </c>
      <c r="P462" s="119"/>
      <c r="Q462" s="67"/>
      <c r="R462" s="68"/>
      <c r="S462" s="9"/>
    </row>
    <row r="463" spans="1:19" ht="15.75" thickBot="1">
      <c r="A463" s="68"/>
      <c r="B463" s="84"/>
      <c r="C463" s="85"/>
      <c r="D463" s="63" t="s">
        <v>11</v>
      </c>
      <c r="E463" s="64"/>
      <c r="F463" s="126" t="s">
        <v>89</v>
      </c>
      <c r="G463" s="127"/>
      <c r="H463" s="3">
        <v>2110</v>
      </c>
      <c r="I463" s="119" t="s">
        <v>16</v>
      </c>
      <c r="J463" s="119"/>
      <c r="K463" s="88" t="s">
        <v>16</v>
      </c>
      <c r="L463" s="88"/>
      <c r="M463" s="119" t="s">
        <v>16</v>
      </c>
      <c r="N463" s="119"/>
      <c r="O463" s="119" t="s">
        <v>16</v>
      </c>
      <c r="P463" s="119"/>
      <c r="Q463" s="67"/>
      <c r="R463" s="68"/>
      <c r="S463" s="9"/>
    </row>
    <row r="464" spans="1:19">
      <c r="A464" s="68"/>
      <c r="B464" s="84"/>
      <c r="C464" s="85"/>
      <c r="D464" s="63" t="s">
        <v>12</v>
      </c>
      <c r="E464" s="64"/>
      <c r="F464" s="126" t="s">
        <v>89</v>
      </c>
      <c r="G464" s="127"/>
      <c r="H464" s="3">
        <v>250</v>
      </c>
      <c r="I464" s="119" t="s">
        <v>16</v>
      </c>
      <c r="J464" s="119"/>
      <c r="K464" s="88" t="s">
        <v>16</v>
      </c>
      <c r="L464" s="88"/>
      <c r="M464" s="119" t="s">
        <v>16</v>
      </c>
      <c r="N464" s="119"/>
      <c r="O464" s="119" t="s">
        <v>16</v>
      </c>
      <c r="P464" s="119"/>
      <c r="Q464" s="67"/>
      <c r="R464" s="68"/>
      <c r="S464" s="9"/>
    </row>
    <row r="465" spans="1:19">
      <c r="A465" s="68"/>
      <c r="B465" s="84"/>
      <c r="C465" s="85"/>
      <c r="D465" s="60" t="s">
        <v>13</v>
      </c>
      <c r="E465" s="61"/>
      <c r="F465" s="98" t="s">
        <v>16</v>
      </c>
      <c r="G465" s="98"/>
      <c r="H465" s="3" t="s">
        <v>16</v>
      </c>
      <c r="I465" s="119" t="s">
        <v>16</v>
      </c>
      <c r="J465" s="119"/>
      <c r="K465" s="88" t="s">
        <v>16</v>
      </c>
      <c r="L465" s="88"/>
      <c r="M465" s="119" t="s">
        <v>16</v>
      </c>
      <c r="N465" s="119"/>
      <c r="O465" s="119" t="s">
        <v>16</v>
      </c>
      <c r="P465" s="119"/>
      <c r="Q465" s="67"/>
      <c r="R465" s="68"/>
      <c r="S465" s="9"/>
    </row>
    <row r="466" spans="1:19">
      <c r="A466" s="68"/>
      <c r="B466" s="84"/>
      <c r="C466" s="85"/>
      <c r="D466" s="62" t="s">
        <v>14</v>
      </c>
      <c r="E466" s="62"/>
      <c r="F466" s="120" t="s">
        <v>16</v>
      </c>
      <c r="G466" s="120"/>
      <c r="H466" s="3" t="s">
        <v>16</v>
      </c>
      <c r="I466" s="119" t="s">
        <v>16</v>
      </c>
      <c r="J466" s="119"/>
      <c r="K466" s="88" t="s">
        <v>16</v>
      </c>
      <c r="L466" s="88"/>
      <c r="M466" s="119" t="s">
        <v>16</v>
      </c>
      <c r="N466" s="119"/>
      <c r="O466" s="119" t="s">
        <v>16</v>
      </c>
      <c r="P466" s="119"/>
      <c r="Q466" s="67"/>
      <c r="R466" s="68"/>
      <c r="S466" s="9"/>
    </row>
    <row r="467" spans="1:19">
      <c r="A467" s="68"/>
      <c r="B467" s="84"/>
      <c r="C467" s="85"/>
      <c r="D467" s="62" t="s">
        <v>15</v>
      </c>
      <c r="E467" s="62"/>
      <c r="F467" s="91" t="s">
        <v>16</v>
      </c>
      <c r="G467" s="91"/>
      <c r="H467" s="3" t="s">
        <v>16</v>
      </c>
      <c r="I467" s="119" t="s">
        <v>16</v>
      </c>
      <c r="J467" s="119"/>
      <c r="K467" s="88" t="s">
        <v>16</v>
      </c>
      <c r="L467" s="88"/>
      <c r="M467" s="119" t="s">
        <v>16</v>
      </c>
      <c r="N467" s="119"/>
      <c r="O467" s="119" t="s">
        <v>16</v>
      </c>
      <c r="P467" s="119"/>
      <c r="Q467" s="67"/>
      <c r="R467" s="68"/>
      <c r="S467" s="9"/>
    </row>
    <row r="468" spans="1:19">
      <c r="A468" s="68"/>
      <c r="B468" s="84"/>
      <c r="C468" s="85"/>
      <c r="D468" s="58" t="s">
        <v>16</v>
      </c>
      <c r="E468" s="59"/>
      <c r="F468" s="91" t="s">
        <v>16</v>
      </c>
      <c r="G468" s="91"/>
      <c r="H468" s="3" t="s">
        <v>16</v>
      </c>
      <c r="I468" s="119" t="s">
        <v>16</v>
      </c>
      <c r="J468" s="119"/>
      <c r="K468" s="88" t="s">
        <v>16</v>
      </c>
      <c r="L468" s="88"/>
      <c r="M468" s="119" t="s">
        <v>16</v>
      </c>
      <c r="N468" s="119"/>
      <c r="O468" s="119" t="s">
        <v>16</v>
      </c>
      <c r="P468" s="119"/>
      <c r="Q468" s="67"/>
      <c r="R468" s="68"/>
      <c r="S468" s="9"/>
    </row>
    <row r="469" spans="1:19" ht="15.75" thickBot="1">
      <c r="A469" s="68"/>
      <c r="B469" s="86"/>
      <c r="C469" s="87"/>
      <c r="D469" s="71" t="s">
        <v>16</v>
      </c>
      <c r="E469" s="72"/>
      <c r="F469" s="99" t="s">
        <v>16</v>
      </c>
      <c r="G469" s="99"/>
      <c r="H469" s="4" t="s">
        <v>16</v>
      </c>
      <c r="I469" s="97" t="s">
        <v>16</v>
      </c>
      <c r="J469" s="97"/>
      <c r="K469" s="95" t="s">
        <v>16</v>
      </c>
      <c r="L469" s="96"/>
      <c r="M469" s="75" t="s">
        <v>16</v>
      </c>
      <c r="N469" s="76"/>
      <c r="O469" s="75" t="s">
        <v>16</v>
      </c>
      <c r="P469" s="76"/>
      <c r="Q469" s="69"/>
      <c r="R469" s="70"/>
      <c r="S469" s="9"/>
    </row>
    <row r="470" spans="1:19" ht="15.75" thickBot="1">
      <c r="A470" s="66" t="s">
        <v>19</v>
      </c>
      <c r="B470" s="82">
        <v>45557</v>
      </c>
      <c r="C470" s="83"/>
      <c r="D470" s="73" t="s">
        <v>9</v>
      </c>
      <c r="E470" s="74"/>
      <c r="F470" s="126" t="s">
        <v>90</v>
      </c>
      <c r="G470" s="127"/>
      <c r="H470" s="5">
        <v>1300</v>
      </c>
      <c r="I470" s="94" t="s">
        <v>16</v>
      </c>
      <c r="J470" s="94"/>
      <c r="K470" s="89" t="s">
        <v>16</v>
      </c>
      <c r="L470" s="90"/>
      <c r="M470" s="100" t="s">
        <v>16</v>
      </c>
      <c r="N470" s="101"/>
      <c r="O470" s="100" t="s">
        <v>16</v>
      </c>
      <c r="P470" s="101"/>
      <c r="Q470" s="65" t="s">
        <v>37</v>
      </c>
      <c r="R470" s="66"/>
      <c r="S470" s="9"/>
    </row>
    <row r="471" spans="1:19" ht="15.75" thickBot="1">
      <c r="A471" s="68"/>
      <c r="B471" s="84"/>
      <c r="C471" s="85"/>
      <c r="D471" s="63" t="s">
        <v>10</v>
      </c>
      <c r="E471" s="64"/>
      <c r="F471" s="126" t="s">
        <v>90</v>
      </c>
      <c r="G471" s="127"/>
      <c r="H471" s="3">
        <v>280</v>
      </c>
      <c r="I471" s="119" t="s">
        <v>16</v>
      </c>
      <c r="J471" s="119"/>
      <c r="K471" s="88" t="s">
        <v>16</v>
      </c>
      <c r="L471" s="88"/>
      <c r="M471" s="119" t="s">
        <v>16</v>
      </c>
      <c r="N471" s="119"/>
      <c r="O471" s="119" t="s">
        <v>16</v>
      </c>
      <c r="P471" s="119"/>
      <c r="Q471" s="67"/>
      <c r="R471" s="68"/>
      <c r="S471" s="9"/>
    </row>
    <row r="472" spans="1:19" ht="15.75" thickBot="1">
      <c r="A472" s="68"/>
      <c r="B472" s="84"/>
      <c r="C472" s="85"/>
      <c r="D472" s="63" t="s">
        <v>11</v>
      </c>
      <c r="E472" s="64"/>
      <c r="F472" s="126" t="s">
        <v>90</v>
      </c>
      <c r="G472" s="127"/>
      <c r="H472" s="3">
        <v>2030</v>
      </c>
      <c r="I472" s="119" t="s">
        <v>16</v>
      </c>
      <c r="J472" s="119"/>
      <c r="K472" s="88" t="s">
        <v>16</v>
      </c>
      <c r="L472" s="88"/>
      <c r="M472" s="119" t="s">
        <v>16</v>
      </c>
      <c r="N472" s="119"/>
      <c r="O472" s="119" t="s">
        <v>16</v>
      </c>
      <c r="P472" s="119"/>
      <c r="Q472" s="67"/>
      <c r="R472" s="68"/>
      <c r="S472" s="9"/>
    </row>
    <row r="473" spans="1:19">
      <c r="A473" s="68"/>
      <c r="B473" s="84"/>
      <c r="C473" s="85"/>
      <c r="D473" s="63" t="s">
        <v>12</v>
      </c>
      <c r="E473" s="64"/>
      <c r="F473" s="126" t="s">
        <v>90</v>
      </c>
      <c r="G473" s="127"/>
      <c r="H473" s="3">
        <v>250</v>
      </c>
      <c r="I473" s="119" t="s">
        <v>16</v>
      </c>
      <c r="J473" s="119"/>
      <c r="K473" s="88" t="s">
        <v>16</v>
      </c>
      <c r="L473" s="88"/>
      <c r="M473" s="119" t="s">
        <v>16</v>
      </c>
      <c r="N473" s="119"/>
      <c r="O473" s="119" t="s">
        <v>16</v>
      </c>
      <c r="P473" s="119"/>
      <c r="Q473" s="67"/>
      <c r="R473" s="68"/>
      <c r="S473" s="9"/>
    </row>
    <row r="474" spans="1:19">
      <c r="A474" s="68"/>
      <c r="B474" s="84"/>
      <c r="C474" s="85"/>
      <c r="D474" s="60" t="s">
        <v>13</v>
      </c>
      <c r="E474" s="61"/>
      <c r="F474" s="98" t="s">
        <v>16</v>
      </c>
      <c r="G474" s="98"/>
      <c r="H474" s="3" t="s">
        <v>16</v>
      </c>
      <c r="I474" s="119" t="s">
        <v>16</v>
      </c>
      <c r="J474" s="119"/>
      <c r="K474" s="88" t="s">
        <v>16</v>
      </c>
      <c r="L474" s="88"/>
      <c r="M474" s="119" t="s">
        <v>16</v>
      </c>
      <c r="N474" s="119"/>
      <c r="O474" s="119" t="s">
        <v>16</v>
      </c>
      <c r="P474" s="119"/>
      <c r="Q474" s="67"/>
      <c r="R474" s="68"/>
      <c r="S474" s="9"/>
    </row>
    <row r="475" spans="1:19">
      <c r="A475" s="68"/>
      <c r="B475" s="84"/>
      <c r="C475" s="85"/>
      <c r="D475" s="62" t="s">
        <v>14</v>
      </c>
      <c r="E475" s="62"/>
      <c r="F475" s="120" t="s">
        <v>16</v>
      </c>
      <c r="G475" s="120"/>
      <c r="H475" s="3" t="s">
        <v>16</v>
      </c>
      <c r="I475" s="119" t="s">
        <v>16</v>
      </c>
      <c r="J475" s="119"/>
      <c r="K475" s="88" t="s">
        <v>16</v>
      </c>
      <c r="L475" s="88"/>
      <c r="M475" s="119" t="s">
        <v>16</v>
      </c>
      <c r="N475" s="119"/>
      <c r="O475" s="119" t="s">
        <v>16</v>
      </c>
      <c r="P475" s="119"/>
      <c r="Q475" s="67"/>
      <c r="R475" s="68"/>
      <c r="S475" s="9"/>
    </row>
    <row r="476" spans="1:19">
      <c r="A476" s="68"/>
      <c r="B476" s="84"/>
      <c r="C476" s="85"/>
      <c r="D476" s="62" t="s">
        <v>15</v>
      </c>
      <c r="E476" s="62"/>
      <c r="F476" s="91" t="s">
        <v>16</v>
      </c>
      <c r="G476" s="91"/>
      <c r="H476" s="3" t="s">
        <v>16</v>
      </c>
      <c r="I476" s="119" t="s">
        <v>16</v>
      </c>
      <c r="J476" s="119"/>
      <c r="K476" s="88" t="s">
        <v>16</v>
      </c>
      <c r="L476" s="88"/>
      <c r="M476" s="119" t="s">
        <v>16</v>
      </c>
      <c r="N476" s="119"/>
      <c r="O476" s="119" t="s">
        <v>16</v>
      </c>
      <c r="P476" s="119"/>
      <c r="Q476" s="67"/>
      <c r="R476" s="68"/>
      <c r="S476" s="9"/>
    </row>
    <row r="477" spans="1:19">
      <c r="A477" s="68"/>
      <c r="B477" s="84"/>
      <c r="C477" s="85"/>
      <c r="D477" s="58" t="s">
        <v>16</v>
      </c>
      <c r="E477" s="59"/>
      <c r="F477" s="91" t="s">
        <v>16</v>
      </c>
      <c r="G477" s="91"/>
      <c r="H477" s="3" t="s">
        <v>16</v>
      </c>
      <c r="I477" s="119" t="s">
        <v>16</v>
      </c>
      <c r="J477" s="119"/>
      <c r="K477" s="88" t="s">
        <v>16</v>
      </c>
      <c r="L477" s="88"/>
      <c r="M477" s="119" t="s">
        <v>16</v>
      </c>
      <c r="N477" s="119"/>
      <c r="O477" s="119" t="s">
        <v>16</v>
      </c>
      <c r="P477" s="119"/>
      <c r="Q477" s="67"/>
      <c r="R477" s="68"/>
      <c r="S477" s="9"/>
    </row>
    <row r="478" spans="1:19" ht="15.75" thickBot="1">
      <c r="A478" s="68"/>
      <c r="B478" s="86"/>
      <c r="C478" s="87"/>
      <c r="D478" s="71" t="s">
        <v>16</v>
      </c>
      <c r="E478" s="72"/>
      <c r="F478" s="99" t="s">
        <v>16</v>
      </c>
      <c r="G478" s="99"/>
      <c r="H478" s="4" t="s">
        <v>16</v>
      </c>
      <c r="I478" s="97" t="s">
        <v>16</v>
      </c>
      <c r="J478" s="97"/>
      <c r="K478" s="95" t="s">
        <v>16</v>
      </c>
      <c r="L478" s="96"/>
      <c r="M478" s="75" t="s">
        <v>16</v>
      </c>
      <c r="N478" s="76"/>
      <c r="O478" s="75" t="s">
        <v>16</v>
      </c>
      <c r="P478" s="76"/>
      <c r="Q478" s="69"/>
      <c r="R478" s="70"/>
      <c r="S478" s="9"/>
    </row>
    <row r="479" spans="1:19" ht="15.75" thickBot="1">
      <c r="A479" s="66" t="s">
        <v>20</v>
      </c>
      <c r="B479" s="82">
        <v>45558</v>
      </c>
      <c r="C479" s="83"/>
      <c r="D479" s="73" t="s">
        <v>9</v>
      </c>
      <c r="E479" s="74"/>
      <c r="F479" s="126" t="s">
        <v>91</v>
      </c>
      <c r="G479" s="127"/>
      <c r="H479" s="5">
        <v>1370</v>
      </c>
      <c r="I479" s="94" t="s">
        <v>16</v>
      </c>
      <c r="J479" s="94"/>
      <c r="K479" s="89" t="s">
        <v>16</v>
      </c>
      <c r="L479" s="90"/>
      <c r="M479" s="100" t="s">
        <v>16</v>
      </c>
      <c r="N479" s="101"/>
      <c r="O479" s="100" t="s">
        <v>16</v>
      </c>
      <c r="P479" s="101"/>
      <c r="Q479" s="65" t="s">
        <v>38</v>
      </c>
      <c r="R479" s="66"/>
      <c r="S479" s="9"/>
    </row>
    <row r="480" spans="1:19" ht="15.75" thickBot="1">
      <c r="A480" s="68"/>
      <c r="B480" s="84"/>
      <c r="C480" s="85"/>
      <c r="D480" s="63" t="s">
        <v>10</v>
      </c>
      <c r="E480" s="64"/>
      <c r="F480" s="126" t="s">
        <v>91</v>
      </c>
      <c r="G480" s="127"/>
      <c r="H480" s="3">
        <v>170</v>
      </c>
      <c r="I480" s="119" t="s">
        <v>16</v>
      </c>
      <c r="J480" s="119"/>
      <c r="K480" s="88" t="s">
        <v>16</v>
      </c>
      <c r="L480" s="88"/>
      <c r="M480" s="119" t="s">
        <v>16</v>
      </c>
      <c r="N480" s="119"/>
      <c r="O480" s="119" t="s">
        <v>16</v>
      </c>
      <c r="P480" s="119"/>
      <c r="Q480" s="67"/>
      <c r="R480" s="68"/>
      <c r="S480" s="9"/>
    </row>
    <row r="481" spans="1:19" ht="15.75" thickBot="1">
      <c r="A481" s="68"/>
      <c r="B481" s="84"/>
      <c r="C481" s="85"/>
      <c r="D481" s="63" t="s">
        <v>11</v>
      </c>
      <c r="E481" s="64"/>
      <c r="F481" s="126" t="s">
        <v>91</v>
      </c>
      <c r="G481" s="127"/>
      <c r="H481" s="3">
        <v>2010</v>
      </c>
      <c r="I481" s="119" t="s">
        <v>16</v>
      </c>
      <c r="J481" s="119"/>
      <c r="K481" s="88" t="s">
        <v>16</v>
      </c>
      <c r="L481" s="88"/>
      <c r="M481" s="119" t="s">
        <v>16</v>
      </c>
      <c r="N481" s="119"/>
      <c r="O481" s="119" t="s">
        <v>16</v>
      </c>
      <c r="P481" s="119"/>
      <c r="Q481" s="67"/>
      <c r="R481" s="68"/>
      <c r="S481" s="9"/>
    </row>
    <row r="482" spans="1:19">
      <c r="A482" s="68"/>
      <c r="B482" s="84"/>
      <c r="C482" s="85"/>
      <c r="D482" s="63" t="s">
        <v>12</v>
      </c>
      <c r="E482" s="64"/>
      <c r="F482" s="126" t="s">
        <v>91</v>
      </c>
      <c r="G482" s="127"/>
      <c r="H482" s="3">
        <v>230</v>
      </c>
      <c r="I482" s="119" t="s">
        <v>16</v>
      </c>
      <c r="J482" s="119"/>
      <c r="K482" s="88" t="s">
        <v>16</v>
      </c>
      <c r="L482" s="88"/>
      <c r="M482" s="119" t="s">
        <v>16</v>
      </c>
      <c r="N482" s="119"/>
      <c r="O482" s="119" t="s">
        <v>16</v>
      </c>
      <c r="P482" s="119"/>
      <c r="Q482" s="67"/>
      <c r="R482" s="68"/>
      <c r="S482" s="9"/>
    </row>
    <row r="483" spans="1:19">
      <c r="A483" s="68"/>
      <c r="B483" s="84"/>
      <c r="C483" s="85"/>
      <c r="D483" s="60" t="s">
        <v>13</v>
      </c>
      <c r="E483" s="61"/>
      <c r="F483" s="98" t="s">
        <v>16</v>
      </c>
      <c r="G483" s="98"/>
      <c r="H483" s="3" t="s">
        <v>16</v>
      </c>
      <c r="I483" s="119" t="s">
        <v>16</v>
      </c>
      <c r="J483" s="119"/>
      <c r="K483" s="88" t="s">
        <v>16</v>
      </c>
      <c r="L483" s="88"/>
      <c r="M483" s="119" t="s">
        <v>16</v>
      </c>
      <c r="N483" s="119"/>
      <c r="O483" s="119" t="s">
        <v>16</v>
      </c>
      <c r="P483" s="119"/>
      <c r="Q483" s="67"/>
      <c r="R483" s="68"/>
      <c r="S483" s="9"/>
    </row>
    <row r="484" spans="1:19">
      <c r="A484" s="68"/>
      <c r="B484" s="84"/>
      <c r="C484" s="85"/>
      <c r="D484" s="62" t="s">
        <v>14</v>
      </c>
      <c r="E484" s="62"/>
      <c r="F484" s="120" t="s">
        <v>16</v>
      </c>
      <c r="G484" s="120"/>
      <c r="H484" s="3" t="s">
        <v>16</v>
      </c>
      <c r="I484" s="119" t="s">
        <v>16</v>
      </c>
      <c r="J484" s="119"/>
      <c r="K484" s="88" t="s">
        <v>16</v>
      </c>
      <c r="L484" s="88"/>
      <c r="M484" s="119" t="s">
        <v>16</v>
      </c>
      <c r="N484" s="119"/>
      <c r="O484" s="119" t="s">
        <v>16</v>
      </c>
      <c r="P484" s="119"/>
      <c r="Q484" s="67"/>
      <c r="R484" s="68"/>
      <c r="S484" s="9"/>
    </row>
    <row r="485" spans="1:19">
      <c r="A485" s="68"/>
      <c r="B485" s="84"/>
      <c r="C485" s="85"/>
      <c r="D485" s="62" t="s">
        <v>15</v>
      </c>
      <c r="E485" s="62"/>
      <c r="F485" s="91" t="s">
        <v>16</v>
      </c>
      <c r="G485" s="91"/>
      <c r="H485" s="3" t="s">
        <v>16</v>
      </c>
      <c r="I485" s="119" t="s">
        <v>16</v>
      </c>
      <c r="J485" s="119"/>
      <c r="K485" s="88" t="s">
        <v>16</v>
      </c>
      <c r="L485" s="88"/>
      <c r="M485" s="119" t="s">
        <v>16</v>
      </c>
      <c r="N485" s="119"/>
      <c r="O485" s="119" t="s">
        <v>16</v>
      </c>
      <c r="P485" s="119"/>
      <c r="Q485" s="67"/>
      <c r="R485" s="68"/>
      <c r="S485" s="9"/>
    </row>
    <row r="486" spans="1:19">
      <c r="A486" s="68"/>
      <c r="B486" s="84"/>
      <c r="C486" s="85"/>
      <c r="D486" s="58" t="s">
        <v>16</v>
      </c>
      <c r="E486" s="59"/>
      <c r="F486" s="91" t="s">
        <v>16</v>
      </c>
      <c r="G486" s="91"/>
      <c r="H486" s="3" t="s">
        <v>16</v>
      </c>
      <c r="I486" s="119" t="s">
        <v>16</v>
      </c>
      <c r="J486" s="119"/>
      <c r="K486" s="88" t="s">
        <v>16</v>
      </c>
      <c r="L486" s="88"/>
      <c r="M486" s="119" t="s">
        <v>16</v>
      </c>
      <c r="N486" s="119"/>
      <c r="O486" s="119" t="s">
        <v>16</v>
      </c>
      <c r="P486" s="119"/>
      <c r="Q486" s="67"/>
      <c r="R486" s="68"/>
      <c r="S486" s="9"/>
    </row>
    <row r="487" spans="1:19" ht="15.75" thickBot="1">
      <c r="A487" s="68"/>
      <c r="B487" s="86"/>
      <c r="C487" s="87"/>
      <c r="D487" s="75" t="s">
        <v>16</v>
      </c>
      <c r="E487" s="76"/>
      <c r="F487" s="99" t="s">
        <v>16</v>
      </c>
      <c r="G487" s="99"/>
      <c r="H487" s="4" t="s">
        <v>16</v>
      </c>
      <c r="I487" s="97" t="s">
        <v>16</v>
      </c>
      <c r="J487" s="97"/>
      <c r="K487" s="95" t="s">
        <v>16</v>
      </c>
      <c r="L487" s="96"/>
      <c r="M487" s="75" t="s">
        <v>16</v>
      </c>
      <c r="N487" s="76"/>
      <c r="O487" s="75" t="s">
        <v>16</v>
      </c>
      <c r="P487" s="76"/>
      <c r="Q487" s="69"/>
      <c r="R487" s="70"/>
      <c r="S487" s="9"/>
    </row>
    <row r="488" spans="1:19" ht="15.75" thickBot="1">
      <c r="A488" s="66" t="s">
        <v>21</v>
      </c>
      <c r="B488" s="82">
        <v>45559</v>
      </c>
      <c r="C488" s="83"/>
      <c r="D488" s="73" t="s">
        <v>9</v>
      </c>
      <c r="E488" s="74"/>
      <c r="F488" s="126" t="s">
        <v>92</v>
      </c>
      <c r="G488" s="127"/>
      <c r="H488" s="5">
        <v>1340</v>
      </c>
      <c r="I488" s="94" t="s">
        <v>16</v>
      </c>
      <c r="J488" s="94"/>
      <c r="K488" s="89" t="s">
        <v>16</v>
      </c>
      <c r="L488" s="90"/>
      <c r="M488" s="100" t="s">
        <v>16</v>
      </c>
      <c r="N488" s="101"/>
      <c r="O488" s="100" t="s">
        <v>16</v>
      </c>
      <c r="P488" s="101"/>
      <c r="Q488" s="65" t="s">
        <v>38</v>
      </c>
      <c r="R488" s="66"/>
      <c r="S488" s="9"/>
    </row>
    <row r="489" spans="1:19" ht="15.75" thickBot="1">
      <c r="A489" s="68"/>
      <c r="B489" s="84"/>
      <c r="C489" s="85"/>
      <c r="D489" s="63" t="s">
        <v>10</v>
      </c>
      <c r="E489" s="64"/>
      <c r="F489" s="126" t="s">
        <v>92</v>
      </c>
      <c r="G489" s="127"/>
      <c r="H489" s="3">
        <v>190</v>
      </c>
      <c r="I489" s="119" t="s">
        <v>16</v>
      </c>
      <c r="J489" s="119"/>
      <c r="K489" s="88" t="s">
        <v>16</v>
      </c>
      <c r="L489" s="88"/>
      <c r="M489" s="119" t="s">
        <v>16</v>
      </c>
      <c r="N489" s="119"/>
      <c r="O489" s="119" t="s">
        <v>16</v>
      </c>
      <c r="P489" s="119"/>
      <c r="Q489" s="67"/>
      <c r="R489" s="68"/>
      <c r="S489" s="9"/>
    </row>
    <row r="490" spans="1:19" ht="15.75" thickBot="1">
      <c r="A490" s="68"/>
      <c r="B490" s="84"/>
      <c r="C490" s="85"/>
      <c r="D490" s="63" t="s">
        <v>11</v>
      </c>
      <c r="E490" s="64"/>
      <c r="F490" s="126" t="s">
        <v>92</v>
      </c>
      <c r="G490" s="127"/>
      <c r="H490" s="3">
        <v>2020</v>
      </c>
      <c r="I490" s="119" t="s">
        <v>16</v>
      </c>
      <c r="J490" s="119"/>
      <c r="K490" s="88" t="s">
        <v>16</v>
      </c>
      <c r="L490" s="88"/>
      <c r="M490" s="119" t="s">
        <v>16</v>
      </c>
      <c r="N490" s="119"/>
      <c r="O490" s="119" t="s">
        <v>16</v>
      </c>
      <c r="P490" s="119"/>
      <c r="Q490" s="67"/>
      <c r="R490" s="68"/>
      <c r="S490" s="9"/>
    </row>
    <row r="491" spans="1:19" ht="15.75" thickBot="1">
      <c r="A491" s="68"/>
      <c r="B491" s="84"/>
      <c r="C491" s="85"/>
      <c r="D491" s="63" t="s">
        <v>12</v>
      </c>
      <c r="E491" s="64"/>
      <c r="F491" s="126" t="s">
        <v>92</v>
      </c>
      <c r="G491" s="127"/>
      <c r="H491" s="3">
        <v>240</v>
      </c>
      <c r="I491" s="119" t="s">
        <v>16</v>
      </c>
      <c r="J491" s="119"/>
      <c r="K491" s="88" t="s">
        <v>16</v>
      </c>
      <c r="L491" s="88"/>
      <c r="M491" s="119" t="s">
        <v>16</v>
      </c>
      <c r="N491" s="119"/>
      <c r="O491" s="119" t="s">
        <v>16</v>
      </c>
      <c r="P491" s="119"/>
      <c r="Q491" s="67"/>
      <c r="R491" s="68"/>
      <c r="S491" s="9"/>
    </row>
    <row r="492" spans="1:19" ht="15.75" thickBot="1">
      <c r="A492" s="68"/>
      <c r="B492" s="84"/>
      <c r="C492" s="85"/>
      <c r="D492" s="60" t="s">
        <v>13</v>
      </c>
      <c r="E492" s="61"/>
      <c r="F492" s="126" t="s">
        <v>92</v>
      </c>
      <c r="G492" s="127"/>
      <c r="H492" s="3">
        <v>3732</v>
      </c>
      <c r="I492" s="119" t="s">
        <v>16</v>
      </c>
      <c r="J492" s="119"/>
      <c r="K492" s="88" t="s">
        <v>16</v>
      </c>
      <c r="L492" s="88"/>
      <c r="M492" s="119" t="s">
        <v>16</v>
      </c>
      <c r="N492" s="119"/>
      <c r="O492" s="119" t="s">
        <v>16</v>
      </c>
      <c r="P492" s="119"/>
      <c r="Q492" s="67"/>
      <c r="R492" s="68"/>
      <c r="S492" s="9"/>
    </row>
    <row r="493" spans="1:19" ht="15.75" thickBot="1">
      <c r="A493" s="68"/>
      <c r="B493" s="84"/>
      <c r="C493" s="85"/>
      <c r="D493" s="62" t="s">
        <v>14</v>
      </c>
      <c r="E493" s="62"/>
      <c r="F493" s="126" t="s">
        <v>92</v>
      </c>
      <c r="G493" s="127"/>
      <c r="H493" s="3">
        <v>6480</v>
      </c>
      <c r="I493" s="119" t="s">
        <v>16</v>
      </c>
      <c r="J493" s="119"/>
      <c r="K493" s="88" t="s">
        <v>16</v>
      </c>
      <c r="L493" s="88"/>
      <c r="M493" s="119" t="s">
        <v>16</v>
      </c>
      <c r="N493" s="119"/>
      <c r="O493" s="119" t="s">
        <v>16</v>
      </c>
      <c r="P493" s="119"/>
      <c r="Q493" s="67"/>
      <c r="R493" s="68"/>
      <c r="S493" s="9"/>
    </row>
    <row r="494" spans="1:19">
      <c r="A494" s="68"/>
      <c r="B494" s="84"/>
      <c r="C494" s="85"/>
      <c r="D494" s="62" t="s">
        <v>15</v>
      </c>
      <c r="E494" s="62"/>
      <c r="F494" s="126" t="s">
        <v>92</v>
      </c>
      <c r="G494" s="127"/>
      <c r="H494" s="3">
        <v>3312</v>
      </c>
      <c r="I494" s="119" t="s">
        <v>16</v>
      </c>
      <c r="J494" s="119"/>
      <c r="K494" s="88" t="s">
        <v>16</v>
      </c>
      <c r="L494" s="88"/>
      <c r="M494" s="119" t="s">
        <v>16</v>
      </c>
      <c r="N494" s="119"/>
      <c r="O494" s="119" t="s">
        <v>16</v>
      </c>
      <c r="P494" s="119"/>
      <c r="Q494" s="67"/>
      <c r="R494" s="68"/>
      <c r="S494" s="9"/>
    </row>
    <row r="495" spans="1:19">
      <c r="A495" s="68"/>
      <c r="B495" s="84"/>
      <c r="C495" s="85"/>
      <c r="D495" s="58" t="s">
        <v>16</v>
      </c>
      <c r="E495" s="59"/>
      <c r="F495" s="91" t="s">
        <v>16</v>
      </c>
      <c r="G495" s="91"/>
      <c r="H495" s="3" t="s">
        <v>16</v>
      </c>
      <c r="I495" s="119" t="s">
        <v>16</v>
      </c>
      <c r="J495" s="119"/>
      <c r="K495" s="88" t="s">
        <v>16</v>
      </c>
      <c r="L495" s="88"/>
      <c r="M495" s="119" t="s">
        <v>16</v>
      </c>
      <c r="N495" s="119"/>
      <c r="O495" s="119" t="s">
        <v>16</v>
      </c>
      <c r="P495" s="119"/>
      <c r="Q495" s="67"/>
      <c r="R495" s="68"/>
      <c r="S495" s="9"/>
    </row>
    <row r="496" spans="1:19" ht="15.75" thickBot="1">
      <c r="A496" s="68"/>
      <c r="B496" s="86"/>
      <c r="C496" s="87"/>
      <c r="D496" s="71" t="s">
        <v>16</v>
      </c>
      <c r="E496" s="72"/>
      <c r="F496" s="99" t="s">
        <v>16</v>
      </c>
      <c r="G496" s="99"/>
      <c r="H496" s="4" t="s">
        <v>16</v>
      </c>
      <c r="I496" s="97" t="s">
        <v>16</v>
      </c>
      <c r="J496" s="97"/>
      <c r="K496" s="95" t="s">
        <v>16</v>
      </c>
      <c r="L496" s="96"/>
      <c r="M496" s="75" t="s">
        <v>16</v>
      </c>
      <c r="N496" s="76"/>
      <c r="O496" s="75" t="s">
        <v>16</v>
      </c>
      <c r="P496" s="76"/>
      <c r="Q496" s="69"/>
      <c r="R496" s="70"/>
      <c r="S496" s="9"/>
    </row>
    <row r="497" spans="1:19" ht="15.75" thickBot="1">
      <c r="A497" s="66" t="s">
        <v>22</v>
      </c>
      <c r="B497" s="82">
        <v>45560</v>
      </c>
      <c r="C497" s="83"/>
      <c r="D497" s="73" t="s">
        <v>9</v>
      </c>
      <c r="E497" s="74"/>
      <c r="F497" s="126" t="s">
        <v>93</v>
      </c>
      <c r="G497" s="127"/>
      <c r="H497" s="5">
        <v>1500</v>
      </c>
      <c r="I497" s="94" t="s">
        <v>16</v>
      </c>
      <c r="J497" s="94"/>
      <c r="K497" s="89" t="s">
        <v>16</v>
      </c>
      <c r="L497" s="90"/>
      <c r="M497" s="100" t="s">
        <v>16</v>
      </c>
      <c r="N497" s="101"/>
      <c r="O497" s="100" t="s">
        <v>16</v>
      </c>
      <c r="P497" s="101"/>
      <c r="Q497" s="65" t="s">
        <v>37</v>
      </c>
      <c r="R497" s="66"/>
      <c r="S497" s="9"/>
    </row>
    <row r="498" spans="1:19" ht="15.75" thickBot="1">
      <c r="A498" s="68"/>
      <c r="B498" s="84"/>
      <c r="C498" s="85"/>
      <c r="D498" s="63" t="s">
        <v>10</v>
      </c>
      <c r="E498" s="64"/>
      <c r="F498" s="126" t="s">
        <v>93</v>
      </c>
      <c r="G498" s="127"/>
      <c r="H498" s="3">
        <v>230</v>
      </c>
      <c r="I498" s="119" t="s">
        <v>16</v>
      </c>
      <c r="J498" s="119"/>
      <c r="K498" s="88" t="s">
        <v>16</v>
      </c>
      <c r="L498" s="88"/>
      <c r="M498" s="119" t="s">
        <v>16</v>
      </c>
      <c r="N498" s="119"/>
      <c r="O498" s="119" t="s">
        <v>16</v>
      </c>
      <c r="P498" s="119"/>
      <c r="Q498" s="67"/>
      <c r="R498" s="68"/>
      <c r="S498" s="9"/>
    </row>
    <row r="499" spans="1:19" ht="15.75" thickBot="1">
      <c r="A499" s="68"/>
      <c r="B499" s="84"/>
      <c r="C499" s="85"/>
      <c r="D499" s="63" t="s">
        <v>11</v>
      </c>
      <c r="E499" s="64"/>
      <c r="F499" s="126" t="s">
        <v>93</v>
      </c>
      <c r="G499" s="127"/>
      <c r="H499" s="3">
        <v>2490</v>
      </c>
      <c r="I499" s="119" t="s">
        <v>16</v>
      </c>
      <c r="J499" s="119"/>
      <c r="K499" s="88" t="s">
        <v>16</v>
      </c>
      <c r="L499" s="88"/>
      <c r="M499" s="119" t="s">
        <v>16</v>
      </c>
      <c r="N499" s="119"/>
      <c r="O499" s="119" t="s">
        <v>16</v>
      </c>
      <c r="P499" s="119"/>
      <c r="Q499" s="67"/>
      <c r="R499" s="68"/>
      <c r="S499" s="9"/>
    </row>
    <row r="500" spans="1:19">
      <c r="A500" s="68"/>
      <c r="B500" s="84"/>
      <c r="C500" s="85"/>
      <c r="D500" s="63" t="s">
        <v>12</v>
      </c>
      <c r="E500" s="64"/>
      <c r="F500" s="126" t="s">
        <v>93</v>
      </c>
      <c r="G500" s="127"/>
      <c r="H500" s="3">
        <v>300</v>
      </c>
      <c r="I500" s="119" t="s">
        <v>16</v>
      </c>
      <c r="J500" s="119"/>
      <c r="K500" s="88" t="s">
        <v>16</v>
      </c>
      <c r="L500" s="88"/>
      <c r="M500" s="119" t="s">
        <v>16</v>
      </c>
      <c r="N500" s="119"/>
      <c r="O500" s="119" t="s">
        <v>16</v>
      </c>
      <c r="P500" s="119"/>
      <c r="Q500" s="67"/>
      <c r="R500" s="68"/>
      <c r="S500" s="9"/>
    </row>
    <row r="501" spans="1:19">
      <c r="A501" s="68"/>
      <c r="B501" s="84"/>
      <c r="C501" s="85"/>
      <c r="D501" s="60" t="s">
        <v>13</v>
      </c>
      <c r="E501" s="61"/>
      <c r="F501" s="98" t="s">
        <v>16</v>
      </c>
      <c r="G501" s="98"/>
      <c r="H501" s="3" t="s">
        <v>16</v>
      </c>
      <c r="I501" s="119" t="s">
        <v>16</v>
      </c>
      <c r="J501" s="119"/>
      <c r="K501" s="88" t="s">
        <v>16</v>
      </c>
      <c r="L501" s="88"/>
      <c r="M501" s="119" t="s">
        <v>16</v>
      </c>
      <c r="N501" s="119"/>
      <c r="O501" s="119" t="s">
        <v>16</v>
      </c>
      <c r="P501" s="119"/>
      <c r="Q501" s="67"/>
      <c r="R501" s="68"/>
      <c r="S501" s="9"/>
    </row>
    <row r="502" spans="1:19">
      <c r="A502" s="68"/>
      <c r="B502" s="84"/>
      <c r="C502" s="85"/>
      <c r="D502" s="62" t="s">
        <v>14</v>
      </c>
      <c r="E502" s="62"/>
      <c r="F502" s="120" t="s">
        <v>16</v>
      </c>
      <c r="G502" s="120"/>
      <c r="H502" s="3" t="s">
        <v>16</v>
      </c>
      <c r="I502" s="119" t="s">
        <v>16</v>
      </c>
      <c r="J502" s="119"/>
      <c r="K502" s="88" t="s">
        <v>16</v>
      </c>
      <c r="L502" s="88"/>
      <c r="M502" s="119" t="s">
        <v>16</v>
      </c>
      <c r="N502" s="119"/>
      <c r="O502" s="119" t="s">
        <v>16</v>
      </c>
      <c r="P502" s="119"/>
      <c r="Q502" s="67"/>
      <c r="R502" s="68"/>
      <c r="S502" s="9"/>
    </row>
    <row r="503" spans="1:19">
      <c r="A503" s="68"/>
      <c r="B503" s="84"/>
      <c r="C503" s="85"/>
      <c r="D503" s="62" t="s">
        <v>15</v>
      </c>
      <c r="E503" s="62"/>
      <c r="F503" s="91" t="s">
        <v>16</v>
      </c>
      <c r="G503" s="91"/>
      <c r="H503" s="3" t="s">
        <v>16</v>
      </c>
      <c r="I503" s="119" t="s">
        <v>16</v>
      </c>
      <c r="J503" s="119"/>
      <c r="K503" s="88" t="s">
        <v>16</v>
      </c>
      <c r="L503" s="88"/>
      <c r="M503" s="119" t="s">
        <v>16</v>
      </c>
      <c r="N503" s="119"/>
      <c r="O503" s="119" t="s">
        <v>16</v>
      </c>
      <c r="P503" s="119"/>
      <c r="Q503" s="67"/>
      <c r="R503" s="68"/>
      <c r="S503" s="9"/>
    </row>
    <row r="504" spans="1:19">
      <c r="A504" s="68"/>
      <c r="B504" s="84"/>
      <c r="C504" s="85"/>
      <c r="D504" s="58" t="s">
        <v>16</v>
      </c>
      <c r="E504" s="59"/>
      <c r="F504" s="91" t="s">
        <v>16</v>
      </c>
      <c r="G504" s="91"/>
      <c r="H504" s="3" t="s">
        <v>16</v>
      </c>
      <c r="I504" s="119" t="s">
        <v>16</v>
      </c>
      <c r="J504" s="119"/>
      <c r="K504" s="88" t="s">
        <v>16</v>
      </c>
      <c r="L504" s="88"/>
      <c r="M504" s="119" t="s">
        <v>16</v>
      </c>
      <c r="N504" s="119"/>
      <c r="O504" s="119" t="s">
        <v>16</v>
      </c>
      <c r="P504" s="119"/>
      <c r="Q504" s="67"/>
      <c r="R504" s="68"/>
      <c r="S504" s="9"/>
    </row>
    <row r="505" spans="1:19" ht="15.75" thickBot="1">
      <c r="A505" s="68"/>
      <c r="B505" s="86"/>
      <c r="C505" s="87"/>
      <c r="D505" s="71" t="s">
        <v>16</v>
      </c>
      <c r="E505" s="72"/>
      <c r="F505" s="99" t="s">
        <v>16</v>
      </c>
      <c r="G505" s="99"/>
      <c r="H505" s="4" t="s">
        <v>16</v>
      </c>
      <c r="I505" s="97" t="s">
        <v>16</v>
      </c>
      <c r="J505" s="97"/>
      <c r="K505" s="95" t="s">
        <v>16</v>
      </c>
      <c r="L505" s="96"/>
      <c r="M505" s="75" t="s">
        <v>16</v>
      </c>
      <c r="N505" s="76"/>
      <c r="O505" s="75" t="s">
        <v>16</v>
      </c>
      <c r="P505" s="76"/>
      <c r="Q505" s="69"/>
      <c r="R505" s="70"/>
      <c r="S505" s="9"/>
    </row>
    <row r="506" spans="1:19" ht="15.75" thickBot="1">
      <c r="A506" s="66" t="s">
        <v>23</v>
      </c>
      <c r="B506" s="82">
        <v>45561</v>
      </c>
      <c r="C506" s="83"/>
      <c r="D506" s="73" t="s">
        <v>9</v>
      </c>
      <c r="E506" s="74"/>
      <c r="F506" s="126" t="s">
        <v>94</v>
      </c>
      <c r="G506" s="127"/>
      <c r="H506" s="5">
        <v>1360</v>
      </c>
      <c r="I506" s="94" t="s">
        <v>16</v>
      </c>
      <c r="J506" s="94"/>
      <c r="K506" s="89" t="s">
        <v>16</v>
      </c>
      <c r="L506" s="90"/>
      <c r="M506" s="100" t="s">
        <v>16</v>
      </c>
      <c r="N506" s="101"/>
      <c r="O506" s="100" t="s">
        <v>16</v>
      </c>
      <c r="P506" s="101"/>
      <c r="Q506" s="65" t="s">
        <v>37</v>
      </c>
      <c r="R506" s="66"/>
      <c r="S506" s="9"/>
    </row>
    <row r="507" spans="1:19" ht="15.75" thickBot="1">
      <c r="A507" s="68"/>
      <c r="B507" s="84"/>
      <c r="C507" s="85"/>
      <c r="D507" s="63" t="s">
        <v>10</v>
      </c>
      <c r="E507" s="64"/>
      <c r="F507" s="126" t="s">
        <v>94</v>
      </c>
      <c r="G507" s="127"/>
      <c r="H507" s="3">
        <v>240</v>
      </c>
      <c r="I507" s="119" t="s">
        <v>16</v>
      </c>
      <c r="J507" s="119"/>
      <c r="K507" s="88" t="s">
        <v>16</v>
      </c>
      <c r="L507" s="88"/>
      <c r="M507" s="119" t="s">
        <v>16</v>
      </c>
      <c r="N507" s="119"/>
      <c r="O507" s="119" t="s">
        <v>16</v>
      </c>
      <c r="P507" s="119"/>
      <c r="Q507" s="67"/>
      <c r="R507" s="68"/>
      <c r="S507" s="9"/>
    </row>
    <row r="508" spans="1:19" ht="15.75" thickBot="1">
      <c r="A508" s="68"/>
      <c r="B508" s="84"/>
      <c r="C508" s="85"/>
      <c r="D508" s="63" t="s">
        <v>11</v>
      </c>
      <c r="E508" s="64"/>
      <c r="F508" s="126" t="s">
        <v>94</v>
      </c>
      <c r="G508" s="127"/>
      <c r="H508" s="3">
        <v>2300</v>
      </c>
      <c r="I508" s="119" t="s">
        <v>16</v>
      </c>
      <c r="J508" s="119"/>
      <c r="K508" s="88" t="s">
        <v>16</v>
      </c>
      <c r="L508" s="88"/>
      <c r="M508" s="119" t="s">
        <v>16</v>
      </c>
      <c r="N508" s="119"/>
      <c r="O508" s="119" t="s">
        <v>16</v>
      </c>
      <c r="P508" s="119"/>
      <c r="Q508" s="67"/>
      <c r="R508" s="68"/>
      <c r="S508" s="9"/>
    </row>
    <row r="509" spans="1:19" ht="15.75" thickBot="1">
      <c r="A509" s="68"/>
      <c r="B509" s="84"/>
      <c r="C509" s="85"/>
      <c r="D509" s="63" t="s">
        <v>12</v>
      </c>
      <c r="E509" s="64"/>
      <c r="F509" s="126" t="s">
        <v>94</v>
      </c>
      <c r="G509" s="127"/>
      <c r="H509" s="3">
        <v>230</v>
      </c>
      <c r="I509" s="119" t="s">
        <v>16</v>
      </c>
      <c r="J509" s="119"/>
      <c r="K509" s="88" t="s">
        <v>16</v>
      </c>
      <c r="L509" s="88"/>
      <c r="M509" s="119" t="s">
        <v>16</v>
      </c>
      <c r="N509" s="119"/>
      <c r="O509" s="119" t="s">
        <v>16</v>
      </c>
      <c r="P509" s="119"/>
      <c r="Q509" s="67"/>
      <c r="R509" s="68"/>
      <c r="S509" s="9"/>
    </row>
    <row r="510" spans="1:19" ht="15.75" thickBot="1">
      <c r="A510" s="68"/>
      <c r="B510" s="84"/>
      <c r="C510" s="85"/>
      <c r="D510" s="60" t="s">
        <v>13</v>
      </c>
      <c r="E510" s="61"/>
      <c r="F510" s="126" t="s">
        <v>94</v>
      </c>
      <c r="G510" s="127"/>
      <c r="H510" s="3">
        <v>1392</v>
      </c>
      <c r="I510" s="119" t="s">
        <v>16</v>
      </c>
      <c r="J510" s="119"/>
      <c r="K510" s="88" t="s">
        <v>16</v>
      </c>
      <c r="L510" s="88"/>
      <c r="M510" s="119" t="s">
        <v>16</v>
      </c>
      <c r="N510" s="119"/>
      <c r="O510" s="119" t="s">
        <v>16</v>
      </c>
      <c r="P510" s="119"/>
      <c r="Q510" s="67"/>
      <c r="R510" s="68"/>
      <c r="S510" s="9"/>
    </row>
    <row r="511" spans="1:19" ht="15.75" thickBot="1">
      <c r="A511" s="68"/>
      <c r="B511" s="84"/>
      <c r="C511" s="85"/>
      <c r="D511" s="62" t="s">
        <v>14</v>
      </c>
      <c r="E511" s="62"/>
      <c r="F511" s="126" t="s">
        <v>94</v>
      </c>
      <c r="G511" s="127"/>
      <c r="H511" s="3">
        <v>1704</v>
      </c>
      <c r="I511" s="119" t="s">
        <v>16</v>
      </c>
      <c r="J511" s="119"/>
      <c r="K511" s="88" t="s">
        <v>16</v>
      </c>
      <c r="L511" s="88"/>
      <c r="M511" s="119" t="s">
        <v>16</v>
      </c>
      <c r="N511" s="119"/>
      <c r="O511" s="119" t="s">
        <v>16</v>
      </c>
      <c r="P511" s="119"/>
      <c r="Q511" s="67"/>
      <c r="R511" s="68"/>
      <c r="S511" s="9"/>
    </row>
    <row r="512" spans="1:19">
      <c r="A512" s="68"/>
      <c r="B512" s="84"/>
      <c r="C512" s="85"/>
      <c r="D512" s="62" t="s">
        <v>15</v>
      </c>
      <c r="E512" s="62"/>
      <c r="F512" s="126" t="s">
        <v>94</v>
      </c>
      <c r="G512" s="127"/>
      <c r="H512" s="3">
        <v>1524</v>
      </c>
      <c r="I512" s="119" t="s">
        <v>16</v>
      </c>
      <c r="J512" s="119"/>
      <c r="K512" s="88" t="s">
        <v>16</v>
      </c>
      <c r="L512" s="88"/>
      <c r="M512" s="119" t="s">
        <v>16</v>
      </c>
      <c r="N512" s="119"/>
      <c r="O512" s="119" t="s">
        <v>16</v>
      </c>
      <c r="P512" s="119"/>
      <c r="Q512" s="67"/>
      <c r="R512" s="68"/>
      <c r="S512" s="9"/>
    </row>
    <row r="513" spans="1:19">
      <c r="A513" s="68"/>
      <c r="B513" s="84"/>
      <c r="C513" s="85"/>
      <c r="D513" s="58" t="s">
        <v>16</v>
      </c>
      <c r="E513" s="59"/>
      <c r="F513" s="91" t="s">
        <v>16</v>
      </c>
      <c r="G513" s="91"/>
      <c r="H513" s="3" t="s">
        <v>16</v>
      </c>
      <c r="I513" s="119" t="s">
        <v>16</v>
      </c>
      <c r="J513" s="119"/>
      <c r="K513" s="88" t="s">
        <v>16</v>
      </c>
      <c r="L513" s="88"/>
      <c r="M513" s="119" t="s">
        <v>16</v>
      </c>
      <c r="N513" s="119"/>
      <c r="O513" s="119" t="s">
        <v>16</v>
      </c>
      <c r="P513" s="119"/>
      <c r="Q513" s="67"/>
      <c r="R513" s="68"/>
      <c r="S513" s="9"/>
    </row>
    <row r="514" spans="1:19" ht="15.75" thickBot="1">
      <c r="A514" s="68"/>
      <c r="B514" s="86"/>
      <c r="C514" s="87"/>
      <c r="D514" s="71" t="s">
        <v>16</v>
      </c>
      <c r="E514" s="72"/>
      <c r="F514" s="99" t="s">
        <v>16</v>
      </c>
      <c r="G514" s="99"/>
      <c r="H514" s="4" t="s">
        <v>16</v>
      </c>
      <c r="I514" s="97" t="s">
        <v>16</v>
      </c>
      <c r="J514" s="97"/>
      <c r="K514" s="95" t="s">
        <v>16</v>
      </c>
      <c r="L514" s="96"/>
      <c r="M514" s="75" t="s">
        <v>16</v>
      </c>
      <c r="N514" s="76"/>
      <c r="O514" s="75" t="s">
        <v>16</v>
      </c>
      <c r="P514" s="76"/>
      <c r="Q514" s="69"/>
      <c r="R514" s="70"/>
      <c r="S514" s="9"/>
    </row>
    <row r="515" spans="1:19" ht="15.75" thickBot="1">
      <c r="A515" s="66" t="s">
        <v>17</v>
      </c>
      <c r="B515" s="82">
        <v>45562</v>
      </c>
      <c r="C515" s="83"/>
      <c r="D515" s="73" t="s">
        <v>9</v>
      </c>
      <c r="E515" s="74"/>
      <c r="F515" s="126" t="s">
        <v>95</v>
      </c>
      <c r="G515" s="127"/>
      <c r="H515" s="5">
        <v>1290</v>
      </c>
      <c r="I515" s="94" t="s">
        <v>16</v>
      </c>
      <c r="J515" s="94"/>
      <c r="K515" s="89" t="s">
        <v>16</v>
      </c>
      <c r="L515" s="90"/>
      <c r="M515" s="100" t="s">
        <v>16</v>
      </c>
      <c r="N515" s="101"/>
      <c r="O515" s="100" t="s">
        <v>16</v>
      </c>
      <c r="P515" s="101"/>
      <c r="Q515" s="65" t="s">
        <v>38</v>
      </c>
      <c r="R515" s="66"/>
      <c r="S515" s="9"/>
    </row>
    <row r="516" spans="1:19" ht="15.75" thickBot="1">
      <c r="A516" s="68"/>
      <c r="B516" s="84"/>
      <c r="C516" s="85"/>
      <c r="D516" s="63" t="s">
        <v>10</v>
      </c>
      <c r="E516" s="64"/>
      <c r="F516" s="126" t="s">
        <v>95</v>
      </c>
      <c r="G516" s="127"/>
      <c r="H516" s="3">
        <v>250</v>
      </c>
      <c r="I516" s="119" t="s">
        <v>16</v>
      </c>
      <c r="J516" s="119"/>
      <c r="K516" s="88" t="s">
        <v>16</v>
      </c>
      <c r="L516" s="88"/>
      <c r="M516" s="119" t="s">
        <v>16</v>
      </c>
      <c r="N516" s="119"/>
      <c r="O516" s="119" t="s">
        <v>16</v>
      </c>
      <c r="P516" s="119"/>
      <c r="Q516" s="67"/>
      <c r="R516" s="68"/>
      <c r="S516" s="9"/>
    </row>
    <row r="517" spans="1:19" ht="15.75" thickBot="1">
      <c r="A517" s="68"/>
      <c r="B517" s="84"/>
      <c r="C517" s="85"/>
      <c r="D517" s="63" t="s">
        <v>11</v>
      </c>
      <c r="E517" s="64"/>
      <c r="F517" s="126" t="s">
        <v>95</v>
      </c>
      <c r="G517" s="127"/>
      <c r="H517" s="3">
        <v>2170</v>
      </c>
      <c r="I517" s="119" t="s">
        <v>16</v>
      </c>
      <c r="J517" s="119"/>
      <c r="K517" s="88" t="s">
        <v>16</v>
      </c>
      <c r="L517" s="88"/>
      <c r="M517" s="119" t="s">
        <v>16</v>
      </c>
      <c r="N517" s="119"/>
      <c r="O517" s="119" t="s">
        <v>16</v>
      </c>
      <c r="P517" s="119"/>
      <c r="Q517" s="67"/>
      <c r="R517" s="68"/>
      <c r="S517" s="9"/>
    </row>
    <row r="518" spans="1:19" ht="15.75" thickBot="1">
      <c r="A518" s="68"/>
      <c r="B518" s="84"/>
      <c r="C518" s="85"/>
      <c r="D518" s="63" t="s">
        <v>12</v>
      </c>
      <c r="E518" s="64"/>
      <c r="F518" s="126" t="s">
        <v>95</v>
      </c>
      <c r="G518" s="127"/>
      <c r="H518" s="3">
        <v>270</v>
      </c>
      <c r="I518" s="119" t="s">
        <v>16</v>
      </c>
      <c r="J518" s="119"/>
      <c r="K518" s="88" t="s">
        <v>16</v>
      </c>
      <c r="L518" s="88"/>
      <c r="M518" s="119" t="s">
        <v>16</v>
      </c>
      <c r="N518" s="119"/>
      <c r="O518" s="119" t="s">
        <v>16</v>
      </c>
      <c r="P518" s="119"/>
      <c r="Q518" s="67"/>
      <c r="R518" s="68"/>
      <c r="S518" s="9"/>
    </row>
    <row r="519" spans="1:19" ht="15.75" thickBot="1">
      <c r="A519" s="68"/>
      <c r="B519" s="84"/>
      <c r="C519" s="85"/>
      <c r="D519" s="62" t="s">
        <v>13</v>
      </c>
      <c r="E519" s="62"/>
      <c r="F519" s="126" t="s">
        <v>95</v>
      </c>
      <c r="G519" s="127"/>
      <c r="H519" s="3">
        <v>4488</v>
      </c>
      <c r="I519" s="119" t="s">
        <v>16</v>
      </c>
      <c r="J519" s="119"/>
      <c r="K519" s="88" t="s">
        <v>16</v>
      </c>
      <c r="L519" s="88"/>
      <c r="M519" s="119" t="s">
        <v>16</v>
      </c>
      <c r="N519" s="119"/>
      <c r="O519" s="119" t="s">
        <v>16</v>
      </c>
      <c r="P519" s="119"/>
      <c r="Q519" s="67"/>
      <c r="R519" s="68"/>
      <c r="S519" s="9"/>
    </row>
    <row r="520" spans="1:19" ht="15.75" thickBot="1">
      <c r="A520" s="68"/>
      <c r="B520" s="84"/>
      <c r="C520" s="85"/>
      <c r="D520" s="62" t="s">
        <v>14</v>
      </c>
      <c r="E520" s="62"/>
      <c r="F520" s="126" t="s">
        <v>95</v>
      </c>
      <c r="G520" s="127"/>
      <c r="H520" s="3">
        <v>4440</v>
      </c>
      <c r="I520" s="119" t="s">
        <v>16</v>
      </c>
      <c r="J520" s="119"/>
      <c r="K520" s="88" t="s">
        <v>16</v>
      </c>
      <c r="L520" s="88"/>
      <c r="M520" s="119" t="s">
        <v>16</v>
      </c>
      <c r="N520" s="119"/>
      <c r="O520" s="119" t="s">
        <v>16</v>
      </c>
      <c r="P520" s="119"/>
      <c r="Q520" s="67"/>
      <c r="R520" s="68"/>
      <c r="S520" s="9"/>
    </row>
    <row r="521" spans="1:19">
      <c r="A521" s="68"/>
      <c r="B521" s="84"/>
      <c r="C521" s="85"/>
      <c r="D521" s="62" t="s">
        <v>15</v>
      </c>
      <c r="E521" s="62"/>
      <c r="F521" s="126" t="s">
        <v>95</v>
      </c>
      <c r="G521" s="127"/>
      <c r="H521" s="3">
        <v>5448</v>
      </c>
      <c r="I521" s="119" t="s">
        <v>16</v>
      </c>
      <c r="J521" s="119"/>
      <c r="K521" s="88" t="s">
        <v>16</v>
      </c>
      <c r="L521" s="88"/>
      <c r="M521" s="119" t="s">
        <v>16</v>
      </c>
      <c r="N521" s="119"/>
      <c r="O521" s="119" t="s">
        <v>16</v>
      </c>
      <c r="P521" s="119"/>
      <c r="Q521" s="67"/>
      <c r="R521" s="68"/>
      <c r="S521" s="9"/>
    </row>
    <row r="522" spans="1:19">
      <c r="A522" s="68"/>
      <c r="B522" s="84"/>
      <c r="C522" s="85"/>
      <c r="D522" s="58" t="s">
        <v>16</v>
      </c>
      <c r="E522" s="59"/>
      <c r="F522" s="91" t="s">
        <v>16</v>
      </c>
      <c r="G522" s="91"/>
      <c r="H522" s="3" t="s">
        <v>16</v>
      </c>
      <c r="I522" s="119" t="s">
        <v>16</v>
      </c>
      <c r="J522" s="119"/>
      <c r="K522" s="88" t="s">
        <v>16</v>
      </c>
      <c r="L522" s="88"/>
      <c r="M522" s="119" t="s">
        <v>16</v>
      </c>
      <c r="N522" s="119"/>
      <c r="O522" s="119" t="s">
        <v>16</v>
      </c>
      <c r="P522" s="119"/>
      <c r="Q522" s="67"/>
      <c r="R522" s="68"/>
      <c r="S522" s="9"/>
    </row>
    <row r="523" spans="1:19" ht="15.75" thickBot="1">
      <c r="A523" s="68"/>
      <c r="B523" s="86"/>
      <c r="C523" s="87"/>
      <c r="D523" s="71" t="s">
        <v>16</v>
      </c>
      <c r="E523" s="72"/>
      <c r="F523" s="99" t="s">
        <v>16</v>
      </c>
      <c r="G523" s="99"/>
      <c r="H523" s="4" t="s">
        <v>16</v>
      </c>
      <c r="I523" s="97" t="s">
        <v>16</v>
      </c>
      <c r="J523" s="97"/>
      <c r="K523" s="95" t="s">
        <v>16</v>
      </c>
      <c r="L523" s="96"/>
      <c r="M523" s="75" t="s">
        <v>16</v>
      </c>
      <c r="N523" s="76"/>
      <c r="O523" s="75" t="s">
        <v>16</v>
      </c>
      <c r="P523" s="76"/>
      <c r="Q523" s="69"/>
      <c r="R523" s="70"/>
      <c r="S523" s="9"/>
    </row>
    <row r="524" spans="1:19" ht="15.75" thickBot="1">
      <c r="A524" s="66" t="s">
        <v>18</v>
      </c>
      <c r="B524" s="82">
        <v>45563</v>
      </c>
      <c r="C524" s="83"/>
      <c r="D524" s="73" t="s">
        <v>9</v>
      </c>
      <c r="E524" s="74"/>
      <c r="F524" s="126" t="s">
        <v>96</v>
      </c>
      <c r="G524" s="127"/>
      <c r="H524" s="5">
        <v>2120</v>
      </c>
      <c r="I524" s="94" t="s">
        <v>16</v>
      </c>
      <c r="J524" s="94"/>
      <c r="K524" s="89" t="s">
        <v>16</v>
      </c>
      <c r="L524" s="90"/>
      <c r="M524" s="100" t="s">
        <v>16</v>
      </c>
      <c r="N524" s="101"/>
      <c r="O524" s="100" t="s">
        <v>16</v>
      </c>
      <c r="P524" s="101"/>
      <c r="Q524" s="65" t="s">
        <v>38</v>
      </c>
      <c r="R524" s="66"/>
      <c r="S524" s="9"/>
    </row>
    <row r="525" spans="1:19" ht="15.75" thickBot="1">
      <c r="A525" s="68"/>
      <c r="B525" s="84"/>
      <c r="C525" s="85"/>
      <c r="D525" s="63" t="s">
        <v>10</v>
      </c>
      <c r="E525" s="64"/>
      <c r="F525" s="126" t="s">
        <v>96</v>
      </c>
      <c r="G525" s="127"/>
      <c r="H525" s="3">
        <v>250</v>
      </c>
      <c r="I525" s="119" t="s">
        <v>16</v>
      </c>
      <c r="J525" s="119"/>
      <c r="K525" s="88" t="s">
        <v>16</v>
      </c>
      <c r="L525" s="88"/>
      <c r="M525" s="119" t="s">
        <v>16</v>
      </c>
      <c r="N525" s="119"/>
      <c r="O525" s="119" t="s">
        <v>16</v>
      </c>
      <c r="P525" s="119"/>
      <c r="Q525" s="67"/>
      <c r="R525" s="68"/>
      <c r="S525" s="9"/>
    </row>
    <row r="526" spans="1:19" ht="15.75" thickBot="1">
      <c r="A526" s="68"/>
      <c r="B526" s="84"/>
      <c r="C526" s="85"/>
      <c r="D526" s="63" t="s">
        <v>11</v>
      </c>
      <c r="E526" s="64"/>
      <c r="F526" s="126" t="s">
        <v>96</v>
      </c>
      <c r="G526" s="127"/>
      <c r="H526" s="3">
        <v>2160</v>
      </c>
      <c r="I526" s="119" t="s">
        <v>16</v>
      </c>
      <c r="J526" s="119"/>
      <c r="K526" s="88" t="s">
        <v>16</v>
      </c>
      <c r="L526" s="88"/>
      <c r="M526" s="119" t="s">
        <v>16</v>
      </c>
      <c r="N526" s="119"/>
      <c r="O526" s="119" t="s">
        <v>16</v>
      </c>
      <c r="P526" s="119"/>
      <c r="Q526" s="67"/>
      <c r="R526" s="68"/>
      <c r="S526" s="9"/>
    </row>
    <row r="527" spans="1:19">
      <c r="A527" s="68"/>
      <c r="B527" s="84"/>
      <c r="C527" s="85"/>
      <c r="D527" s="63" t="s">
        <v>12</v>
      </c>
      <c r="E527" s="64"/>
      <c r="F527" s="126" t="s">
        <v>96</v>
      </c>
      <c r="G527" s="127"/>
      <c r="H527" s="3">
        <v>300</v>
      </c>
      <c r="I527" s="119" t="s">
        <v>16</v>
      </c>
      <c r="J527" s="119"/>
      <c r="K527" s="88" t="s">
        <v>16</v>
      </c>
      <c r="L527" s="88"/>
      <c r="M527" s="119" t="s">
        <v>16</v>
      </c>
      <c r="N527" s="119"/>
      <c r="O527" s="119" t="s">
        <v>16</v>
      </c>
      <c r="P527" s="119"/>
      <c r="Q527" s="67"/>
      <c r="R527" s="68"/>
      <c r="S527" s="9"/>
    </row>
    <row r="528" spans="1:19">
      <c r="A528" s="68"/>
      <c r="B528" s="84"/>
      <c r="C528" s="85"/>
      <c r="D528" s="60" t="s">
        <v>13</v>
      </c>
      <c r="E528" s="61"/>
      <c r="F528" s="98" t="s">
        <v>16</v>
      </c>
      <c r="G528" s="98"/>
      <c r="H528" s="3" t="s">
        <v>16</v>
      </c>
      <c r="I528" s="119" t="s">
        <v>16</v>
      </c>
      <c r="J528" s="119"/>
      <c r="K528" s="88" t="s">
        <v>16</v>
      </c>
      <c r="L528" s="88"/>
      <c r="M528" s="119" t="s">
        <v>16</v>
      </c>
      <c r="N528" s="119"/>
      <c r="O528" s="119" t="s">
        <v>16</v>
      </c>
      <c r="P528" s="119"/>
      <c r="Q528" s="67"/>
      <c r="R528" s="68"/>
      <c r="S528" s="9"/>
    </row>
    <row r="529" spans="1:19">
      <c r="A529" s="68"/>
      <c r="B529" s="84"/>
      <c r="C529" s="85"/>
      <c r="D529" s="62" t="s">
        <v>14</v>
      </c>
      <c r="E529" s="62"/>
      <c r="F529" s="120" t="s">
        <v>16</v>
      </c>
      <c r="G529" s="120"/>
      <c r="H529" s="3" t="s">
        <v>16</v>
      </c>
      <c r="I529" s="119" t="s">
        <v>16</v>
      </c>
      <c r="J529" s="119"/>
      <c r="K529" s="88" t="s">
        <v>16</v>
      </c>
      <c r="L529" s="88"/>
      <c r="M529" s="119" t="s">
        <v>16</v>
      </c>
      <c r="N529" s="119"/>
      <c r="O529" s="119" t="s">
        <v>16</v>
      </c>
      <c r="P529" s="119"/>
      <c r="Q529" s="67"/>
      <c r="R529" s="68"/>
      <c r="S529" s="9"/>
    </row>
    <row r="530" spans="1:19">
      <c r="A530" s="68"/>
      <c r="B530" s="84"/>
      <c r="C530" s="85"/>
      <c r="D530" s="62" t="s">
        <v>15</v>
      </c>
      <c r="E530" s="62"/>
      <c r="F530" s="91" t="s">
        <v>16</v>
      </c>
      <c r="G530" s="91"/>
      <c r="H530" s="3" t="s">
        <v>16</v>
      </c>
      <c r="I530" s="119" t="s">
        <v>16</v>
      </c>
      <c r="J530" s="119"/>
      <c r="K530" s="88" t="s">
        <v>16</v>
      </c>
      <c r="L530" s="88"/>
      <c r="M530" s="119" t="s">
        <v>16</v>
      </c>
      <c r="N530" s="119"/>
      <c r="O530" s="119" t="s">
        <v>16</v>
      </c>
      <c r="P530" s="119"/>
      <c r="Q530" s="67"/>
      <c r="R530" s="68"/>
      <c r="S530" s="9"/>
    </row>
    <row r="531" spans="1:19">
      <c r="A531" s="68"/>
      <c r="B531" s="84"/>
      <c r="C531" s="85"/>
      <c r="D531" s="58" t="s">
        <v>16</v>
      </c>
      <c r="E531" s="59"/>
      <c r="F531" s="91" t="s">
        <v>16</v>
      </c>
      <c r="G531" s="91"/>
      <c r="H531" s="3" t="s">
        <v>16</v>
      </c>
      <c r="I531" s="119" t="s">
        <v>16</v>
      </c>
      <c r="J531" s="119"/>
      <c r="K531" s="88" t="s">
        <v>16</v>
      </c>
      <c r="L531" s="88"/>
      <c r="M531" s="119" t="s">
        <v>16</v>
      </c>
      <c r="N531" s="119"/>
      <c r="O531" s="119" t="s">
        <v>16</v>
      </c>
      <c r="P531" s="119"/>
      <c r="Q531" s="67"/>
      <c r="R531" s="68"/>
      <c r="S531" s="9"/>
    </row>
    <row r="532" spans="1:19" ht="15.75" thickBot="1">
      <c r="A532" s="68"/>
      <c r="B532" s="86"/>
      <c r="C532" s="87"/>
      <c r="D532" s="71" t="s">
        <v>16</v>
      </c>
      <c r="E532" s="72"/>
      <c r="F532" s="99" t="s">
        <v>16</v>
      </c>
      <c r="G532" s="99"/>
      <c r="H532" s="4" t="s">
        <v>16</v>
      </c>
      <c r="I532" s="97" t="s">
        <v>16</v>
      </c>
      <c r="J532" s="97"/>
      <c r="K532" s="95" t="s">
        <v>16</v>
      </c>
      <c r="L532" s="96"/>
      <c r="M532" s="75" t="s">
        <v>16</v>
      </c>
      <c r="N532" s="76"/>
      <c r="O532" s="75" t="s">
        <v>16</v>
      </c>
      <c r="P532" s="76"/>
      <c r="Q532" s="69"/>
      <c r="R532" s="70"/>
      <c r="S532" s="9"/>
    </row>
    <row r="533" spans="1:19" ht="15.75" thickBot="1">
      <c r="A533" s="66" t="s">
        <v>19</v>
      </c>
      <c r="B533" s="82">
        <v>45564</v>
      </c>
      <c r="C533" s="83"/>
      <c r="D533" s="73" t="s">
        <v>9</v>
      </c>
      <c r="E533" s="74"/>
      <c r="F533" s="128" t="s">
        <v>97</v>
      </c>
      <c r="G533" s="129"/>
      <c r="H533" s="5">
        <v>2000</v>
      </c>
      <c r="I533" s="94" t="s">
        <v>16</v>
      </c>
      <c r="J533" s="94"/>
      <c r="K533" s="89" t="s">
        <v>16</v>
      </c>
      <c r="L533" s="90"/>
      <c r="M533" s="100" t="s">
        <v>16</v>
      </c>
      <c r="N533" s="101"/>
      <c r="O533" s="100" t="s">
        <v>16</v>
      </c>
      <c r="P533" s="101"/>
      <c r="Q533" s="65" t="s">
        <v>37</v>
      </c>
      <c r="R533" s="66"/>
      <c r="S533" s="9"/>
    </row>
    <row r="534" spans="1:19" ht="15.75" thickBot="1">
      <c r="A534" s="68"/>
      <c r="B534" s="84"/>
      <c r="C534" s="85"/>
      <c r="D534" s="63" t="s">
        <v>10</v>
      </c>
      <c r="E534" s="64"/>
      <c r="F534" s="128" t="s">
        <v>97</v>
      </c>
      <c r="G534" s="129"/>
      <c r="H534" s="3">
        <v>250</v>
      </c>
      <c r="I534" s="119" t="s">
        <v>16</v>
      </c>
      <c r="J534" s="119"/>
      <c r="K534" s="88" t="s">
        <v>16</v>
      </c>
      <c r="L534" s="88"/>
      <c r="M534" s="119" t="s">
        <v>16</v>
      </c>
      <c r="N534" s="119"/>
      <c r="O534" s="119" t="s">
        <v>16</v>
      </c>
      <c r="P534" s="119"/>
      <c r="Q534" s="67"/>
      <c r="R534" s="68"/>
      <c r="S534" s="9"/>
    </row>
    <row r="535" spans="1:19" ht="15.75" thickBot="1">
      <c r="A535" s="68"/>
      <c r="B535" s="84"/>
      <c r="C535" s="85"/>
      <c r="D535" s="63" t="s">
        <v>11</v>
      </c>
      <c r="E535" s="64"/>
      <c r="F535" s="128" t="s">
        <v>97</v>
      </c>
      <c r="G535" s="129"/>
      <c r="H535" s="3">
        <v>2170</v>
      </c>
      <c r="I535" s="119" t="s">
        <v>16</v>
      </c>
      <c r="J535" s="119"/>
      <c r="K535" s="88" t="s">
        <v>16</v>
      </c>
      <c r="L535" s="88"/>
      <c r="M535" s="119" t="s">
        <v>16</v>
      </c>
      <c r="N535" s="119"/>
      <c r="O535" s="119" t="s">
        <v>16</v>
      </c>
      <c r="P535" s="119"/>
      <c r="Q535" s="67"/>
      <c r="R535" s="68"/>
      <c r="S535" s="9"/>
    </row>
    <row r="536" spans="1:19">
      <c r="A536" s="68"/>
      <c r="B536" s="84"/>
      <c r="C536" s="85"/>
      <c r="D536" s="63" t="s">
        <v>12</v>
      </c>
      <c r="E536" s="64"/>
      <c r="F536" s="128" t="s">
        <v>97</v>
      </c>
      <c r="G536" s="129"/>
      <c r="H536" s="3">
        <v>320</v>
      </c>
      <c r="I536" s="119" t="s">
        <v>16</v>
      </c>
      <c r="J536" s="119"/>
      <c r="K536" s="88" t="s">
        <v>16</v>
      </c>
      <c r="L536" s="88"/>
      <c r="M536" s="119" t="s">
        <v>16</v>
      </c>
      <c r="N536" s="119"/>
      <c r="O536" s="119" t="s">
        <v>16</v>
      </c>
      <c r="P536" s="119"/>
      <c r="Q536" s="67"/>
      <c r="R536" s="68"/>
      <c r="S536" s="9"/>
    </row>
    <row r="537" spans="1:19">
      <c r="A537" s="68"/>
      <c r="B537" s="84"/>
      <c r="C537" s="85"/>
      <c r="D537" s="60" t="s">
        <v>13</v>
      </c>
      <c r="E537" s="61"/>
      <c r="F537" s="98" t="s">
        <v>16</v>
      </c>
      <c r="G537" s="98"/>
      <c r="H537" s="3" t="s">
        <v>16</v>
      </c>
      <c r="I537" s="119" t="s">
        <v>16</v>
      </c>
      <c r="J537" s="119"/>
      <c r="K537" s="88" t="s">
        <v>16</v>
      </c>
      <c r="L537" s="88"/>
      <c r="M537" s="119" t="s">
        <v>16</v>
      </c>
      <c r="N537" s="119"/>
      <c r="O537" s="119" t="s">
        <v>16</v>
      </c>
      <c r="P537" s="119"/>
      <c r="Q537" s="67"/>
      <c r="R537" s="68"/>
      <c r="S537" s="9"/>
    </row>
    <row r="538" spans="1:19">
      <c r="A538" s="68"/>
      <c r="B538" s="84"/>
      <c r="C538" s="85"/>
      <c r="D538" s="62" t="s">
        <v>14</v>
      </c>
      <c r="E538" s="62"/>
      <c r="F538" s="120" t="s">
        <v>16</v>
      </c>
      <c r="G538" s="120"/>
      <c r="H538" s="3" t="s">
        <v>16</v>
      </c>
      <c r="I538" s="119" t="s">
        <v>16</v>
      </c>
      <c r="J538" s="119"/>
      <c r="K538" s="88" t="s">
        <v>16</v>
      </c>
      <c r="L538" s="88"/>
      <c r="M538" s="119" t="s">
        <v>16</v>
      </c>
      <c r="N538" s="119"/>
      <c r="O538" s="119" t="s">
        <v>16</v>
      </c>
      <c r="P538" s="119"/>
      <c r="Q538" s="67"/>
      <c r="R538" s="68"/>
      <c r="S538" s="9"/>
    </row>
    <row r="539" spans="1:19">
      <c r="A539" s="68"/>
      <c r="B539" s="84"/>
      <c r="C539" s="85"/>
      <c r="D539" s="62" t="s">
        <v>15</v>
      </c>
      <c r="E539" s="62"/>
      <c r="F539" s="91" t="s">
        <v>16</v>
      </c>
      <c r="G539" s="91"/>
      <c r="H539" s="3" t="s">
        <v>16</v>
      </c>
      <c r="I539" s="119" t="s">
        <v>16</v>
      </c>
      <c r="J539" s="119"/>
      <c r="K539" s="88" t="s">
        <v>16</v>
      </c>
      <c r="L539" s="88"/>
      <c r="M539" s="119" t="s">
        <v>16</v>
      </c>
      <c r="N539" s="119"/>
      <c r="O539" s="119" t="s">
        <v>16</v>
      </c>
      <c r="P539" s="119"/>
      <c r="Q539" s="67"/>
      <c r="R539" s="68"/>
      <c r="S539" s="9"/>
    </row>
    <row r="540" spans="1:19">
      <c r="A540" s="68"/>
      <c r="B540" s="84"/>
      <c r="C540" s="85"/>
      <c r="D540" s="58" t="s">
        <v>16</v>
      </c>
      <c r="E540" s="59"/>
      <c r="F540" s="91" t="s">
        <v>16</v>
      </c>
      <c r="G540" s="91"/>
      <c r="H540" s="3" t="s">
        <v>16</v>
      </c>
      <c r="I540" s="119" t="s">
        <v>16</v>
      </c>
      <c r="J540" s="119"/>
      <c r="K540" s="88" t="s">
        <v>16</v>
      </c>
      <c r="L540" s="88"/>
      <c r="M540" s="119" t="s">
        <v>16</v>
      </c>
      <c r="N540" s="119"/>
      <c r="O540" s="119" t="s">
        <v>16</v>
      </c>
      <c r="P540" s="119"/>
      <c r="Q540" s="67"/>
      <c r="R540" s="68"/>
      <c r="S540" s="9"/>
    </row>
    <row r="541" spans="1:19" ht="15.75" thickBot="1">
      <c r="A541" s="68"/>
      <c r="B541" s="86"/>
      <c r="C541" s="87"/>
      <c r="D541" s="75" t="s">
        <v>16</v>
      </c>
      <c r="E541" s="76"/>
      <c r="F541" s="99" t="s">
        <v>16</v>
      </c>
      <c r="G541" s="99"/>
      <c r="H541" s="4" t="s">
        <v>16</v>
      </c>
      <c r="I541" s="97" t="s">
        <v>16</v>
      </c>
      <c r="J541" s="97"/>
      <c r="K541" s="95" t="s">
        <v>16</v>
      </c>
      <c r="L541" s="96"/>
      <c r="M541" s="75" t="s">
        <v>16</v>
      </c>
      <c r="N541" s="76"/>
      <c r="O541" s="75" t="s">
        <v>16</v>
      </c>
      <c r="P541" s="76"/>
      <c r="Q541" s="69"/>
      <c r="R541" s="70"/>
      <c r="S541" s="9"/>
    </row>
    <row r="542" spans="1:19" ht="15.75" thickBot="1">
      <c r="A542" s="66" t="s">
        <v>20</v>
      </c>
      <c r="B542" s="82">
        <v>45565</v>
      </c>
      <c r="C542" s="83"/>
      <c r="D542" s="73" t="s">
        <v>9</v>
      </c>
      <c r="E542" s="74"/>
      <c r="F542" s="128" t="s">
        <v>98</v>
      </c>
      <c r="G542" s="129"/>
      <c r="H542" s="5">
        <v>2230</v>
      </c>
      <c r="I542" s="94" t="s">
        <v>16</v>
      </c>
      <c r="J542" s="94"/>
      <c r="K542" s="89" t="s">
        <v>16</v>
      </c>
      <c r="L542" s="90"/>
      <c r="M542" s="100" t="s">
        <v>16</v>
      </c>
      <c r="N542" s="101"/>
      <c r="O542" s="100" t="s">
        <v>16</v>
      </c>
      <c r="P542" s="101"/>
      <c r="Q542" s="65" t="s">
        <v>37</v>
      </c>
      <c r="R542" s="66"/>
      <c r="S542" s="9"/>
    </row>
    <row r="543" spans="1:19" ht="15.75" thickBot="1">
      <c r="A543" s="68"/>
      <c r="B543" s="84"/>
      <c r="C543" s="85"/>
      <c r="D543" s="63" t="s">
        <v>10</v>
      </c>
      <c r="E543" s="64"/>
      <c r="F543" s="128" t="s">
        <v>98</v>
      </c>
      <c r="G543" s="129"/>
      <c r="H543" s="3">
        <v>220</v>
      </c>
      <c r="I543" s="119" t="s">
        <v>16</v>
      </c>
      <c r="J543" s="119"/>
      <c r="K543" s="88" t="s">
        <v>16</v>
      </c>
      <c r="L543" s="88"/>
      <c r="M543" s="119" t="s">
        <v>16</v>
      </c>
      <c r="N543" s="119"/>
      <c r="O543" s="119" t="s">
        <v>16</v>
      </c>
      <c r="P543" s="119"/>
      <c r="Q543" s="67"/>
      <c r="R543" s="68"/>
      <c r="S543" s="9"/>
    </row>
    <row r="544" spans="1:19" ht="15.75" thickBot="1">
      <c r="A544" s="68"/>
      <c r="B544" s="84"/>
      <c r="C544" s="85"/>
      <c r="D544" s="63" t="s">
        <v>11</v>
      </c>
      <c r="E544" s="64"/>
      <c r="F544" s="128" t="s">
        <v>98</v>
      </c>
      <c r="G544" s="129"/>
      <c r="H544" s="3">
        <v>2130</v>
      </c>
      <c r="I544" s="119" t="s">
        <v>16</v>
      </c>
      <c r="J544" s="119"/>
      <c r="K544" s="88" t="s">
        <v>16</v>
      </c>
      <c r="L544" s="88"/>
      <c r="M544" s="119" t="s">
        <v>16</v>
      </c>
      <c r="N544" s="119"/>
      <c r="O544" s="119" t="s">
        <v>16</v>
      </c>
      <c r="P544" s="119"/>
      <c r="Q544" s="67"/>
      <c r="R544" s="68"/>
      <c r="S544" s="9"/>
    </row>
    <row r="545" spans="1:19">
      <c r="A545" s="68"/>
      <c r="B545" s="84"/>
      <c r="C545" s="85"/>
      <c r="D545" s="63" t="s">
        <v>12</v>
      </c>
      <c r="E545" s="64"/>
      <c r="F545" s="128" t="s">
        <v>98</v>
      </c>
      <c r="G545" s="129"/>
      <c r="H545" s="3">
        <v>290</v>
      </c>
      <c r="I545" s="119" t="s">
        <v>16</v>
      </c>
      <c r="J545" s="119"/>
      <c r="K545" s="88" t="s">
        <v>16</v>
      </c>
      <c r="L545" s="88"/>
      <c r="M545" s="119" t="s">
        <v>16</v>
      </c>
      <c r="N545" s="119"/>
      <c r="O545" s="119" t="s">
        <v>16</v>
      </c>
      <c r="P545" s="119"/>
      <c r="Q545" s="67"/>
      <c r="R545" s="68"/>
      <c r="S545" s="9"/>
    </row>
    <row r="546" spans="1:19">
      <c r="A546" s="68"/>
      <c r="B546" s="84"/>
      <c r="C546" s="85"/>
      <c r="D546" s="60" t="s">
        <v>13</v>
      </c>
      <c r="E546" s="61"/>
      <c r="F546" s="98" t="s">
        <v>16</v>
      </c>
      <c r="G546" s="98"/>
      <c r="H546" s="3" t="s">
        <v>16</v>
      </c>
      <c r="I546" s="119" t="s">
        <v>16</v>
      </c>
      <c r="J546" s="119"/>
      <c r="K546" s="88" t="s">
        <v>16</v>
      </c>
      <c r="L546" s="88"/>
      <c r="M546" s="119" t="s">
        <v>16</v>
      </c>
      <c r="N546" s="119"/>
      <c r="O546" s="119" t="s">
        <v>16</v>
      </c>
      <c r="P546" s="119"/>
      <c r="Q546" s="67"/>
      <c r="R546" s="68"/>
      <c r="S546" s="9"/>
    </row>
    <row r="547" spans="1:19">
      <c r="A547" s="68"/>
      <c r="B547" s="84"/>
      <c r="C547" s="85"/>
      <c r="D547" s="62" t="s">
        <v>14</v>
      </c>
      <c r="E547" s="62"/>
      <c r="F547" s="120" t="s">
        <v>16</v>
      </c>
      <c r="G547" s="120"/>
      <c r="H547" s="3" t="s">
        <v>16</v>
      </c>
      <c r="I547" s="119" t="s">
        <v>16</v>
      </c>
      <c r="J547" s="119"/>
      <c r="K547" s="88" t="s">
        <v>16</v>
      </c>
      <c r="L547" s="88"/>
      <c r="M547" s="119" t="s">
        <v>16</v>
      </c>
      <c r="N547" s="119"/>
      <c r="O547" s="119" t="s">
        <v>16</v>
      </c>
      <c r="P547" s="119"/>
      <c r="Q547" s="67"/>
      <c r="R547" s="68"/>
      <c r="S547" s="9"/>
    </row>
    <row r="548" spans="1:19">
      <c r="A548" s="68"/>
      <c r="B548" s="84"/>
      <c r="C548" s="85"/>
      <c r="D548" s="62" t="s">
        <v>15</v>
      </c>
      <c r="E548" s="62"/>
      <c r="F548" s="91" t="s">
        <v>16</v>
      </c>
      <c r="G548" s="91"/>
      <c r="H548" s="3" t="s">
        <v>16</v>
      </c>
      <c r="I548" s="119" t="s">
        <v>16</v>
      </c>
      <c r="J548" s="119"/>
      <c r="K548" s="88" t="s">
        <v>16</v>
      </c>
      <c r="L548" s="88"/>
      <c r="M548" s="119" t="s">
        <v>16</v>
      </c>
      <c r="N548" s="119"/>
      <c r="O548" s="119" t="s">
        <v>16</v>
      </c>
      <c r="P548" s="119"/>
      <c r="Q548" s="67"/>
      <c r="R548" s="68"/>
      <c r="S548" s="9"/>
    </row>
    <row r="549" spans="1:19">
      <c r="A549" s="68"/>
      <c r="B549" s="84"/>
      <c r="C549" s="85"/>
      <c r="D549" s="58" t="s">
        <v>16</v>
      </c>
      <c r="E549" s="59"/>
      <c r="F549" s="91" t="s">
        <v>16</v>
      </c>
      <c r="G549" s="91"/>
      <c r="H549" s="3" t="s">
        <v>16</v>
      </c>
      <c r="I549" s="119" t="s">
        <v>16</v>
      </c>
      <c r="J549" s="119"/>
      <c r="K549" s="88" t="s">
        <v>16</v>
      </c>
      <c r="L549" s="88"/>
      <c r="M549" s="119" t="s">
        <v>16</v>
      </c>
      <c r="N549" s="119"/>
      <c r="O549" s="119" t="s">
        <v>16</v>
      </c>
      <c r="P549" s="119"/>
      <c r="Q549" s="67"/>
      <c r="R549" s="68"/>
      <c r="S549" s="9"/>
    </row>
    <row r="550" spans="1:19" ht="15.75" thickBot="1">
      <c r="A550" s="68"/>
      <c r="B550" s="86"/>
      <c r="C550" s="87"/>
      <c r="D550" s="71" t="s">
        <v>16</v>
      </c>
      <c r="E550" s="72"/>
      <c r="F550" s="99" t="s">
        <v>16</v>
      </c>
      <c r="G550" s="99"/>
      <c r="H550" s="4" t="s">
        <v>16</v>
      </c>
      <c r="I550" s="97" t="s">
        <v>16</v>
      </c>
      <c r="J550" s="97"/>
      <c r="K550" s="95" t="s">
        <v>16</v>
      </c>
      <c r="L550" s="96"/>
      <c r="M550" s="75" t="s">
        <v>16</v>
      </c>
      <c r="N550" s="76"/>
      <c r="O550" s="75" t="s">
        <v>16</v>
      </c>
      <c r="P550" s="76"/>
      <c r="Q550" s="69"/>
      <c r="R550" s="70"/>
      <c r="S550" s="9"/>
    </row>
    <row r="551" spans="1:19" ht="15.75" thickBot="1">
      <c r="A551" s="66" t="s">
        <v>21</v>
      </c>
      <c r="B551" s="82">
        <v>45566</v>
      </c>
      <c r="C551" s="83"/>
      <c r="D551" s="73" t="s">
        <v>9</v>
      </c>
      <c r="E551" s="74"/>
      <c r="F551" s="128" t="s">
        <v>99</v>
      </c>
      <c r="G551" s="129"/>
      <c r="H551" s="5">
        <v>2850</v>
      </c>
      <c r="I551" s="94" t="s">
        <v>16</v>
      </c>
      <c r="J551" s="94"/>
      <c r="K551" s="89" t="s">
        <v>16</v>
      </c>
      <c r="L551" s="90"/>
      <c r="M551" s="100" t="s">
        <v>16</v>
      </c>
      <c r="N551" s="101"/>
      <c r="O551" s="100" t="s">
        <v>16</v>
      </c>
      <c r="P551" s="101"/>
      <c r="Q551" s="65" t="s">
        <v>38</v>
      </c>
      <c r="R551" s="66"/>
      <c r="S551" s="9"/>
    </row>
    <row r="552" spans="1:19" ht="15.75" thickBot="1">
      <c r="A552" s="68"/>
      <c r="B552" s="84"/>
      <c r="C552" s="85"/>
      <c r="D552" s="63" t="s">
        <v>10</v>
      </c>
      <c r="E552" s="64"/>
      <c r="F552" s="128" t="s">
        <v>99</v>
      </c>
      <c r="G552" s="129"/>
      <c r="H552" s="3">
        <v>230</v>
      </c>
      <c r="I552" s="119" t="s">
        <v>16</v>
      </c>
      <c r="J552" s="119"/>
      <c r="K552" s="88" t="s">
        <v>16</v>
      </c>
      <c r="L552" s="88"/>
      <c r="M552" s="119" t="s">
        <v>16</v>
      </c>
      <c r="N552" s="119"/>
      <c r="O552" s="119" t="s">
        <v>16</v>
      </c>
      <c r="P552" s="119"/>
      <c r="Q552" s="67"/>
      <c r="R552" s="68"/>
      <c r="S552" s="9"/>
    </row>
    <row r="553" spans="1:19" ht="15.75" thickBot="1">
      <c r="A553" s="68"/>
      <c r="B553" s="84"/>
      <c r="C553" s="85"/>
      <c r="D553" s="63" t="s">
        <v>11</v>
      </c>
      <c r="E553" s="64"/>
      <c r="F553" s="128" t="s">
        <v>99</v>
      </c>
      <c r="G553" s="129"/>
      <c r="H553" s="3">
        <v>2260</v>
      </c>
      <c r="I553" s="119" t="s">
        <v>16</v>
      </c>
      <c r="J553" s="119"/>
      <c r="K553" s="88" t="s">
        <v>16</v>
      </c>
      <c r="L553" s="88"/>
      <c r="M553" s="119" t="s">
        <v>16</v>
      </c>
      <c r="N553" s="119"/>
      <c r="O553" s="119" t="s">
        <v>16</v>
      </c>
      <c r="P553" s="119"/>
      <c r="Q553" s="67"/>
      <c r="R553" s="68"/>
      <c r="S553" s="9"/>
    </row>
    <row r="554" spans="1:19" ht="15.75" thickBot="1">
      <c r="A554" s="68"/>
      <c r="B554" s="84"/>
      <c r="C554" s="85"/>
      <c r="D554" s="63" t="s">
        <v>12</v>
      </c>
      <c r="E554" s="64"/>
      <c r="F554" s="128" t="s">
        <v>99</v>
      </c>
      <c r="G554" s="129"/>
      <c r="H554" s="3">
        <v>260</v>
      </c>
      <c r="I554" s="119" t="s">
        <v>16</v>
      </c>
      <c r="J554" s="119"/>
      <c r="K554" s="88" t="s">
        <v>16</v>
      </c>
      <c r="L554" s="88"/>
      <c r="M554" s="119" t="s">
        <v>16</v>
      </c>
      <c r="N554" s="119"/>
      <c r="O554" s="119" t="s">
        <v>16</v>
      </c>
      <c r="P554" s="119"/>
      <c r="Q554" s="67"/>
      <c r="R554" s="68"/>
      <c r="S554" s="9"/>
    </row>
    <row r="555" spans="1:19" ht="15.75" thickBot="1">
      <c r="A555" s="68"/>
      <c r="B555" s="84"/>
      <c r="C555" s="85"/>
      <c r="D555" s="60" t="s">
        <v>13</v>
      </c>
      <c r="E555" s="61"/>
      <c r="F555" s="128" t="s">
        <v>99</v>
      </c>
      <c r="G555" s="129"/>
      <c r="H555" s="3">
        <v>3396</v>
      </c>
      <c r="I555" s="119" t="s">
        <v>16</v>
      </c>
      <c r="J555" s="119"/>
      <c r="K555" s="88" t="s">
        <v>16</v>
      </c>
      <c r="L555" s="88"/>
      <c r="M555" s="119" t="s">
        <v>16</v>
      </c>
      <c r="N555" s="119"/>
      <c r="O555" s="119" t="s">
        <v>16</v>
      </c>
      <c r="P555" s="119"/>
      <c r="Q555" s="67"/>
      <c r="R555" s="68"/>
      <c r="S555" s="9"/>
    </row>
    <row r="556" spans="1:19" ht="15.75" thickBot="1">
      <c r="A556" s="68"/>
      <c r="B556" s="84"/>
      <c r="C556" s="85"/>
      <c r="D556" s="62" t="s">
        <v>14</v>
      </c>
      <c r="E556" s="62"/>
      <c r="F556" s="128" t="s">
        <v>99</v>
      </c>
      <c r="G556" s="129"/>
      <c r="H556" s="3">
        <v>4332</v>
      </c>
      <c r="I556" s="119" t="s">
        <v>16</v>
      </c>
      <c r="J556" s="119"/>
      <c r="K556" s="88" t="s">
        <v>16</v>
      </c>
      <c r="L556" s="88"/>
      <c r="M556" s="119" t="s">
        <v>16</v>
      </c>
      <c r="N556" s="119"/>
      <c r="O556" s="119" t="s">
        <v>16</v>
      </c>
      <c r="P556" s="119"/>
      <c r="Q556" s="67"/>
      <c r="R556" s="68"/>
      <c r="S556" s="9"/>
    </row>
    <row r="557" spans="1:19">
      <c r="A557" s="68"/>
      <c r="B557" s="84"/>
      <c r="C557" s="85"/>
      <c r="D557" s="62" t="s">
        <v>15</v>
      </c>
      <c r="E557" s="62"/>
      <c r="F557" s="128" t="s">
        <v>99</v>
      </c>
      <c r="G557" s="129"/>
      <c r="H557" s="3">
        <v>4692</v>
      </c>
      <c r="I557" s="119" t="s">
        <v>16</v>
      </c>
      <c r="J557" s="119"/>
      <c r="K557" s="88" t="s">
        <v>16</v>
      </c>
      <c r="L557" s="88"/>
      <c r="M557" s="119" t="s">
        <v>16</v>
      </c>
      <c r="N557" s="119"/>
      <c r="O557" s="119" t="s">
        <v>16</v>
      </c>
      <c r="P557" s="119"/>
      <c r="Q557" s="67"/>
      <c r="R557" s="68"/>
      <c r="S557" s="9"/>
    </row>
    <row r="558" spans="1:19">
      <c r="A558" s="68"/>
      <c r="B558" s="84"/>
      <c r="C558" s="85"/>
      <c r="D558" s="58" t="s">
        <v>16</v>
      </c>
      <c r="E558" s="59"/>
      <c r="F558" s="91" t="s">
        <v>16</v>
      </c>
      <c r="G558" s="91"/>
      <c r="H558" s="3" t="s">
        <v>16</v>
      </c>
      <c r="I558" s="119" t="s">
        <v>16</v>
      </c>
      <c r="J558" s="119"/>
      <c r="K558" s="88" t="s">
        <v>16</v>
      </c>
      <c r="L558" s="88"/>
      <c r="M558" s="119" t="s">
        <v>16</v>
      </c>
      <c r="N558" s="119"/>
      <c r="O558" s="119" t="s">
        <v>16</v>
      </c>
      <c r="P558" s="119"/>
      <c r="Q558" s="67"/>
      <c r="R558" s="68"/>
      <c r="S558" s="9"/>
    </row>
    <row r="559" spans="1:19" ht="15.75" thickBot="1">
      <c r="A559" s="68"/>
      <c r="B559" s="86"/>
      <c r="C559" s="87"/>
      <c r="D559" s="75" t="s">
        <v>16</v>
      </c>
      <c r="E559" s="76"/>
      <c r="F559" s="99" t="s">
        <v>16</v>
      </c>
      <c r="G559" s="99"/>
      <c r="H559" s="4" t="s">
        <v>16</v>
      </c>
      <c r="I559" s="97" t="s">
        <v>16</v>
      </c>
      <c r="J559" s="97"/>
      <c r="K559" s="95" t="s">
        <v>16</v>
      </c>
      <c r="L559" s="96"/>
      <c r="M559" s="75" t="s">
        <v>16</v>
      </c>
      <c r="N559" s="76"/>
      <c r="O559" s="75" t="s">
        <v>16</v>
      </c>
      <c r="P559" s="76"/>
      <c r="Q559" s="69"/>
      <c r="R559" s="70"/>
      <c r="S559" s="9"/>
    </row>
    <row r="560" spans="1:19" ht="15.75" thickBot="1">
      <c r="A560" s="66" t="s">
        <v>22</v>
      </c>
      <c r="B560" s="82">
        <v>45567</v>
      </c>
      <c r="C560" s="83"/>
      <c r="D560" s="73" t="s">
        <v>9</v>
      </c>
      <c r="E560" s="74"/>
      <c r="F560" s="128" t="s">
        <v>100</v>
      </c>
      <c r="G560" s="129"/>
      <c r="H560" s="5">
        <v>2520</v>
      </c>
      <c r="I560" s="94" t="s">
        <v>16</v>
      </c>
      <c r="J560" s="94"/>
      <c r="K560" s="89" t="s">
        <v>16</v>
      </c>
      <c r="L560" s="90"/>
      <c r="M560" s="100" t="s">
        <v>16</v>
      </c>
      <c r="N560" s="101"/>
      <c r="O560" s="100" t="s">
        <v>16</v>
      </c>
      <c r="P560" s="101"/>
      <c r="Q560" s="65" t="s">
        <v>38</v>
      </c>
      <c r="R560" s="66"/>
      <c r="S560" s="9"/>
    </row>
    <row r="561" spans="1:19" ht="15.75" thickBot="1">
      <c r="A561" s="68"/>
      <c r="B561" s="84"/>
      <c r="C561" s="85"/>
      <c r="D561" s="63" t="s">
        <v>10</v>
      </c>
      <c r="E561" s="64"/>
      <c r="F561" s="128" t="s">
        <v>100</v>
      </c>
      <c r="G561" s="129"/>
      <c r="H561" s="3">
        <v>300</v>
      </c>
      <c r="I561" s="119" t="s">
        <v>16</v>
      </c>
      <c r="J561" s="119"/>
      <c r="K561" s="88" t="s">
        <v>16</v>
      </c>
      <c r="L561" s="88"/>
      <c r="M561" s="119" t="s">
        <v>16</v>
      </c>
      <c r="N561" s="119"/>
      <c r="O561" s="119" t="s">
        <v>16</v>
      </c>
      <c r="P561" s="119"/>
      <c r="Q561" s="67"/>
      <c r="R561" s="68"/>
      <c r="S561" s="9"/>
    </row>
    <row r="562" spans="1:19" ht="15.75" thickBot="1">
      <c r="A562" s="68"/>
      <c r="B562" s="84"/>
      <c r="C562" s="85"/>
      <c r="D562" s="63" t="s">
        <v>11</v>
      </c>
      <c r="E562" s="64"/>
      <c r="F562" s="128" t="s">
        <v>100</v>
      </c>
      <c r="G562" s="129"/>
      <c r="H562" s="3">
        <v>2670</v>
      </c>
      <c r="I562" s="119" t="s">
        <v>16</v>
      </c>
      <c r="J562" s="119"/>
      <c r="K562" s="88" t="s">
        <v>16</v>
      </c>
      <c r="L562" s="88"/>
      <c r="M562" s="119" t="s">
        <v>16</v>
      </c>
      <c r="N562" s="119"/>
      <c r="O562" s="119" t="s">
        <v>16</v>
      </c>
      <c r="P562" s="119"/>
      <c r="Q562" s="67"/>
      <c r="R562" s="68"/>
      <c r="S562" s="9"/>
    </row>
    <row r="563" spans="1:19">
      <c r="A563" s="68"/>
      <c r="B563" s="84"/>
      <c r="C563" s="85"/>
      <c r="D563" s="63" t="s">
        <v>12</v>
      </c>
      <c r="E563" s="64"/>
      <c r="F563" s="128" t="s">
        <v>100</v>
      </c>
      <c r="G563" s="129"/>
      <c r="H563" s="3">
        <v>320</v>
      </c>
      <c r="I563" s="119" t="s">
        <v>16</v>
      </c>
      <c r="J563" s="119"/>
      <c r="K563" s="88" t="s">
        <v>16</v>
      </c>
      <c r="L563" s="88"/>
      <c r="M563" s="119" t="s">
        <v>16</v>
      </c>
      <c r="N563" s="119"/>
      <c r="O563" s="119" t="s">
        <v>16</v>
      </c>
      <c r="P563" s="119"/>
      <c r="Q563" s="67"/>
      <c r="R563" s="68"/>
      <c r="S563" s="9"/>
    </row>
    <row r="564" spans="1:19">
      <c r="A564" s="68"/>
      <c r="B564" s="84"/>
      <c r="C564" s="85"/>
      <c r="D564" s="60" t="s">
        <v>13</v>
      </c>
      <c r="E564" s="61"/>
      <c r="F564" s="98" t="s">
        <v>16</v>
      </c>
      <c r="G564" s="98"/>
      <c r="H564" s="3" t="s">
        <v>16</v>
      </c>
      <c r="I564" s="119" t="s">
        <v>16</v>
      </c>
      <c r="J564" s="119"/>
      <c r="K564" s="88" t="s">
        <v>16</v>
      </c>
      <c r="L564" s="88"/>
      <c r="M564" s="119" t="s">
        <v>16</v>
      </c>
      <c r="N564" s="119"/>
      <c r="O564" s="119" t="s">
        <v>16</v>
      </c>
      <c r="P564" s="119"/>
      <c r="Q564" s="67"/>
      <c r="R564" s="68"/>
      <c r="S564" s="9"/>
    </row>
    <row r="565" spans="1:19">
      <c r="A565" s="68"/>
      <c r="B565" s="84"/>
      <c r="C565" s="85"/>
      <c r="D565" s="62" t="s">
        <v>14</v>
      </c>
      <c r="E565" s="62"/>
      <c r="F565" s="120" t="s">
        <v>16</v>
      </c>
      <c r="G565" s="120"/>
      <c r="H565" s="3" t="s">
        <v>16</v>
      </c>
      <c r="I565" s="119" t="s">
        <v>16</v>
      </c>
      <c r="J565" s="119"/>
      <c r="K565" s="88" t="s">
        <v>16</v>
      </c>
      <c r="L565" s="88"/>
      <c r="M565" s="119" t="s">
        <v>16</v>
      </c>
      <c r="N565" s="119"/>
      <c r="O565" s="119" t="s">
        <v>16</v>
      </c>
      <c r="P565" s="119"/>
      <c r="Q565" s="67"/>
      <c r="R565" s="68"/>
      <c r="S565" s="9"/>
    </row>
    <row r="566" spans="1:19">
      <c r="A566" s="68"/>
      <c r="B566" s="84"/>
      <c r="C566" s="85"/>
      <c r="D566" s="62" t="s">
        <v>15</v>
      </c>
      <c r="E566" s="62"/>
      <c r="F566" s="91" t="s">
        <v>16</v>
      </c>
      <c r="G566" s="91"/>
      <c r="H566" s="3" t="s">
        <v>16</v>
      </c>
      <c r="I566" s="119" t="s">
        <v>16</v>
      </c>
      <c r="J566" s="119"/>
      <c r="K566" s="88" t="s">
        <v>16</v>
      </c>
      <c r="L566" s="88"/>
      <c r="M566" s="119" t="s">
        <v>16</v>
      </c>
      <c r="N566" s="119"/>
      <c r="O566" s="119" t="s">
        <v>16</v>
      </c>
      <c r="P566" s="119"/>
      <c r="Q566" s="67"/>
      <c r="R566" s="68"/>
      <c r="S566" s="9"/>
    </row>
    <row r="567" spans="1:19">
      <c r="A567" s="68"/>
      <c r="B567" s="84"/>
      <c r="C567" s="85"/>
      <c r="D567" s="58" t="s">
        <v>16</v>
      </c>
      <c r="E567" s="59"/>
      <c r="F567" s="91" t="s">
        <v>16</v>
      </c>
      <c r="G567" s="91"/>
      <c r="H567" s="3" t="s">
        <v>16</v>
      </c>
      <c r="I567" s="119" t="s">
        <v>16</v>
      </c>
      <c r="J567" s="119"/>
      <c r="K567" s="88" t="s">
        <v>16</v>
      </c>
      <c r="L567" s="88"/>
      <c r="M567" s="119" t="s">
        <v>16</v>
      </c>
      <c r="N567" s="119"/>
      <c r="O567" s="119" t="s">
        <v>16</v>
      </c>
      <c r="P567" s="119"/>
      <c r="Q567" s="67"/>
      <c r="R567" s="68"/>
      <c r="S567" s="9"/>
    </row>
    <row r="568" spans="1:19" ht="15.75" thickBot="1">
      <c r="A568" s="68"/>
      <c r="B568" s="86"/>
      <c r="C568" s="87"/>
      <c r="D568" s="71" t="s">
        <v>16</v>
      </c>
      <c r="E568" s="72"/>
      <c r="F568" s="99" t="s">
        <v>16</v>
      </c>
      <c r="G568" s="99"/>
      <c r="H568" s="4" t="s">
        <v>16</v>
      </c>
      <c r="I568" s="97" t="s">
        <v>16</v>
      </c>
      <c r="J568" s="97"/>
      <c r="K568" s="95" t="s">
        <v>16</v>
      </c>
      <c r="L568" s="96"/>
      <c r="M568" s="75" t="s">
        <v>16</v>
      </c>
      <c r="N568" s="76"/>
      <c r="O568" s="75" t="s">
        <v>16</v>
      </c>
      <c r="P568" s="76"/>
      <c r="Q568" s="69"/>
      <c r="R568" s="70"/>
      <c r="S568" s="9"/>
    </row>
    <row r="569" spans="1:19" ht="15.75" thickBot="1">
      <c r="A569" s="66" t="s">
        <v>23</v>
      </c>
      <c r="B569" s="82">
        <v>45568</v>
      </c>
      <c r="C569" s="83"/>
      <c r="D569" s="73" t="s">
        <v>9</v>
      </c>
      <c r="E569" s="74"/>
      <c r="F569" s="128" t="s">
        <v>101</v>
      </c>
      <c r="G569" s="129"/>
      <c r="H569" s="5">
        <v>2330</v>
      </c>
      <c r="I569" s="94" t="s">
        <v>16</v>
      </c>
      <c r="J569" s="94"/>
      <c r="K569" s="89" t="s">
        <v>16</v>
      </c>
      <c r="L569" s="90"/>
      <c r="M569" s="100" t="s">
        <v>16</v>
      </c>
      <c r="N569" s="101"/>
      <c r="O569" s="100" t="s">
        <v>16</v>
      </c>
      <c r="P569" s="101"/>
      <c r="Q569" s="65" t="s">
        <v>37</v>
      </c>
      <c r="R569" s="66"/>
      <c r="S569" s="9"/>
    </row>
    <row r="570" spans="1:19" ht="15.75" thickBot="1">
      <c r="A570" s="68"/>
      <c r="B570" s="84"/>
      <c r="C570" s="85"/>
      <c r="D570" s="63" t="s">
        <v>10</v>
      </c>
      <c r="E570" s="64"/>
      <c r="F570" s="128" t="s">
        <v>101</v>
      </c>
      <c r="G570" s="129"/>
      <c r="H570" s="3">
        <v>240</v>
      </c>
      <c r="I570" s="119" t="s">
        <v>16</v>
      </c>
      <c r="J570" s="119"/>
      <c r="K570" s="88" t="s">
        <v>16</v>
      </c>
      <c r="L570" s="88"/>
      <c r="M570" s="119" t="s">
        <v>16</v>
      </c>
      <c r="N570" s="119"/>
      <c r="O570" s="119" t="s">
        <v>16</v>
      </c>
      <c r="P570" s="119"/>
      <c r="Q570" s="67"/>
      <c r="R570" s="68"/>
      <c r="S570" s="9"/>
    </row>
    <row r="571" spans="1:19" ht="15.75" thickBot="1">
      <c r="A571" s="68"/>
      <c r="B571" s="84"/>
      <c r="C571" s="85"/>
      <c r="D571" s="63" t="s">
        <v>11</v>
      </c>
      <c r="E571" s="64"/>
      <c r="F571" s="128" t="s">
        <v>101</v>
      </c>
      <c r="G571" s="129"/>
      <c r="H571" s="3">
        <v>2360</v>
      </c>
      <c r="I571" s="119" t="s">
        <v>16</v>
      </c>
      <c r="J571" s="119"/>
      <c r="K571" s="88" t="s">
        <v>16</v>
      </c>
      <c r="L571" s="88"/>
      <c r="M571" s="119" t="s">
        <v>16</v>
      </c>
      <c r="N571" s="119"/>
      <c r="O571" s="119" t="s">
        <v>16</v>
      </c>
      <c r="P571" s="119"/>
      <c r="Q571" s="67"/>
      <c r="R571" s="68"/>
      <c r="S571" s="9"/>
    </row>
    <row r="572" spans="1:19" ht="15.75" thickBot="1">
      <c r="A572" s="68"/>
      <c r="B572" s="84"/>
      <c r="C572" s="85"/>
      <c r="D572" s="63" t="s">
        <v>12</v>
      </c>
      <c r="E572" s="64"/>
      <c r="F572" s="128" t="s">
        <v>101</v>
      </c>
      <c r="G572" s="129"/>
      <c r="H572" s="3">
        <v>220</v>
      </c>
      <c r="I572" s="119" t="s">
        <v>16</v>
      </c>
      <c r="J572" s="119"/>
      <c r="K572" s="88" t="s">
        <v>16</v>
      </c>
      <c r="L572" s="88"/>
      <c r="M572" s="119" t="s">
        <v>16</v>
      </c>
      <c r="N572" s="119"/>
      <c r="O572" s="119" t="s">
        <v>16</v>
      </c>
      <c r="P572" s="119"/>
      <c r="Q572" s="67"/>
      <c r="R572" s="68"/>
      <c r="S572" s="9"/>
    </row>
    <row r="573" spans="1:19" ht="15.75" thickBot="1">
      <c r="A573" s="68"/>
      <c r="B573" s="84"/>
      <c r="C573" s="85"/>
      <c r="D573" s="60" t="s">
        <v>13</v>
      </c>
      <c r="E573" s="61"/>
      <c r="F573" s="128" t="s">
        <v>101</v>
      </c>
      <c r="G573" s="129"/>
      <c r="H573" s="3">
        <v>1092</v>
      </c>
      <c r="I573" s="119" t="s">
        <v>16</v>
      </c>
      <c r="J573" s="119"/>
      <c r="K573" s="88" t="s">
        <v>16</v>
      </c>
      <c r="L573" s="88"/>
      <c r="M573" s="119" t="s">
        <v>16</v>
      </c>
      <c r="N573" s="119"/>
      <c r="O573" s="119" t="s">
        <v>16</v>
      </c>
      <c r="P573" s="119"/>
      <c r="Q573" s="67"/>
      <c r="R573" s="68"/>
      <c r="S573" s="9"/>
    </row>
    <row r="574" spans="1:19" ht="15.75" thickBot="1">
      <c r="A574" s="68"/>
      <c r="B574" s="84"/>
      <c r="C574" s="85"/>
      <c r="D574" s="62" t="s">
        <v>14</v>
      </c>
      <c r="E574" s="62"/>
      <c r="F574" s="128" t="s">
        <v>101</v>
      </c>
      <c r="G574" s="129"/>
      <c r="H574" s="3">
        <v>1788</v>
      </c>
      <c r="I574" s="119" t="s">
        <v>16</v>
      </c>
      <c r="J574" s="119"/>
      <c r="K574" s="88" t="s">
        <v>16</v>
      </c>
      <c r="L574" s="88"/>
      <c r="M574" s="119" t="s">
        <v>16</v>
      </c>
      <c r="N574" s="119"/>
      <c r="O574" s="119" t="s">
        <v>16</v>
      </c>
      <c r="P574" s="119"/>
      <c r="Q574" s="67"/>
      <c r="R574" s="68"/>
      <c r="S574" s="9"/>
    </row>
    <row r="575" spans="1:19">
      <c r="A575" s="68"/>
      <c r="B575" s="84"/>
      <c r="C575" s="85"/>
      <c r="D575" s="62" t="s">
        <v>15</v>
      </c>
      <c r="E575" s="62"/>
      <c r="F575" s="128" t="s">
        <v>101</v>
      </c>
      <c r="G575" s="129"/>
      <c r="H575" s="3">
        <v>720</v>
      </c>
      <c r="I575" s="119" t="s">
        <v>16</v>
      </c>
      <c r="J575" s="119"/>
      <c r="K575" s="88" t="s">
        <v>16</v>
      </c>
      <c r="L575" s="88"/>
      <c r="M575" s="119" t="s">
        <v>16</v>
      </c>
      <c r="N575" s="119"/>
      <c r="O575" s="119" t="s">
        <v>16</v>
      </c>
      <c r="P575" s="119"/>
      <c r="Q575" s="67"/>
      <c r="R575" s="68"/>
      <c r="S575" s="9"/>
    </row>
    <row r="576" spans="1:19">
      <c r="A576" s="68"/>
      <c r="B576" s="84"/>
      <c r="C576" s="85"/>
      <c r="D576" s="58" t="s">
        <v>16</v>
      </c>
      <c r="E576" s="59"/>
      <c r="F576" s="91" t="s">
        <v>16</v>
      </c>
      <c r="G576" s="91"/>
      <c r="H576" s="3" t="s">
        <v>16</v>
      </c>
      <c r="I576" s="119" t="s">
        <v>16</v>
      </c>
      <c r="J576" s="119"/>
      <c r="K576" s="88" t="s">
        <v>16</v>
      </c>
      <c r="L576" s="88"/>
      <c r="M576" s="119" t="s">
        <v>16</v>
      </c>
      <c r="N576" s="119"/>
      <c r="O576" s="119" t="s">
        <v>16</v>
      </c>
      <c r="P576" s="119"/>
      <c r="Q576" s="67"/>
      <c r="R576" s="68"/>
      <c r="S576" s="9"/>
    </row>
    <row r="577" spans="1:19" ht="15.75" thickBot="1">
      <c r="A577" s="68"/>
      <c r="B577" s="86"/>
      <c r="C577" s="87"/>
      <c r="D577" s="71" t="s">
        <v>16</v>
      </c>
      <c r="E577" s="72"/>
      <c r="F577" s="99" t="s">
        <v>16</v>
      </c>
      <c r="G577" s="99"/>
      <c r="H577" s="4" t="s">
        <v>16</v>
      </c>
      <c r="I577" s="97" t="s">
        <v>16</v>
      </c>
      <c r="J577" s="97"/>
      <c r="K577" s="95" t="s">
        <v>16</v>
      </c>
      <c r="L577" s="96"/>
      <c r="M577" s="75" t="s">
        <v>16</v>
      </c>
      <c r="N577" s="76"/>
      <c r="O577" s="75" t="s">
        <v>16</v>
      </c>
      <c r="P577" s="76"/>
      <c r="Q577" s="69"/>
      <c r="R577" s="70"/>
      <c r="S577" s="9"/>
    </row>
    <row r="578" spans="1:19" ht="15.75" thickBot="1">
      <c r="A578" s="66" t="s">
        <v>17</v>
      </c>
      <c r="B578" s="82">
        <v>45569</v>
      </c>
      <c r="C578" s="83"/>
      <c r="D578" s="73" t="s">
        <v>9</v>
      </c>
      <c r="E578" s="74"/>
      <c r="F578" s="128" t="s">
        <v>102</v>
      </c>
      <c r="G578" s="129"/>
      <c r="H578" s="5">
        <v>2690</v>
      </c>
      <c r="I578" s="94" t="s">
        <v>16</v>
      </c>
      <c r="J578" s="94"/>
      <c r="K578" s="89" t="s">
        <v>16</v>
      </c>
      <c r="L578" s="90"/>
      <c r="M578" s="100" t="s">
        <v>16</v>
      </c>
      <c r="N578" s="101"/>
      <c r="O578" s="100" t="s">
        <v>16</v>
      </c>
      <c r="P578" s="101"/>
      <c r="Q578" s="65" t="s">
        <v>37</v>
      </c>
      <c r="R578" s="66"/>
      <c r="S578" s="9"/>
    </row>
    <row r="579" spans="1:19" ht="15.75" thickBot="1">
      <c r="A579" s="68"/>
      <c r="B579" s="84"/>
      <c r="C579" s="85"/>
      <c r="D579" s="63" t="s">
        <v>10</v>
      </c>
      <c r="E579" s="64"/>
      <c r="F579" s="128" t="s">
        <v>102</v>
      </c>
      <c r="G579" s="129"/>
      <c r="H579" s="3">
        <v>200</v>
      </c>
      <c r="I579" s="119" t="s">
        <v>16</v>
      </c>
      <c r="J579" s="119"/>
      <c r="K579" s="88" t="s">
        <v>16</v>
      </c>
      <c r="L579" s="88"/>
      <c r="M579" s="119" t="s">
        <v>16</v>
      </c>
      <c r="N579" s="119"/>
      <c r="O579" s="119" t="s">
        <v>16</v>
      </c>
      <c r="P579" s="119"/>
      <c r="Q579" s="67"/>
      <c r="R579" s="68"/>
      <c r="S579" s="9"/>
    </row>
    <row r="580" spans="1:19" ht="15.75" thickBot="1">
      <c r="A580" s="68"/>
      <c r="B580" s="84"/>
      <c r="C580" s="85"/>
      <c r="D580" s="63" t="s">
        <v>11</v>
      </c>
      <c r="E580" s="64"/>
      <c r="F580" s="128" t="s">
        <v>102</v>
      </c>
      <c r="G580" s="129"/>
      <c r="H580" s="3">
        <v>2110</v>
      </c>
      <c r="I580" s="119" t="s">
        <v>16</v>
      </c>
      <c r="J580" s="119"/>
      <c r="K580" s="88" t="s">
        <v>16</v>
      </c>
      <c r="L580" s="88"/>
      <c r="M580" s="119" t="s">
        <v>16</v>
      </c>
      <c r="N580" s="119"/>
      <c r="O580" s="119" t="s">
        <v>16</v>
      </c>
      <c r="P580" s="119"/>
      <c r="Q580" s="67"/>
      <c r="R580" s="68"/>
      <c r="S580" s="9"/>
    </row>
    <row r="581" spans="1:19" ht="15.75" thickBot="1">
      <c r="A581" s="68"/>
      <c r="B581" s="84"/>
      <c r="C581" s="85"/>
      <c r="D581" s="63" t="s">
        <v>12</v>
      </c>
      <c r="E581" s="64"/>
      <c r="F581" s="128" t="s">
        <v>102</v>
      </c>
      <c r="G581" s="129"/>
      <c r="H581" s="3">
        <v>260</v>
      </c>
      <c r="I581" s="119" t="s">
        <v>16</v>
      </c>
      <c r="J581" s="119"/>
      <c r="K581" s="88" t="s">
        <v>16</v>
      </c>
      <c r="L581" s="88"/>
      <c r="M581" s="119" t="s">
        <v>16</v>
      </c>
      <c r="N581" s="119"/>
      <c r="O581" s="119" t="s">
        <v>16</v>
      </c>
      <c r="P581" s="119"/>
      <c r="Q581" s="67"/>
      <c r="R581" s="68"/>
      <c r="S581" s="9"/>
    </row>
    <row r="582" spans="1:19" ht="15.75" thickBot="1">
      <c r="A582" s="68"/>
      <c r="B582" s="84"/>
      <c r="C582" s="85"/>
      <c r="D582" s="60" t="s">
        <v>13</v>
      </c>
      <c r="E582" s="61"/>
      <c r="F582" s="128" t="s">
        <v>102</v>
      </c>
      <c r="G582" s="129"/>
      <c r="H582" s="3">
        <v>3564</v>
      </c>
      <c r="I582" s="119" t="s">
        <v>16</v>
      </c>
      <c r="J582" s="119"/>
      <c r="K582" s="88" t="s">
        <v>16</v>
      </c>
      <c r="L582" s="88"/>
      <c r="M582" s="119" t="s">
        <v>16</v>
      </c>
      <c r="N582" s="119"/>
      <c r="O582" s="119" t="s">
        <v>16</v>
      </c>
      <c r="P582" s="119"/>
      <c r="Q582" s="67"/>
      <c r="R582" s="68"/>
      <c r="S582" s="9"/>
    </row>
    <row r="583" spans="1:19" ht="15.75" thickBot="1">
      <c r="A583" s="68"/>
      <c r="B583" s="84"/>
      <c r="C583" s="85"/>
      <c r="D583" s="62" t="s">
        <v>14</v>
      </c>
      <c r="E583" s="62"/>
      <c r="F583" s="128" t="s">
        <v>102</v>
      </c>
      <c r="G583" s="129"/>
      <c r="H583" s="3">
        <v>4992</v>
      </c>
      <c r="I583" s="119" t="s">
        <v>16</v>
      </c>
      <c r="J583" s="119"/>
      <c r="K583" s="88" t="s">
        <v>16</v>
      </c>
      <c r="L583" s="88"/>
      <c r="M583" s="119" t="s">
        <v>16</v>
      </c>
      <c r="N583" s="119"/>
      <c r="O583" s="119" t="s">
        <v>16</v>
      </c>
      <c r="P583" s="119"/>
      <c r="Q583" s="67"/>
      <c r="R583" s="68"/>
      <c r="S583" s="9"/>
    </row>
    <row r="584" spans="1:19">
      <c r="A584" s="68"/>
      <c r="B584" s="84"/>
      <c r="C584" s="85"/>
      <c r="D584" s="62" t="s">
        <v>15</v>
      </c>
      <c r="E584" s="62"/>
      <c r="F584" s="128" t="s">
        <v>102</v>
      </c>
      <c r="G584" s="129"/>
      <c r="H584" s="3">
        <v>4512</v>
      </c>
      <c r="I584" s="119" t="s">
        <v>16</v>
      </c>
      <c r="J584" s="119"/>
      <c r="K584" s="88" t="s">
        <v>16</v>
      </c>
      <c r="L584" s="88"/>
      <c r="M584" s="119" t="s">
        <v>16</v>
      </c>
      <c r="N584" s="119"/>
      <c r="O584" s="119" t="s">
        <v>16</v>
      </c>
      <c r="P584" s="119"/>
      <c r="Q584" s="67"/>
      <c r="R584" s="68"/>
      <c r="S584" s="9"/>
    </row>
    <row r="585" spans="1:19">
      <c r="A585" s="68"/>
      <c r="B585" s="84"/>
      <c r="C585" s="85"/>
      <c r="D585" s="58" t="s">
        <v>16</v>
      </c>
      <c r="E585" s="59"/>
      <c r="F585" s="91" t="s">
        <v>16</v>
      </c>
      <c r="G585" s="91"/>
      <c r="H585" s="3" t="s">
        <v>16</v>
      </c>
      <c r="I585" s="119" t="s">
        <v>16</v>
      </c>
      <c r="J585" s="119"/>
      <c r="K585" s="88" t="s">
        <v>16</v>
      </c>
      <c r="L585" s="88"/>
      <c r="M585" s="119" t="s">
        <v>16</v>
      </c>
      <c r="N585" s="119"/>
      <c r="O585" s="119" t="s">
        <v>16</v>
      </c>
      <c r="P585" s="119"/>
      <c r="Q585" s="67"/>
      <c r="R585" s="68"/>
      <c r="S585" s="9"/>
    </row>
    <row r="586" spans="1:19" ht="15.75" thickBot="1">
      <c r="A586" s="68"/>
      <c r="B586" s="86"/>
      <c r="C586" s="87"/>
      <c r="D586" s="71" t="s">
        <v>16</v>
      </c>
      <c r="E586" s="72"/>
      <c r="F586" s="99" t="s">
        <v>16</v>
      </c>
      <c r="G586" s="99"/>
      <c r="H586" s="4" t="s">
        <v>16</v>
      </c>
      <c r="I586" s="97" t="s">
        <v>16</v>
      </c>
      <c r="J586" s="97"/>
      <c r="K586" s="95" t="s">
        <v>16</v>
      </c>
      <c r="L586" s="96"/>
      <c r="M586" s="75" t="s">
        <v>16</v>
      </c>
      <c r="N586" s="76"/>
      <c r="O586" s="75" t="s">
        <v>16</v>
      </c>
      <c r="P586" s="76"/>
      <c r="Q586" s="69"/>
      <c r="R586" s="70"/>
      <c r="S586" s="9"/>
    </row>
    <row r="587" spans="1:19" ht="15.75" thickBot="1">
      <c r="A587" s="66" t="s">
        <v>18</v>
      </c>
      <c r="B587" s="82">
        <v>45570</v>
      </c>
      <c r="C587" s="83"/>
      <c r="D587" s="73" t="s">
        <v>9</v>
      </c>
      <c r="E587" s="74"/>
      <c r="F587" s="128" t="s">
        <v>103</v>
      </c>
      <c r="G587" s="129"/>
      <c r="H587" s="5">
        <v>1390</v>
      </c>
      <c r="I587" s="94" t="s">
        <v>16</v>
      </c>
      <c r="J587" s="94"/>
      <c r="K587" s="89" t="s">
        <v>16</v>
      </c>
      <c r="L587" s="90"/>
      <c r="M587" s="100" t="s">
        <v>16</v>
      </c>
      <c r="N587" s="101"/>
      <c r="O587" s="100" t="s">
        <v>16</v>
      </c>
      <c r="P587" s="101"/>
      <c r="Q587" s="65" t="s">
        <v>38</v>
      </c>
      <c r="R587" s="66"/>
      <c r="S587" s="9"/>
    </row>
    <row r="588" spans="1:19" ht="15.75" thickBot="1">
      <c r="A588" s="68"/>
      <c r="B588" s="84"/>
      <c r="C588" s="85"/>
      <c r="D588" s="63" t="s">
        <v>10</v>
      </c>
      <c r="E588" s="64"/>
      <c r="F588" s="128" t="s">
        <v>103</v>
      </c>
      <c r="G588" s="129"/>
      <c r="H588" s="3">
        <v>400</v>
      </c>
      <c r="I588" s="119" t="s">
        <v>16</v>
      </c>
      <c r="J588" s="119"/>
      <c r="K588" s="88" t="s">
        <v>16</v>
      </c>
      <c r="L588" s="88"/>
      <c r="M588" s="119" t="s">
        <v>16</v>
      </c>
      <c r="N588" s="119"/>
      <c r="O588" s="119" t="s">
        <v>16</v>
      </c>
      <c r="P588" s="119"/>
      <c r="Q588" s="67"/>
      <c r="R588" s="68"/>
      <c r="S588" s="9"/>
    </row>
    <row r="589" spans="1:19" ht="15.75" thickBot="1">
      <c r="A589" s="68"/>
      <c r="B589" s="84"/>
      <c r="C589" s="85"/>
      <c r="D589" s="63" t="s">
        <v>11</v>
      </c>
      <c r="E589" s="64"/>
      <c r="F589" s="128" t="s">
        <v>103</v>
      </c>
      <c r="G589" s="129"/>
      <c r="H589" s="3">
        <v>2290</v>
      </c>
      <c r="I589" s="119" t="s">
        <v>16</v>
      </c>
      <c r="J589" s="119"/>
      <c r="K589" s="88" t="s">
        <v>16</v>
      </c>
      <c r="L589" s="88"/>
      <c r="M589" s="119" t="s">
        <v>16</v>
      </c>
      <c r="N589" s="119"/>
      <c r="O589" s="119" t="s">
        <v>16</v>
      </c>
      <c r="P589" s="119"/>
      <c r="Q589" s="67"/>
      <c r="R589" s="68"/>
      <c r="S589" s="9"/>
    </row>
    <row r="590" spans="1:19">
      <c r="A590" s="68"/>
      <c r="B590" s="84"/>
      <c r="C590" s="85"/>
      <c r="D590" s="63" t="s">
        <v>12</v>
      </c>
      <c r="E590" s="64"/>
      <c r="F590" s="128" t="s">
        <v>103</v>
      </c>
      <c r="G590" s="129"/>
      <c r="H590" s="3">
        <v>210</v>
      </c>
      <c r="I590" s="119" t="s">
        <v>16</v>
      </c>
      <c r="J590" s="119"/>
      <c r="K590" s="88" t="s">
        <v>16</v>
      </c>
      <c r="L590" s="88"/>
      <c r="M590" s="119" t="s">
        <v>16</v>
      </c>
      <c r="N590" s="119"/>
      <c r="O590" s="119" t="s">
        <v>16</v>
      </c>
      <c r="P590" s="119"/>
      <c r="Q590" s="67"/>
      <c r="R590" s="68"/>
      <c r="S590" s="9"/>
    </row>
    <row r="591" spans="1:19">
      <c r="A591" s="68"/>
      <c r="B591" s="84"/>
      <c r="C591" s="85"/>
      <c r="D591" s="62" t="s">
        <v>13</v>
      </c>
      <c r="E591" s="62"/>
      <c r="F591" s="98" t="s">
        <v>16</v>
      </c>
      <c r="G591" s="98"/>
      <c r="H591" s="3" t="s">
        <v>16</v>
      </c>
      <c r="I591" s="119" t="s">
        <v>16</v>
      </c>
      <c r="J591" s="119"/>
      <c r="K591" s="88" t="s">
        <v>16</v>
      </c>
      <c r="L591" s="88"/>
      <c r="M591" s="119" t="s">
        <v>16</v>
      </c>
      <c r="N591" s="119"/>
      <c r="O591" s="119" t="s">
        <v>16</v>
      </c>
      <c r="P591" s="119"/>
      <c r="Q591" s="67"/>
      <c r="R591" s="68"/>
      <c r="S591" s="9"/>
    </row>
    <row r="592" spans="1:19">
      <c r="A592" s="68"/>
      <c r="B592" s="84"/>
      <c r="C592" s="85"/>
      <c r="D592" s="62" t="s">
        <v>14</v>
      </c>
      <c r="E592" s="62"/>
      <c r="F592" s="120" t="s">
        <v>16</v>
      </c>
      <c r="G592" s="120"/>
      <c r="H592" s="3" t="s">
        <v>16</v>
      </c>
      <c r="I592" s="119" t="s">
        <v>16</v>
      </c>
      <c r="J592" s="119"/>
      <c r="K592" s="88" t="s">
        <v>16</v>
      </c>
      <c r="L592" s="88"/>
      <c r="M592" s="119" t="s">
        <v>16</v>
      </c>
      <c r="N592" s="119"/>
      <c r="O592" s="119" t="s">
        <v>16</v>
      </c>
      <c r="P592" s="119"/>
      <c r="Q592" s="67"/>
      <c r="R592" s="68"/>
      <c r="S592" s="9"/>
    </row>
    <row r="593" spans="1:19">
      <c r="A593" s="68"/>
      <c r="B593" s="84"/>
      <c r="C593" s="85"/>
      <c r="D593" s="62" t="s">
        <v>15</v>
      </c>
      <c r="E593" s="62"/>
      <c r="F593" s="91" t="s">
        <v>16</v>
      </c>
      <c r="G593" s="91"/>
      <c r="H593" s="3" t="s">
        <v>16</v>
      </c>
      <c r="I593" s="119" t="s">
        <v>16</v>
      </c>
      <c r="J593" s="119"/>
      <c r="K593" s="88" t="s">
        <v>16</v>
      </c>
      <c r="L593" s="88"/>
      <c r="M593" s="119" t="s">
        <v>16</v>
      </c>
      <c r="N593" s="119"/>
      <c r="O593" s="119" t="s">
        <v>16</v>
      </c>
      <c r="P593" s="119"/>
      <c r="Q593" s="67"/>
      <c r="R593" s="68"/>
      <c r="S593" s="9"/>
    </row>
    <row r="594" spans="1:19">
      <c r="A594" s="68"/>
      <c r="B594" s="84"/>
      <c r="C594" s="85"/>
      <c r="D594" s="58" t="s">
        <v>16</v>
      </c>
      <c r="E594" s="59"/>
      <c r="F594" s="91" t="s">
        <v>16</v>
      </c>
      <c r="G594" s="91"/>
      <c r="H594" s="3" t="s">
        <v>16</v>
      </c>
      <c r="I594" s="119" t="s">
        <v>16</v>
      </c>
      <c r="J594" s="119"/>
      <c r="K594" s="88" t="s">
        <v>16</v>
      </c>
      <c r="L594" s="88"/>
      <c r="M594" s="119" t="s">
        <v>16</v>
      </c>
      <c r="N594" s="119"/>
      <c r="O594" s="119" t="s">
        <v>16</v>
      </c>
      <c r="P594" s="119"/>
      <c r="Q594" s="67"/>
      <c r="R594" s="68"/>
      <c r="S594" s="9"/>
    </row>
    <row r="595" spans="1:19" ht="15.75" thickBot="1">
      <c r="A595" s="68"/>
      <c r="B595" s="86"/>
      <c r="C595" s="87"/>
      <c r="D595" s="71" t="s">
        <v>16</v>
      </c>
      <c r="E595" s="72"/>
      <c r="F595" s="99" t="s">
        <v>16</v>
      </c>
      <c r="G595" s="99"/>
      <c r="H595" s="4" t="s">
        <v>16</v>
      </c>
      <c r="I595" s="97" t="s">
        <v>16</v>
      </c>
      <c r="J595" s="97"/>
      <c r="K595" s="95" t="s">
        <v>16</v>
      </c>
      <c r="L595" s="96"/>
      <c r="M595" s="75" t="s">
        <v>16</v>
      </c>
      <c r="N595" s="76"/>
      <c r="O595" s="75" t="s">
        <v>16</v>
      </c>
      <c r="P595" s="76"/>
      <c r="Q595" s="69"/>
      <c r="R595" s="70"/>
      <c r="S595" s="9"/>
    </row>
    <row r="596" spans="1:19" ht="15.75" thickBot="1">
      <c r="A596" s="66" t="s">
        <v>19</v>
      </c>
      <c r="B596" s="82">
        <v>45571</v>
      </c>
      <c r="C596" s="83"/>
      <c r="D596" s="73" t="s">
        <v>9</v>
      </c>
      <c r="E596" s="74"/>
      <c r="F596" s="128" t="s">
        <v>104</v>
      </c>
      <c r="G596" s="129"/>
      <c r="H596" s="5">
        <v>1450</v>
      </c>
      <c r="I596" s="94" t="s">
        <v>16</v>
      </c>
      <c r="J596" s="94"/>
      <c r="K596" s="89" t="s">
        <v>16</v>
      </c>
      <c r="L596" s="90"/>
      <c r="M596" s="100" t="s">
        <v>16</v>
      </c>
      <c r="N596" s="101"/>
      <c r="O596" s="100" t="s">
        <v>16</v>
      </c>
      <c r="P596" s="101"/>
      <c r="Q596" s="65" t="s">
        <v>38</v>
      </c>
      <c r="R596" s="66"/>
      <c r="S596" s="9"/>
    </row>
    <row r="597" spans="1:19" ht="15.75" thickBot="1">
      <c r="A597" s="68"/>
      <c r="B597" s="84"/>
      <c r="C597" s="85"/>
      <c r="D597" s="63" t="s">
        <v>10</v>
      </c>
      <c r="E597" s="64"/>
      <c r="F597" s="128" t="s">
        <v>104</v>
      </c>
      <c r="G597" s="129"/>
      <c r="H597" s="3">
        <v>280</v>
      </c>
      <c r="I597" s="119" t="s">
        <v>16</v>
      </c>
      <c r="J597" s="119"/>
      <c r="K597" s="88" t="s">
        <v>16</v>
      </c>
      <c r="L597" s="88"/>
      <c r="M597" s="119" t="s">
        <v>16</v>
      </c>
      <c r="N597" s="119"/>
      <c r="O597" s="119" t="s">
        <v>16</v>
      </c>
      <c r="P597" s="119"/>
      <c r="Q597" s="67"/>
      <c r="R597" s="68"/>
      <c r="S597" s="9"/>
    </row>
    <row r="598" spans="1:19" ht="15.75" thickBot="1">
      <c r="A598" s="68"/>
      <c r="B598" s="84"/>
      <c r="C598" s="85"/>
      <c r="D598" s="63" t="s">
        <v>11</v>
      </c>
      <c r="E598" s="64"/>
      <c r="F598" s="128" t="s">
        <v>104</v>
      </c>
      <c r="G598" s="129"/>
      <c r="H598" s="3">
        <v>2280</v>
      </c>
      <c r="I598" s="119" t="s">
        <v>16</v>
      </c>
      <c r="J598" s="119"/>
      <c r="K598" s="88" t="s">
        <v>16</v>
      </c>
      <c r="L598" s="88"/>
      <c r="M598" s="119" t="s">
        <v>16</v>
      </c>
      <c r="N598" s="119"/>
      <c r="O598" s="119" t="s">
        <v>16</v>
      </c>
      <c r="P598" s="119"/>
      <c r="Q598" s="67"/>
      <c r="R598" s="68"/>
      <c r="S598" s="9"/>
    </row>
    <row r="599" spans="1:19">
      <c r="A599" s="68"/>
      <c r="B599" s="84"/>
      <c r="C599" s="85"/>
      <c r="D599" s="63" t="s">
        <v>12</v>
      </c>
      <c r="E599" s="64"/>
      <c r="F599" s="128" t="s">
        <v>104</v>
      </c>
      <c r="G599" s="129"/>
      <c r="H599" s="3">
        <v>260</v>
      </c>
      <c r="I599" s="119" t="s">
        <v>16</v>
      </c>
      <c r="J599" s="119"/>
      <c r="K599" s="88" t="s">
        <v>16</v>
      </c>
      <c r="L599" s="88"/>
      <c r="M599" s="119" t="s">
        <v>16</v>
      </c>
      <c r="N599" s="119"/>
      <c r="O599" s="119" t="s">
        <v>16</v>
      </c>
      <c r="P599" s="119"/>
      <c r="Q599" s="67"/>
      <c r="R599" s="68"/>
      <c r="S599" s="9"/>
    </row>
    <row r="600" spans="1:19">
      <c r="A600" s="68"/>
      <c r="B600" s="84"/>
      <c r="C600" s="85"/>
      <c r="D600" s="60" t="s">
        <v>13</v>
      </c>
      <c r="E600" s="61"/>
      <c r="F600" s="98" t="s">
        <v>16</v>
      </c>
      <c r="G600" s="98"/>
      <c r="H600" s="3" t="s">
        <v>16</v>
      </c>
      <c r="I600" s="119" t="s">
        <v>16</v>
      </c>
      <c r="J600" s="119"/>
      <c r="K600" s="88" t="s">
        <v>16</v>
      </c>
      <c r="L600" s="88"/>
      <c r="M600" s="119" t="s">
        <v>16</v>
      </c>
      <c r="N600" s="119"/>
      <c r="O600" s="119" t="s">
        <v>16</v>
      </c>
      <c r="P600" s="119"/>
      <c r="Q600" s="67"/>
      <c r="R600" s="68"/>
      <c r="S600" s="9"/>
    </row>
    <row r="601" spans="1:19">
      <c r="A601" s="68"/>
      <c r="B601" s="84"/>
      <c r="C601" s="85"/>
      <c r="D601" s="62" t="s">
        <v>14</v>
      </c>
      <c r="E601" s="62"/>
      <c r="F601" s="120" t="s">
        <v>16</v>
      </c>
      <c r="G601" s="120"/>
      <c r="H601" s="3" t="s">
        <v>16</v>
      </c>
      <c r="I601" s="119" t="s">
        <v>16</v>
      </c>
      <c r="J601" s="119"/>
      <c r="K601" s="88" t="s">
        <v>16</v>
      </c>
      <c r="L601" s="88"/>
      <c r="M601" s="119" t="s">
        <v>16</v>
      </c>
      <c r="N601" s="119"/>
      <c r="O601" s="119" t="s">
        <v>16</v>
      </c>
      <c r="P601" s="119"/>
      <c r="Q601" s="67"/>
      <c r="R601" s="68"/>
      <c r="S601" s="9"/>
    </row>
    <row r="602" spans="1:19">
      <c r="A602" s="68"/>
      <c r="B602" s="84"/>
      <c r="C602" s="85"/>
      <c r="D602" s="62" t="s">
        <v>15</v>
      </c>
      <c r="E602" s="62"/>
      <c r="F602" s="91" t="s">
        <v>16</v>
      </c>
      <c r="G602" s="91"/>
      <c r="H602" s="3" t="s">
        <v>16</v>
      </c>
      <c r="I602" s="119" t="s">
        <v>16</v>
      </c>
      <c r="J602" s="119"/>
      <c r="K602" s="88" t="s">
        <v>16</v>
      </c>
      <c r="L602" s="88"/>
      <c r="M602" s="119" t="s">
        <v>16</v>
      </c>
      <c r="N602" s="119"/>
      <c r="O602" s="119" t="s">
        <v>16</v>
      </c>
      <c r="P602" s="119"/>
      <c r="Q602" s="67"/>
      <c r="R602" s="68"/>
      <c r="S602" s="9"/>
    </row>
    <row r="603" spans="1:19">
      <c r="A603" s="68"/>
      <c r="B603" s="84"/>
      <c r="C603" s="85"/>
      <c r="D603" s="58" t="s">
        <v>16</v>
      </c>
      <c r="E603" s="59"/>
      <c r="F603" s="91" t="s">
        <v>16</v>
      </c>
      <c r="G603" s="91"/>
      <c r="H603" s="3" t="s">
        <v>16</v>
      </c>
      <c r="I603" s="119" t="s">
        <v>16</v>
      </c>
      <c r="J603" s="119"/>
      <c r="K603" s="88" t="s">
        <v>16</v>
      </c>
      <c r="L603" s="88"/>
      <c r="M603" s="119" t="s">
        <v>16</v>
      </c>
      <c r="N603" s="119"/>
      <c r="O603" s="119" t="s">
        <v>16</v>
      </c>
      <c r="P603" s="119"/>
      <c r="Q603" s="67"/>
      <c r="R603" s="68"/>
      <c r="S603" s="9"/>
    </row>
    <row r="604" spans="1:19" ht="15.75" thickBot="1">
      <c r="A604" s="68"/>
      <c r="B604" s="86"/>
      <c r="C604" s="87"/>
      <c r="D604" s="71" t="s">
        <v>16</v>
      </c>
      <c r="E604" s="72"/>
      <c r="F604" s="99" t="s">
        <v>16</v>
      </c>
      <c r="G604" s="99"/>
      <c r="H604" s="4" t="s">
        <v>16</v>
      </c>
      <c r="I604" s="97" t="s">
        <v>16</v>
      </c>
      <c r="J604" s="97"/>
      <c r="K604" s="95" t="s">
        <v>16</v>
      </c>
      <c r="L604" s="96"/>
      <c r="M604" s="75" t="s">
        <v>16</v>
      </c>
      <c r="N604" s="76"/>
      <c r="O604" s="75" t="s">
        <v>16</v>
      </c>
      <c r="P604" s="76"/>
      <c r="Q604" s="69"/>
      <c r="R604" s="70"/>
      <c r="S604" s="9"/>
    </row>
    <row r="605" spans="1:19" ht="15.75" thickBot="1">
      <c r="A605" s="66" t="s">
        <v>20</v>
      </c>
      <c r="B605" s="82">
        <v>45572</v>
      </c>
      <c r="C605" s="83"/>
      <c r="D605" s="73" t="s">
        <v>9</v>
      </c>
      <c r="E605" s="74"/>
      <c r="F605" s="128" t="s">
        <v>105</v>
      </c>
      <c r="G605" s="129"/>
      <c r="H605" s="5">
        <v>1770</v>
      </c>
      <c r="I605" s="94" t="s">
        <v>16</v>
      </c>
      <c r="J605" s="94"/>
      <c r="K605" s="89" t="s">
        <v>16</v>
      </c>
      <c r="L605" s="90"/>
      <c r="M605" s="100" t="s">
        <v>16</v>
      </c>
      <c r="N605" s="101"/>
      <c r="O605" s="100" t="s">
        <v>16</v>
      </c>
      <c r="P605" s="101"/>
      <c r="Q605" s="65" t="s">
        <v>37</v>
      </c>
      <c r="R605" s="66"/>
      <c r="S605" s="9"/>
    </row>
    <row r="606" spans="1:19" ht="15.75" thickBot="1">
      <c r="A606" s="68"/>
      <c r="B606" s="84"/>
      <c r="C606" s="85"/>
      <c r="D606" s="63" t="s">
        <v>10</v>
      </c>
      <c r="E606" s="64"/>
      <c r="F606" s="128" t="s">
        <v>105</v>
      </c>
      <c r="G606" s="129"/>
      <c r="H606" s="3">
        <v>310</v>
      </c>
      <c r="I606" s="119" t="s">
        <v>16</v>
      </c>
      <c r="J606" s="119"/>
      <c r="K606" s="88" t="s">
        <v>16</v>
      </c>
      <c r="L606" s="88"/>
      <c r="M606" s="119" t="s">
        <v>16</v>
      </c>
      <c r="N606" s="119"/>
      <c r="O606" s="119" t="s">
        <v>16</v>
      </c>
      <c r="P606" s="119"/>
      <c r="Q606" s="67"/>
      <c r="R606" s="68"/>
      <c r="S606" s="9"/>
    </row>
    <row r="607" spans="1:19" ht="15.75" thickBot="1">
      <c r="A607" s="68"/>
      <c r="B607" s="84"/>
      <c r="C607" s="85"/>
      <c r="D607" s="63" t="s">
        <v>11</v>
      </c>
      <c r="E607" s="64"/>
      <c r="F607" s="128" t="s">
        <v>105</v>
      </c>
      <c r="G607" s="129"/>
      <c r="H607" s="3">
        <v>2770</v>
      </c>
      <c r="I607" s="119" t="s">
        <v>16</v>
      </c>
      <c r="J607" s="119"/>
      <c r="K607" s="88" t="s">
        <v>16</v>
      </c>
      <c r="L607" s="88"/>
      <c r="M607" s="119" t="s">
        <v>16</v>
      </c>
      <c r="N607" s="119"/>
      <c r="O607" s="119" t="s">
        <v>16</v>
      </c>
      <c r="P607" s="119"/>
      <c r="Q607" s="67"/>
      <c r="R607" s="68"/>
      <c r="S607" s="9"/>
    </row>
    <row r="608" spans="1:19">
      <c r="A608" s="68"/>
      <c r="B608" s="84"/>
      <c r="C608" s="85"/>
      <c r="D608" s="63" t="s">
        <v>12</v>
      </c>
      <c r="E608" s="64"/>
      <c r="F608" s="128" t="s">
        <v>105</v>
      </c>
      <c r="G608" s="129"/>
      <c r="H608" s="3">
        <v>250</v>
      </c>
      <c r="I608" s="119" t="s">
        <v>16</v>
      </c>
      <c r="J608" s="119"/>
      <c r="K608" s="88" t="s">
        <v>16</v>
      </c>
      <c r="L608" s="88"/>
      <c r="M608" s="119" t="s">
        <v>16</v>
      </c>
      <c r="N608" s="119"/>
      <c r="O608" s="119" t="s">
        <v>16</v>
      </c>
      <c r="P608" s="119"/>
      <c r="Q608" s="67"/>
      <c r="R608" s="68"/>
      <c r="S608" s="9"/>
    </row>
    <row r="609" spans="1:19">
      <c r="A609" s="68"/>
      <c r="B609" s="84"/>
      <c r="C609" s="85"/>
      <c r="D609" s="60" t="s">
        <v>13</v>
      </c>
      <c r="E609" s="61"/>
      <c r="F609" s="98" t="s">
        <v>16</v>
      </c>
      <c r="G609" s="98"/>
      <c r="H609" s="3" t="s">
        <v>16</v>
      </c>
      <c r="I609" s="119" t="s">
        <v>16</v>
      </c>
      <c r="J609" s="119"/>
      <c r="K609" s="88" t="s">
        <v>16</v>
      </c>
      <c r="L609" s="88"/>
      <c r="M609" s="119" t="s">
        <v>16</v>
      </c>
      <c r="N609" s="119"/>
      <c r="O609" s="119" t="s">
        <v>16</v>
      </c>
      <c r="P609" s="119"/>
      <c r="Q609" s="67"/>
      <c r="R609" s="68"/>
      <c r="S609" s="9"/>
    </row>
    <row r="610" spans="1:19">
      <c r="A610" s="68"/>
      <c r="B610" s="84"/>
      <c r="C610" s="85"/>
      <c r="D610" s="62" t="s">
        <v>14</v>
      </c>
      <c r="E610" s="62"/>
      <c r="F610" s="120" t="s">
        <v>16</v>
      </c>
      <c r="G610" s="120"/>
      <c r="H610" s="3" t="s">
        <v>16</v>
      </c>
      <c r="I610" s="119" t="s">
        <v>16</v>
      </c>
      <c r="J610" s="119"/>
      <c r="K610" s="88" t="s">
        <v>16</v>
      </c>
      <c r="L610" s="88"/>
      <c r="M610" s="119" t="s">
        <v>16</v>
      </c>
      <c r="N610" s="119"/>
      <c r="O610" s="119" t="s">
        <v>16</v>
      </c>
      <c r="P610" s="119"/>
      <c r="Q610" s="67"/>
      <c r="R610" s="68"/>
      <c r="S610" s="9"/>
    </row>
    <row r="611" spans="1:19">
      <c r="A611" s="68"/>
      <c r="B611" s="84"/>
      <c r="C611" s="85"/>
      <c r="D611" s="62" t="s">
        <v>15</v>
      </c>
      <c r="E611" s="62"/>
      <c r="F611" s="91" t="s">
        <v>16</v>
      </c>
      <c r="G611" s="91"/>
      <c r="H611" s="3" t="s">
        <v>16</v>
      </c>
      <c r="I611" s="119" t="s">
        <v>16</v>
      </c>
      <c r="J611" s="119"/>
      <c r="K611" s="88" t="s">
        <v>16</v>
      </c>
      <c r="L611" s="88"/>
      <c r="M611" s="119" t="s">
        <v>16</v>
      </c>
      <c r="N611" s="119"/>
      <c r="O611" s="119" t="s">
        <v>16</v>
      </c>
      <c r="P611" s="119"/>
      <c r="Q611" s="67"/>
      <c r="R611" s="68"/>
      <c r="S611" s="9"/>
    </row>
    <row r="612" spans="1:19">
      <c r="A612" s="68"/>
      <c r="B612" s="84"/>
      <c r="C612" s="85"/>
      <c r="D612" s="58" t="s">
        <v>16</v>
      </c>
      <c r="E612" s="59"/>
      <c r="F612" s="91" t="s">
        <v>16</v>
      </c>
      <c r="G612" s="91"/>
      <c r="H612" s="3" t="s">
        <v>16</v>
      </c>
      <c r="I612" s="119" t="s">
        <v>16</v>
      </c>
      <c r="J612" s="119"/>
      <c r="K612" s="88" t="s">
        <v>16</v>
      </c>
      <c r="L612" s="88"/>
      <c r="M612" s="119" t="s">
        <v>16</v>
      </c>
      <c r="N612" s="119"/>
      <c r="O612" s="119" t="s">
        <v>16</v>
      </c>
      <c r="P612" s="119"/>
      <c r="Q612" s="67"/>
      <c r="R612" s="68"/>
      <c r="S612" s="9"/>
    </row>
    <row r="613" spans="1:19" ht="15.75" thickBot="1">
      <c r="A613" s="68"/>
      <c r="B613" s="86"/>
      <c r="C613" s="87"/>
      <c r="D613" s="75" t="s">
        <v>16</v>
      </c>
      <c r="E613" s="76"/>
      <c r="F613" s="99" t="s">
        <v>16</v>
      </c>
      <c r="G613" s="99"/>
      <c r="H613" s="4" t="s">
        <v>16</v>
      </c>
      <c r="I613" s="97" t="s">
        <v>16</v>
      </c>
      <c r="J613" s="97"/>
      <c r="K613" s="95" t="s">
        <v>16</v>
      </c>
      <c r="L613" s="96"/>
      <c r="M613" s="75" t="s">
        <v>16</v>
      </c>
      <c r="N613" s="76"/>
      <c r="O613" s="75" t="s">
        <v>16</v>
      </c>
      <c r="P613" s="76"/>
      <c r="Q613" s="69"/>
      <c r="R613" s="70"/>
      <c r="S613" s="9"/>
    </row>
    <row r="614" spans="1:19" ht="15.75" thickBot="1">
      <c r="A614" s="66" t="s">
        <v>21</v>
      </c>
      <c r="B614" s="82">
        <v>45573</v>
      </c>
      <c r="C614" s="83"/>
      <c r="D614" s="73" t="s">
        <v>9</v>
      </c>
      <c r="E614" s="74"/>
      <c r="F614" s="128" t="s">
        <v>106</v>
      </c>
      <c r="G614" s="129"/>
      <c r="H614" s="5">
        <v>1020</v>
      </c>
      <c r="I614" s="94" t="s">
        <v>16</v>
      </c>
      <c r="J614" s="94"/>
      <c r="K614" s="89" t="s">
        <v>16</v>
      </c>
      <c r="L614" s="90"/>
      <c r="M614" s="100" t="s">
        <v>16</v>
      </c>
      <c r="N614" s="101"/>
      <c r="O614" s="100" t="s">
        <v>16</v>
      </c>
      <c r="P614" s="101"/>
      <c r="Q614" s="65" t="s">
        <v>37</v>
      </c>
      <c r="R614" s="66"/>
      <c r="S614" s="9"/>
    </row>
    <row r="615" spans="1:19" ht="15.75" thickBot="1">
      <c r="A615" s="68"/>
      <c r="B615" s="84"/>
      <c r="C615" s="85"/>
      <c r="D615" s="63" t="s">
        <v>10</v>
      </c>
      <c r="E615" s="64"/>
      <c r="F615" s="128" t="s">
        <v>106</v>
      </c>
      <c r="G615" s="129"/>
      <c r="H615" s="3">
        <v>150</v>
      </c>
      <c r="I615" s="119" t="s">
        <v>16</v>
      </c>
      <c r="J615" s="119"/>
      <c r="K615" s="88" t="s">
        <v>16</v>
      </c>
      <c r="L615" s="88"/>
      <c r="M615" s="119" t="s">
        <v>16</v>
      </c>
      <c r="N615" s="119"/>
      <c r="O615" s="119" t="s">
        <v>16</v>
      </c>
      <c r="P615" s="119"/>
      <c r="Q615" s="67"/>
      <c r="R615" s="68"/>
      <c r="S615" s="9"/>
    </row>
    <row r="616" spans="1:19" ht="15.75" thickBot="1">
      <c r="A616" s="68"/>
      <c r="B616" s="84"/>
      <c r="C616" s="85"/>
      <c r="D616" s="63" t="s">
        <v>11</v>
      </c>
      <c r="E616" s="64"/>
      <c r="F616" s="128" t="s">
        <v>106</v>
      </c>
      <c r="G616" s="129"/>
      <c r="H616" s="3">
        <v>2060</v>
      </c>
      <c r="I616" s="119" t="s">
        <v>16</v>
      </c>
      <c r="J616" s="119"/>
      <c r="K616" s="88" t="s">
        <v>16</v>
      </c>
      <c r="L616" s="88"/>
      <c r="M616" s="119" t="s">
        <v>16</v>
      </c>
      <c r="N616" s="119"/>
      <c r="O616" s="119" t="s">
        <v>16</v>
      </c>
      <c r="P616" s="119"/>
      <c r="Q616" s="67"/>
      <c r="R616" s="68"/>
      <c r="S616" s="9"/>
    </row>
    <row r="617" spans="1:19" ht="15.75" thickBot="1">
      <c r="A617" s="68"/>
      <c r="B617" s="84"/>
      <c r="C617" s="85"/>
      <c r="D617" s="63" t="s">
        <v>12</v>
      </c>
      <c r="E617" s="64"/>
      <c r="F617" s="128" t="s">
        <v>106</v>
      </c>
      <c r="G617" s="129"/>
      <c r="H617" s="3">
        <v>220</v>
      </c>
      <c r="I617" s="119" t="s">
        <v>16</v>
      </c>
      <c r="J617" s="119"/>
      <c r="K617" s="88" t="s">
        <v>16</v>
      </c>
      <c r="L617" s="88"/>
      <c r="M617" s="119" t="s">
        <v>16</v>
      </c>
      <c r="N617" s="119"/>
      <c r="O617" s="119" t="s">
        <v>16</v>
      </c>
      <c r="P617" s="119"/>
      <c r="Q617" s="67"/>
      <c r="R617" s="68"/>
      <c r="S617" s="9"/>
    </row>
    <row r="618" spans="1:19" ht="15.75" thickBot="1">
      <c r="A618" s="68"/>
      <c r="B618" s="84"/>
      <c r="C618" s="85"/>
      <c r="D618" s="60" t="s">
        <v>13</v>
      </c>
      <c r="E618" s="61"/>
      <c r="F618" s="128" t="s">
        <v>106</v>
      </c>
      <c r="G618" s="129"/>
      <c r="H618" s="3">
        <v>3168</v>
      </c>
      <c r="I618" s="119" t="s">
        <v>16</v>
      </c>
      <c r="J618" s="119"/>
      <c r="K618" s="88" t="s">
        <v>16</v>
      </c>
      <c r="L618" s="88"/>
      <c r="M618" s="119" t="s">
        <v>16</v>
      </c>
      <c r="N618" s="119"/>
      <c r="O618" s="119" t="s">
        <v>16</v>
      </c>
      <c r="P618" s="119"/>
      <c r="Q618" s="67"/>
      <c r="R618" s="68"/>
      <c r="S618" s="9"/>
    </row>
    <row r="619" spans="1:19" ht="15.75" thickBot="1">
      <c r="A619" s="68"/>
      <c r="B619" s="84"/>
      <c r="C619" s="85"/>
      <c r="D619" s="62" t="s">
        <v>14</v>
      </c>
      <c r="E619" s="62"/>
      <c r="F619" s="128" t="s">
        <v>106</v>
      </c>
      <c r="G619" s="129"/>
      <c r="H619" s="3">
        <v>4680</v>
      </c>
      <c r="I619" s="119" t="s">
        <v>16</v>
      </c>
      <c r="J619" s="119"/>
      <c r="K619" s="88" t="s">
        <v>16</v>
      </c>
      <c r="L619" s="88"/>
      <c r="M619" s="119" t="s">
        <v>16</v>
      </c>
      <c r="N619" s="119"/>
      <c r="O619" s="119" t="s">
        <v>16</v>
      </c>
      <c r="P619" s="119"/>
      <c r="Q619" s="67"/>
      <c r="R619" s="68"/>
      <c r="S619" s="9"/>
    </row>
    <row r="620" spans="1:19">
      <c r="A620" s="68"/>
      <c r="B620" s="84"/>
      <c r="C620" s="85"/>
      <c r="D620" s="62" t="s">
        <v>15</v>
      </c>
      <c r="E620" s="62"/>
      <c r="F620" s="128" t="s">
        <v>106</v>
      </c>
      <c r="G620" s="129"/>
      <c r="H620" s="3">
        <v>6456</v>
      </c>
      <c r="I620" s="119" t="s">
        <v>16</v>
      </c>
      <c r="J620" s="119"/>
      <c r="K620" s="88" t="s">
        <v>16</v>
      </c>
      <c r="L620" s="88"/>
      <c r="M620" s="119" t="s">
        <v>16</v>
      </c>
      <c r="N620" s="119"/>
      <c r="O620" s="119" t="s">
        <v>16</v>
      </c>
      <c r="P620" s="119"/>
      <c r="Q620" s="67"/>
      <c r="R620" s="68"/>
      <c r="S620" s="9"/>
    </row>
    <row r="621" spans="1:19">
      <c r="A621" s="68"/>
      <c r="B621" s="84"/>
      <c r="C621" s="85"/>
      <c r="D621" s="58" t="s">
        <v>16</v>
      </c>
      <c r="E621" s="59"/>
      <c r="F621" s="91" t="s">
        <v>16</v>
      </c>
      <c r="G621" s="91"/>
      <c r="H621" s="3" t="s">
        <v>16</v>
      </c>
      <c r="I621" s="119" t="s">
        <v>16</v>
      </c>
      <c r="J621" s="119"/>
      <c r="K621" s="88" t="s">
        <v>16</v>
      </c>
      <c r="L621" s="88"/>
      <c r="M621" s="119" t="s">
        <v>16</v>
      </c>
      <c r="N621" s="119"/>
      <c r="O621" s="119" t="s">
        <v>16</v>
      </c>
      <c r="P621" s="119"/>
      <c r="Q621" s="67"/>
      <c r="R621" s="68"/>
      <c r="S621" s="9"/>
    </row>
    <row r="622" spans="1:19" ht="15.75" thickBot="1">
      <c r="A622" s="68"/>
      <c r="B622" s="86"/>
      <c r="C622" s="87"/>
      <c r="D622" s="71" t="s">
        <v>16</v>
      </c>
      <c r="E622" s="72"/>
      <c r="F622" s="99" t="s">
        <v>16</v>
      </c>
      <c r="G622" s="99"/>
      <c r="H622" s="4" t="s">
        <v>16</v>
      </c>
      <c r="I622" s="97" t="s">
        <v>16</v>
      </c>
      <c r="J622" s="97"/>
      <c r="K622" s="95" t="s">
        <v>16</v>
      </c>
      <c r="L622" s="96"/>
      <c r="M622" s="75" t="s">
        <v>16</v>
      </c>
      <c r="N622" s="76"/>
      <c r="O622" s="75" t="s">
        <v>16</v>
      </c>
      <c r="P622" s="76"/>
      <c r="Q622" s="69"/>
      <c r="R622" s="70"/>
      <c r="S622" s="9"/>
    </row>
    <row r="623" spans="1:19" ht="15.75" thickBot="1">
      <c r="A623" s="66" t="s">
        <v>22</v>
      </c>
      <c r="B623" s="82">
        <v>45574</v>
      </c>
      <c r="C623" s="83"/>
      <c r="D623" s="73" t="s">
        <v>9</v>
      </c>
      <c r="E623" s="74"/>
      <c r="F623" s="128" t="s">
        <v>107</v>
      </c>
      <c r="G623" s="129"/>
      <c r="H623" s="5">
        <v>1520</v>
      </c>
      <c r="I623" s="94" t="s">
        <v>16</v>
      </c>
      <c r="J623" s="94"/>
      <c r="K623" s="89" t="s">
        <v>16</v>
      </c>
      <c r="L623" s="90"/>
      <c r="M623" s="100" t="s">
        <v>16</v>
      </c>
      <c r="N623" s="101"/>
      <c r="O623" s="100" t="s">
        <v>16</v>
      </c>
      <c r="P623" s="101"/>
      <c r="Q623" s="65" t="s">
        <v>38</v>
      </c>
      <c r="R623" s="66"/>
      <c r="S623" s="9"/>
    </row>
    <row r="624" spans="1:19" ht="15.75" thickBot="1">
      <c r="A624" s="68"/>
      <c r="B624" s="84"/>
      <c r="C624" s="85"/>
      <c r="D624" s="63" t="s">
        <v>10</v>
      </c>
      <c r="E624" s="64"/>
      <c r="F624" s="128" t="s">
        <v>107</v>
      </c>
      <c r="G624" s="129"/>
      <c r="H624" s="3">
        <v>190</v>
      </c>
      <c r="I624" s="119" t="s">
        <v>16</v>
      </c>
      <c r="J624" s="119"/>
      <c r="K624" s="88" t="s">
        <v>16</v>
      </c>
      <c r="L624" s="88"/>
      <c r="M624" s="119" t="s">
        <v>16</v>
      </c>
      <c r="N624" s="119"/>
      <c r="O624" s="119" t="s">
        <v>16</v>
      </c>
      <c r="P624" s="119"/>
      <c r="Q624" s="67"/>
      <c r="R624" s="68"/>
      <c r="S624" s="9"/>
    </row>
    <row r="625" spans="1:19" ht="15.75" thickBot="1">
      <c r="A625" s="68"/>
      <c r="B625" s="84"/>
      <c r="C625" s="85"/>
      <c r="D625" s="63" t="s">
        <v>11</v>
      </c>
      <c r="E625" s="64"/>
      <c r="F625" s="128" t="s">
        <v>107</v>
      </c>
      <c r="G625" s="129"/>
      <c r="H625" s="3">
        <v>2070</v>
      </c>
      <c r="I625" s="119" t="s">
        <v>16</v>
      </c>
      <c r="J625" s="119"/>
      <c r="K625" s="88" t="s">
        <v>16</v>
      </c>
      <c r="L625" s="88"/>
      <c r="M625" s="119" t="s">
        <v>16</v>
      </c>
      <c r="N625" s="119"/>
      <c r="O625" s="119" t="s">
        <v>16</v>
      </c>
      <c r="P625" s="119"/>
      <c r="Q625" s="67"/>
      <c r="R625" s="68"/>
      <c r="S625" s="9"/>
    </row>
    <row r="626" spans="1:19">
      <c r="A626" s="68"/>
      <c r="B626" s="84"/>
      <c r="C626" s="85"/>
      <c r="D626" s="63" t="s">
        <v>12</v>
      </c>
      <c r="E626" s="64"/>
      <c r="F626" s="128" t="s">
        <v>107</v>
      </c>
      <c r="G626" s="129"/>
      <c r="H626" s="3">
        <v>240</v>
      </c>
      <c r="I626" s="119" t="s">
        <v>16</v>
      </c>
      <c r="J626" s="119"/>
      <c r="K626" s="88" t="s">
        <v>16</v>
      </c>
      <c r="L626" s="88"/>
      <c r="M626" s="119" t="s">
        <v>16</v>
      </c>
      <c r="N626" s="119"/>
      <c r="O626" s="119" t="s">
        <v>16</v>
      </c>
      <c r="P626" s="119"/>
      <c r="Q626" s="67"/>
      <c r="R626" s="68"/>
      <c r="S626" s="9"/>
    </row>
    <row r="627" spans="1:19">
      <c r="A627" s="68"/>
      <c r="B627" s="84"/>
      <c r="C627" s="85"/>
      <c r="D627" s="60" t="s">
        <v>13</v>
      </c>
      <c r="E627" s="61"/>
      <c r="F627" s="98" t="s">
        <v>16</v>
      </c>
      <c r="G627" s="98"/>
      <c r="H627" s="3" t="s">
        <v>16</v>
      </c>
      <c r="I627" s="119" t="s">
        <v>16</v>
      </c>
      <c r="J627" s="119"/>
      <c r="K627" s="88" t="s">
        <v>16</v>
      </c>
      <c r="L627" s="88"/>
      <c r="M627" s="119" t="s">
        <v>16</v>
      </c>
      <c r="N627" s="119"/>
      <c r="O627" s="119" t="s">
        <v>16</v>
      </c>
      <c r="P627" s="119"/>
      <c r="Q627" s="67"/>
      <c r="R627" s="68"/>
      <c r="S627" s="9"/>
    </row>
    <row r="628" spans="1:19">
      <c r="A628" s="68"/>
      <c r="B628" s="84"/>
      <c r="C628" s="85"/>
      <c r="D628" s="62" t="s">
        <v>14</v>
      </c>
      <c r="E628" s="62"/>
      <c r="F628" s="120" t="s">
        <v>16</v>
      </c>
      <c r="G628" s="120"/>
      <c r="H628" s="3" t="s">
        <v>16</v>
      </c>
      <c r="I628" s="119" t="s">
        <v>16</v>
      </c>
      <c r="J628" s="119"/>
      <c r="K628" s="88" t="s">
        <v>16</v>
      </c>
      <c r="L628" s="88"/>
      <c r="M628" s="119" t="s">
        <v>16</v>
      </c>
      <c r="N628" s="119"/>
      <c r="O628" s="119" t="s">
        <v>16</v>
      </c>
      <c r="P628" s="119"/>
      <c r="Q628" s="67"/>
      <c r="R628" s="68"/>
      <c r="S628" s="9"/>
    </row>
    <row r="629" spans="1:19">
      <c r="A629" s="68"/>
      <c r="B629" s="84"/>
      <c r="C629" s="85"/>
      <c r="D629" s="62" t="s">
        <v>15</v>
      </c>
      <c r="E629" s="62"/>
      <c r="F629" s="91" t="s">
        <v>16</v>
      </c>
      <c r="G629" s="91"/>
      <c r="H629" s="3" t="s">
        <v>16</v>
      </c>
      <c r="I629" s="119" t="s">
        <v>16</v>
      </c>
      <c r="J629" s="119"/>
      <c r="K629" s="88" t="s">
        <v>16</v>
      </c>
      <c r="L629" s="88"/>
      <c r="M629" s="119" t="s">
        <v>16</v>
      </c>
      <c r="N629" s="119"/>
      <c r="O629" s="119" t="s">
        <v>16</v>
      </c>
      <c r="P629" s="119"/>
      <c r="Q629" s="67"/>
      <c r="R629" s="68"/>
      <c r="S629" s="9"/>
    </row>
    <row r="630" spans="1:19">
      <c r="A630" s="68"/>
      <c r="B630" s="84"/>
      <c r="C630" s="85"/>
      <c r="D630" s="58" t="s">
        <v>16</v>
      </c>
      <c r="E630" s="59"/>
      <c r="F630" s="91" t="s">
        <v>16</v>
      </c>
      <c r="G630" s="91"/>
      <c r="H630" s="3" t="s">
        <v>16</v>
      </c>
      <c r="I630" s="119" t="s">
        <v>16</v>
      </c>
      <c r="J630" s="119"/>
      <c r="K630" s="88" t="s">
        <v>16</v>
      </c>
      <c r="L630" s="88"/>
      <c r="M630" s="119" t="s">
        <v>16</v>
      </c>
      <c r="N630" s="119"/>
      <c r="O630" s="119" t="s">
        <v>16</v>
      </c>
      <c r="P630" s="119"/>
      <c r="Q630" s="67"/>
      <c r="R630" s="68"/>
      <c r="S630" s="9"/>
    </row>
    <row r="631" spans="1:19" ht="15.75" thickBot="1">
      <c r="A631" s="68"/>
      <c r="B631" s="86"/>
      <c r="C631" s="87"/>
      <c r="D631" s="71" t="s">
        <v>16</v>
      </c>
      <c r="E631" s="72"/>
      <c r="F631" s="99" t="s">
        <v>16</v>
      </c>
      <c r="G631" s="99"/>
      <c r="H631" s="4" t="s">
        <v>16</v>
      </c>
      <c r="I631" s="97" t="s">
        <v>16</v>
      </c>
      <c r="J631" s="97"/>
      <c r="K631" s="95" t="s">
        <v>16</v>
      </c>
      <c r="L631" s="96"/>
      <c r="M631" s="75" t="s">
        <v>16</v>
      </c>
      <c r="N631" s="76"/>
      <c r="O631" s="75" t="s">
        <v>16</v>
      </c>
      <c r="P631" s="76"/>
      <c r="Q631" s="69"/>
      <c r="R631" s="70"/>
      <c r="S631" s="9"/>
    </row>
    <row r="632" spans="1:19" ht="15.75" thickBot="1">
      <c r="A632" s="66" t="s">
        <v>23</v>
      </c>
      <c r="B632" s="82">
        <v>45575</v>
      </c>
      <c r="C632" s="83"/>
      <c r="D632" s="73" t="s">
        <v>9</v>
      </c>
      <c r="E632" s="74"/>
      <c r="F632" s="128" t="s">
        <v>108</v>
      </c>
      <c r="G632" s="129"/>
      <c r="H632" s="5">
        <v>1330</v>
      </c>
      <c r="I632" s="94" t="s">
        <v>16</v>
      </c>
      <c r="J632" s="94"/>
      <c r="K632" s="89" t="s">
        <v>16</v>
      </c>
      <c r="L632" s="90"/>
      <c r="M632" s="100" t="s">
        <v>16</v>
      </c>
      <c r="N632" s="101"/>
      <c r="O632" s="100" t="s">
        <v>16</v>
      </c>
      <c r="P632" s="101"/>
      <c r="Q632" s="65" t="s">
        <v>38</v>
      </c>
      <c r="R632" s="66"/>
      <c r="S632" s="9"/>
    </row>
    <row r="633" spans="1:19" ht="15.75" thickBot="1">
      <c r="A633" s="68"/>
      <c r="B633" s="84"/>
      <c r="C633" s="85"/>
      <c r="D633" s="63" t="s">
        <v>10</v>
      </c>
      <c r="E633" s="64"/>
      <c r="F633" s="128" t="s">
        <v>108</v>
      </c>
      <c r="G633" s="129"/>
      <c r="H633" s="3">
        <v>270</v>
      </c>
      <c r="I633" s="119" t="s">
        <v>16</v>
      </c>
      <c r="J633" s="119"/>
      <c r="K633" s="88" t="s">
        <v>16</v>
      </c>
      <c r="L633" s="88"/>
      <c r="M633" s="119" t="s">
        <v>16</v>
      </c>
      <c r="N633" s="119"/>
      <c r="O633" s="119" t="s">
        <v>16</v>
      </c>
      <c r="P633" s="119"/>
      <c r="Q633" s="67"/>
      <c r="R633" s="68"/>
      <c r="S633" s="9"/>
    </row>
    <row r="634" spans="1:19" ht="15.75" thickBot="1">
      <c r="A634" s="68"/>
      <c r="B634" s="84"/>
      <c r="C634" s="85"/>
      <c r="D634" s="63" t="s">
        <v>11</v>
      </c>
      <c r="E634" s="64"/>
      <c r="F634" s="128" t="s">
        <v>108</v>
      </c>
      <c r="G634" s="129"/>
      <c r="H634" s="3">
        <v>2170</v>
      </c>
      <c r="I634" s="119" t="s">
        <v>16</v>
      </c>
      <c r="J634" s="119"/>
      <c r="K634" s="88" t="s">
        <v>16</v>
      </c>
      <c r="L634" s="88"/>
      <c r="M634" s="119" t="s">
        <v>16</v>
      </c>
      <c r="N634" s="119"/>
      <c r="O634" s="119" t="s">
        <v>16</v>
      </c>
      <c r="P634" s="119"/>
      <c r="Q634" s="67"/>
      <c r="R634" s="68"/>
      <c r="S634" s="9"/>
    </row>
    <row r="635" spans="1:19" ht="15.75" thickBot="1">
      <c r="A635" s="68"/>
      <c r="B635" s="84"/>
      <c r="C635" s="85"/>
      <c r="D635" s="63" t="s">
        <v>12</v>
      </c>
      <c r="E635" s="64"/>
      <c r="F635" s="128" t="s">
        <v>108</v>
      </c>
      <c r="G635" s="129"/>
      <c r="H635" s="3">
        <v>270</v>
      </c>
      <c r="I635" s="119" t="s">
        <v>16</v>
      </c>
      <c r="J635" s="119"/>
      <c r="K635" s="88" t="s">
        <v>16</v>
      </c>
      <c r="L635" s="88"/>
      <c r="M635" s="119" t="s">
        <v>16</v>
      </c>
      <c r="N635" s="119"/>
      <c r="O635" s="119" t="s">
        <v>16</v>
      </c>
      <c r="P635" s="119"/>
      <c r="Q635" s="67"/>
      <c r="R635" s="68"/>
      <c r="S635" s="9"/>
    </row>
    <row r="636" spans="1:19" ht="15.75" thickBot="1">
      <c r="A636" s="68"/>
      <c r="B636" s="84"/>
      <c r="C636" s="85"/>
      <c r="D636" s="60" t="s">
        <v>13</v>
      </c>
      <c r="E636" s="61"/>
      <c r="F636" s="128" t="s">
        <v>108</v>
      </c>
      <c r="G636" s="129"/>
      <c r="H636" s="3">
        <v>1380</v>
      </c>
      <c r="I636" s="119" t="s">
        <v>16</v>
      </c>
      <c r="J636" s="119"/>
      <c r="K636" s="88" t="s">
        <v>16</v>
      </c>
      <c r="L636" s="88"/>
      <c r="M636" s="119" t="s">
        <v>16</v>
      </c>
      <c r="N636" s="119"/>
      <c r="O636" s="119" t="s">
        <v>16</v>
      </c>
      <c r="P636" s="119"/>
      <c r="Q636" s="67"/>
      <c r="R636" s="68"/>
      <c r="S636" s="9"/>
    </row>
    <row r="637" spans="1:19" ht="15.75" thickBot="1">
      <c r="A637" s="68"/>
      <c r="B637" s="84"/>
      <c r="C637" s="85"/>
      <c r="D637" s="62" t="s">
        <v>14</v>
      </c>
      <c r="E637" s="62"/>
      <c r="F637" s="128" t="s">
        <v>108</v>
      </c>
      <c r="G637" s="129"/>
      <c r="H637" s="3">
        <v>2076</v>
      </c>
      <c r="I637" s="119" t="s">
        <v>16</v>
      </c>
      <c r="J637" s="119"/>
      <c r="K637" s="88" t="s">
        <v>16</v>
      </c>
      <c r="L637" s="88"/>
      <c r="M637" s="119" t="s">
        <v>16</v>
      </c>
      <c r="N637" s="119"/>
      <c r="O637" s="119" t="s">
        <v>16</v>
      </c>
      <c r="P637" s="119"/>
      <c r="Q637" s="67"/>
      <c r="R637" s="68"/>
      <c r="S637" s="9"/>
    </row>
    <row r="638" spans="1:19">
      <c r="A638" s="68"/>
      <c r="B638" s="84"/>
      <c r="C638" s="85"/>
      <c r="D638" s="62" t="s">
        <v>15</v>
      </c>
      <c r="E638" s="62"/>
      <c r="F638" s="128" t="s">
        <v>108</v>
      </c>
      <c r="G638" s="129"/>
      <c r="H638" s="3">
        <v>2136</v>
      </c>
      <c r="I638" s="119" t="s">
        <v>16</v>
      </c>
      <c r="J638" s="119"/>
      <c r="K638" s="88" t="s">
        <v>16</v>
      </c>
      <c r="L638" s="88"/>
      <c r="M638" s="119" t="s">
        <v>16</v>
      </c>
      <c r="N638" s="119"/>
      <c r="O638" s="119" t="s">
        <v>16</v>
      </c>
      <c r="P638" s="119"/>
      <c r="Q638" s="67"/>
      <c r="R638" s="68"/>
      <c r="S638" s="9"/>
    </row>
    <row r="639" spans="1:19">
      <c r="A639" s="68"/>
      <c r="B639" s="84"/>
      <c r="C639" s="85"/>
      <c r="D639" s="58" t="s">
        <v>16</v>
      </c>
      <c r="E639" s="59"/>
      <c r="F639" s="91" t="s">
        <v>16</v>
      </c>
      <c r="G639" s="91"/>
      <c r="H639" s="3" t="s">
        <v>16</v>
      </c>
      <c r="I639" s="119" t="s">
        <v>16</v>
      </c>
      <c r="J639" s="119"/>
      <c r="K639" s="88" t="s">
        <v>16</v>
      </c>
      <c r="L639" s="88"/>
      <c r="M639" s="119" t="s">
        <v>16</v>
      </c>
      <c r="N639" s="119"/>
      <c r="O639" s="119" t="s">
        <v>16</v>
      </c>
      <c r="P639" s="119"/>
      <c r="Q639" s="67"/>
      <c r="R639" s="68"/>
      <c r="S639" s="9"/>
    </row>
    <row r="640" spans="1:19" ht="15.75" thickBot="1">
      <c r="A640" s="68"/>
      <c r="B640" s="86"/>
      <c r="C640" s="87"/>
      <c r="D640" s="71" t="s">
        <v>16</v>
      </c>
      <c r="E640" s="72"/>
      <c r="F640" s="99" t="s">
        <v>16</v>
      </c>
      <c r="G640" s="99"/>
      <c r="H640" s="4" t="s">
        <v>16</v>
      </c>
      <c r="I640" s="97" t="s">
        <v>16</v>
      </c>
      <c r="J640" s="97"/>
      <c r="K640" s="95" t="s">
        <v>16</v>
      </c>
      <c r="L640" s="96"/>
      <c r="M640" s="75" t="s">
        <v>16</v>
      </c>
      <c r="N640" s="76"/>
      <c r="O640" s="75" t="s">
        <v>16</v>
      </c>
      <c r="P640" s="76"/>
      <c r="Q640" s="69"/>
      <c r="R640" s="70"/>
      <c r="S640" s="9"/>
    </row>
    <row r="641" spans="1:19" ht="15.75" thickBot="1">
      <c r="A641" s="66" t="s">
        <v>17</v>
      </c>
      <c r="B641" s="82">
        <v>45576</v>
      </c>
      <c r="C641" s="83"/>
      <c r="D641" s="73" t="s">
        <v>9</v>
      </c>
      <c r="E641" s="74"/>
      <c r="F641" s="128" t="s">
        <v>109</v>
      </c>
      <c r="G641" s="129"/>
      <c r="H641" s="5">
        <v>1550</v>
      </c>
      <c r="I641" s="94" t="s">
        <v>16</v>
      </c>
      <c r="J641" s="94"/>
      <c r="K641" s="89" t="s">
        <v>16</v>
      </c>
      <c r="L641" s="90"/>
      <c r="M641" s="100" t="s">
        <v>16</v>
      </c>
      <c r="N641" s="101"/>
      <c r="O641" s="100" t="s">
        <v>16</v>
      </c>
      <c r="P641" s="101"/>
      <c r="Q641" s="65" t="s">
        <v>37</v>
      </c>
      <c r="R641" s="66"/>
      <c r="S641" s="9"/>
    </row>
    <row r="642" spans="1:19" ht="15.75" thickBot="1">
      <c r="A642" s="68"/>
      <c r="B642" s="84"/>
      <c r="C642" s="85"/>
      <c r="D642" s="63" t="s">
        <v>10</v>
      </c>
      <c r="E642" s="64"/>
      <c r="F642" s="128" t="s">
        <v>109</v>
      </c>
      <c r="G642" s="129"/>
      <c r="H642" s="3">
        <v>240</v>
      </c>
      <c r="I642" s="119" t="s">
        <v>16</v>
      </c>
      <c r="J642" s="119"/>
      <c r="K642" s="88" t="s">
        <v>16</v>
      </c>
      <c r="L642" s="88"/>
      <c r="M642" s="119" t="s">
        <v>16</v>
      </c>
      <c r="N642" s="119"/>
      <c r="O642" s="119" t="s">
        <v>16</v>
      </c>
      <c r="P642" s="119"/>
      <c r="Q642" s="67"/>
      <c r="R642" s="68"/>
      <c r="S642" s="9"/>
    </row>
    <row r="643" spans="1:19" ht="15.75" thickBot="1">
      <c r="A643" s="68"/>
      <c r="B643" s="84"/>
      <c r="C643" s="85"/>
      <c r="D643" s="63" t="s">
        <v>11</v>
      </c>
      <c r="E643" s="64"/>
      <c r="F643" s="128" t="s">
        <v>109</v>
      </c>
      <c r="G643" s="129"/>
      <c r="H643" s="3">
        <v>2260</v>
      </c>
      <c r="I643" s="119" t="s">
        <v>16</v>
      </c>
      <c r="J643" s="119"/>
      <c r="K643" s="88" t="s">
        <v>16</v>
      </c>
      <c r="L643" s="88"/>
      <c r="M643" s="119" t="s">
        <v>16</v>
      </c>
      <c r="N643" s="119"/>
      <c r="O643" s="119" t="s">
        <v>16</v>
      </c>
      <c r="P643" s="119"/>
      <c r="Q643" s="67"/>
      <c r="R643" s="68"/>
      <c r="S643" s="9"/>
    </row>
    <row r="644" spans="1:19" ht="15.75" thickBot="1">
      <c r="A644" s="68"/>
      <c r="B644" s="84"/>
      <c r="C644" s="85"/>
      <c r="D644" s="63" t="s">
        <v>12</v>
      </c>
      <c r="E644" s="64"/>
      <c r="F644" s="128" t="s">
        <v>109</v>
      </c>
      <c r="G644" s="129"/>
      <c r="H644" s="3">
        <v>250</v>
      </c>
      <c r="I644" s="119" t="s">
        <v>16</v>
      </c>
      <c r="J644" s="119"/>
      <c r="K644" s="88" t="s">
        <v>16</v>
      </c>
      <c r="L644" s="88"/>
      <c r="M644" s="119" t="s">
        <v>16</v>
      </c>
      <c r="N644" s="119"/>
      <c r="O644" s="119" t="s">
        <v>16</v>
      </c>
      <c r="P644" s="119"/>
      <c r="Q644" s="67"/>
      <c r="R644" s="68"/>
      <c r="S644" s="9"/>
    </row>
    <row r="645" spans="1:19" ht="15.75" thickBot="1">
      <c r="A645" s="68"/>
      <c r="B645" s="84"/>
      <c r="C645" s="85"/>
      <c r="D645" s="62" t="s">
        <v>13</v>
      </c>
      <c r="E645" s="62"/>
      <c r="F645" s="128" t="s">
        <v>109</v>
      </c>
      <c r="G645" s="129"/>
      <c r="H645" s="3">
        <v>3120</v>
      </c>
      <c r="I645" s="119" t="s">
        <v>16</v>
      </c>
      <c r="J645" s="119"/>
      <c r="K645" s="88" t="s">
        <v>16</v>
      </c>
      <c r="L645" s="88"/>
      <c r="M645" s="119" t="s">
        <v>16</v>
      </c>
      <c r="N645" s="119"/>
      <c r="O645" s="119" t="s">
        <v>16</v>
      </c>
      <c r="P645" s="119"/>
      <c r="Q645" s="67"/>
      <c r="R645" s="68"/>
      <c r="S645" s="9"/>
    </row>
    <row r="646" spans="1:19" ht="15.75" thickBot="1">
      <c r="A646" s="68"/>
      <c r="B646" s="84"/>
      <c r="C646" s="85"/>
      <c r="D646" s="62" t="s">
        <v>14</v>
      </c>
      <c r="E646" s="62"/>
      <c r="F646" s="128" t="s">
        <v>109</v>
      </c>
      <c r="G646" s="129"/>
      <c r="H646" s="3">
        <v>4752</v>
      </c>
      <c r="I646" s="119" t="s">
        <v>16</v>
      </c>
      <c r="J646" s="119"/>
      <c r="K646" s="88" t="s">
        <v>16</v>
      </c>
      <c r="L646" s="88"/>
      <c r="M646" s="119" t="s">
        <v>16</v>
      </c>
      <c r="N646" s="119"/>
      <c r="O646" s="119" t="s">
        <v>16</v>
      </c>
      <c r="P646" s="119"/>
      <c r="Q646" s="67"/>
      <c r="R646" s="68"/>
      <c r="S646" s="9"/>
    </row>
    <row r="647" spans="1:19">
      <c r="A647" s="68"/>
      <c r="B647" s="84"/>
      <c r="C647" s="85"/>
      <c r="D647" s="62" t="s">
        <v>15</v>
      </c>
      <c r="E647" s="62"/>
      <c r="F647" s="128" t="s">
        <v>109</v>
      </c>
      <c r="G647" s="129"/>
      <c r="H647" s="3">
        <v>5376</v>
      </c>
      <c r="I647" s="119" t="s">
        <v>16</v>
      </c>
      <c r="J647" s="119"/>
      <c r="K647" s="88" t="s">
        <v>16</v>
      </c>
      <c r="L647" s="88"/>
      <c r="M647" s="119" t="s">
        <v>16</v>
      </c>
      <c r="N647" s="119"/>
      <c r="O647" s="119" t="s">
        <v>16</v>
      </c>
      <c r="P647" s="119"/>
      <c r="Q647" s="67"/>
      <c r="R647" s="68"/>
      <c r="S647" s="9"/>
    </row>
    <row r="648" spans="1:19">
      <c r="A648" s="68"/>
      <c r="B648" s="84"/>
      <c r="C648" s="85"/>
      <c r="D648" s="58" t="s">
        <v>16</v>
      </c>
      <c r="E648" s="59"/>
      <c r="F648" s="91" t="s">
        <v>16</v>
      </c>
      <c r="G648" s="91"/>
      <c r="H648" s="3" t="s">
        <v>16</v>
      </c>
      <c r="I648" s="119" t="s">
        <v>16</v>
      </c>
      <c r="J648" s="119"/>
      <c r="K648" s="88" t="s">
        <v>16</v>
      </c>
      <c r="L648" s="88"/>
      <c r="M648" s="119" t="s">
        <v>16</v>
      </c>
      <c r="N648" s="119"/>
      <c r="O648" s="119" t="s">
        <v>16</v>
      </c>
      <c r="P648" s="119"/>
      <c r="Q648" s="67"/>
      <c r="R648" s="68"/>
      <c r="S648" s="9"/>
    </row>
    <row r="649" spans="1:19" ht="15.75" thickBot="1">
      <c r="A649" s="68"/>
      <c r="B649" s="86"/>
      <c r="C649" s="87"/>
      <c r="D649" s="71" t="s">
        <v>16</v>
      </c>
      <c r="E649" s="72"/>
      <c r="F649" s="99" t="s">
        <v>16</v>
      </c>
      <c r="G649" s="99"/>
      <c r="H649" s="8" t="s">
        <v>16</v>
      </c>
      <c r="I649" s="97" t="s">
        <v>16</v>
      </c>
      <c r="J649" s="97"/>
      <c r="K649" s="95" t="s">
        <v>16</v>
      </c>
      <c r="L649" s="96"/>
      <c r="M649" s="75" t="s">
        <v>16</v>
      </c>
      <c r="N649" s="76"/>
      <c r="O649" s="75" t="s">
        <v>16</v>
      </c>
      <c r="P649" s="76"/>
      <c r="Q649" s="69"/>
      <c r="R649" s="70"/>
      <c r="S649" s="9"/>
    </row>
    <row r="650" spans="1:19" ht="15.75" thickBot="1">
      <c r="A650" s="66" t="s">
        <v>18</v>
      </c>
      <c r="B650" s="82">
        <v>45577</v>
      </c>
      <c r="C650" s="83"/>
      <c r="D650" s="73" t="s">
        <v>9</v>
      </c>
      <c r="E650" s="74"/>
      <c r="F650" s="128" t="s">
        <v>110</v>
      </c>
      <c r="G650" s="129"/>
      <c r="H650" s="7">
        <v>1480</v>
      </c>
      <c r="I650" s="94" t="s">
        <v>16</v>
      </c>
      <c r="J650" s="94"/>
      <c r="K650" s="89" t="s">
        <v>16</v>
      </c>
      <c r="L650" s="90"/>
      <c r="M650" s="100" t="s">
        <v>16</v>
      </c>
      <c r="N650" s="101"/>
      <c r="O650" s="100" t="s">
        <v>16</v>
      </c>
      <c r="P650" s="101"/>
      <c r="Q650" s="65" t="s">
        <v>37</v>
      </c>
      <c r="R650" s="66"/>
      <c r="S650" s="9"/>
    </row>
    <row r="651" spans="1:19" ht="15.75" thickBot="1">
      <c r="A651" s="68"/>
      <c r="B651" s="84"/>
      <c r="C651" s="85"/>
      <c r="D651" s="63" t="s">
        <v>10</v>
      </c>
      <c r="E651" s="64"/>
      <c r="F651" s="128" t="s">
        <v>110</v>
      </c>
      <c r="G651" s="129"/>
      <c r="H651" s="7">
        <v>270</v>
      </c>
      <c r="I651" s="119" t="s">
        <v>16</v>
      </c>
      <c r="J651" s="119"/>
      <c r="K651" s="88" t="s">
        <v>16</v>
      </c>
      <c r="L651" s="88"/>
      <c r="M651" s="119" t="s">
        <v>16</v>
      </c>
      <c r="N651" s="119"/>
      <c r="O651" s="119" t="s">
        <v>16</v>
      </c>
      <c r="P651" s="119"/>
      <c r="Q651" s="67"/>
      <c r="R651" s="68"/>
      <c r="S651" s="9"/>
    </row>
    <row r="652" spans="1:19" ht="15.75" thickBot="1">
      <c r="A652" s="68"/>
      <c r="B652" s="84"/>
      <c r="C652" s="85"/>
      <c r="D652" s="63" t="s">
        <v>11</v>
      </c>
      <c r="E652" s="64"/>
      <c r="F652" s="128" t="s">
        <v>110</v>
      </c>
      <c r="G652" s="129"/>
      <c r="H652" s="7">
        <v>1770</v>
      </c>
      <c r="I652" s="119" t="s">
        <v>16</v>
      </c>
      <c r="J652" s="119"/>
      <c r="K652" s="88" t="s">
        <v>16</v>
      </c>
      <c r="L652" s="88"/>
      <c r="M652" s="119" t="s">
        <v>16</v>
      </c>
      <c r="N652" s="119"/>
      <c r="O652" s="119" t="s">
        <v>16</v>
      </c>
      <c r="P652" s="119"/>
      <c r="Q652" s="67"/>
      <c r="R652" s="68"/>
      <c r="S652" s="9"/>
    </row>
    <row r="653" spans="1:19">
      <c r="A653" s="68"/>
      <c r="B653" s="84"/>
      <c r="C653" s="85"/>
      <c r="D653" s="63" t="s">
        <v>12</v>
      </c>
      <c r="E653" s="64"/>
      <c r="F653" s="128" t="s">
        <v>110</v>
      </c>
      <c r="G653" s="129"/>
      <c r="H653" s="7">
        <v>220</v>
      </c>
      <c r="I653" s="119" t="s">
        <v>16</v>
      </c>
      <c r="J653" s="119"/>
      <c r="K653" s="88" t="s">
        <v>16</v>
      </c>
      <c r="L653" s="88"/>
      <c r="M653" s="119" t="s">
        <v>16</v>
      </c>
      <c r="N653" s="119"/>
      <c r="O653" s="119" t="s">
        <v>16</v>
      </c>
      <c r="P653" s="119"/>
      <c r="Q653" s="67"/>
      <c r="R653" s="68"/>
      <c r="S653" s="9"/>
    </row>
    <row r="654" spans="1:19">
      <c r="A654" s="68"/>
      <c r="B654" s="84"/>
      <c r="C654" s="85"/>
      <c r="D654" s="60" t="s">
        <v>13</v>
      </c>
      <c r="E654" s="61"/>
      <c r="F654" s="98" t="s">
        <v>16</v>
      </c>
      <c r="G654" s="98"/>
      <c r="H654" s="3" t="s">
        <v>16</v>
      </c>
      <c r="I654" s="119" t="s">
        <v>16</v>
      </c>
      <c r="J654" s="119"/>
      <c r="K654" s="88" t="s">
        <v>16</v>
      </c>
      <c r="L654" s="88"/>
      <c r="M654" s="119" t="s">
        <v>16</v>
      </c>
      <c r="N654" s="119"/>
      <c r="O654" s="119" t="s">
        <v>16</v>
      </c>
      <c r="P654" s="119"/>
      <c r="Q654" s="67"/>
      <c r="R654" s="68"/>
      <c r="S654" s="9"/>
    </row>
    <row r="655" spans="1:19">
      <c r="A655" s="68"/>
      <c r="B655" s="84"/>
      <c r="C655" s="85"/>
      <c r="D655" s="62" t="s">
        <v>14</v>
      </c>
      <c r="E655" s="62"/>
      <c r="F655" s="120" t="s">
        <v>16</v>
      </c>
      <c r="G655" s="120"/>
      <c r="H655" s="3" t="s">
        <v>16</v>
      </c>
      <c r="I655" s="119" t="s">
        <v>16</v>
      </c>
      <c r="J655" s="119"/>
      <c r="K655" s="88" t="s">
        <v>16</v>
      </c>
      <c r="L655" s="88"/>
      <c r="M655" s="119" t="s">
        <v>16</v>
      </c>
      <c r="N655" s="119"/>
      <c r="O655" s="119" t="s">
        <v>16</v>
      </c>
      <c r="P655" s="119"/>
      <c r="Q655" s="67"/>
      <c r="R655" s="68"/>
      <c r="S655" s="9"/>
    </row>
    <row r="656" spans="1:19">
      <c r="A656" s="68"/>
      <c r="B656" s="84"/>
      <c r="C656" s="85"/>
      <c r="D656" s="62" t="s">
        <v>15</v>
      </c>
      <c r="E656" s="62"/>
      <c r="F656" s="91" t="s">
        <v>16</v>
      </c>
      <c r="G656" s="91"/>
      <c r="H656" s="3" t="s">
        <v>16</v>
      </c>
      <c r="I656" s="119" t="s">
        <v>16</v>
      </c>
      <c r="J656" s="119"/>
      <c r="K656" s="88" t="s">
        <v>16</v>
      </c>
      <c r="L656" s="88"/>
      <c r="M656" s="119" t="s">
        <v>16</v>
      </c>
      <c r="N656" s="119"/>
      <c r="O656" s="119" t="s">
        <v>16</v>
      </c>
      <c r="P656" s="119"/>
      <c r="Q656" s="67"/>
      <c r="R656" s="68"/>
      <c r="S656" s="9"/>
    </row>
    <row r="657" spans="1:19">
      <c r="A657" s="68"/>
      <c r="B657" s="84"/>
      <c r="C657" s="85"/>
      <c r="D657" s="58" t="s">
        <v>16</v>
      </c>
      <c r="E657" s="59"/>
      <c r="F657" s="91" t="s">
        <v>16</v>
      </c>
      <c r="G657" s="91"/>
      <c r="H657" s="3" t="s">
        <v>16</v>
      </c>
      <c r="I657" s="119" t="s">
        <v>16</v>
      </c>
      <c r="J657" s="119"/>
      <c r="K657" s="88" t="s">
        <v>16</v>
      </c>
      <c r="L657" s="88"/>
      <c r="M657" s="119" t="s">
        <v>16</v>
      </c>
      <c r="N657" s="119"/>
      <c r="O657" s="119" t="s">
        <v>16</v>
      </c>
      <c r="P657" s="119"/>
      <c r="Q657" s="67"/>
      <c r="R657" s="68"/>
      <c r="S657" s="9"/>
    </row>
    <row r="658" spans="1:19" ht="15.75" thickBot="1">
      <c r="A658" s="68"/>
      <c r="B658" s="86"/>
      <c r="C658" s="87"/>
      <c r="D658" s="71" t="s">
        <v>16</v>
      </c>
      <c r="E658" s="72"/>
      <c r="F658" s="99" t="s">
        <v>16</v>
      </c>
      <c r="G658" s="99"/>
      <c r="H658" s="4" t="s">
        <v>16</v>
      </c>
      <c r="I658" s="97" t="s">
        <v>16</v>
      </c>
      <c r="J658" s="97"/>
      <c r="K658" s="95" t="s">
        <v>16</v>
      </c>
      <c r="L658" s="96"/>
      <c r="M658" s="75" t="s">
        <v>16</v>
      </c>
      <c r="N658" s="76"/>
      <c r="O658" s="75" t="s">
        <v>16</v>
      </c>
      <c r="P658" s="76"/>
      <c r="Q658" s="69"/>
      <c r="R658" s="70"/>
      <c r="S658" s="9"/>
    </row>
    <row r="659" spans="1:19" ht="15.75" thickBot="1">
      <c r="A659" s="66" t="s">
        <v>19</v>
      </c>
      <c r="B659" s="82">
        <v>45578</v>
      </c>
      <c r="C659" s="83"/>
      <c r="D659" s="73" t="s">
        <v>9</v>
      </c>
      <c r="E659" s="74"/>
      <c r="F659" s="128" t="s">
        <v>111</v>
      </c>
      <c r="G659" s="129"/>
      <c r="H659" s="5">
        <v>1420</v>
      </c>
      <c r="I659" s="94" t="s">
        <v>16</v>
      </c>
      <c r="J659" s="94"/>
      <c r="K659" s="89" t="s">
        <v>16</v>
      </c>
      <c r="L659" s="90"/>
      <c r="M659" s="100" t="s">
        <v>16</v>
      </c>
      <c r="N659" s="101"/>
      <c r="O659" s="100" t="s">
        <v>16</v>
      </c>
      <c r="P659" s="101"/>
      <c r="Q659" s="65" t="s">
        <v>38</v>
      </c>
      <c r="R659" s="66"/>
      <c r="S659" s="9"/>
    </row>
    <row r="660" spans="1:19" ht="15.75" thickBot="1">
      <c r="A660" s="68"/>
      <c r="B660" s="84"/>
      <c r="C660" s="85"/>
      <c r="D660" s="63" t="s">
        <v>10</v>
      </c>
      <c r="E660" s="64"/>
      <c r="F660" s="128" t="s">
        <v>111</v>
      </c>
      <c r="G660" s="129"/>
      <c r="H660" s="3">
        <v>290</v>
      </c>
      <c r="I660" s="119" t="s">
        <v>16</v>
      </c>
      <c r="J660" s="119"/>
      <c r="K660" s="88" t="s">
        <v>16</v>
      </c>
      <c r="L660" s="88"/>
      <c r="M660" s="119" t="s">
        <v>16</v>
      </c>
      <c r="N660" s="119"/>
      <c r="O660" s="119" t="s">
        <v>16</v>
      </c>
      <c r="P660" s="119"/>
      <c r="Q660" s="67"/>
      <c r="R660" s="68"/>
      <c r="S660" s="9"/>
    </row>
    <row r="661" spans="1:19" ht="15.75" thickBot="1">
      <c r="A661" s="68"/>
      <c r="B661" s="84"/>
      <c r="C661" s="85"/>
      <c r="D661" s="63" t="s">
        <v>11</v>
      </c>
      <c r="E661" s="64"/>
      <c r="F661" s="128" t="s">
        <v>111</v>
      </c>
      <c r="G661" s="129"/>
      <c r="H661" s="3">
        <v>1940</v>
      </c>
      <c r="I661" s="119" t="s">
        <v>16</v>
      </c>
      <c r="J661" s="119"/>
      <c r="K661" s="88" t="s">
        <v>16</v>
      </c>
      <c r="L661" s="88"/>
      <c r="M661" s="119" t="s">
        <v>16</v>
      </c>
      <c r="N661" s="119"/>
      <c r="O661" s="119" t="s">
        <v>16</v>
      </c>
      <c r="P661" s="119"/>
      <c r="Q661" s="67"/>
      <c r="R661" s="68"/>
      <c r="S661" s="9"/>
    </row>
    <row r="662" spans="1:19">
      <c r="A662" s="68"/>
      <c r="B662" s="84"/>
      <c r="C662" s="85"/>
      <c r="D662" s="63" t="s">
        <v>12</v>
      </c>
      <c r="E662" s="64"/>
      <c r="F662" s="128" t="s">
        <v>111</v>
      </c>
      <c r="G662" s="129"/>
      <c r="H662" s="3">
        <v>260</v>
      </c>
      <c r="I662" s="119" t="s">
        <v>16</v>
      </c>
      <c r="J662" s="119"/>
      <c r="K662" s="88" t="s">
        <v>16</v>
      </c>
      <c r="L662" s="88"/>
      <c r="M662" s="119" t="s">
        <v>16</v>
      </c>
      <c r="N662" s="119"/>
      <c r="O662" s="119" t="s">
        <v>16</v>
      </c>
      <c r="P662" s="119"/>
      <c r="Q662" s="67"/>
      <c r="R662" s="68"/>
      <c r="S662" s="9"/>
    </row>
    <row r="663" spans="1:19">
      <c r="A663" s="68"/>
      <c r="B663" s="84"/>
      <c r="C663" s="85"/>
      <c r="D663" s="60" t="s">
        <v>13</v>
      </c>
      <c r="E663" s="61"/>
      <c r="F663" s="98" t="s">
        <v>16</v>
      </c>
      <c r="G663" s="98"/>
      <c r="H663" s="3" t="s">
        <v>16</v>
      </c>
      <c r="I663" s="119" t="s">
        <v>16</v>
      </c>
      <c r="J663" s="119"/>
      <c r="K663" s="88" t="s">
        <v>16</v>
      </c>
      <c r="L663" s="88"/>
      <c r="M663" s="119" t="s">
        <v>16</v>
      </c>
      <c r="N663" s="119"/>
      <c r="O663" s="119" t="s">
        <v>16</v>
      </c>
      <c r="P663" s="119"/>
      <c r="Q663" s="67"/>
      <c r="R663" s="68"/>
      <c r="S663" s="9"/>
    </row>
    <row r="664" spans="1:19">
      <c r="A664" s="68"/>
      <c r="B664" s="84"/>
      <c r="C664" s="85"/>
      <c r="D664" s="62" t="s">
        <v>14</v>
      </c>
      <c r="E664" s="62"/>
      <c r="F664" s="120" t="s">
        <v>16</v>
      </c>
      <c r="G664" s="120"/>
      <c r="H664" s="3" t="s">
        <v>16</v>
      </c>
      <c r="I664" s="119" t="s">
        <v>16</v>
      </c>
      <c r="J664" s="119"/>
      <c r="K664" s="88" t="s">
        <v>16</v>
      </c>
      <c r="L664" s="88"/>
      <c r="M664" s="119" t="s">
        <v>16</v>
      </c>
      <c r="N664" s="119"/>
      <c r="O664" s="119" t="s">
        <v>16</v>
      </c>
      <c r="P664" s="119"/>
      <c r="Q664" s="67"/>
      <c r="R664" s="68"/>
      <c r="S664" s="9"/>
    </row>
    <row r="665" spans="1:19">
      <c r="A665" s="68"/>
      <c r="B665" s="84"/>
      <c r="C665" s="85"/>
      <c r="D665" s="62" t="s">
        <v>15</v>
      </c>
      <c r="E665" s="62"/>
      <c r="F665" s="91" t="s">
        <v>16</v>
      </c>
      <c r="G665" s="91"/>
      <c r="H665" s="3" t="s">
        <v>16</v>
      </c>
      <c r="I665" s="119" t="s">
        <v>16</v>
      </c>
      <c r="J665" s="119"/>
      <c r="K665" s="88" t="s">
        <v>16</v>
      </c>
      <c r="L665" s="88"/>
      <c r="M665" s="119" t="s">
        <v>16</v>
      </c>
      <c r="N665" s="119"/>
      <c r="O665" s="119" t="s">
        <v>16</v>
      </c>
      <c r="P665" s="119"/>
      <c r="Q665" s="67"/>
      <c r="R665" s="68"/>
      <c r="S665" s="9"/>
    </row>
    <row r="666" spans="1:19">
      <c r="A666" s="68"/>
      <c r="B666" s="84"/>
      <c r="C666" s="85"/>
      <c r="D666" s="58" t="s">
        <v>16</v>
      </c>
      <c r="E666" s="59"/>
      <c r="F666" s="91" t="s">
        <v>16</v>
      </c>
      <c r="G666" s="91"/>
      <c r="H666" s="3" t="s">
        <v>16</v>
      </c>
      <c r="I666" s="119" t="s">
        <v>16</v>
      </c>
      <c r="J666" s="119"/>
      <c r="K666" s="88" t="s">
        <v>16</v>
      </c>
      <c r="L666" s="88"/>
      <c r="M666" s="119" t="s">
        <v>16</v>
      </c>
      <c r="N666" s="119"/>
      <c r="O666" s="119" t="s">
        <v>16</v>
      </c>
      <c r="P666" s="119"/>
      <c r="Q666" s="67"/>
      <c r="R666" s="68"/>
      <c r="S666" s="9"/>
    </row>
    <row r="667" spans="1:19" ht="15.75" thickBot="1">
      <c r="A667" s="68"/>
      <c r="B667" s="86"/>
      <c r="C667" s="87"/>
      <c r="D667" s="75" t="s">
        <v>16</v>
      </c>
      <c r="E667" s="76"/>
      <c r="F667" s="99" t="s">
        <v>16</v>
      </c>
      <c r="G667" s="99"/>
      <c r="H667" s="4" t="s">
        <v>16</v>
      </c>
      <c r="I667" s="97" t="s">
        <v>16</v>
      </c>
      <c r="J667" s="97"/>
      <c r="K667" s="95" t="s">
        <v>16</v>
      </c>
      <c r="L667" s="96"/>
      <c r="M667" s="75" t="s">
        <v>16</v>
      </c>
      <c r="N667" s="76"/>
      <c r="O667" s="75" t="s">
        <v>16</v>
      </c>
      <c r="P667" s="76"/>
      <c r="Q667" s="69"/>
      <c r="R667" s="70"/>
      <c r="S667" s="9"/>
    </row>
    <row r="668" spans="1:19" ht="15.75" thickBot="1">
      <c r="A668" s="66" t="s">
        <v>20</v>
      </c>
      <c r="B668" s="82">
        <v>45579</v>
      </c>
      <c r="C668" s="83"/>
      <c r="D668" s="73" t="s">
        <v>9</v>
      </c>
      <c r="E668" s="74"/>
      <c r="F668" s="128" t="s">
        <v>112</v>
      </c>
      <c r="G668" s="129"/>
      <c r="H668" s="5">
        <v>1430</v>
      </c>
      <c r="I668" s="94" t="s">
        <v>16</v>
      </c>
      <c r="J668" s="94"/>
      <c r="K668" s="89" t="s">
        <v>16</v>
      </c>
      <c r="L668" s="90"/>
      <c r="M668" s="100" t="s">
        <v>16</v>
      </c>
      <c r="N668" s="101"/>
      <c r="O668" s="100" t="s">
        <v>16</v>
      </c>
      <c r="P668" s="101"/>
      <c r="Q668" s="65" t="s">
        <v>38</v>
      </c>
      <c r="R668" s="66"/>
      <c r="S668" s="9"/>
    </row>
    <row r="669" spans="1:19" ht="15.75" thickBot="1">
      <c r="A669" s="68"/>
      <c r="B669" s="84"/>
      <c r="C669" s="85"/>
      <c r="D669" s="63" t="s">
        <v>10</v>
      </c>
      <c r="E669" s="64"/>
      <c r="F669" s="128" t="s">
        <v>112</v>
      </c>
      <c r="G669" s="129"/>
      <c r="H669" s="3">
        <v>250</v>
      </c>
      <c r="I669" s="119" t="s">
        <v>16</v>
      </c>
      <c r="J669" s="119"/>
      <c r="K669" s="88" t="s">
        <v>16</v>
      </c>
      <c r="L669" s="88"/>
      <c r="M669" s="119" t="s">
        <v>16</v>
      </c>
      <c r="N669" s="119"/>
      <c r="O669" s="119" t="s">
        <v>16</v>
      </c>
      <c r="P669" s="119"/>
      <c r="Q669" s="67"/>
      <c r="R669" s="68"/>
      <c r="S669" s="9"/>
    </row>
    <row r="670" spans="1:19" ht="15.75" thickBot="1">
      <c r="A670" s="68"/>
      <c r="B670" s="84"/>
      <c r="C670" s="85"/>
      <c r="D670" s="63" t="s">
        <v>11</v>
      </c>
      <c r="E670" s="64"/>
      <c r="F670" s="128" t="s">
        <v>112</v>
      </c>
      <c r="G670" s="129"/>
      <c r="H670" s="3">
        <v>2310</v>
      </c>
      <c r="I670" s="119" t="s">
        <v>16</v>
      </c>
      <c r="J670" s="119"/>
      <c r="K670" s="88" t="s">
        <v>16</v>
      </c>
      <c r="L670" s="88"/>
      <c r="M670" s="119" t="s">
        <v>16</v>
      </c>
      <c r="N670" s="119"/>
      <c r="O670" s="119" t="s">
        <v>16</v>
      </c>
      <c r="P670" s="119"/>
      <c r="Q670" s="67"/>
      <c r="R670" s="68"/>
      <c r="S670" s="9"/>
    </row>
    <row r="671" spans="1:19">
      <c r="A671" s="68"/>
      <c r="B671" s="84"/>
      <c r="C671" s="85"/>
      <c r="D671" s="63" t="s">
        <v>12</v>
      </c>
      <c r="E671" s="64"/>
      <c r="F671" s="128" t="s">
        <v>112</v>
      </c>
      <c r="G671" s="129"/>
      <c r="H671" s="3">
        <v>340</v>
      </c>
      <c r="I671" s="119" t="s">
        <v>16</v>
      </c>
      <c r="J671" s="119"/>
      <c r="K671" s="88" t="s">
        <v>16</v>
      </c>
      <c r="L671" s="88"/>
      <c r="M671" s="119" t="s">
        <v>16</v>
      </c>
      <c r="N671" s="119"/>
      <c r="O671" s="119" t="s">
        <v>16</v>
      </c>
      <c r="P671" s="119"/>
      <c r="Q671" s="67"/>
      <c r="R671" s="68"/>
      <c r="S671" s="9"/>
    </row>
    <row r="672" spans="1:19">
      <c r="A672" s="68"/>
      <c r="B672" s="84"/>
      <c r="C672" s="85"/>
      <c r="D672" s="60" t="s">
        <v>13</v>
      </c>
      <c r="E672" s="61"/>
      <c r="F672" s="98" t="s">
        <v>16</v>
      </c>
      <c r="G672" s="98"/>
      <c r="H672" s="3" t="s">
        <v>16</v>
      </c>
      <c r="I672" s="119" t="s">
        <v>16</v>
      </c>
      <c r="J672" s="119"/>
      <c r="K672" s="88" t="s">
        <v>16</v>
      </c>
      <c r="L672" s="88"/>
      <c r="M672" s="119" t="s">
        <v>16</v>
      </c>
      <c r="N672" s="119"/>
      <c r="O672" s="119" t="s">
        <v>16</v>
      </c>
      <c r="P672" s="119"/>
      <c r="Q672" s="67"/>
      <c r="R672" s="68"/>
      <c r="S672" s="9"/>
    </row>
    <row r="673" spans="1:19">
      <c r="A673" s="68"/>
      <c r="B673" s="84"/>
      <c r="C673" s="85"/>
      <c r="D673" s="62" t="s">
        <v>14</v>
      </c>
      <c r="E673" s="62"/>
      <c r="F673" s="120" t="s">
        <v>16</v>
      </c>
      <c r="G673" s="120"/>
      <c r="H673" s="3" t="s">
        <v>16</v>
      </c>
      <c r="I673" s="119" t="s">
        <v>16</v>
      </c>
      <c r="J673" s="119"/>
      <c r="K673" s="88" t="s">
        <v>16</v>
      </c>
      <c r="L673" s="88"/>
      <c r="M673" s="119" t="s">
        <v>16</v>
      </c>
      <c r="N673" s="119"/>
      <c r="O673" s="119" t="s">
        <v>16</v>
      </c>
      <c r="P673" s="119"/>
      <c r="Q673" s="67"/>
      <c r="R673" s="68"/>
      <c r="S673" s="9"/>
    </row>
    <row r="674" spans="1:19">
      <c r="A674" s="68"/>
      <c r="B674" s="84"/>
      <c r="C674" s="85"/>
      <c r="D674" s="62" t="s">
        <v>15</v>
      </c>
      <c r="E674" s="62"/>
      <c r="F674" s="91" t="s">
        <v>16</v>
      </c>
      <c r="G674" s="91"/>
      <c r="H674" s="3" t="s">
        <v>16</v>
      </c>
      <c r="I674" s="119" t="s">
        <v>16</v>
      </c>
      <c r="J674" s="119"/>
      <c r="K674" s="88" t="s">
        <v>16</v>
      </c>
      <c r="L674" s="88"/>
      <c r="M674" s="119" t="s">
        <v>16</v>
      </c>
      <c r="N674" s="119"/>
      <c r="O674" s="119" t="s">
        <v>16</v>
      </c>
      <c r="P674" s="119"/>
      <c r="Q674" s="67"/>
      <c r="R674" s="68"/>
      <c r="S674" s="9"/>
    </row>
    <row r="675" spans="1:19">
      <c r="A675" s="68"/>
      <c r="B675" s="84"/>
      <c r="C675" s="85"/>
      <c r="D675" s="58" t="s">
        <v>16</v>
      </c>
      <c r="E675" s="59"/>
      <c r="F675" s="91" t="s">
        <v>16</v>
      </c>
      <c r="G675" s="91"/>
      <c r="H675" s="3" t="s">
        <v>16</v>
      </c>
      <c r="I675" s="119" t="s">
        <v>16</v>
      </c>
      <c r="J675" s="119"/>
      <c r="K675" s="88" t="s">
        <v>16</v>
      </c>
      <c r="L675" s="88"/>
      <c r="M675" s="119" t="s">
        <v>16</v>
      </c>
      <c r="N675" s="119"/>
      <c r="O675" s="119" t="s">
        <v>16</v>
      </c>
      <c r="P675" s="119"/>
      <c r="Q675" s="67"/>
      <c r="R675" s="68"/>
      <c r="S675" s="9"/>
    </row>
    <row r="676" spans="1:19" ht="15.75" thickBot="1">
      <c r="A676" s="68"/>
      <c r="B676" s="86"/>
      <c r="C676" s="87"/>
      <c r="D676" s="71" t="s">
        <v>16</v>
      </c>
      <c r="E676" s="72"/>
      <c r="F676" s="99" t="s">
        <v>16</v>
      </c>
      <c r="G676" s="99"/>
      <c r="H676" s="4" t="s">
        <v>16</v>
      </c>
      <c r="I676" s="97" t="s">
        <v>16</v>
      </c>
      <c r="J676" s="97"/>
      <c r="K676" s="95" t="s">
        <v>16</v>
      </c>
      <c r="L676" s="96"/>
      <c r="M676" s="75" t="s">
        <v>16</v>
      </c>
      <c r="N676" s="76"/>
      <c r="O676" s="75" t="s">
        <v>16</v>
      </c>
      <c r="P676" s="76"/>
      <c r="Q676" s="69"/>
      <c r="R676" s="70"/>
      <c r="S676" s="9"/>
    </row>
    <row r="677" spans="1:19" ht="15.75" thickBot="1">
      <c r="A677" s="66" t="s">
        <v>21</v>
      </c>
      <c r="B677" s="82">
        <v>45580</v>
      </c>
      <c r="C677" s="83"/>
      <c r="D677" s="73" t="s">
        <v>9</v>
      </c>
      <c r="E677" s="74"/>
      <c r="F677" s="128" t="s">
        <v>113</v>
      </c>
      <c r="G677" s="129"/>
      <c r="H677" s="5">
        <v>1340</v>
      </c>
      <c r="I677" s="94" t="s">
        <v>16</v>
      </c>
      <c r="J677" s="94"/>
      <c r="K677" s="89" t="s">
        <v>16</v>
      </c>
      <c r="L677" s="90"/>
      <c r="M677" s="100" t="s">
        <v>16</v>
      </c>
      <c r="N677" s="101"/>
      <c r="O677" s="100" t="s">
        <v>16</v>
      </c>
      <c r="P677" s="101"/>
      <c r="Q677" s="65" t="s">
        <v>37</v>
      </c>
      <c r="R677" s="66"/>
      <c r="S677" s="9"/>
    </row>
    <row r="678" spans="1:19" ht="15.75" thickBot="1">
      <c r="A678" s="68"/>
      <c r="B678" s="84"/>
      <c r="C678" s="85"/>
      <c r="D678" s="63" t="s">
        <v>10</v>
      </c>
      <c r="E678" s="64"/>
      <c r="F678" s="128" t="s">
        <v>113</v>
      </c>
      <c r="G678" s="129"/>
      <c r="H678" s="3">
        <v>210</v>
      </c>
      <c r="I678" s="119" t="s">
        <v>16</v>
      </c>
      <c r="J678" s="119"/>
      <c r="K678" s="88" t="s">
        <v>16</v>
      </c>
      <c r="L678" s="88"/>
      <c r="M678" s="119" t="s">
        <v>16</v>
      </c>
      <c r="N678" s="119"/>
      <c r="O678" s="119" t="s">
        <v>16</v>
      </c>
      <c r="P678" s="119"/>
      <c r="Q678" s="67"/>
      <c r="R678" s="68"/>
      <c r="S678" s="9"/>
    </row>
    <row r="679" spans="1:19" ht="15.75" thickBot="1">
      <c r="A679" s="68"/>
      <c r="B679" s="84"/>
      <c r="C679" s="85"/>
      <c r="D679" s="63" t="s">
        <v>11</v>
      </c>
      <c r="E679" s="64"/>
      <c r="F679" s="128" t="s">
        <v>113</v>
      </c>
      <c r="G679" s="129"/>
      <c r="H679" s="3">
        <v>2160</v>
      </c>
      <c r="I679" s="119" t="s">
        <v>16</v>
      </c>
      <c r="J679" s="119"/>
      <c r="K679" s="88" t="s">
        <v>16</v>
      </c>
      <c r="L679" s="88"/>
      <c r="M679" s="119" t="s">
        <v>16</v>
      </c>
      <c r="N679" s="119"/>
      <c r="O679" s="119" t="s">
        <v>16</v>
      </c>
      <c r="P679" s="119"/>
      <c r="Q679" s="67"/>
      <c r="R679" s="68"/>
      <c r="S679" s="9"/>
    </row>
    <row r="680" spans="1:19" ht="15.75" thickBot="1">
      <c r="A680" s="68"/>
      <c r="B680" s="84"/>
      <c r="C680" s="85"/>
      <c r="D680" s="63" t="s">
        <v>12</v>
      </c>
      <c r="E680" s="64"/>
      <c r="F680" s="128" t="s">
        <v>113</v>
      </c>
      <c r="G680" s="129"/>
      <c r="H680" s="3">
        <v>230</v>
      </c>
      <c r="I680" s="119" t="s">
        <v>16</v>
      </c>
      <c r="J680" s="119"/>
      <c r="K680" s="88" t="s">
        <v>16</v>
      </c>
      <c r="L680" s="88"/>
      <c r="M680" s="119" t="s">
        <v>16</v>
      </c>
      <c r="N680" s="119"/>
      <c r="O680" s="119" t="s">
        <v>16</v>
      </c>
      <c r="P680" s="119"/>
      <c r="Q680" s="67"/>
      <c r="R680" s="68"/>
      <c r="S680" s="9"/>
    </row>
    <row r="681" spans="1:19" ht="15.75" thickBot="1">
      <c r="A681" s="68"/>
      <c r="B681" s="84"/>
      <c r="C681" s="85"/>
      <c r="D681" s="60" t="s">
        <v>13</v>
      </c>
      <c r="E681" s="61"/>
      <c r="F681" s="128" t="s">
        <v>113</v>
      </c>
      <c r="G681" s="129"/>
      <c r="H681" s="3">
        <v>2988</v>
      </c>
      <c r="I681" s="119" t="s">
        <v>16</v>
      </c>
      <c r="J681" s="119"/>
      <c r="K681" s="88" t="s">
        <v>16</v>
      </c>
      <c r="L681" s="88"/>
      <c r="M681" s="119" t="s">
        <v>16</v>
      </c>
      <c r="N681" s="119"/>
      <c r="O681" s="119" t="s">
        <v>16</v>
      </c>
      <c r="P681" s="119"/>
      <c r="Q681" s="67"/>
      <c r="R681" s="68"/>
      <c r="S681" s="9"/>
    </row>
    <row r="682" spans="1:19" ht="15.75" thickBot="1">
      <c r="A682" s="68"/>
      <c r="B682" s="84"/>
      <c r="C682" s="85"/>
      <c r="D682" s="62" t="s">
        <v>14</v>
      </c>
      <c r="E682" s="62"/>
      <c r="F682" s="128" t="s">
        <v>113</v>
      </c>
      <c r="G682" s="129"/>
      <c r="H682" s="3">
        <v>4176</v>
      </c>
      <c r="I682" s="119" t="s">
        <v>16</v>
      </c>
      <c r="J682" s="119"/>
      <c r="K682" s="88" t="s">
        <v>16</v>
      </c>
      <c r="L682" s="88"/>
      <c r="M682" s="119" t="s">
        <v>16</v>
      </c>
      <c r="N682" s="119"/>
      <c r="O682" s="119" t="s">
        <v>16</v>
      </c>
      <c r="P682" s="119"/>
      <c r="Q682" s="67"/>
      <c r="R682" s="68"/>
      <c r="S682" s="9"/>
    </row>
    <row r="683" spans="1:19">
      <c r="A683" s="68"/>
      <c r="B683" s="84"/>
      <c r="C683" s="85"/>
      <c r="D683" s="62" t="s">
        <v>15</v>
      </c>
      <c r="E683" s="62"/>
      <c r="F683" s="128" t="s">
        <v>113</v>
      </c>
      <c r="G683" s="129"/>
      <c r="H683" s="3">
        <v>5616</v>
      </c>
      <c r="I683" s="119" t="s">
        <v>16</v>
      </c>
      <c r="J683" s="119"/>
      <c r="K683" s="88" t="s">
        <v>16</v>
      </c>
      <c r="L683" s="88"/>
      <c r="M683" s="119" t="s">
        <v>16</v>
      </c>
      <c r="N683" s="119"/>
      <c r="O683" s="119" t="s">
        <v>16</v>
      </c>
      <c r="P683" s="119"/>
      <c r="Q683" s="67"/>
      <c r="R683" s="68"/>
      <c r="S683" s="9"/>
    </row>
    <row r="684" spans="1:19">
      <c r="A684" s="68"/>
      <c r="B684" s="84"/>
      <c r="C684" s="85"/>
      <c r="D684" s="58" t="s">
        <v>16</v>
      </c>
      <c r="E684" s="59"/>
      <c r="F684" s="91" t="s">
        <v>16</v>
      </c>
      <c r="G684" s="91"/>
      <c r="H684" s="3" t="s">
        <v>16</v>
      </c>
      <c r="I684" s="119" t="s">
        <v>16</v>
      </c>
      <c r="J684" s="119"/>
      <c r="K684" s="88" t="s">
        <v>16</v>
      </c>
      <c r="L684" s="88"/>
      <c r="M684" s="119" t="s">
        <v>16</v>
      </c>
      <c r="N684" s="119"/>
      <c r="O684" s="119" t="s">
        <v>16</v>
      </c>
      <c r="P684" s="119"/>
      <c r="Q684" s="67"/>
      <c r="R684" s="68"/>
      <c r="S684" s="9"/>
    </row>
    <row r="685" spans="1:19" ht="15.75" thickBot="1">
      <c r="A685" s="68"/>
      <c r="B685" s="86"/>
      <c r="C685" s="87"/>
      <c r="D685" s="71" t="s">
        <v>16</v>
      </c>
      <c r="E685" s="72"/>
      <c r="F685" s="99" t="s">
        <v>16</v>
      </c>
      <c r="G685" s="99"/>
      <c r="H685" s="4" t="s">
        <v>16</v>
      </c>
      <c r="I685" s="97" t="s">
        <v>16</v>
      </c>
      <c r="J685" s="97"/>
      <c r="K685" s="95" t="s">
        <v>16</v>
      </c>
      <c r="L685" s="96"/>
      <c r="M685" s="75" t="s">
        <v>16</v>
      </c>
      <c r="N685" s="76"/>
      <c r="O685" s="75" t="s">
        <v>16</v>
      </c>
      <c r="P685" s="76"/>
      <c r="Q685" s="69"/>
      <c r="R685" s="70"/>
      <c r="S685" s="9"/>
    </row>
    <row r="686" spans="1:19" ht="15.75" thickBot="1">
      <c r="A686" s="66" t="s">
        <v>22</v>
      </c>
      <c r="B686" s="82">
        <v>45581</v>
      </c>
      <c r="C686" s="83"/>
      <c r="D686" s="73" t="s">
        <v>9</v>
      </c>
      <c r="E686" s="74"/>
      <c r="F686" s="128" t="s">
        <v>114</v>
      </c>
      <c r="G686" s="129"/>
      <c r="H686" s="5">
        <v>1450</v>
      </c>
      <c r="I686" s="94" t="s">
        <v>16</v>
      </c>
      <c r="J686" s="94"/>
      <c r="K686" s="89" t="s">
        <v>16</v>
      </c>
      <c r="L686" s="90"/>
      <c r="M686" s="100" t="s">
        <v>16</v>
      </c>
      <c r="N686" s="101"/>
      <c r="O686" s="100" t="s">
        <v>16</v>
      </c>
      <c r="P686" s="101"/>
      <c r="Q686" s="65" t="s">
        <v>37</v>
      </c>
      <c r="R686" s="66"/>
      <c r="S686" s="9"/>
    </row>
    <row r="687" spans="1:19" ht="15.75" thickBot="1">
      <c r="A687" s="68"/>
      <c r="B687" s="84"/>
      <c r="C687" s="85"/>
      <c r="D687" s="63" t="s">
        <v>10</v>
      </c>
      <c r="E687" s="64"/>
      <c r="F687" s="128" t="s">
        <v>114</v>
      </c>
      <c r="G687" s="129"/>
      <c r="H687" s="3">
        <v>240</v>
      </c>
      <c r="I687" s="119" t="s">
        <v>16</v>
      </c>
      <c r="J687" s="119"/>
      <c r="K687" s="88" t="s">
        <v>16</v>
      </c>
      <c r="L687" s="88"/>
      <c r="M687" s="119" t="s">
        <v>16</v>
      </c>
      <c r="N687" s="119"/>
      <c r="O687" s="119" t="s">
        <v>16</v>
      </c>
      <c r="P687" s="119"/>
      <c r="Q687" s="67"/>
      <c r="R687" s="68"/>
      <c r="S687" s="9"/>
    </row>
    <row r="688" spans="1:19" ht="15.75" thickBot="1">
      <c r="A688" s="68"/>
      <c r="B688" s="84"/>
      <c r="C688" s="85"/>
      <c r="D688" s="63" t="s">
        <v>11</v>
      </c>
      <c r="E688" s="64"/>
      <c r="F688" s="128" t="s">
        <v>114</v>
      </c>
      <c r="G688" s="129"/>
      <c r="H688" s="3">
        <v>2110</v>
      </c>
      <c r="I688" s="119" t="s">
        <v>16</v>
      </c>
      <c r="J688" s="119"/>
      <c r="K688" s="88" t="s">
        <v>16</v>
      </c>
      <c r="L688" s="88"/>
      <c r="M688" s="119" t="s">
        <v>16</v>
      </c>
      <c r="N688" s="119"/>
      <c r="O688" s="119" t="s">
        <v>16</v>
      </c>
      <c r="P688" s="119"/>
      <c r="Q688" s="67"/>
      <c r="R688" s="68"/>
      <c r="S688" s="9"/>
    </row>
    <row r="689" spans="1:19">
      <c r="A689" s="68"/>
      <c r="B689" s="84"/>
      <c r="C689" s="85"/>
      <c r="D689" s="63" t="s">
        <v>12</v>
      </c>
      <c r="E689" s="64"/>
      <c r="F689" s="128" t="s">
        <v>114</v>
      </c>
      <c r="G689" s="129"/>
      <c r="H689" s="3">
        <v>220</v>
      </c>
      <c r="I689" s="119" t="s">
        <v>16</v>
      </c>
      <c r="J689" s="119"/>
      <c r="K689" s="88" t="s">
        <v>16</v>
      </c>
      <c r="L689" s="88"/>
      <c r="M689" s="119" t="s">
        <v>16</v>
      </c>
      <c r="N689" s="119"/>
      <c r="O689" s="119" t="s">
        <v>16</v>
      </c>
      <c r="P689" s="119"/>
      <c r="Q689" s="67"/>
      <c r="R689" s="68"/>
      <c r="S689" s="9"/>
    </row>
    <row r="690" spans="1:19">
      <c r="A690" s="68"/>
      <c r="B690" s="84"/>
      <c r="C690" s="85"/>
      <c r="D690" s="60" t="s">
        <v>13</v>
      </c>
      <c r="E690" s="61"/>
      <c r="F690" s="98" t="s">
        <v>16</v>
      </c>
      <c r="G690" s="98"/>
      <c r="H690" s="3" t="s">
        <v>16</v>
      </c>
      <c r="I690" s="119" t="s">
        <v>16</v>
      </c>
      <c r="J690" s="119"/>
      <c r="K690" s="88" t="s">
        <v>16</v>
      </c>
      <c r="L690" s="88"/>
      <c r="M690" s="119" t="s">
        <v>16</v>
      </c>
      <c r="N690" s="119"/>
      <c r="O690" s="119" t="s">
        <v>16</v>
      </c>
      <c r="P690" s="119"/>
      <c r="Q690" s="67"/>
      <c r="R690" s="68"/>
      <c r="S690" s="9"/>
    </row>
    <row r="691" spans="1:19">
      <c r="A691" s="68"/>
      <c r="B691" s="84"/>
      <c r="C691" s="85"/>
      <c r="D691" s="62" t="s">
        <v>14</v>
      </c>
      <c r="E691" s="62"/>
      <c r="F691" s="120" t="s">
        <v>16</v>
      </c>
      <c r="G691" s="120"/>
      <c r="H691" s="3" t="s">
        <v>16</v>
      </c>
      <c r="I691" s="119" t="s">
        <v>16</v>
      </c>
      <c r="J691" s="119"/>
      <c r="K691" s="88" t="s">
        <v>16</v>
      </c>
      <c r="L691" s="88"/>
      <c r="M691" s="119" t="s">
        <v>16</v>
      </c>
      <c r="N691" s="119"/>
      <c r="O691" s="119" t="s">
        <v>16</v>
      </c>
      <c r="P691" s="119"/>
      <c r="Q691" s="67"/>
      <c r="R691" s="68"/>
      <c r="S691" s="9"/>
    </row>
    <row r="692" spans="1:19">
      <c r="A692" s="68"/>
      <c r="B692" s="84"/>
      <c r="C692" s="85"/>
      <c r="D692" s="62" t="s">
        <v>15</v>
      </c>
      <c r="E692" s="62"/>
      <c r="F692" s="91" t="s">
        <v>16</v>
      </c>
      <c r="G692" s="91"/>
      <c r="H692" s="3" t="s">
        <v>16</v>
      </c>
      <c r="I692" s="119" t="s">
        <v>16</v>
      </c>
      <c r="J692" s="119"/>
      <c r="K692" s="88" t="s">
        <v>16</v>
      </c>
      <c r="L692" s="88"/>
      <c r="M692" s="119" t="s">
        <v>16</v>
      </c>
      <c r="N692" s="119"/>
      <c r="O692" s="119" t="s">
        <v>16</v>
      </c>
      <c r="P692" s="119"/>
      <c r="Q692" s="67"/>
      <c r="R692" s="68"/>
      <c r="S692" s="9"/>
    </row>
    <row r="693" spans="1:19">
      <c r="A693" s="68"/>
      <c r="B693" s="84"/>
      <c r="C693" s="85"/>
      <c r="D693" s="58" t="s">
        <v>16</v>
      </c>
      <c r="E693" s="59"/>
      <c r="F693" s="91" t="s">
        <v>16</v>
      </c>
      <c r="G693" s="91"/>
      <c r="H693" s="3" t="s">
        <v>16</v>
      </c>
      <c r="I693" s="119" t="s">
        <v>16</v>
      </c>
      <c r="J693" s="119"/>
      <c r="K693" s="88" t="s">
        <v>16</v>
      </c>
      <c r="L693" s="88"/>
      <c r="M693" s="119" t="s">
        <v>16</v>
      </c>
      <c r="N693" s="119"/>
      <c r="O693" s="119" t="s">
        <v>16</v>
      </c>
      <c r="P693" s="119"/>
      <c r="Q693" s="67"/>
      <c r="R693" s="68"/>
      <c r="S693" s="9"/>
    </row>
    <row r="694" spans="1:19" ht="15.75" thickBot="1">
      <c r="A694" s="68"/>
      <c r="B694" s="86"/>
      <c r="C694" s="87"/>
      <c r="D694" s="71" t="s">
        <v>16</v>
      </c>
      <c r="E694" s="72"/>
      <c r="F694" s="99" t="s">
        <v>16</v>
      </c>
      <c r="G694" s="99"/>
      <c r="H694" s="4" t="s">
        <v>16</v>
      </c>
      <c r="I694" s="97" t="s">
        <v>16</v>
      </c>
      <c r="J694" s="97"/>
      <c r="K694" s="95" t="s">
        <v>16</v>
      </c>
      <c r="L694" s="96"/>
      <c r="M694" s="75" t="s">
        <v>16</v>
      </c>
      <c r="N694" s="76"/>
      <c r="O694" s="75" t="s">
        <v>16</v>
      </c>
      <c r="P694" s="76"/>
      <c r="Q694" s="69"/>
      <c r="R694" s="70"/>
      <c r="S694" s="9"/>
    </row>
    <row r="695" spans="1:19" ht="15.75" thickBot="1">
      <c r="A695" s="66" t="s">
        <v>23</v>
      </c>
      <c r="B695" s="82">
        <v>45582</v>
      </c>
      <c r="C695" s="83"/>
      <c r="D695" s="73" t="s">
        <v>9</v>
      </c>
      <c r="E695" s="74"/>
      <c r="F695" s="128" t="s">
        <v>115</v>
      </c>
      <c r="G695" s="129"/>
      <c r="H695" s="5">
        <v>1410</v>
      </c>
      <c r="I695" s="94" t="s">
        <v>16</v>
      </c>
      <c r="J695" s="94"/>
      <c r="K695" s="89" t="s">
        <v>16</v>
      </c>
      <c r="L695" s="90"/>
      <c r="M695" s="100" t="s">
        <v>16</v>
      </c>
      <c r="N695" s="101"/>
      <c r="O695" s="100" t="s">
        <v>16</v>
      </c>
      <c r="P695" s="101"/>
      <c r="Q695" s="65" t="s">
        <v>38</v>
      </c>
      <c r="R695" s="66"/>
      <c r="S695" s="9"/>
    </row>
    <row r="696" spans="1:19" ht="15.75" thickBot="1">
      <c r="A696" s="68"/>
      <c r="B696" s="84"/>
      <c r="C696" s="85"/>
      <c r="D696" s="63" t="s">
        <v>10</v>
      </c>
      <c r="E696" s="64"/>
      <c r="F696" s="128" t="s">
        <v>115</v>
      </c>
      <c r="G696" s="129"/>
      <c r="H696" s="3">
        <v>200</v>
      </c>
      <c r="I696" s="119" t="s">
        <v>16</v>
      </c>
      <c r="J696" s="119"/>
      <c r="K696" s="88" t="s">
        <v>16</v>
      </c>
      <c r="L696" s="88"/>
      <c r="M696" s="119" t="s">
        <v>16</v>
      </c>
      <c r="N696" s="119"/>
      <c r="O696" s="119" t="s">
        <v>16</v>
      </c>
      <c r="P696" s="119"/>
      <c r="Q696" s="67"/>
      <c r="R696" s="68"/>
      <c r="S696" s="9"/>
    </row>
    <row r="697" spans="1:19" ht="15.75" thickBot="1">
      <c r="A697" s="68"/>
      <c r="B697" s="84"/>
      <c r="C697" s="85"/>
      <c r="D697" s="63" t="s">
        <v>11</v>
      </c>
      <c r="E697" s="64"/>
      <c r="F697" s="128" t="s">
        <v>115</v>
      </c>
      <c r="G697" s="129"/>
      <c r="H697" s="3">
        <v>2050</v>
      </c>
      <c r="I697" s="119" t="s">
        <v>16</v>
      </c>
      <c r="J697" s="119"/>
      <c r="K697" s="88" t="s">
        <v>16</v>
      </c>
      <c r="L697" s="88"/>
      <c r="M697" s="119" t="s">
        <v>16</v>
      </c>
      <c r="N697" s="119"/>
      <c r="O697" s="119" t="s">
        <v>16</v>
      </c>
      <c r="P697" s="119"/>
      <c r="Q697" s="67"/>
      <c r="R697" s="68"/>
      <c r="S697" s="9"/>
    </row>
    <row r="698" spans="1:19" ht="15.75" thickBot="1">
      <c r="A698" s="68"/>
      <c r="B698" s="84"/>
      <c r="C698" s="85"/>
      <c r="D698" s="63" t="s">
        <v>12</v>
      </c>
      <c r="E698" s="64"/>
      <c r="F698" s="128" t="s">
        <v>115</v>
      </c>
      <c r="G698" s="129"/>
      <c r="H698" s="3">
        <v>260</v>
      </c>
      <c r="I698" s="119" t="s">
        <v>16</v>
      </c>
      <c r="J698" s="119"/>
      <c r="K698" s="88" t="s">
        <v>16</v>
      </c>
      <c r="L698" s="88"/>
      <c r="M698" s="119" t="s">
        <v>16</v>
      </c>
      <c r="N698" s="119"/>
      <c r="O698" s="119" t="s">
        <v>16</v>
      </c>
      <c r="P698" s="119"/>
      <c r="Q698" s="67"/>
      <c r="R698" s="68"/>
      <c r="S698" s="9"/>
    </row>
    <row r="699" spans="1:19" ht="15.75" thickBot="1">
      <c r="A699" s="68"/>
      <c r="B699" s="84"/>
      <c r="C699" s="85"/>
      <c r="D699" s="60" t="s">
        <v>13</v>
      </c>
      <c r="E699" s="61"/>
      <c r="F699" s="128" t="s">
        <v>115</v>
      </c>
      <c r="G699" s="129"/>
      <c r="H699" s="3">
        <v>1296</v>
      </c>
      <c r="I699" s="119" t="s">
        <v>16</v>
      </c>
      <c r="J699" s="119"/>
      <c r="K699" s="88" t="s">
        <v>16</v>
      </c>
      <c r="L699" s="88"/>
      <c r="M699" s="119" t="s">
        <v>16</v>
      </c>
      <c r="N699" s="119"/>
      <c r="O699" s="119" t="s">
        <v>16</v>
      </c>
      <c r="P699" s="119"/>
      <c r="Q699" s="67"/>
      <c r="R699" s="68"/>
      <c r="S699" s="9"/>
    </row>
    <row r="700" spans="1:19" ht="15.75" thickBot="1">
      <c r="A700" s="68"/>
      <c r="B700" s="84"/>
      <c r="C700" s="85"/>
      <c r="D700" s="62" t="s">
        <v>14</v>
      </c>
      <c r="E700" s="62"/>
      <c r="F700" s="128" t="s">
        <v>115</v>
      </c>
      <c r="G700" s="129"/>
      <c r="H700" s="3">
        <v>1608</v>
      </c>
      <c r="I700" s="119" t="s">
        <v>16</v>
      </c>
      <c r="J700" s="119"/>
      <c r="K700" s="88" t="s">
        <v>16</v>
      </c>
      <c r="L700" s="88"/>
      <c r="M700" s="119" t="s">
        <v>16</v>
      </c>
      <c r="N700" s="119"/>
      <c r="O700" s="119" t="s">
        <v>16</v>
      </c>
      <c r="P700" s="119"/>
      <c r="Q700" s="67"/>
      <c r="R700" s="68"/>
      <c r="S700" s="9"/>
    </row>
    <row r="701" spans="1:19">
      <c r="A701" s="68"/>
      <c r="B701" s="84"/>
      <c r="C701" s="85"/>
      <c r="D701" s="62" t="s">
        <v>15</v>
      </c>
      <c r="E701" s="62"/>
      <c r="F701" s="128" t="s">
        <v>115</v>
      </c>
      <c r="G701" s="129"/>
      <c r="H701" s="3">
        <v>1332</v>
      </c>
      <c r="I701" s="119" t="s">
        <v>16</v>
      </c>
      <c r="J701" s="119"/>
      <c r="K701" s="88" t="s">
        <v>16</v>
      </c>
      <c r="L701" s="88"/>
      <c r="M701" s="119" t="s">
        <v>16</v>
      </c>
      <c r="N701" s="119"/>
      <c r="O701" s="119" t="s">
        <v>16</v>
      </c>
      <c r="P701" s="119"/>
      <c r="Q701" s="67"/>
      <c r="R701" s="68"/>
      <c r="S701" s="9"/>
    </row>
    <row r="702" spans="1:19">
      <c r="A702" s="68"/>
      <c r="B702" s="84"/>
      <c r="C702" s="85"/>
      <c r="D702" s="58" t="s">
        <v>16</v>
      </c>
      <c r="E702" s="59"/>
      <c r="F702" s="91" t="s">
        <v>16</v>
      </c>
      <c r="G702" s="91"/>
      <c r="H702" s="3" t="s">
        <v>16</v>
      </c>
      <c r="I702" s="119" t="s">
        <v>16</v>
      </c>
      <c r="J702" s="119"/>
      <c r="K702" s="88" t="s">
        <v>16</v>
      </c>
      <c r="L702" s="88"/>
      <c r="M702" s="119" t="s">
        <v>16</v>
      </c>
      <c r="N702" s="119"/>
      <c r="O702" s="119" t="s">
        <v>16</v>
      </c>
      <c r="P702" s="119"/>
      <c r="Q702" s="67"/>
      <c r="R702" s="68"/>
      <c r="S702" s="9"/>
    </row>
    <row r="703" spans="1:19" ht="15.75" thickBot="1">
      <c r="A703" s="68"/>
      <c r="B703" s="86"/>
      <c r="C703" s="87"/>
      <c r="D703" s="71" t="s">
        <v>16</v>
      </c>
      <c r="E703" s="72"/>
      <c r="F703" s="99" t="s">
        <v>16</v>
      </c>
      <c r="G703" s="99"/>
      <c r="H703" s="4" t="s">
        <v>16</v>
      </c>
      <c r="I703" s="97" t="s">
        <v>16</v>
      </c>
      <c r="J703" s="97"/>
      <c r="K703" s="95" t="s">
        <v>16</v>
      </c>
      <c r="L703" s="96"/>
      <c r="M703" s="75" t="s">
        <v>16</v>
      </c>
      <c r="N703" s="76"/>
      <c r="O703" s="75" t="s">
        <v>16</v>
      </c>
      <c r="P703" s="76"/>
      <c r="Q703" s="69"/>
      <c r="R703" s="70"/>
      <c r="S703" s="9"/>
    </row>
    <row r="704" spans="1:19" ht="15.75" thickBot="1">
      <c r="A704" s="66" t="s">
        <v>17</v>
      </c>
      <c r="B704" s="82">
        <v>45583</v>
      </c>
      <c r="C704" s="83"/>
      <c r="D704" s="73" t="s">
        <v>9</v>
      </c>
      <c r="E704" s="74"/>
      <c r="F704" s="128" t="s">
        <v>116</v>
      </c>
      <c r="G704" s="129"/>
      <c r="H704" s="5">
        <v>1420</v>
      </c>
      <c r="I704" s="94" t="s">
        <v>16</v>
      </c>
      <c r="J704" s="94"/>
      <c r="K704" s="89" t="s">
        <v>16</v>
      </c>
      <c r="L704" s="90"/>
      <c r="M704" s="100" t="s">
        <v>16</v>
      </c>
      <c r="N704" s="101"/>
      <c r="O704" s="100" t="s">
        <v>16</v>
      </c>
      <c r="P704" s="101"/>
      <c r="Q704" s="65" t="s">
        <v>38</v>
      </c>
      <c r="R704" s="66"/>
      <c r="S704" s="9"/>
    </row>
    <row r="705" spans="1:19" ht="15.75" thickBot="1">
      <c r="A705" s="68"/>
      <c r="B705" s="84"/>
      <c r="C705" s="85"/>
      <c r="D705" s="63" t="s">
        <v>10</v>
      </c>
      <c r="E705" s="64"/>
      <c r="F705" s="128" t="s">
        <v>116</v>
      </c>
      <c r="G705" s="129"/>
      <c r="H705" s="3">
        <v>240</v>
      </c>
      <c r="I705" s="119" t="s">
        <v>16</v>
      </c>
      <c r="J705" s="119"/>
      <c r="K705" s="88" t="s">
        <v>16</v>
      </c>
      <c r="L705" s="88"/>
      <c r="M705" s="119" t="s">
        <v>16</v>
      </c>
      <c r="N705" s="119"/>
      <c r="O705" s="119" t="s">
        <v>16</v>
      </c>
      <c r="P705" s="119"/>
      <c r="Q705" s="67"/>
      <c r="R705" s="68"/>
      <c r="S705" s="9"/>
    </row>
    <row r="706" spans="1:19" ht="15.75" thickBot="1">
      <c r="A706" s="68"/>
      <c r="B706" s="84"/>
      <c r="C706" s="85"/>
      <c r="D706" s="63" t="s">
        <v>11</v>
      </c>
      <c r="E706" s="64"/>
      <c r="F706" s="128" t="s">
        <v>116</v>
      </c>
      <c r="G706" s="129"/>
      <c r="H706" s="3">
        <v>1940</v>
      </c>
      <c r="I706" s="119" t="s">
        <v>16</v>
      </c>
      <c r="J706" s="119"/>
      <c r="K706" s="88" t="s">
        <v>16</v>
      </c>
      <c r="L706" s="88"/>
      <c r="M706" s="119" t="s">
        <v>16</v>
      </c>
      <c r="N706" s="119"/>
      <c r="O706" s="119" t="s">
        <v>16</v>
      </c>
      <c r="P706" s="119"/>
      <c r="Q706" s="67"/>
      <c r="R706" s="68"/>
      <c r="S706" s="9"/>
    </row>
    <row r="707" spans="1:19" ht="15.75" thickBot="1">
      <c r="A707" s="68"/>
      <c r="B707" s="84"/>
      <c r="C707" s="85"/>
      <c r="D707" s="63" t="s">
        <v>12</v>
      </c>
      <c r="E707" s="64"/>
      <c r="F707" s="128" t="s">
        <v>116</v>
      </c>
      <c r="G707" s="129"/>
      <c r="H707" s="3">
        <v>200</v>
      </c>
      <c r="I707" s="119" t="s">
        <v>16</v>
      </c>
      <c r="J707" s="119"/>
      <c r="K707" s="88" t="s">
        <v>16</v>
      </c>
      <c r="L707" s="88"/>
      <c r="M707" s="119" t="s">
        <v>16</v>
      </c>
      <c r="N707" s="119"/>
      <c r="O707" s="119" t="s">
        <v>16</v>
      </c>
      <c r="P707" s="119"/>
      <c r="Q707" s="67"/>
      <c r="R707" s="68"/>
      <c r="S707" s="9"/>
    </row>
    <row r="708" spans="1:19" ht="15.75" thickBot="1">
      <c r="A708" s="68"/>
      <c r="B708" s="84"/>
      <c r="C708" s="85"/>
      <c r="D708" s="60" t="s">
        <v>13</v>
      </c>
      <c r="E708" s="61"/>
      <c r="F708" s="128" t="s">
        <v>116</v>
      </c>
      <c r="G708" s="129"/>
      <c r="H708" s="3">
        <v>4116</v>
      </c>
      <c r="I708" s="119" t="s">
        <v>16</v>
      </c>
      <c r="J708" s="119"/>
      <c r="K708" s="88" t="s">
        <v>16</v>
      </c>
      <c r="L708" s="88"/>
      <c r="M708" s="119" t="s">
        <v>16</v>
      </c>
      <c r="N708" s="119"/>
      <c r="O708" s="119" t="s">
        <v>16</v>
      </c>
      <c r="P708" s="119"/>
      <c r="Q708" s="67"/>
      <c r="R708" s="68"/>
      <c r="S708" s="9"/>
    </row>
    <row r="709" spans="1:19" ht="15.75" thickBot="1">
      <c r="A709" s="68"/>
      <c r="B709" s="84"/>
      <c r="C709" s="85"/>
      <c r="D709" s="62" t="s">
        <v>14</v>
      </c>
      <c r="E709" s="62"/>
      <c r="F709" s="128" t="s">
        <v>116</v>
      </c>
      <c r="G709" s="129"/>
      <c r="H709" s="3">
        <v>4380</v>
      </c>
      <c r="I709" s="119" t="s">
        <v>16</v>
      </c>
      <c r="J709" s="119"/>
      <c r="K709" s="88" t="s">
        <v>16</v>
      </c>
      <c r="L709" s="88"/>
      <c r="M709" s="119" t="s">
        <v>16</v>
      </c>
      <c r="N709" s="119"/>
      <c r="O709" s="119" t="s">
        <v>16</v>
      </c>
      <c r="P709" s="119"/>
      <c r="Q709" s="67"/>
      <c r="R709" s="68"/>
      <c r="S709" s="9"/>
    </row>
    <row r="710" spans="1:19">
      <c r="A710" s="68"/>
      <c r="B710" s="84"/>
      <c r="C710" s="85"/>
      <c r="D710" s="62" t="s">
        <v>15</v>
      </c>
      <c r="E710" s="62"/>
      <c r="F710" s="128" t="s">
        <v>116</v>
      </c>
      <c r="G710" s="129"/>
      <c r="H710" s="3">
        <v>5016</v>
      </c>
      <c r="I710" s="119" t="s">
        <v>16</v>
      </c>
      <c r="J710" s="119"/>
      <c r="K710" s="88" t="s">
        <v>16</v>
      </c>
      <c r="L710" s="88"/>
      <c r="M710" s="119" t="s">
        <v>16</v>
      </c>
      <c r="N710" s="119"/>
      <c r="O710" s="119" t="s">
        <v>16</v>
      </c>
      <c r="P710" s="119"/>
      <c r="Q710" s="67"/>
      <c r="R710" s="68"/>
      <c r="S710" s="9"/>
    </row>
    <row r="711" spans="1:19">
      <c r="A711" s="68"/>
      <c r="B711" s="84"/>
      <c r="C711" s="85"/>
      <c r="D711" s="58" t="s">
        <v>16</v>
      </c>
      <c r="E711" s="59"/>
      <c r="F711" s="91" t="s">
        <v>16</v>
      </c>
      <c r="G711" s="91"/>
      <c r="H711" s="3" t="s">
        <v>16</v>
      </c>
      <c r="I711" s="119" t="s">
        <v>16</v>
      </c>
      <c r="J711" s="119"/>
      <c r="K711" s="88" t="s">
        <v>16</v>
      </c>
      <c r="L711" s="88"/>
      <c r="M711" s="119" t="s">
        <v>16</v>
      </c>
      <c r="N711" s="119"/>
      <c r="O711" s="119" t="s">
        <v>16</v>
      </c>
      <c r="P711" s="119"/>
      <c r="Q711" s="67"/>
      <c r="R711" s="68"/>
      <c r="S711" s="9"/>
    </row>
    <row r="712" spans="1:19" ht="15.75" thickBot="1">
      <c r="A712" s="68"/>
      <c r="B712" s="86"/>
      <c r="C712" s="87"/>
      <c r="D712" s="75" t="s">
        <v>16</v>
      </c>
      <c r="E712" s="76"/>
      <c r="F712" s="99" t="s">
        <v>16</v>
      </c>
      <c r="G712" s="99"/>
      <c r="H712" s="4" t="s">
        <v>16</v>
      </c>
      <c r="I712" s="97" t="s">
        <v>16</v>
      </c>
      <c r="J712" s="97"/>
      <c r="K712" s="95" t="s">
        <v>16</v>
      </c>
      <c r="L712" s="96"/>
      <c r="M712" s="75" t="s">
        <v>16</v>
      </c>
      <c r="N712" s="76"/>
      <c r="O712" s="75" t="s">
        <v>16</v>
      </c>
      <c r="P712" s="76"/>
      <c r="Q712" s="69"/>
      <c r="R712" s="70"/>
      <c r="S712" s="9"/>
    </row>
    <row r="713" spans="1:19" ht="15.75" thickBot="1">
      <c r="A713" s="66" t="s">
        <v>18</v>
      </c>
      <c r="B713" s="82">
        <v>45584</v>
      </c>
      <c r="C713" s="83"/>
      <c r="D713" s="73" t="s">
        <v>9</v>
      </c>
      <c r="E713" s="74"/>
      <c r="F713" s="128" t="s">
        <v>117</v>
      </c>
      <c r="G713" s="129"/>
      <c r="H713" s="5">
        <v>1240</v>
      </c>
      <c r="I713" s="94" t="s">
        <v>16</v>
      </c>
      <c r="J713" s="94"/>
      <c r="K713" s="89" t="s">
        <v>16</v>
      </c>
      <c r="L713" s="90"/>
      <c r="M713" s="100" t="s">
        <v>16</v>
      </c>
      <c r="N713" s="101"/>
      <c r="O713" s="100" t="s">
        <v>16</v>
      </c>
      <c r="P713" s="101"/>
      <c r="Q713" s="65" t="s">
        <v>37</v>
      </c>
      <c r="R713" s="66"/>
      <c r="S713" s="9"/>
    </row>
    <row r="714" spans="1:19" ht="15.75" thickBot="1">
      <c r="A714" s="68"/>
      <c r="B714" s="84"/>
      <c r="C714" s="85"/>
      <c r="D714" s="63" t="s">
        <v>10</v>
      </c>
      <c r="E714" s="64"/>
      <c r="F714" s="128" t="s">
        <v>117</v>
      </c>
      <c r="G714" s="129"/>
      <c r="H714" s="3">
        <v>220</v>
      </c>
      <c r="I714" s="119" t="s">
        <v>16</v>
      </c>
      <c r="J714" s="119"/>
      <c r="K714" s="88" t="s">
        <v>16</v>
      </c>
      <c r="L714" s="88"/>
      <c r="M714" s="119" t="s">
        <v>16</v>
      </c>
      <c r="N714" s="119"/>
      <c r="O714" s="119" t="s">
        <v>16</v>
      </c>
      <c r="P714" s="119"/>
      <c r="Q714" s="67"/>
      <c r="R714" s="68"/>
      <c r="S714" s="9"/>
    </row>
    <row r="715" spans="1:19" ht="15.75" thickBot="1">
      <c r="A715" s="68"/>
      <c r="B715" s="84"/>
      <c r="C715" s="85"/>
      <c r="D715" s="63" t="s">
        <v>11</v>
      </c>
      <c r="E715" s="64"/>
      <c r="F715" s="128" t="s">
        <v>117</v>
      </c>
      <c r="G715" s="129"/>
      <c r="H715" s="3">
        <v>2200</v>
      </c>
      <c r="I715" s="119" t="s">
        <v>16</v>
      </c>
      <c r="J715" s="119"/>
      <c r="K715" s="88" t="s">
        <v>16</v>
      </c>
      <c r="L715" s="88"/>
      <c r="M715" s="119" t="s">
        <v>16</v>
      </c>
      <c r="N715" s="119"/>
      <c r="O715" s="119" t="s">
        <v>16</v>
      </c>
      <c r="P715" s="119"/>
      <c r="Q715" s="67"/>
      <c r="R715" s="68"/>
      <c r="S715" s="9"/>
    </row>
    <row r="716" spans="1:19">
      <c r="A716" s="68"/>
      <c r="B716" s="84"/>
      <c r="C716" s="85"/>
      <c r="D716" s="63" t="s">
        <v>12</v>
      </c>
      <c r="E716" s="64"/>
      <c r="F716" s="128" t="s">
        <v>117</v>
      </c>
      <c r="G716" s="129"/>
      <c r="H716" s="3">
        <v>200</v>
      </c>
      <c r="I716" s="119" t="s">
        <v>16</v>
      </c>
      <c r="J716" s="119"/>
      <c r="K716" s="88" t="s">
        <v>16</v>
      </c>
      <c r="L716" s="88"/>
      <c r="M716" s="119" t="s">
        <v>16</v>
      </c>
      <c r="N716" s="119"/>
      <c r="O716" s="119" t="s">
        <v>16</v>
      </c>
      <c r="P716" s="119"/>
      <c r="Q716" s="67"/>
      <c r="R716" s="68"/>
      <c r="S716" s="9"/>
    </row>
    <row r="717" spans="1:19">
      <c r="A717" s="68"/>
      <c r="B717" s="84"/>
      <c r="C717" s="85"/>
      <c r="D717" s="60" t="s">
        <v>13</v>
      </c>
      <c r="E717" s="61"/>
      <c r="F717" s="98" t="s">
        <v>16</v>
      </c>
      <c r="G717" s="98"/>
      <c r="H717" s="3" t="s">
        <v>16</v>
      </c>
      <c r="I717" s="119" t="s">
        <v>16</v>
      </c>
      <c r="J717" s="119"/>
      <c r="K717" s="88" t="s">
        <v>16</v>
      </c>
      <c r="L717" s="88"/>
      <c r="M717" s="119" t="s">
        <v>16</v>
      </c>
      <c r="N717" s="119"/>
      <c r="O717" s="119" t="s">
        <v>16</v>
      </c>
      <c r="P717" s="119"/>
      <c r="Q717" s="67"/>
      <c r="R717" s="68"/>
      <c r="S717" s="9"/>
    </row>
    <row r="718" spans="1:19">
      <c r="A718" s="68"/>
      <c r="B718" s="84"/>
      <c r="C718" s="85"/>
      <c r="D718" s="62" t="s">
        <v>14</v>
      </c>
      <c r="E718" s="62"/>
      <c r="F718" s="120" t="s">
        <v>16</v>
      </c>
      <c r="G718" s="120"/>
      <c r="H718" s="3" t="s">
        <v>16</v>
      </c>
      <c r="I718" s="119" t="s">
        <v>16</v>
      </c>
      <c r="J718" s="119"/>
      <c r="K718" s="88" t="s">
        <v>16</v>
      </c>
      <c r="L718" s="88"/>
      <c r="M718" s="119" t="s">
        <v>16</v>
      </c>
      <c r="N718" s="119"/>
      <c r="O718" s="119" t="s">
        <v>16</v>
      </c>
      <c r="P718" s="119"/>
      <c r="Q718" s="67"/>
      <c r="R718" s="68"/>
      <c r="S718" s="9"/>
    </row>
    <row r="719" spans="1:19">
      <c r="A719" s="68"/>
      <c r="B719" s="84"/>
      <c r="C719" s="85"/>
      <c r="D719" s="62" t="s">
        <v>15</v>
      </c>
      <c r="E719" s="62"/>
      <c r="F719" s="91" t="s">
        <v>16</v>
      </c>
      <c r="G719" s="91"/>
      <c r="H719" s="3" t="s">
        <v>16</v>
      </c>
      <c r="I719" s="119" t="s">
        <v>16</v>
      </c>
      <c r="J719" s="119"/>
      <c r="K719" s="88" t="s">
        <v>16</v>
      </c>
      <c r="L719" s="88"/>
      <c r="M719" s="119" t="s">
        <v>16</v>
      </c>
      <c r="N719" s="119"/>
      <c r="O719" s="119" t="s">
        <v>16</v>
      </c>
      <c r="P719" s="119"/>
      <c r="Q719" s="67"/>
      <c r="R719" s="68"/>
      <c r="S719" s="9"/>
    </row>
    <row r="720" spans="1:19">
      <c r="A720" s="68"/>
      <c r="B720" s="84"/>
      <c r="C720" s="85"/>
      <c r="D720" s="58" t="s">
        <v>16</v>
      </c>
      <c r="E720" s="59"/>
      <c r="F720" s="91" t="s">
        <v>16</v>
      </c>
      <c r="G720" s="91"/>
      <c r="H720" s="3" t="s">
        <v>16</v>
      </c>
      <c r="I720" s="119" t="s">
        <v>16</v>
      </c>
      <c r="J720" s="119"/>
      <c r="K720" s="88" t="s">
        <v>16</v>
      </c>
      <c r="L720" s="88"/>
      <c r="M720" s="119" t="s">
        <v>16</v>
      </c>
      <c r="N720" s="119"/>
      <c r="O720" s="119" t="s">
        <v>16</v>
      </c>
      <c r="P720" s="119"/>
      <c r="Q720" s="67"/>
      <c r="R720" s="68"/>
      <c r="S720" s="9"/>
    </row>
    <row r="721" spans="1:19" ht="15.75" thickBot="1">
      <c r="A721" s="68"/>
      <c r="B721" s="86"/>
      <c r="C721" s="87"/>
      <c r="D721" s="71" t="s">
        <v>16</v>
      </c>
      <c r="E721" s="72"/>
      <c r="F721" s="99" t="s">
        <v>16</v>
      </c>
      <c r="G721" s="99"/>
      <c r="H721" s="4" t="s">
        <v>16</v>
      </c>
      <c r="I721" s="97" t="s">
        <v>16</v>
      </c>
      <c r="J721" s="97"/>
      <c r="K721" s="95" t="s">
        <v>16</v>
      </c>
      <c r="L721" s="96"/>
      <c r="M721" s="75" t="s">
        <v>16</v>
      </c>
      <c r="N721" s="76"/>
      <c r="O721" s="75" t="s">
        <v>16</v>
      </c>
      <c r="P721" s="76"/>
      <c r="Q721" s="69"/>
      <c r="R721" s="70"/>
      <c r="S721" s="9"/>
    </row>
    <row r="722" spans="1:19" ht="15.75" thickBot="1">
      <c r="A722" s="66" t="s">
        <v>19</v>
      </c>
      <c r="B722" s="82">
        <v>45585</v>
      </c>
      <c r="C722" s="83"/>
      <c r="D722" s="73" t="s">
        <v>9</v>
      </c>
      <c r="E722" s="74"/>
      <c r="F722" s="128" t="s">
        <v>118</v>
      </c>
      <c r="G722" s="129"/>
      <c r="H722" s="5">
        <v>1210</v>
      </c>
      <c r="I722" s="94" t="s">
        <v>16</v>
      </c>
      <c r="J722" s="94"/>
      <c r="K722" s="89" t="s">
        <v>16</v>
      </c>
      <c r="L722" s="90"/>
      <c r="M722" s="100" t="s">
        <v>16</v>
      </c>
      <c r="N722" s="101"/>
      <c r="O722" s="100" t="s">
        <v>16</v>
      </c>
      <c r="P722" s="101"/>
      <c r="Q722" s="65" t="s">
        <v>37</v>
      </c>
      <c r="R722" s="66"/>
      <c r="S722" s="9"/>
    </row>
    <row r="723" spans="1:19" ht="15.75" thickBot="1">
      <c r="A723" s="68"/>
      <c r="B723" s="84"/>
      <c r="C723" s="85"/>
      <c r="D723" s="63" t="s">
        <v>10</v>
      </c>
      <c r="E723" s="64"/>
      <c r="F723" s="128" t="s">
        <v>118</v>
      </c>
      <c r="G723" s="129"/>
      <c r="H723" s="3">
        <v>280</v>
      </c>
      <c r="I723" s="119" t="s">
        <v>16</v>
      </c>
      <c r="J723" s="119"/>
      <c r="K723" s="88" t="s">
        <v>16</v>
      </c>
      <c r="L723" s="88"/>
      <c r="M723" s="119" t="s">
        <v>16</v>
      </c>
      <c r="N723" s="119"/>
      <c r="O723" s="119" t="s">
        <v>16</v>
      </c>
      <c r="P723" s="119"/>
      <c r="Q723" s="67"/>
      <c r="R723" s="68"/>
      <c r="S723" s="9"/>
    </row>
    <row r="724" spans="1:19" ht="15.75" thickBot="1">
      <c r="A724" s="68"/>
      <c r="B724" s="84"/>
      <c r="C724" s="85"/>
      <c r="D724" s="63" t="s">
        <v>11</v>
      </c>
      <c r="E724" s="64"/>
      <c r="F724" s="128" t="s">
        <v>118</v>
      </c>
      <c r="G724" s="129"/>
      <c r="H724" s="3">
        <v>2170</v>
      </c>
      <c r="I724" s="119" t="s">
        <v>16</v>
      </c>
      <c r="J724" s="119"/>
      <c r="K724" s="88" t="s">
        <v>16</v>
      </c>
      <c r="L724" s="88"/>
      <c r="M724" s="119" t="s">
        <v>16</v>
      </c>
      <c r="N724" s="119"/>
      <c r="O724" s="119" t="s">
        <v>16</v>
      </c>
      <c r="P724" s="119"/>
      <c r="Q724" s="67"/>
      <c r="R724" s="68"/>
      <c r="S724" s="9"/>
    </row>
    <row r="725" spans="1:19">
      <c r="A725" s="68"/>
      <c r="B725" s="84"/>
      <c r="C725" s="85"/>
      <c r="D725" s="63" t="s">
        <v>12</v>
      </c>
      <c r="E725" s="64"/>
      <c r="F725" s="128" t="s">
        <v>118</v>
      </c>
      <c r="G725" s="129"/>
      <c r="H725" s="3">
        <v>180</v>
      </c>
      <c r="I725" s="119" t="s">
        <v>16</v>
      </c>
      <c r="J725" s="119"/>
      <c r="K725" s="88" t="s">
        <v>16</v>
      </c>
      <c r="L725" s="88"/>
      <c r="M725" s="119" t="s">
        <v>16</v>
      </c>
      <c r="N725" s="119"/>
      <c r="O725" s="119" t="s">
        <v>16</v>
      </c>
      <c r="P725" s="119"/>
      <c r="Q725" s="67"/>
      <c r="R725" s="68"/>
      <c r="S725" s="9"/>
    </row>
    <row r="726" spans="1:19">
      <c r="A726" s="68"/>
      <c r="B726" s="84"/>
      <c r="C726" s="85"/>
      <c r="D726" s="60" t="s">
        <v>13</v>
      </c>
      <c r="E726" s="61"/>
      <c r="F726" s="98" t="s">
        <v>16</v>
      </c>
      <c r="G726" s="98"/>
      <c r="H726" s="3" t="s">
        <v>16</v>
      </c>
      <c r="I726" s="119" t="s">
        <v>16</v>
      </c>
      <c r="J726" s="119"/>
      <c r="K726" s="88" t="s">
        <v>16</v>
      </c>
      <c r="L726" s="88"/>
      <c r="M726" s="119" t="s">
        <v>16</v>
      </c>
      <c r="N726" s="119"/>
      <c r="O726" s="119" t="s">
        <v>16</v>
      </c>
      <c r="P726" s="119"/>
      <c r="Q726" s="67"/>
      <c r="R726" s="68"/>
      <c r="S726" s="9"/>
    </row>
    <row r="727" spans="1:19">
      <c r="A727" s="68"/>
      <c r="B727" s="84"/>
      <c r="C727" s="85"/>
      <c r="D727" s="62" t="s">
        <v>14</v>
      </c>
      <c r="E727" s="62"/>
      <c r="F727" s="120" t="s">
        <v>16</v>
      </c>
      <c r="G727" s="120"/>
      <c r="H727" s="3" t="s">
        <v>16</v>
      </c>
      <c r="I727" s="119" t="s">
        <v>16</v>
      </c>
      <c r="J727" s="119"/>
      <c r="K727" s="88" t="s">
        <v>16</v>
      </c>
      <c r="L727" s="88"/>
      <c r="M727" s="119" t="s">
        <v>16</v>
      </c>
      <c r="N727" s="119"/>
      <c r="O727" s="119" t="s">
        <v>16</v>
      </c>
      <c r="P727" s="119"/>
      <c r="Q727" s="67"/>
      <c r="R727" s="68"/>
      <c r="S727" s="9"/>
    </row>
    <row r="728" spans="1:19">
      <c r="A728" s="68"/>
      <c r="B728" s="84"/>
      <c r="C728" s="85"/>
      <c r="D728" s="62" t="s">
        <v>15</v>
      </c>
      <c r="E728" s="62"/>
      <c r="F728" s="91" t="s">
        <v>16</v>
      </c>
      <c r="G728" s="91"/>
      <c r="H728" s="3" t="s">
        <v>16</v>
      </c>
      <c r="I728" s="119" t="s">
        <v>16</v>
      </c>
      <c r="J728" s="119"/>
      <c r="K728" s="88" t="s">
        <v>16</v>
      </c>
      <c r="L728" s="88"/>
      <c r="M728" s="119" t="s">
        <v>16</v>
      </c>
      <c r="N728" s="119"/>
      <c r="O728" s="119" t="s">
        <v>16</v>
      </c>
      <c r="P728" s="119"/>
      <c r="Q728" s="67"/>
      <c r="R728" s="68"/>
      <c r="S728" s="9"/>
    </row>
    <row r="729" spans="1:19">
      <c r="A729" s="68"/>
      <c r="B729" s="84"/>
      <c r="C729" s="85"/>
      <c r="D729" s="58" t="s">
        <v>16</v>
      </c>
      <c r="E729" s="59"/>
      <c r="F729" s="91" t="s">
        <v>16</v>
      </c>
      <c r="G729" s="91"/>
      <c r="H729" s="3" t="s">
        <v>16</v>
      </c>
      <c r="I729" s="119" t="s">
        <v>16</v>
      </c>
      <c r="J729" s="119"/>
      <c r="K729" s="88" t="s">
        <v>16</v>
      </c>
      <c r="L729" s="88"/>
      <c r="M729" s="119" t="s">
        <v>16</v>
      </c>
      <c r="N729" s="119"/>
      <c r="O729" s="119" t="s">
        <v>16</v>
      </c>
      <c r="P729" s="119"/>
      <c r="Q729" s="67"/>
      <c r="R729" s="68"/>
      <c r="S729" s="9"/>
    </row>
    <row r="730" spans="1:19" ht="15.75" thickBot="1">
      <c r="A730" s="68"/>
      <c r="B730" s="86"/>
      <c r="C730" s="87"/>
      <c r="D730" s="71" t="s">
        <v>16</v>
      </c>
      <c r="E730" s="72"/>
      <c r="F730" s="99" t="s">
        <v>16</v>
      </c>
      <c r="G730" s="99"/>
      <c r="H730" s="4" t="s">
        <v>16</v>
      </c>
      <c r="I730" s="97" t="s">
        <v>16</v>
      </c>
      <c r="J730" s="97"/>
      <c r="K730" s="95" t="s">
        <v>16</v>
      </c>
      <c r="L730" s="96"/>
      <c r="M730" s="75" t="s">
        <v>16</v>
      </c>
      <c r="N730" s="76"/>
      <c r="O730" s="75" t="s">
        <v>16</v>
      </c>
      <c r="P730" s="76"/>
      <c r="Q730" s="69"/>
      <c r="R730" s="70"/>
      <c r="S730" s="9"/>
    </row>
    <row r="731" spans="1:19" ht="15.75" thickBot="1">
      <c r="A731" s="66" t="s">
        <v>20</v>
      </c>
      <c r="B731" s="82">
        <v>45586</v>
      </c>
      <c r="C731" s="83"/>
      <c r="D731" s="73" t="s">
        <v>9</v>
      </c>
      <c r="E731" s="74"/>
      <c r="F731" s="128" t="s">
        <v>119</v>
      </c>
      <c r="G731" s="129"/>
      <c r="H731" s="5">
        <v>1310</v>
      </c>
      <c r="I731" s="94" t="s">
        <v>16</v>
      </c>
      <c r="J731" s="94"/>
      <c r="K731" s="89" t="s">
        <v>16</v>
      </c>
      <c r="L731" s="90"/>
      <c r="M731" s="100" t="s">
        <v>16</v>
      </c>
      <c r="N731" s="101"/>
      <c r="O731" s="100" t="s">
        <v>16</v>
      </c>
      <c r="P731" s="101"/>
      <c r="Q731" s="65" t="s">
        <v>38</v>
      </c>
      <c r="R731" s="66"/>
      <c r="S731" s="9"/>
    </row>
    <row r="732" spans="1:19" ht="15.75" thickBot="1">
      <c r="A732" s="68"/>
      <c r="B732" s="84"/>
      <c r="C732" s="85"/>
      <c r="D732" s="63" t="s">
        <v>10</v>
      </c>
      <c r="E732" s="64"/>
      <c r="F732" s="128" t="s">
        <v>119</v>
      </c>
      <c r="G732" s="129"/>
      <c r="H732" s="3">
        <v>250</v>
      </c>
      <c r="I732" s="119" t="s">
        <v>16</v>
      </c>
      <c r="J732" s="119"/>
      <c r="K732" s="88" t="s">
        <v>16</v>
      </c>
      <c r="L732" s="88"/>
      <c r="M732" s="119" t="s">
        <v>16</v>
      </c>
      <c r="N732" s="119"/>
      <c r="O732" s="119" t="s">
        <v>16</v>
      </c>
      <c r="P732" s="119"/>
      <c r="Q732" s="67"/>
      <c r="R732" s="68"/>
      <c r="S732" s="9"/>
    </row>
    <row r="733" spans="1:19" ht="15.75" thickBot="1">
      <c r="A733" s="68"/>
      <c r="B733" s="84"/>
      <c r="C733" s="85"/>
      <c r="D733" s="63" t="s">
        <v>11</v>
      </c>
      <c r="E733" s="64"/>
      <c r="F733" s="128" t="s">
        <v>119</v>
      </c>
      <c r="G733" s="129"/>
      <c r="H733" s="3">
        <v>1850</v>
      </c>
      <c r="I733" s="119" t="s">
        <v>16</v>
      </c>
      <c r="J733" s="119"/>
      <c r="K733" s="88" t="s">
        <v>16</v>
      </c>
      <c r="L733" s="88"/>
      <c r="M733" s="119" t="s">
        <v>16</v>
      </c>
      <c r="N733" s="119"/>
      <c r="O733" s="119" t="s">
        <v>16</v>
      </c>
      <c r="P733" s="119"/>
      <c r="Q733" s="67"/>
      <c r="R733" s="68"/>
      <c r="S733" s="9"/>
    </row>
    <row r="734" spans="1:19">
      <c r="A734" s="68"/>
      <c r="B734" s="84"/>
      <c r="C734" s="85"/>
      <c r="D734" s="63" t="s">
        <v>12</v>
      </c>
      <c r="E734" s="64"/>
      <c r="F734" s="128" t="s">
        <v>119</v>
      </c>
      <c r="G734" s="129"/>
      <c r="H734" s="3">
        <v>180</v>
      </c>
      <c r="I734" s="119" t="s">
        <v>16</v>
      </c>
      <c r="J734" s="119"/>
      <c r="K734" s="88" t="s">
        <v>16</v>
      </c>
      <c r="L734" s="88"/>
      <c r="M734" s="119" t="s">
        <v>16</v>
      </c>
      <c r="N734" s="119"/>
      <c r="O734" s="119" t="s">
        <v>16</v>
      </c>
      <c r="P734" s="119"/>
      <c r="Q734" s="67"/>
      <c r="R734" s="68"/>
      <c r="S734" s="9"/>
    </row>
    <row r="735" spans="1:19">
      <c r="A735" s="68"/>
      <c r="B735" s="84"/>
      <c r="C735" s="85"/>
      <c r="D735" s="60" t="s">
        <v>13</v>
      </c>
      <c r="E735" s="61"/>
      <c r="F735" s="98" t="s">
        <v>16</v>
      </c>
      <c r="G735" s="98"/>
      <c r="H735" s="3" t="s">
        <v>16</v>
      </c>
      <c r="I735" s="119" t="s">
        <v>16</v>
      </c>
      <c r="J735" s="119"/>
      <c r="K735" s="88" t="s">
        <v>16</v>
      </c>
      <c r="L735" s="88"/>
      <c r="M735" s="119" t="s">
        <v>16</v>
      </c>
      <c r="N735" s="119"/>
      <c r="O735" s="119" t="s">
        <v>16</v>
      </c>
      <c r="P735" s="119"/>
      <c r="Q735" s="67"/>
      <c r="R735" s="68"/>
      <c r="S735" s="9"/>
    </row>
    <row r="736" spans="1:19">
      <c r="A736" s="68"/>
      <c r="B736" s="84"/>
      <c r="C736" s="85"/>
      <c r="D736" s="62" t="s">
        <v>14</v>
      </c>
      <c r="E736" s="62"/>
      <c r="F736" s="120" t="s">
        <v>16</v>
      </c>
      <c r="G736" s="120"/>
      <c r="H736" s="3" t="s">
        <v>16</v>
      </c>
      <c r="I736" s="119" t="s">
        <v>16</v>
      </c>
      <c r="J736" s="119"/>
      <c r="K736" s="88" t="s">
        <v>16</v>
      </c>
      <c r="L736" s="88"/>
      <c r="M736" s="119" t="s">
        <v>16</v>
      </c>
      <c r="N736" s="119"/>
      <c r="O736" s="119" t="s">
        <v>16</v>
      </c>
      <c r="P736" s="119"/>
      <c r="Q736" s="67"/>
      <c r="R736" s="68"/>
      <c r="S736" s="9"/>
    </row>
    <row r="737" spans="1:19">
      <c r="A737" s="68"/>
      <c r="B737" s="84"/>
      <c r="C737" s="85"/>
      <c r="D737" s="62" t="s">
        <v>15</v>
      </c>
      <c r="E737" s="62"/>
      <c r="F737" s="91" t="s">
        <v>16</v>
      </c>
      <c r="G737" s="91"/>
      <c r="H737" s="3" t="s">
        <v>16</v>
      </c>
      <c r="I737" s="119" t="s">
        <v>16</v>
      </c>
      <c r="J737" s="119"/>
      <c r="K737" s="88" t="s">
        <v>16</v>
      </c>
      <c r="L737" s="88"/>
      <c r="M737" s="119" t="s">
        <v>16</v>
      </c>
      <c r="N737" s="119"/>
      <c r="O737" s="119" t="s">
        <v>16</v>
      </c>
      <c r="P737" s="119"/>
      <c r="Q737" s="67"/>
      <c r="R737" s="68"/>
      <c r="S737" s="9"/>
    </row>
    <row r="738" spans="1:19">
      <c r="A738" s="68"/>
      <c r="B738" s="84"/>
      <c r="C738" s="85"/>
      <c r="D738" s="58" t="s">
        <v>16</v>
      </c>
      <c r="E738" s="59"/>
      <c r="F738" s="91" t="s">
        <v>16</v>
      </c>
      <c r="G738" s="91"/>
      <c r="H738" s="3" t="s">
        <v>16</v>
      </c>
      <c r="I738" s="119" t="s">
        <v>16</v>
      </c>
      <c r="J738" s="119"/>
      <c r="K738" s="88" t="s">
        <v>16</v>
      </c>
      <c r="L738" s="88"/>
      <c r="M738" s="119" t="s">
        <v>16</v>
      </c>
      <c r="N738" s="119"/>
      <c r="O738" s="119" t="s">
        <v>16</v>
      </c>
      <c r="P738" s="119"/>
      <c r="Q738" s="67"/>
      <c r="R738" s="68"/>
      <c r="S738" s="9"/>
    </row>
    <row r="739" spans="1:19" ht="15.75" thickBot="1">
      <c r="A739" s="68"/>
      <c r="B739" s="86"/>
      <c r="C739" s="87"/>
      <c r="D739" s="71" t="s">
        <v>16</v>
      </c>
      <c r="E739" s="72"/>
      <c r="F739" s="99" t="s">
        <v>16</v>
      </c>
      <c r="G739" s="99"/>
      <c r="H739" s="4" t="s">
        <v>16</v>
      </c>
      <c r="I739" s="97" t="s">
        <v>16</v>
      </c>
      <c r="J739" s="97"/>
      <c r="K739" s="95" t="s">
        <v>16</v>
      </c>
      <c r="L739" s="96"/>
      <c r="M739" s="75" t="s">
        <v>16</v>
      </c>
      <c r="N739" s="76"/>
      <c r="O739" s="75" t="s">
        <v>16</v>
      </c>
      <c r="P739" s="76"/>
      <c r="Q739" s="69"/>
      <c r="R739" s="70"/>
      <c r="S739" s="9"/>
    </row>
    <row r="740" spans="1:19" ht="15.75" thickBot="1">
      <c r="A740" s="66" t="s">
        <v>21</v>
      </c>
      <c r="B740" s="82">
        <v>45587</v>
      </c>
      <c r="C740" s="83"/>
      <c r="D740" s="73" t="s">
        <v>9</v>
      </c>
      <c r="E740" s="74"/>
      <c r="F740" s="128" t="s">
        <v>120</v>
      </c>
      <c r="G740" s="129"/>
      <c r="H740" s="5">
        <v>1240</v>
      </c>
      <c r="I740" s="94" t="s">
        <v>16</v>
      </c>
      <c r="J740" s="94"/>
      <c r="K740" s="89" t="s">
        <v>16</v>
      </c>
      <c r="L740" s="90"/>
      <c r="M740" s="100" t="s">
        <v>16</v>
      </c>
      <c r="N740" s="101"/>
      <c r="O740" s="100" t="s">
        <v>16</v>
      </c>
      <c r="P740" s="101"/>
      <c r="Q740" s="65" t="s">
        <v>38</v>
      </c>
      <c r="R740" s="66"/>
      <c r="S740" s="9"/>
    </row>
    <row r="741" spans="1:19" ht="15.75" thickBot="1">
      <c r="A741" s="68"/>
      <c r="B741" s="84"/>
      <c r="C741" s="85"/>
      <c r="D741" s="63" t="s">
        <v>10</v>
      </c>
      <c r="E741" s="64"/>
      <c r="F741" s="128" t="s">
        <v>120</v>
      </c>
      <c r="G741" s="129"/>
      <c r="H741" s="3">
        <v>320</v>
      </c>
      <c r="I741" s="119" t="s">
        <v>16</v>
      </c>
      <c r="J741" s="119"/>
      <c r="K741" s="88" t="s">
        <v>16</v>
      </c>
      <c r="L741" s="88"/>
      <c r="M741" s="119" t="s">
        <v>16</v>
      </c>
      <c r="N741" s="119"/>
      <c r="O741" s="119" t="s">
        <v>16</v>
      </c>
      <c r="P741" s="119"/>
      <c r="Q741" s="67"/>
      <c r="R741" s="68"/>
      <c r="S741" s="9"/>
    </row>
    <row r="742" spans="1:19" ht="15.75" thickBot="1">
      <c r="A742" s="68"/>
      <c r="B742" s="84"/>
      <c r="C742" s="85"/>
      <c r="D742" s="63" t="s">
        <v>11</v>
      </c>
      <c r="E742" s="64"/>
      <c r="F742" s="128" t="s">
        <v>120</v>
      </c>
      <c r="G742" s="129"/>
      <c r="H742" s="3">
        <v>2470</v>
      </c>
      <c r="I742" s="119" t="s">
        <v>16</v>
      </c>
      <c r="J742" s="119"/>
      <c r="K742" s="88" t="s">
        <v>16</v>
      </c>
      <c r="L742" s="88"/>
      <c r="M742" s="119" t="s">
        <v>16</v>
      </c>
      <c r="N742" s="119"/>
      <c r="O742" s="119" t="s">
        <v>16</v>
      </c>
      <c r="P742" s="119"/>
      <c r="Q742" s="67"/>
      <c r="R742" s="68"/>
      <c r="S742" s="9"/>
    </row>
    <row r="743" spans="1:19" ht="15.75" thickBot="1">
      <c r="A743" s="68"/>
      <c r="B743" s="84"/>
      <c r="C743" s="85"/>
      <c r="D743" s="63" t="s">
        <v>12</v>
      </c>
      <c r="E743" s="64"/>
      <c r="F743" s="128" t="s">
        <v>120</v>
      </c>
      <c r="G743" s="129"/>
      <c r="H743" s="3">
        <v>190</v>
      </c>
      <c r="I743" s="119" t="s">
        <v>16</v>
      </c>
      <c r="J743" s="119"/>
      <c r="K743" s="88" t="s">
        <v>16</v>
      </c>
      <c r="L743" s="88"/>
      <c r="M743" s="119" t="s">
        <v>16</v>
      </c>
      <c r="N743" s="119"/>
      <c r="O743" s="119" t="s">
        <v>16</v>
      </c>
      <c r="P743" s="119"/>
      <c r="Q743" s="67"/>
      <c r="R743" s="68"/>
      <c r="S743" s="9"/>
    </row>
    <row r="744" spans="1:19" ht="15.75" thickBot="1">
      <c r="A744" s="68"/>
      <c r="B744" s="84"/>
      <c r="C744" s="85"/>
      <c r="D744" s="62" t="s">
        <v>13</v>
      </c>
      <c r="E744" s="62"/>
      <c r="F744" s="128" t="s">
        <v>120</v>
      </c>
      <c r="G744" s="129"/>
      <c r="H744" s="3">
        <v>2220</v>
      </c>
      <c r="I744" s="119" t="s">
        <v>16</v>
      </c>
      <c r="J744" s="119"/>
      <c r="K744" s="88" t="s">
        <v>16</v>
      </c>
      <c r="L744" s="88"/>
      <c r="M744" s="119" t="s">
        <v>16</v>
      </c>
      <c r="N744" s="119"/>
      <c r="O744" s="119" t="s">
        <v>16</v>
      </c>
      <c r="P744" s="119"/>
      <c r="Q744" s="67"/>
      <c r="R744" s="68"/>
      <c r="S744" s="9"/>
    </row>
    <row r="745" spans="1:19" ht="15.75" thickBot="1">
      <c r="A745" s="68"/>
      <c r="B745" s="84"/>
      <c r="C745" s="85"/>
      <c r="D745" s="62" t="s">
        <v>14</v>
      </c>
      <c r="E745" s="62"/>
      <c r="F745" s="128" t="s">
        <v>120</v>
      </c>
      <c r="G745" s="129"/>
      <c r="H745" s="3">
        <v>11448</v>
      </c>
      <c r="I745" s="119" t="s">
        <v>16</v>
      </c>
      <c r="J745" s="119"/>
      <c r="K745" s="88" t="s">
        <v>16</v>
      </c>
      <c r="L745" s="88"/>
      <c r="M745" s="119" t="s">
        <v>16</v>
      </c>
      <c r="N745" s="119"/>
      <c r="O745" s="119" t="s">
        <v>16</v>
      </c>
      <c r="P745" s="119"/>
      <c r="Q745" s="67"/>
      <c r="R745" s="68"/>
      <c r="S745" s="9"/>
    </row>
    <row r="746" spans="1:19">
      <c r="A746" s="68"/>
      <c r="B746" s="84"/>
      <c r="C746" s="85"/>
      <c r="D746" s="62" t="s">
        <v>15</v>
      </c>
      <c r="E746" s="62"/>
      <c r="F746" s="128" t="s">
        <v>120</v>
      </c>
      <c r="G746" s="129"/>
      <c r="H746" s="3">
        <v>3600</v>
      </c>
      <c r="I746" s="119" t="s">
        <v>16</v>
      </c>
      <c r="J746" s="119"/>
      <c r="K746" s="88" t="s">
        <v>16</v>
      </c>
      <c r="L746" s="88"/>
      <c r="M746" s="119" t="s">
        <v>16</v>
      </c>
      <c r="N746" s="119"/>
      <c r="O746" s="119" t="s">
        <v>16</v>
      </c>
      <c r="P746" s="119"/>
      <c r="Q746" s="67"/>
      <c r="R746" s="68"/>
      <c r="S746" s="9"/>
    </row>
    <row r="747" spans="1:19">
      <c r="A747" s="68"/>
      <c r="B747" s="84"/>
      <c r="C747" s="85"/>
      <c r="D747" s="58" t="s">
        <v>16</v>
      </c>
      <c r="E747" s="59"/>
      <c r="F747" s="91" t="s">
        <v>16</v>
      </c>
      <c r="G747" s="91"/>
      <c r="H747" s="3" t="s">
        <v>16</v>
      </c>
      <c r="I747" s="119" t="s">
        <v>16</v>
      </c>
      <c r="J747" s="119"/>
      <c r="K747" s="88" t="s">
        <v>16</v>
      </c>
      <c r="L747" s="88"/>
      <c r="M747" s="119" t="s">
        <v>16</v>
      </c>
      <c r="N747" s="119"/>
      <c r="O747" s="119" t="s">
        <v>16</v>
      </c>
      <c r="P747" s="119"/>
      <c r="Q747" s="67"/>
      <c r="R747" s="68"/>
      <c r="S747" s="9"/>
    </row>
    <row r="748" spans="1:19" ht="15.75" thickBot="1">
      <c r="A748" s="68"/>
      <c r="B748" s="86"/>
      <c r="C748" s="87"/>
      <c r="D748" s="71" t="s">
        <v>16</v>
      </c>
      <c r="E748" s="72"/>
      <c r="F748" s="99" t="s">
        <v>16</v>
      </c>
      <c r="G748" s="99"/>
      <c r="H748" s="4" t="s">
        <v>16</v>
      </c>
      <c r="I748" s="97" t="s">
        <v>16</v>
      </c>
      <c r="J748" s="97"/>
      <c r="K748" s="95" t="s">
        <v>16</v>
      </c>
      <c r="L748" s="96"/>
      <c r="M748" s="75" t="s">
        <v>16</v>
      </c>
      <c r="N748" s="76"/>
      <c r="O748" s="75" t="s">
        <v>16</v>
      </c>
      <c r="P748" s="76"/>
      <c r="Q748" s="69"/>
      <c r="R748" s="70"/>
      <c r="S748" s="9"/>
    </row>
    <row r="749" spans="1:19" ht="15.75" thickBot="1">
      <c r="A749" s="66" t="s">
        <v>22</v>
      </c>
      <c r="B749" s="82">
        <v>45588</v>
      </c>
      <c r="C749" s="83"/>
      <c r="D749" s="73" t="s">
        <v>9</v>
      </c>
      <c r="E749" s="74"/>
      <c r="F749" s="128" t="s">
        <v>121</v>
      </c>
      <c r="G749" s="129"/>
      <c r="H749" s="5">
        <v>1280</v>
      </c>
      <c r="I749" s="94" t="s">
        <v>16</v>
      </c>
      <c r="J749" s="94"/>
      <c r="K749" s="89" t="s">
        <v>16</v>
      </c>
      <c r="L749" s="90"/>
      <c r="M749" s="100" t="s">
        <v>16</v>
      </c>
      <c r="N749" s="101"/>
      <c r="O749" s="100" t="s">
        <v>16</v>
      </c>
      <c r="P749" s="101"/>
      <c r="Q749" s="65" t="s">
        <v>37</v>
      </c>
      <c r="R749" s="66"/>
      <c r="S749" s="9"/>
    </row>
    <row r="750" spans="1:19" ht="15.75" thickBot="1">
      <c r="A750" s="68"/>
      <c r="B750" s="84"/>
      <c r="C750" s="85"/>
      <c r="D750" s="63" t="s">
        <v>10</v>
      </c>
      <c r="E750" s="64"/>
      <c r="F750" s="128" t="s">
        <v>121</v>
      </c>
      <c r="G750" s="129"/>
      <c r="H750" s="3">
        <v>230</v>
      </c>
      <c r="I750" s="119" t="s">
        <v>16</v>
      </c>
      <c r="J750" s="119"/>
      <c r="K750" s="88" t="s">
        <v>16</v>
      </c>
      <c r="L750" s="88"/>
      <c r="M750" s="119" t="s">
        <v>16</v>
      </c>
      <c r="N750" s="119"/>
      <c r="O750" s="119" t="s">
        <v>16</v>
      </c>
      <c r="P750" s="119"/>
      <c r="Q750" s="67"/>
      <c r="R750" s="68"/>
      <c r="S750" s="9"/>
    </row>
    <row r="751" spans="1:19" ht="15.75" thickBot="1">
      <c r="A751" s="68"/>
      <c r="B751" s="84"/>
      <c r="C751" s="85"/>
      <c r="D751" s="63" t="s">
        <v>11</v>
      </c>
      <c r="E751" s="64"/>
      <c r="F751" s="128" t="s">
        <v>121</v>
      </c>
      <c r="G751" s="129"/>
      <c r="H751" s="3">
        <v>2510</v>
      </c>
      <c r="I751" s="119" t="s">
        <v>16</v>
      </c>
      <c r="J751" s="119"/>
      <c r="K751" s="88" t="s">
        <v>16</v>
      </c>
      <c r="L751" s="88"/>
      <c r="M751" s="119" t="s">
        <v>16</v>
      </c>
      <c r="N751" s="119"/>
      <c r="O751" s="119" t="s">
        <v>16</v>
      </c>
      <c r="P751" s="119"/>
      <c r="Q751" s="67"/>
      <c r="R751" s="68"/>
      <c r="S751" s="9"/>
    </row>
    <row r="752" spans="1:19">
      <c r="A752" s="68"/>
      <c r="B752" s="84"/>
      <c r="C752" s="85"/>
      <c r="D752" s="63" t="s">
        <v>12</v>
      </c>
      <c r="E752" s="64"/>
      <c r="F752" s="128" t="s">
        <v>121</v>
      </c>
      <c r="G752" s="129"/>
      <c r="H752" s="3">
        <v>220</v>
      </c>
      <c r="I752" s="119" t="s">
        <v>16</v>
      </c>
      <c r="J752" s="119"/>
      <c r="K752" s="88" t="s">
        <v>16</v>
      </c>
      <c r="L752" s="88"/>
      <c r="M752" s="119" t="s">
        <v>16</v>
      </c>
      <c r="N752" s="119"/>
      <c r="O752" s="119" t="s">
        <v>16</v>
      </c>
      <c r="P752" s="119"/>
      <c r="Q752" s="67"/>
      <c r="R752" s="68"/>
      <c r="S752" s="9"/>
    </row>
    <row r="753" spans="1:19">
      <c r="A753" s="68"/>
      <c r="B753" s="84"/>
      <c r="C753" s="85"/>
      <c r="D753" s="60" t="s">
        <v>13</v>
      </c>
      <c r="E753" s="61"/>
      <c r="F753" s="98" t="s">
        <v>16</v>
      </c>
      <c r="G753" s="98"/>
      <c r="H753" s="3" t="s">
        <v>16</v>
      </c>
      <c r="I753" s="119" t="s">
        <v>16</v>
      </c>
      <c r="J753" s="119"/>
      <c r="K753" s="88" t="s">
        <v>16</v>
      </c>
      <c r="L753" s="88"/>
      <c r="M753" s="119" t="s">
        <v>16</v>
      </c>
      <c r="N753" s="119"/>
      <c r="O753" s="119" t="s">
        <v>16</v>
      </c>
      <c r="P753" s="119"/>
      <c r="Q753" s="67"/>
      <c r="R753" s="68"/>
      <c r="S753" s="9"/>
    </row>
    <row r="754" spans="1:19">
      <c r="A754" s="68"/>
      <c r="B754" s="84"/>
      <c r="C754" s="85"/>
      <c r="D754" s="62" t="s">
        <v>14</v>
      </c>
      <c r="E754" s="62"/>
      <c r="F754" s="120" t="s">
        <v>16</v>
      </c>
      <c r="G754" s="120"/>
      <c r="H754" s="3" t="s">
        <v>16</v>
      </c>
      <c r="I754" s="119" t="s">
        <v>16</v>
      </c>
      <c r="J754" s="119"/>
      <c r="K754" s="88" t="s">
        <v>16</v>
      </c>
      <c r="L754" s="88"/>
      <c r="M754" s="119" t="s">
        <v>16</v>
      </c>
      <c r="N754" s="119"/>
      <c r="O754" s="119" t="s">
        <v>16</v>
      </c>
      <c r="P754" s="119"/>
      <c r="Q754" s="67"/>
      <c r="R754" s="68"/>
      <c r="S754" s="9"/>
    </row>
    <row r="755" spans="1:19">
      <c r="A755" s="68"/>
      <c r="B755" s="84"/>
      <c r="C755" s="85"/>
      <c r="D755" s="62" t="s">
        <v>15</v>
      </c>
      <c r="E755" s="62"/>
      <c r="F755" s="91" t="s">
        <v>16</v>
      </c>
      <c r="G755" s="91"/>
      <c r="H755" s="3" t="s">
        <v>16</v>
      </c>
      <c r="I755" s="119" t="s">
        <v>16</v>
      </c>
      <c r="J755" s="119"/>
      <c r="K755" s="88" t="s">
        <v>16</v>
      </c>
      <c r="L755" s="88"/>
      <c r="M755" s="119" t="s">
        <v>16</v>
      </c>
      <c r="N755" s="119"/>
      <c r="O755" s="119" t="s">
        <v>16</v>
      </c>
      <c r="P755" s="119"/>
      <c r="Q755" s="67"/>
      <c r="R755" s="68"/>
      <c r="S755" s="9"/>
    </row>
    <row r="756" spans="1:19">
      <c r="A756" s="68"/>
      <c r="B756" s="84"/>
      <c r="C756" s="85"/>
      <c r="D756" s="58" t="s">
        <v>16</v>
      </c>
      <c r="E756" s="59"/>
      <c r="F756" s="91" t="s">
        <v>16</v>
      </c>
      <c r="G756" s="91"/>
      <c r="H756" s="3" t="s">
        <v>16</v>
      </c>
      <c r="I756" s="119" t="s">
        <v>16</v>
      </c>
      <c r="J756" s="119"/>
      <c r="K756" s="88" t="s">
        <v>16</v>
      </c>
      <c r="L756" s="88"/>
      <c r="M756" s="119" t="s">
        <v>16</v>
      </c>
      <c r="N756" s="119"/>
      <c r="O756" s="119" t="s">
        <v>16</v>
      </c>
      <c r="P756" s="119"/>
      <c r="Q756" s="67"/>
      <c r="R756" s="68"/>
      <c r="S756" s="9"/>
    </row>
    <row r="757" spans="1:19" ht="15.75" thickBot="1">
      <c r="A757" s="68"/>
      <c r="B757" s="86"/>
      <c r="C757" s="87"/>
      <c r="D757" s="71" t="s">
        <v>16</v>
      </c>
      <c r="E757" s="72"/>
      <c r="F757" s="99" t="s">
        <v>16</v>
      </c>
      <c r="G757" s="99"/>
      <c r="H757" s="4" t="s">
        <v>16</v>
      </c>
      <c r="I757" s="97" t="s">
        <v>16</v>
      </c>
      <c r="J757" s="97"/>
      <c r="K757" s="95" t="s">
        <v>16</v>
      </c>
      <c r="L757" s="96"/>
      <c r="M757" s="75" t="s">
        <v>16</v>
      </c>
      <c r="N757" s="76"/>
      <c r="O757" s="75" t="s">
        <v>16</v>
      </c>
      <c r="P757" s="76"/>
      <c r="Q757" s="69"/>
      <c r="R757" s="70"/>
      <c r="S757" s="9"/>
    </row>
    <row r="758" spans="1:19" ht="15.75" thickBot="1">
      <c r="A758" s="66" t="s">
        <v>23</v>
      </c>
      <c r="B758" s="82">
        <v>45589</v>
      </c>
      <c r="C758" s="83"/>
      <c r="D758" s="73" t="s">
        <v>9</v>
      </c>
      <c r="E758" s="74"/>
      <c r="F758" s="128" t="s">
        <v>122</v>
      </c>
      <c r="G758" s="129"/>
      <c r="H758" s="5">
        <v>1170</v>
      </c>
      <c r="I758" s="94" t="s">
        <v>16</v>
      </c>
      <c r="J758" s="94"/>
      <c r="K758" s="89" t="s">
        <v>16</v>
      </c>
      <c r="L758" s="90"/>
      <c r="M758" s="100" t="s">
        <v>16</v>
      </c>
      <c r="N758" s="101"/>
      <c r="O758" s="100" t="s">
        <v>16</v>
      </c>
      <c r="P758" s="101"/>
      <c r="Q758" s="65" t="s">
        <v>37</v>
      </c>
      <c r="R758" s="66"/>
      <c r="S758" s="9"/>
    </row>
    <row r="759" spans="1:19" ht="15.75" thickBot="1">
      <c r="A759" s="68"/>
      <c r="B759" s="84"/>
      <c r="C759" s="85"/>
      <c r="D759" s="63" t="s">
        <v>10</v>
      </c>
      <c r="E759" s="64"/>
      <c r="F759" s="128" t="s">
        <v>122</v>
      </c>
      <c r="G759" s="129"/>
      <c r="H759" s="3">
        <v>200</v>
      </c>
      <c r="I759" s="119" t="s">
        <v>16</v>
      </c>
      <c r="J759" s="119"/>
      <c r="K759" s="88" t="s">
        <v>16</v>
      </c>
      <c r="L759" s="88"/>
      <c r="M759" s="119" t="s">
        <v>16</v>
      </c>
      <c r="N759" s="119"/>
      <c r="O759" s="119" t="s">
        <v>16</v>
      </c>
      <c r="P759" s="119"/>
      <c r="Q759" s="67"/>
      <c r="R759" s="68"/>
      <c r="S759" s="9"/>
    </row>
    <row r="760" spans="1:19" ht="15.75" thickBot="1">
      <c r="A760" s="68"/>
      <c r="B760" s="84"/>
      <c r="C760" s="85"/>
      <c r="D760" s="63" t="s">
        <v>11</v>
      </c>
      <c r="E760" s="64"/>
      <c r="F760" s="128" t="s">
        <v>122</v>
      </c>
      <c r="G760" s="129"/>
      <c r="H760" s="3">
        <v>2680</v>
      </c>
      <c r="I760" s="119" t="s">
        <v>16</v>
      </c>
      <c r="J760" s="119"/>
      <c r="K760" s="88" t="s">
        <v>16</v>
      </c>
      <c r="L760" s="88"/>
      <c r="M760" s="119" t="s">
        <v>16</v>
      </c>
      <c r="N760" s="119"/>
      <c r="O760" s="119" t="s">
        <v>16</v>
      </c>
      <c r="P760" s="119"/>
      <c r="Q760" s="67"/>
      <c r="R760" s="68"/>
      <c r="S760" s="9"/>
    </row>
    <row r="761" spans="1:19" ht="15.75" thickBot="1">
      <c r="A761" s="68"/>
      <c r="B761" s="84"/>
      <c r="C761" s="85"/>
      <c r="D761" s="63" t="s">
        <v>12</v>
      </c>
      <c r="E761" s="64"/>
      <c r="F761" s="128" t="s">
        <v>122</v>
      </c>
      <c r="G761" s="129"/>
      <c r="H761" s="3">
        <v>230</v>
      </c>
      <c r="I761" s="119" t="s">
        <v>16</v>
      </c>
      <c r="J761" s="119"/>
      <c r="K761" s="88" t="s">
        <v>16</v>
      </c>
      <c r="L761" s="88"/>
      <c r="M761" s="119" t="s">
        <v>16</v>
      </c>
      <c r="N761" s="119"/>
      <c r="O761" s="119" t="s">
        <v>16</v>
      </c>
      <c r="P761" s="119"/>
      <c r="Q761" s="67"/>
      <c r="R761" s="68"/>
      <c r="S761" s="9"/>
    </row>
    <row r="762" spans="1:19" ht="15.75" thickBot="1">
      <c r="A762" s="68"/>
      <c r="B762" s="84"/>
      <c r="C762" s="85"/>
      <c r="D762" s="60" t="s">
        <v>13</v>
      </c>
      <c r="E762" s="61"/>
      <c r="F762" s="128" t="s">
        <v>122</v>
      </c>
      <c r="G762" s="129"/>
      <c r="H762" s="3">
        <v>396</v>
      </c>
      <c r="I762" s="119" t="s">
        <v>16</v>
      </c>
      <c r="J762" s="119"/>
      <c r="K762" s="88" t="s">
        <v>16</v>
      </c>
      <c r="L762" s="88"/>
      <c r="M762" s="119" t="s">
        <v>16</v>
      </c>
      <c r="N762" s="119"/>
      <c r="O762" s="119" t="s">
        <v>16</v>
      </c>
      <c r="P762" s="119"/>
      <c r="Q762" s="67"/>
      <c r="R762" s="68"/>
      <c r="S762" s="9"/>
    </row>
    <row r="763" spans="1:19" ht="15.75" thickBot="1">
      <c r="A763" s="68"/>
      <c r="B763" s="84"/>
      <c r="C763" s="85"/>
      <c r="D763" s="62" t="s">
        <v>14</v>
      </c>
      <c r="E763" s="62"/>
      <c r="F763" s="128" t="s">
        <v>122</v>
      </c>
      <c r="G763" s="129"/>
      <c r="H763" s="3">
        <v>3960</v>
      </c>
      <c r="I763" s="119" t="s">
        <v>16</v>
      </c>
      <c r="J763" s="119"/>
      <c r="K763" s="88" t="s">
        <v>16</v>
      </c>
      <c r="L763" s="88"/>
      <c r="M763" s="119" t="s">
        <v>16</v>
      </c>
      <c r="N763" s="119"/>
      <c r="O763" s="119" t="s">
        <v>16</v>
      </c>
      <c r="P763" s="119"/>
      <c r="Q763" s="67"/>
      <c r="R763" s="68"/>
      <c r="S763" s="9"/>
    </row>
    <row r="764" spans="1:19">
      <c r="A764" s="68"/>
      <c r="B764" s="84"/>
      <c r="C764" s="85"/>
      <c r="D764" s="62" t="s">
        <v>15</v>
      </c>
      <c r="E764" s="62"/>
      <c r="F764" s="128" t="s">
        <v>122</v>
      </c>
      <c r="G764" s="129"/>
      <c r="H764" s="3">
        <v>1752</v>
      </c>
      <c r="I764" s="119" t="s">
        <v>16</v>
      </c>
      <c r="J764" s="119"/>
      <c r="K764" s="88" t="s">
        <v>16</v>
      </c>
      <c r="L764" s="88"/>
      <c r="M764" s="119" t="s">
        <v>16</v>
      </c>
      <c r="N764" s="119"/>
      <c r="O764" s="119" t="s">
        <v>16</v>
      </c>
      <c r="P764" s="119"/>
      <c r="Q764" s="67"/>
      <c r="R764" s="68"/>
      <c r="S764" s="9"/>
    </row>
    <row r="765" spans="1:19">
      <c r="A765" s="68"/>
      <c r="B765" s="84"/>
      <c r="C765" s="85"/>
      <c r="D765" s="58" t="s">
        <v>16</v>
      </c>
      <c r="E765" s="59"/>
      <c r="F765" s="91" t="s">
        <v>16</v>
      </c>
      <c r="G765" s="91"/>
      <c r="H765" s="3" t="s">
        <v>16</v>
      </c>
      <c r="I765" s="119" t="s">
        <v>16</v>
      </c>
      <c r="J765" s="119"/>
      <c r="K765" s="88" t="s">
        <v>16</v>
      </c>
      <c r="L765" s="88"/>
      <c r="M765" s="119" t="s">
        <v>16</v>
      </c>
      <c r="N765" s="119"/>
      <c r="O765" s="119" t="s">
        <v>16</v>
      </c>
      <c r="P765" s="119"/>
      <c r="Q765" s="67"/>
      <c r="R765" s="68"/>
      <c r="S765" s="9"/>
    </row>
    <row r="766" spans="1:19" ht="15.75" thickBot="1">
      <c r="A766" s="68"/>
      <c r="B766" s="86"/>
      <c r="C766" s="87"/>
      <c r="D766" s="75" t="s">
        <v>16</v>
      </c>
      <c r="E766" s="76"/>
      <c r="F766" s="99" t="s">
        <v>16</v>
      </c>
      <c r="G766" s="99"/>
      <c r="H766" s="4" t="s">
        <v>16</v>
      </c>
      <c r="I766" s="97" t="s">
        <v>16</v>
      </c>
      <c r="J766" s="97"/>
      <c r="K766" s="95" t="s">
        <v>16</v>
      </c>
      <c r="L766" s="96"/>
      <c r="M766" s="75" t="s">
        <v>16</v>
      </c>
      <c r="N766" s="76"/>
      <c r="O766" s="75" t="s">
        <v>16</v>
      </c>
      <c r="P766" s="76"/>
      <c r="Q766" s="69"/>
      <c r="R766" s="70"/>
      <c r="S766" s="9"/>
    </row>
    <row r="767" spans="1:19" ht="15.75" thickBot="1">
      <c r="A767" s="66" t="s">
        <v>17</v>
      </c>
      <c r="B767" s="82">
        <v>45590</v>
      </c>
      <c r="C767" s="83"/>
      <c r="D767" s="73" t="s">
        <v>9</v>
      </c>
      <c r="E767" s="74"/>
      <c r="F767" s="128" t="s">
        <v>123</v>
      </c>
      <c r="G767" s="129"/>
      <c r="H767" s="5">
        <v>1140</v>
      </c>
      <c r="I767" s="94" t="s">
        <v>16</v>
      </c>
      <c r="J767" s="94"/>
      <c r="K767" s="89" t="s">
        <v>16</v>
      </c>
      <c r="L767" s="90"/>
      <c r="M767" s="100" t="s">
        <v>16</v>
      </c>
      <c r="N767" s="101"/>
      <c r="O767" s="100" t="s">
        <v>16</v>
      </c>
      <c r="P767" s="101"/>
      <c r="Q767" s="65" t="s">
        <v>38</v>
      </c>
      <c r="R767" s="66"/>
      <c r="S767" s="9"/>
    </row>
    <row r="768" spans="1:19" ht="15.75" thickBot="1">
      <c r="A768" s="68"/>
      <c r="B768" s="84"/>
      <c r="C768" s="85"/>
      <c r="D768" s="63" t="s">
        <v>10</v>
      </c>
      <c r="E768" s="64"/>
      <c r="F768" s="128" t="s">
        <v>123</v>
      </c>
      <c r="G768" s="129"/>
      <c r="H768" s="3">
        <v>230</v>
      </c>
      <c r="I768" s="119" t="s">
        <v>16</v>
      </c>
      <c r="J768" s="119"/>
      <c r="K768" s="88" t="s">
        <v>16</v>
      </c>
      <c r="L768" s="88"/>
      <c r="M768" s="119" t="s">
        <v>16</v>
      </c>
      <c r="N768" s="119"/>
      <c r="O768" s="119" t="s">
        <v>16</v>
      </c>
      <c r="P768" s="119"/>
      <c r="Q768" s="67"/>
      <c r="R768" s="68"/>
      <c r="S768" s="9"/>
    </row>
    <row r="769" spans="1:19" ht="15.75" thickBot="1">
      <c r="A769" s="68"/>
      <c r="B769" s="84"/>
      <c r="C769" s="85"/>
      <c r="D769" s="63" t="s">
        <v>11</v>
      </c>
      <c r="E769" s="64"/>
      <c r="F769" s="128" t="s">
        <v>123</v>
      </c>
      <c r="G769" s="129"/>
      <c r="H769" s="3">
        <v>2700</v>
      </c>
      <c r="I769" s="119" t="s">
        <v>16</v>
      </c>
      <c r="J769" s="119"/>
      <c r="K769" s="88" t="s">
        <v>16</v>
      </c>
      <c r="L769" s="88"/>
      <c r="M769" s="119" t="s">
        <v>16</v>
      </c>
      <c r="N769" s="119"/>
      <c r="O769" s="119" t="s">
        <v>16</v>
      </c>
      <c r="P769" s="119"/>
      <c r="Q769" s="67"/>
      <c r="R769" s="68"/>
      <c r="S769" s="9"/>
    </row>
    <row r="770" spans="1:19" ht="15.75" thickBot="1">
      <c r="A770" s="68"/>
      <c r="B770" s="84"/>
      <c r="C770" s="85"/>
      <c r="D770" s="63" t="s">
        <v>12</v>
      </c>
      <c r="E770" s="64"/>
      <c r="F770" s="128" t="s">
        <v>123</v>
      </c>
      <c r="G770" s="129"/>
      <c r="H770" s="3">
        <v>240</v>
      </c>
      <c r="I770" s="119" t="s">
        <v>16</v>
      </c>
      <c r="J770" s="119"/>
      <c r="K770" s="88" t="s">
        <v>16</v>
      </c>
      <c r="L770" s="88"/>
      <c r="M770" s="119" t="s">
        <v>16</v>
      </c>
      <c r="N770" s="119"/>
      <c r="O770" s="119" t="s">
        <v>16</v>
      </c>
      <c r="P770" s="119"/>
      <c r="Q770" s="67"/>
      <c r="R770" s="68"/>
      <c r="S770" s="9"/>
    </row>
    <row r="771" spans="1:19" ht="15.75" thickBot="1">
      <c r="A771" s="68"/>
      <c r="B771" s="84"/>
      <c r="C771" s="85"/>
      <c r="D771" s="60" t="s">
        <v>13</v>
      </c>
      <c r="E771" s="61"/>
      <c r="F771" s="128" t="s">
        <v>123</v>
      </c>
      <c r="G771" s="129"/>
      <c r="H771" s="3">
        <v>1752</v>
      </c>
      <c r="I771" s="119" t="s">
        <v>16</v>
      </c>
      <c r="J771" s="119"/>
      <c r="K771" s="88" t="s">
        <v>16</v>
      </c>
      <c r="L771" s="88"/>
      <c r="M771" s="119" t="s">
        <v>16</v>
      </c>
      <c r="N771" s="119"/>
      <c r="O771" s="119" t="s">
        <v>16</v>
      </c>
      <c r="P771" s="119"/>
      <c r="Q771" s="67"/>
      <c r="R771" s="68"/>
      <c r="S771" s="9"/>
    </row>
    <row r="772" spans="1:19" ht="15.75" thickBot="1">
      <c r="A772" s="68"/>
      <c r="B772" s="84"/>
      <c r="C772" s="85"/>
      <c r="D772" s="62" t="s">
        <v>14</v>
      </c>
      <c r="E772" s="62"/>
      <c r="F772" s="128" t="s">
        <v>123</v>
      </c>
      <c r="G772" s="129"/>
      <c r="H772" s="3">
        <v>10824</v>
      </c>
      <c r="I772" s="119" t="s">
        <v>16</v>
      </c>
      <c r="J772" s="119"/>
      <c r="K772" s="88" t="s">
        <v>16</v>
      </c>
      <c r="L772" s="88"/>
      <c r="M772" s="119" t="s">
        <v>16</v>
      </c>
      <c r="N772" s="119"/>
      <c r="O772" s="119" t="s">
        <v>16</v>
      </c>
      <c r="P772" s="119"/>
      <c r="Q772" s="67"/>
      <c r="R772" s="68"/>
      <c r="S772" s="9"/>
    </row>
    <row r="773" spans="1:19">
      <c r="A773" s="68"/>
      <c r="B773" s="84"/>
      <c r="C773" s="85"/>
      <c r="D773" s="62" t="s">
        <v>15</v>
      </c>
      <c r="E773" s="62"/>
      <c r="F773" s="128" t="s">
        <v>123</v>
      </c>
      <c r="G773" s="129"/>
      <c r="H773" s="3">
        <v>4092</v>
      </c>
      <c r="I773" s="119" t="s">
        <v>16</v>
      </c>
      <c r="J773" s="119"/>
      <c r="K773" s="88" t="s">
        <v>16</v>
      </c>
      <c r="L773" s="88"/>
      <c r="M773" s="119" t="s">
        <v>16</v>
      </c>
      <c r="N773" s="119"/>
      <c r="O773" s="119" t="s">
        <v>16</v>
      </c>
      <c r="P773" s="119"/>
      <c r="Q773" s="67"/>
      <c r="R773" s="68"/>
      <c r="S773" s="9"/>
    </row>
    <row r="774" spans="1:19">
      <c r="A774" s="68"/>
      <c r="B774" s="84"/>
      <c r="C774" s="85"/>
      <c r="D774" s="58" t="s">
        <v>16</v>
      </c>
      <c r="E774" s="59"/>
      <c r="F774" s="91" t="s">
        <v>16</v>
      </c>
      <c r="G774" s="91"/>
      <c r="H774" s="3" t="s">
        <v>16</v>
      </c>
      <c r="I774" s="119" t="s">
        <v>16</v>
      </c>
      <c r="J774" s="119"/>
      <c r="K774" s="88" t="s">
        <v>16</v>
      </c>
      <c r="L774" s="88"/>
      <c r="M774" s="119" t="s">
        <v>16</v>
      </c>
      <c r="N774" s="119"/>
      <c r="O774" s="119" t="s">
        <v>16</v>
      </c>
      <c r="P774" s="119"/>
      <c r="Q774" s="67"/>
      <c r="R774" s="68"/>
      <c r="S774" s="9"/>
    </row>
    <row r="775" spans="1:19" ht="15.75" thickBot="1">
      <c r="A775" s="68"/>
      <c r="B775" s="86"/>
      <c r="C775" s="87"/>
      <c r="D775" s="71" t="s">
        <v>16</v>
      </c>
      <c r="E775" s="72"/>
      <c r="F775" s="99" t="s">
        <v>16</v>
      </c>
      <c r="G775" s="99"/>
      <c r="H775" s="4" t="s">
        <v>16</v>
      </c>
      <c r="I775" s="97" t="s">
        <v>16</v>
      </c>
      <c r="J775" s="97"/>
      <c r="K775" s="95" t="s">
        <v>16</v>
      </c>
      <c r="L775" s="96"/>
      <c r="M775" s="75" t="s">
        <v>16</v>
      </c>
      <c r="N775" s="76"/>
      <c r="O775" s="75" t="s">
        <v>16</v>
      </c>
      <c r="P775" s="76"/>
      <c r="Q775" s="69"/>
      <c r="R775" s="70"/>
      <c r="S775" s="9"/>
    </row>
    <row r="776" spans="1:19" ht="15.75" thickBot="1">
      <c r="A776" s="66" t="s">
        <v>18</v>
      </c>
      <c r="B776" s="82">
        <v>45591</v>
      </c>
      <c r="C776" s="83"/>
      <c r="D776" s="73" t="s">
        <v>9</v>
      </c>
      <c r="E776" s="74"/>
      <c r="F776" s="128" t="s">
        <v>124</v>
      </c>
      <c r="G776" s="129"/>
      <c r="H776" s="5">
        <v>1190</v>
      </c>
      <c r="I776" s="94" t="s">
        <v>16</v>
      </c>
      <c r="J776" s="94"/>
      <c r="K776" s="89" t="s">
        <v>16</v>
      </c>
      <c r="L776" s="90"/>
      <c r="M776" s="100" t="s">
        <v>16</v>
      </c>
      <c r="N776" s="101"/>
      <c r="O776" s="100" t="s">
        <v>16</v>
      </c>
      <c r="P776" s="101"/>
      <c r="Q776" s="65" t="s">
        <v>38</v>
      </c>
      <c r="R776" s="66"/>
      <c r="S776" s="9"/>
    </row>
    <row r="777" spans="1:19" ht="15.75" thickBot="1">
      <c r="A777" s="68"/>
      <c r="B777" s="84"/>
      <c r="C777" s="85"/>
      <c r="D777" s="63" t="s">
        <v>10</v>
      </c>
      <c r="E777" s="64"/>
      <c r="F777" s="128" t="s">
        <v>124</v>
      </c>
      <c r="G777" s="129"/>
      <c r="H777" s="3">
        <v>300</v>
      </c>
      <c r="I777" s="119" t="s">
        <v>16</v>
      </c>
      <c r="J777" s="119"/>
      <c r="K777" s="88" t="s">
        <v>16</v>
      </c>
      <c r="L777" s="88"/>
      <c r="M777" s="119" t="s">
        <v>16</v>
      </c>
      <c r="N777" s="119"/>
      <c r="O777" s="119" t="s">
        <v>16</v>
      </c>
      <c r="P777" s="119"/>
      <c r="Q777" s="67"/>
      <c r="R777" s="68"/>
      <c r="S777" s="9"/>
    </row>
    <row r="778" spans="1:19" ht="15.75" thickBot="1">
      <c r="A778" s="68"/>
      <c r="B778" s="84"/>
      <c r="C778" s="85"/>
      <c r="D778" s="63" t="s">
        <v>11</v>
      </c>
      <c r="E778" s="64"/>
      <c r="F778" s="128" t="s">
        <v>124</v>
      </c>
      <c r="G778" s="129"/>
      <c r="H778" s="3">
        <v>2830</v>
      </c>
      <c r="I778" s="119" t="s">
        <v>16</v>
      </c>
      <c r="J778" s="119"/>
      <c r="K778" s="88" t="s">
        <v>16</v>
      </c>
      <c r="L778" s="88"/>
      <c r="M778" s="119" t="s">
        <v>16</v>
      </c>
      <c r="N778" s="119"/>
      <c r="O778" s="119" t="s">
        <v>16</v>
      </c>
      <c r="P778" s="119"/>
      <c r="Q778" s="67"/>
      <c r="R778" s="68"/>
      <c r="S778" s="9"/>
    </row>
    <row r="779" spans="1:19" ht="15.75" thickBot="1">
      <c r="A779" s="68"/>
      <c r="B779" s="84"/>
      <c r="C779" s="85"/>
      <c r="D779" s="63" t="s">
        <v>12</v>
      </c>
      <c r="E779" s="64"/>
      <c r="F779" s="128" t="s">
        <v>124</v>
      </c>
      <c r="G779" s="129"/>
      <c r="H779" s="3">
        <v>300</v>
      </c>
      <c r="I779" s="119" t="s">
        <v>16</v>
      </c>
      <c r="J779" s="119"/>
      <c r="K779" s="88" t="s">
        <v>16</v>
      </c>
      <c r="L779" s="88"/>
      <c r="M779" s="119" t="s">
        <v>16</v>
      </c>
      <c r="N779" s="119"/>
      <c r="O779" s="119" t="s">
        <v>16</v>
      </c>
      <c r="P779" s="119"/>
      <c r="Q779" s="67"/>
      <c r="R779" s="68"/>
      <c r="S779" s="9"/>
    </row>
    <row r="780" spans="1:19">
      <c r="A780" s="68"/>
      <c r="B780" s="84"/>
      <c r="C780" s="85"/>
      <c r="D780" s="60" t="s">
        <v>13</v>
      </c>
      <c r="E780" s="61"/>
      <c r="F780" s="128" t="s">
        <v>16</v>
      </c>
      <c r="G780" s="129"/>
      <c r="H780" s="3" t="s">
        <v>16</v>
      </c>
      <c r="I780" s="119" t="s">
        <v>16</v>
      </c>
      <c r="J780" s="119"/>
      <c r="K780" s="88" t="s">
        <v>16</v>
      </c>
      <c r="L780" s="88"/>
      <c r="M780" s="119" t="s">
        <v>16</v>
      </c>
      <c r="N780" s="119"/>
      <c r="O780" s="119" t="s">
        <v>16</v>
      </c>
      <c r="P780" s="119"/>
      <c r="Q780" s="67"/>
      <c r="R780" s="68"/>
      <c r="S780" s="9"/>
    </row>
    <row r="781" spans="1:19">
      <c r="A781" s="68"/>
      <c r="B781" s="84"/>
      <c r="C781" s="85"/>
      <c r="D781" s="62" t="s">
        <v>14</v>
      </c>
      <c r="E781" s="62"/>
      <c r="F781" s="120" t="s">
        <v>16</v>
      </c>
      <c r="G781" s="120"/>
      <c r="H781" s="3" t="s">
        <v>16</v>
      </c>
      <c r="I781" s="119" t="s">
        <v>16</v>
      </c>
      <c r="J781" s="119"/>
      <c r="K781" s="88" t="s">
        <v>16</v>
      </c>
      <c r="L781" s="88"/>
      <c r="M781" s="119" t="s">
        <v>16</v>
      </c>
      <c r="N781" s="119"/>
      <c r="O781" s="119" t="s">
        <v>16</v>
      </c>
      <c r="P781" s="119"/>
      <c r="Q781" s="67"/>
      <c r="R781" s="68"/>
      <c r="S781" s="9"/>
    </row>
    <row r="782" spans="1:19">
      <c r="A782" s="68"/>
      <c r="B782" s="84"/>
      <c r="C782" s="85"/>
      <c r="D782" s="62" t="s">
        <v>15</v>
      </c>
      <c r="E782" s="62"/>
      <c r="F782" s="91" t="s">
        <v>16</v>
      </c>
      <c r="G782" s="91"/>
      <c r="H782" s="3" t="s">
        <v>16</v>
      </c>
      <c r="I782" s="119" t="s">
        <v>16</v>
      </c>
      <c r="J782" s="119"/>
      <c r="K782" s="88" t="s">
        <v>16</v>
      </c>
      <c r="L782" s="88"/>
      <c r="M782" s="119" t="s">
        <v>16</v>
      </c>
      <c r="N782" s="119"/>
      <c r="O782" s="119" t="s">
        <v>16</v>
      </c>
      <c r="P782" s="119"/>
      <c r="Q782" s="67"/>
      <c r="R782" s="68"/>
      <c r="S782" s="9"/>
    </row>
    <row r="783" spans="1:19">
      <c r="A783" s="68"/>
      <c r="B783" s="84"/>
      <c r="C783" s="85"/>
      <c r="D783" s="58" t="s">
        <v>16</v>
      </c>
      <c r="E783" s="59"/>
      <c r="F783" s="91" t="s">
        <v>16</v>
      </c>
      <c r="G783" s="91"/>
      <c r="H783" s="3" t="s">
        <v>16</v>
      </c>
      <c r="I783" s="119" t="s">
        <v>16</v>
      </c>
      <c r="J783" s="119"/>
      <c r="K783" s="88" t="s">
        <v>16</v>
      </c>
      <c r="L783" s="88"/>
      <c r="M783" s="119" t="s">
        <v>16</v>
      </c>
      <c r="N783" s="119"/>
      <c r="O783" s="119" t="s">
        <v>16</v>
      </c>
      <c r="P783" s="119"/>
      <c r="Q783" s="67"/>
      <c r="R783" s="68"/>
      <c r="S783" s="9"/>
    </row>
    <row r="784" spans="1:19" ht="15.75" thickBot="1">
      <c r="A784" s="68"/>
      <c r="B784" s="86"/>
      <c r="C784" s="87"/>
      <c r="D784" s="71" t="s">
        <v>16</v>
      </c>
      <c r="E784" s="72"/>
      <c r="F784" s="99" t="s">
        <v>16</v>
      </c>
      <c r="G784" s="99"/>
      <c r="H784" s="4" t="s">
        <v>16</v>
      </c>
      <c r="I784" s="97" t="s">
        <v>16</v>
      </c>
      <c r="J784" s="97"/>
      <c r="K784" s="95" t="s">
        <v>16</v>
      </c>
      <c r="L784" s="96"/>
      <c r="M784" s="75" t="s">
        <v>16</v>
      </c>
      <c r="N784" s="76"/>
      <c r="O784" s="75" t="s">
        <v>16</v>
      </c>
      <c r="P784" s="76"/>
      <c r="Q784" s="69"/>
      <c r="R784" s="70"/>
      <c r="S784" s="9"/>
    </row>
    <row r="785" spans="1:19" ht="15.75" thickBot="1">
      <c r="A785" s="66" t="s">
        <v>19</v>
      </c>
      <c r="B785" s="82">
        <v>45592</v>
      </c>
      <c r="C785" s="83"/>
      <c r="D785" s="73" t="s">
        <v>9</v>
      </c>
      <c r="E785" s="74"/>
      <c r="F785" s="128" t="s">
        <v>125</v>
      </c>
      <c r="G785" s="129"/>
      <c r="H785" s="5">
        <v>1170</v>
      </c>
      <c r="I785" s="94" t="s">
        <v>16</v>
      </c>
      <c r="J785" s="94"/>
      <c r="K785" s="89" t="s">
        <v>16</v>
      </c>
      <c r="L785" s="90"/>
      <c r="M785" s="100" t="s">
        <v>16</v>
      </c>
      <c r="N785" s="101"/>
      <c r="O785" s="100" t="s">
        <v>16</v>
      </c>
      <c r="P785" s="101"/>
      <c r="Q785" s="65" t="s">
        <v>37</v>
      </c>
      <c r="R785" s="66"/>
      <c r="S785" s="9"/>
    </row>
    <row r="786" spans="1:19" ht="15.75" thickBot="1">
      <c r="A786" s="68"/>
      <c r="B786" s="84"/>
      <c r="C786" s="85"/>
      <c r="D786" s="63" t="s">
        <v>10</v>
      </c>
      <c r="E786" s="64"/>
      <c r="F786" s="128" t="s">
        <v>125</v>
      </c>
      <c r="G786" s="129"/>
      <c r="H786" s="3">
        <v>300</v>
      </c>
      <c r="I786" s="119" t="s">
        <v>16</v>
      </c>
      <c r="J786" s="119"/>
      <c r="K786" s="88" t="s">
        <v>16</v>
      </c>
      <c r="L786" s="88"/>
      <c r="M786" s="119" t="s">
        <v>16</v>
      </c>
      <c r="N786" s="119"/>
      <c r="O786" s="119" t="s">
        <v>16</v>
      </c>
      <c r="P786" s="119"/>
      <c r="Q786" s="67"/>
      <c r="R786" s="68"/>
      <c r="S786" s="9"/>
    </row>
    <row r="787" spans="1:19" ht="15.75" thickBot="1">
      <c r="A787" s="68"/>
      <c r="B787" s="84"/>
      <c r="C787" s="85"/>
      <c r="D787" s="63" t="s">
        <v>11</v>
      </c>
      <c r="E787" s="64"/>
      <c r="F787" s="128" t="s">
        <v>125</v>
      </c>
      <c r="G787" s="129"/>
      <c r="H787" s="3">
        <v>2690</v>
      </c>
      <c r="I787" s="119" t="s">
        <v>16</v>
      </c>
      <c r="J787" s="119"/>
      <c r="K787" s="88" t="s">
        <v>16</v>
      </c>
      <c r="L787" s="88"/>
      <c r="M787" s="119" t="s">
        <v>16</v>
      </c>
      <c r="N787" s="119"/>
      <c r="O787" s="119" t="s">
        <v>16</v>
      </c>
      <c r="P787" s="119"/>
      <c r="Q787" s="67"/>
      <c r="R787" s="68"/>
      <c r="S787" s="9"/>
    </row>
    <row r="788" spans="1:19">
      <c r="A788" s="68"/>
      <c r="B788" s="84"/>
      <c r="C788" s="85"/>
      <c r="D788" s="63" t="s">
        <v>12</v>
      </c>
      <c r="E788" s="64"/>
      <c r="F788" s="128" t="s">
        <v>125</v>
      </c>
      <c r="G788" s="129"/>
      <c r="H788" s="3">
        <v>290</v>
      </c>
      <c r="I788" s="119" t="s">
        <v>16</v>
      </c>
      <c r="J788" s="119"/>
      <c r="K788" s="88" t="s">
        <v>16</v>
      </c>
      <c r="L788" s="88"/>
      <c r="M788" s="119" t="s">
        <v>16</v>
      </c>
      <c r="N788" s="119"/>
      <c r="O788" s="119" t="s">
        <v>16</v>
      </c>
      <c r="P788" s="119"/>
      <c r="Q788" s="67"/>
      <c r="R788" s="68"/>
      <c r="S788" s="9"/>
    </row>
    <row r="789" spans="1:19">
      <c r="A789" s="68"/>
      <c r="B789" s="84"/>
      <c r="C789" s="85"/>
      <c r="D789" s="60" t="s">
        <v>13</v>
      </c>
      <c r="E789" s="61"/>
      <c r="F789" s="98" t="s">
        <v>16</v>
      </c>
      <c r="G789" s="98"/>
      <c r="H789" s="3" t="s">
        <v>16</v>
      </c>
      <c r="I789" s="119" t="s">
        <v>16</v>
      </c>
      <c r="J789" s="119"/>
      <c r="K789" s="88" t="s">
        <v>16</v>
      </c>
      <c r="L789" s="88"/>
      <c r="M789" s="119" t="s">
        <v>16</v>
      </c>
      <c r="N789" s="119"/>
      <c r="O789" s="119" t="s">
        <v>16</v>
      </c>
      <c r="P789" s="119"/>
      <c r="Q789" s="67"/>
      <c r="R789" s="68"/>
      <c r="S789" s="9"/>
    </row>
    <row r="790" spans="1:19">
      <c r="A790" s="68"/>
      <c r="B790" s="84"/>
      <c r="C790" s="85"/>
      <c r="D790" s="62" t="s">
        <v>14</v>
      </c>
      <c r="E790" s="62"/>
      <c r="F790" s="120" t="s">
        <v>16</v>
      </c>
      <c r="G790" s="120"/>
      <c r="H790" s="3" t="s">
        <v>16</v>
      </c>
      <c r="I790" s="119" t="s">
        <v>16</v>
      </c>
      <c r="J790" s="119"/>
      <c r="K790" s="88" t="s">
        <v>16</v>
      </c>
      <c r="L790" s="88"/>
      <c r="M790" s="119" t="s">
        <v>16</v>
      </c>
      <c r="N790" s="119"/>
      <c r="O790" s="119" t="s">
        <v>16</v>
      </c>
      <c r="P790" s="119"/>
      <c r="Q790" s="67"/>
      <c r="R790" s="68"/>
      <c r="S790" s="9"/>
    </row>
    <row r="791" spans="1:19">
      <c r="A791" s="68"/>
      <c r="B791" s="84"/>
      <c r="C791" s="85"/>
      <c r="D791" s="62" t="s">
        <v>15</v>
      </c>
      <c r="E791" s="62"/>
      <c r="F791" s="91" t="s">
        <v>16</v>
      </c>
      <c r="G791" s="91"/>
      <c r="H791" s="3" t="s">
        <v>16</v>
      </c>
      <c r="I791" s="119" t="s">
        <v>16</v>
      </c>
      <c r="J791" s="119"/>
      <c r="K791" s="88" t="s">
        <v>16</v>
      </c>
      <c r="L791" s="88"/>
      <c r="M791" s="119" t="s">
        <v>16</v>
      </c>
      <c r="N791" s="119"/>
      <c r="O791" s="119" t="s">
        <v>16</v>
      </c>
      <c r="P791" s="119"/>
      <c r="Q791" s="67"/>
      <c r="R791" s="68"/>
      <c r="S791" s="9"/>
    </row>
    <row r="792" spans="1:19">
      <c r="A792" s="68"/>
      <c r="B792" s="84"/>
      <c r="C792" s="85"/>
      <c r="D792" s="58" t="s">
        <v>16</v>
      </c>
      <c r="E792" s="59"/>
      <c r="F792" s="91" t="s">
        <v>16</v>
      </c>
      <c r="G792" s="91"/>
      <c r="H792" s="3" t="s">
        <v>16</v>
      </c>
      <c r="I792" s="119" t="s">
        <v>16</v>
      </c>
      <c r="J792" s="119"/>
      <c r="K792" s="88" t="s">
        <v>16</v>
      </c>
      <c r="L792" s="88"/>
      <c r="M792" s="119" t="s">
        <v>16</v>
      </c>
      <c r="N792" s="119"/>
      <c r="O792" s="119" t="s">
        <v>16</v>
      </c>
      <c r="P792" s="119"/>
      <c r="Q792" s="67"/>
      <c r="R792" s="68"/>
      <c r="S792" s="9"/>
    </row>
    <row r="793" spans="1:19" ht="15.75" thickBot="1">
      <c r="A793" s="68"/>
      <c r="B793" s="86"/>
      <c r="C793" s="87"/>
      <c r="D793" s="71" t="s">
        <v>16</v>
      </c>
      <c r="E793" s="72"/>
      <c r="F793" s="99" t="s">
        <v>16</v>
      </c>
      <c r="G793" s="99"/>
      <c r="H793" s="4" t="s">
        <v>16</v>
      </c>
      <c r="I793" s="97" t="s">
        <v>16</v>
      </c>
      <c r="J793" s="97"/>
      <c r="K793" s="95" t="s">
        <v>16</v>
      </c>
      <c r="L793" s="96"/>
      <c r="M793" s="75" t="s">
        <v>16</v>
      </c>
      <c r="N793" s="76"/>
      <c r="O793" s="75" t="s">
        <v>16</v>
      </c>
      <c r="P793" s="76"/>
      <c r="Q793" s="69"/>
      <c r="R793" s="70"/>
      <c r="S793" s="9"/>
    </row>
    <row r="794" spans="1:19" ht="15.75" thickBot="1">
      <c r="A794" s="66" t="s">
        <v>20</v>
      </c>
      <c r="B794" s="82">
        <v>45593</v>
      </c>
      <c r="C794" s="83"/>
      <c r="D794" s="73" t="s">
        <v>9</v>
      </c>
      <c r="E794" s="74"/>
      <c r="F794" s="128" t="s">
        <v>126</v>
      </c>
      <c r="G794" s="129"/>
      <c r="H794" s="5">
        <v>1280</v>
      </c>
      <c r="I794" s="94" t="s">
        <v>16</v>
      </c>
      <c r="J794" s="94"/>
      <c r="K794" s="89" t="s">
        <v>16</v>
      </c>
      <c r="L794" s="90"/>
      <c r="M794" s="100" t="s">
        <v>16</v>
      </c>
      <c r="N794" s="101"/>
      <c r="O794" s="100" t="s">
        <v>16</v>
      </c>
      <c r="P794" s="101"/>
      <c r="Q794" s="65" t="s">
        <v>37</v>
      </c>
      <c r="R794" s="66"/>
      <c r="S794" s="9"/>
    </row>
    <row r="795" spans="1:19" ht="15.75" thickBot="1">
      <c r="A795" s="68"/>
      <c r="B795" s="84"/>
      <c r="C795" s="85"/>
      <c r="D795" s="63" t="s">
        <v>10</v>
      </c>
      <c r="E795" s="64"/>
      <c r="F795" s="128" t="s">
        <v>126</v>
      </c>
      <c r="G795" s="129"/>
      <c r="H795" s="3">
        <v>270</v>
      </c>
      <c r="I795" s="119" t="s">
        <v>16</v>
      </c>
      <c r="J795" s="119"/>
      <c r="K795" s="88" t="s">
        <v>16</v>
      </c>
      <c r="L795" s="88"/>
      <c r="M795" s="119" t="s">
        <v>16</v>
      </c>
      <c r="N795" s="119"/>
      <c r="O795" s="119" t="s">
        <v>16</v>
      </c>
      <c r="P795" s="119"/>
      <c r="Q795" s="67"/>
      <c r="R795" s="68"/>
      <c r="S795" s="9"/>
    </row>
    <row r="796" spans="1:19" ht="15.75" thickBot="1">
      <c r="A796" s="68"/>
      <c r="B796" s="84"/>
      <c r="C796" s="85"/>
      <c r="D796" s="63" t="s">
        <v>11</v>
      </c>
      <c r="E796" s="64"/>
      <c r="F796" s="128" t="s">
        <v>126</v>
      </c>
      <c r="G796" s="129"/>
      <c r="H796" s="3">
        <v>2590</v>
      </c>
      <c r="I796" s="119" t="s">
        <v>16</v>
      </c>
      <c r="J796" s="119"/>
      <c r="K796" s="88" t="s">
        <v>16</v>
      </c>
      <c r="L796" s="88"/>
      <c r="M796" s="119" t="s">
        <v>16</v>
      </c>
      <c r="N796" s="119"/>
      <c r="O796" s="119" t="s">
        <v>16</v>
      </c>
      <c r="P796" s="119"/>
      <c r="Q796" s="67"/>
      <c r="R796" s="68"/>
      <c r="S796" s="9"/>
    </row>
    <row r="797" spans="1:19">
      <c r="A797" s="68"/>
      <c r="B797" s="84"/>
      <c r="C797" s="85"/>
      <c r="D797" s="63" t="s">
        <v>12</v>
      </c>
      <c r="E797" s="64"/>
      <c r="F797" s="128" t="s">
        <v>126</v>
      </c>
      <c r="G797" s="129"/>
      <c r="H797" s="3">
        <v>250</v>
      </c>
      <c r="I797" s="119" t="s">
        <v>16</v>
      </c>
      <c r="J797" s="119"/>
      <c r="K797" s="88" t="s">
        <v>16</v>
      </c>
      <c r="L797" s="88"/>
      <c r="M797" s="119" t="s">
        <v>16</v>
      </c>
      <c r="N797" s="119"/>
      <c r="O797" s="119" t="s">
        <v>16</v>
      </c>
      <c r="P797" s="119"/>
      <c r="Q797" s="67"/>
      <c r="R797" s="68"/>
      <c r="S797" s="9"/>
    </row>
    <row r="798" spans="1:19">
      <c r="A798" s="68"/>
      <c r="B798" s="84"/>
      <c r="C798" s="85"/>
      <c r="D798" s="62" t="s">
        <v>13</v>
      </c>
      <c r="E798" s="62"/>
      <c r="F798" s="98" t="s">
        <v>16</v>
      </c>
      <c r="G798" s="98"/>
      <c r="H798" s="3" t="s">
        <v>16</v>
      </c>
      <c r="I798" s="119" t="s">
        <v>16</v>
      </c>
      <c r="J798" s="119"/>
      <c r="K798" s="88" t="s">
        <v>16</v>
      </c>
      <c r="L798" s="88"/>
      <c r="M798" s="119" t="s">
        <v>16</v>
      </c>
      <c r="N798" s="119"/>
      <c r="O798" s="119" t="s">
        <v>16</v>
      </c>
      <c r="P798" s="119"/>
      <c r="Q798" s="67"/>
      <c r="R798" s="68"/>
      <c r="S798" s="9"/>
    </row>
    <row r="799" spans="1:19">
      <c r="A799" s="68"/>
      <c r="B799" s="84"/>
      <c r="C799" s="85"/>
      <c r="D799" s="62" t="s">
        <v>14</v>
      </c>
      <c r="E799" s="62"/>
      <c r="F799" s="120" t="s">
        <v>16</v>
      </c>
      <c r="G799" s="120"/>
      <c r="H799" s="3" t="s">
        <v>16</v>
      </c>
      <c r="I799" s="119" t="s">
        <v>16</v>
      </c>
      <c r="J799" s="119"/>
      <c r="K799" s="88" t="s">
        <v>16</v>
      </c>
      <c r="L799" s="88"/>
      <c r="M799" s="119" t="s">
        <v>16</v>
      </c>
      <c r="N799" s="119"/>
      <c r="O799" s="119" t="s">
        <v>16</v>
      </c>
      <c r="P799" s="119"/>
      <c r="Q799" s="67"/>
      <c r="R799" s="68"/>
      <c r="S799" s="9"/>
    </row>
    <row r="800" spans="1:19">
      <c r="A800" s="68"/>
      <c r="B800" s="84"/>
      <c r="C800" s="85"/>
      <c r="D800" s="62" t="s">
        <v>15</v>
      </c>
      <c r="E800" s="62"/>
      <c r="F800" s="91" t="s">
        <v>16</v>
      </c>
      <c r="G800" s="91"/>
      <c r="H800" s="3" t="s">
        <v>16</v>
      </c>
      <c r="I800" s="119" t="s">
        <v>16</v>
      </c>
      <c r="J800" s="119"/>
      <c r="K800" s="88" t="s">
        <v>16</v>
      </c>
      <c r="L800" s="88"/>
      <c r="M800" s="119" t="s">
        <v>16</v>
      </c>
      <c r="N800" s="119"/>
      <c r="O800" s="119" t="s">
        <v>16</v>
      </c>
      <c r="P800" s="119"/>
      <c r="Q800" s="67"/>
      <c r="R800" s="68"/>
      <c r="S800" s="9"/>
    </row>
    <row r="801" spans="1:19">
      <c r="A801" s="68"/>
      <c r="B801" s="84"/>
      <c r="C801" s="85"/>
      <c r="D801" s="58" t="s">
        <v>16</v>
      </c>
      <c r="E801" s="59"/>
      <c r="F801" s="91" t="s">
        <v>16</v>
      </c>
      <c r="G801" s="91"/>
      <c r="H801" s="3" t="s">
        <v>16</v>
      </c>
      <c r="I801" s="119" t="s">
        <v>16</v>
      </c>
      <c r="J801" s="119"/>
      <c r="K801" s="88" t="s">
        <v>16</v>
      </c>
      <c r="L801" s="88"/>
      <c r="M801" s="119" t="s">
        <v>16</v>
      </c>
      <c r="N801" s="119"/>
      <c r="O801" s="119" t="s">
        <v>16</v>
      </c>
      <c r="P801" s="119"/>
      <c r="Q801" s="67"/>
      <c r="R801" s="68"/>
      <c r="S801" s="9"/>
    </row>
    <row r="802" spans="1:19" ht="15.75" thickBot="1">
      <c r="A802" s="68"/>
      <c r="B802" s="86"/>
      <c r="C802" s="87"/>
      <c r="D802" s="71" t="s">
        <v>16</v>
      </c>
      <c r="E802" s="72"/>
      <c r="F802" s="99" t="s">
        <v>16</v>
      </c>
      <c r="G802" s="99"/>
      <c r="H802" s="4" t="s">
        <v>16</v>
      </c>
      <c r="I802" s="97" t="s">
        <v>16</v>
      </c>
      <c r="J802" s="97"/>
      <c r="K802" s="95" t="s">
        <v>16</v>
      </c>
      <c r="L802" s="96"/>
      <c r="M802" s="75" t="s">
        <v>16</v>
      </c>
      <c r="N802" s="76"/>
      <c r="O802" s="75" t="s">
        <v>16</v>
      </c>
      <c r="P802" s="76"/>
      <c r="Q802" s="69"/>
      <c r="R802" s="70"/>
      <c r="S802" s="9"/>
    </row>
    <row r="803" spans="1:19" ht="15.75" thickBot="1">
      <c r="A803" s="66" t="s">
        <v>21</v>
      </c>
      <c r="B803" s="82">
        <v>45594</v>
      </c>
      <c r="C803" s="83"/>
      <c r="D803" s="73" t="s">
        <v>9</v>
      </c>
      <c r="E803" s="74"/>
      <c r="F803" s="128" t="s">
        <v>127</v>
      </c>
      <c r="G803" s="129"/>
      <c r="H803" s="5">
        <v>1050</v>
      </c>
      <c r="I803" s="94" t="s">
        <v>16</v>
      </c>
      <c r="J803" s="94"/>
      <c r="K803" s="89" t="s">
        <v>16</v>
      </c>
      <c r="L803" s="90"/>
      <c r="M803" s="100" t="s">
        <v>16</v>
      </c>
      <c r="N803" s="101"/>
      <c r="O803" s="100" t="s">
        <v>16</v>
      </c>
      <c r="P803" s="101"/>
      <c r="Q803" s="65" t="s">
        <v>38</v>
      </c>
      <c r="R803" s="66"/>
      <c r="S803" s="9"/>
    </row>
    <row r="804" spans="1:19" ht="15.75" thickBot="1">
      <c r="A804" s="68"/>
      <c r="B804" s="84"/>
      <c r="C804" s="85"/>
      <c r="D804" s="63" t="s">
        <v>10</v>
      </c>
      <c r="E804" s="64"/>
      <c r="F804" s="128" t="s">
        <v>127</v>
      </c>
      <c r="G804" s="129"/>
      <c r="H804" s="3">
        <v>220</v>
      </c>
      <c r="I804" s="119" t="s">
        <v>16</v>
      </c>
      <c r="J804" s="119"/>
      <c r="K804" s="88" t="s">
        <v>16</v>
      </c>
      <c r="L804" s="88"/>
      <c r="M804" s="119" t="s">
        <v>16</v>
      </c>
      <c r="N804" s="119"/>
      <c r="O804" s="119" t="s">
        <v>16</v>
      </c>
      <c r="P804" s="119"/>
      <c r="Q804" s="67"/>
      <c r="R804" s="68"/>
      <c r="S804" s="9"/>
    </row>
    <row r="805" spans="1:19" ht="15.75" thickBot="1">
      <c r="A805" s="68"/>
      <c r="B805" s="84"/>
      <c r="C805" s="85"/>
      <c r="D805" s="63" t="s">
        <v>11</v>
      </c>
      <c r="E805" s="64"/>
      <c r="F805" s="128" t="s">
        <v>127</v>
      </c>
      <c r="G805" s="129"/>
      <c r="H805" s="3">
        <v>2330</v>
      </c>
      <c r="I805" s="119" t="s">
        <v>16</v>
      </c>
      <c r="J805" s="119"/>
      <c r="K805" s="88" t="s">
        <v>16</v>
      </c>
      <c r="L805" s="88"/>
      <c r="M805" s="119" t="s">
        <v>16</v>
      </c>
      <c r="N805" s="119"/>
      <c r="O805" s="119" t="s">
        <v>16</v>
      </c>
      <c r="P805" s="119"/>
      <c r="Q805" s="67"/>
      <c r="R805" s="68"/>
      <c r="S805" s="9"/>
    </row>
    <row r="806" spans="1:19" ht="15.75" thickBot="1">
      <c r="A806" s="68"/>
      <c r="B806" s="84"/>
      <c r="C806" s="85"/>
      <c r="D806" s="63" t="s">
        <v>12</v>
      </c>
      <c r="E806" s="64"/>
      <c r="F806" s="128" t="s">
        <v>127</v>
      </c>
      <c r="G806" s="129"/>
      <c r="H806" s="3">
        <v>230</v>
      </c>
      <c r="I806" s="119" t="s">
        <v>16</v>
      </c>
      <c r="J806" s="119"/>
      <c r="K806" s="88" t="s">
        <v>16</v>
      </c>
      <c r="L806" s="88"/>
      <c r="M806" s="119" t="s">
        <v>16</v>
      </c>
      <c r="N806" s="119"/>
      <c r="O806" s="119" t="s">
        <v>16</v>
      </c>
      <c r="P806" s="119"/>
      <c r="Q806" s="67"/>
      <c r="R806" s="68"/>
      <c r="S806" s="9"/>
    </row>
    <row r="807" spans="1:19" ht="15.75" thickBot="1">
      <c r="A807" s="68"/>
      <c r="B807" s="84"/>
      <c r="C807" s="85"/>
      <c r="D807" s="60" t="s">
        <v>13</v>
      </c>
      <c r="E807" s="61"/>
      <c r="F807" s="128" t="s">
        <v>127</v>
      </c>
      <c r="G807" s="129"/>
      <c r="H807" s="3">
        <v>2808</v>
      </c>
      <c r="I807" s="119" t="s">
        <v>16</v>
      </c>
      <c r="J807" s="119"/>
      <c r="K807" s="88" t="s">
        <v>16</v>
      </c>
      <c r="L807" s="88"/>
      <c r="M807" s="119" t="s">
        <v>16</v>
      </c>
      <c r="N807" s="119"/>
      <c r="O807" s="119" t="s">
        <v>16</v>
      </c>
      <c r="P807" s="119"/>
      <c r="Q807" s="67"/>
      <c r="R807" s="68"/>
      <c r="S807" s="9"/>
    </row>
    <row r="808" spans="1:19" ht="15.75" thickBot="1">
      <c r="A808" s="68"/>
      <c r="B808" s="84"/>
      <c r="C808" s="85"/>
      <c r="D808" s="62" t="s">
        <v>14</v>
      </c>
      <c r="E808" s="62"/>
      <c r="F808" s="128" t="s">
        <v>127</v>
      </c>
      <c r="G808" s="129"/>
      <c r="H808" s="3">
        <v>6540</v>
      </c>
      <c r="I808" s="119" t="s">
        <v>16</v>
      </c>
      <c r="J808" s="119"/>
      <c r="K808" s="88" t="s">
        <v>16</v>
      </c>
      <c r="L808" s="88"/>
      <c r="M808" s="119" t="s">
        <v>16</v>
      </c>
      <c r="N808" s="119"/>
      <c r="O808" s="119" t="s">
        <v>16</v>
      </c>
      <c r="P808" s="119"/>
      <c r="Q808" s="67"/>
      <c r="R808" s="68"/>
      <c r="S808" s="9"/>
    </row>
    <row r="809" spans="1:19">
      <c r="A809" s="68"/>
      <c r="B809" s="84"/>
      <c r="C809" s="85"/>
      <c r="D809" s="62" t="s">
        <v>15</v>
      </c>
      <c r="E809" s="62"/>
      <c r="F809" s="128" t="s">
        <v>127</v>
      </c>
      <c r="G809" s="129"/>
      <c r="H809" s="3">
        <v>5004</v>
      </c>
      <c r="I809" s="119" t="s">
        <v>16</v>
      </c>
      <c r="J809" s="119"/>
      <c r="K809" s="88" t="s">
        <v>16</v>
      </c>
      <c r="L809" s="88"/>
      <c r="M809" s="119" t="s">
        <v>16</v>
      </c>
      <c r="N809" s="119"/>
      <c r="O809" s="119" t="s">
        <v>16</v>
      </c>
      <c r="P809" s="119"/>
      <c r="Q809" s="67"/>
      <c r="R809" s="68"/>
      <c r="S809" s="9"/>
    </row>
    <row r="810" spans="1:19">
      <c r="A810" s="68"/>
      <c r="B810" s="84"/>
      <c r="C810" s="85"/>
      <c r="D810" s="58" t="s">
        <v>16</v>
      </c>
      <c r="E810" s="59"/>
      <c r="F810" s="91" t="s">
        <v>16</v>
      </c>
      <c r="G810" s="91"/>
      <c r="H810" s="3" t="s">
        <v>16</v>
      </c>
      <c r="I810" s="119" t="s">
        <v>16</v>
      </c>
      <c r="J810" s="119"/>
      <c r="K810" s="88" t="s">
        <v>16</v>
      </c>
      <c r="L810" s="88"/>
      <c r="M810" s="119" t="s">
        <v>16</v>
      </c>
      <c r="N810" s="119"/>
      <c r="O810" s="119" t="s">
        <v>16</v>
      </c>
      <c r="P810" s="119"/>
      <c r="Q810" s="67"/>
      <c r="R810" s="68"/>
      <c r="S810" s="9"/>
    </row>
    <row r="811" spans="1:19" ht="15.75" thickBot="1">
      <c r="A811" s="68"/>
      <c r="B811" s="86"/>
      <c r="C811" s="87"/>
      <c r="D811" s="71" t="s">
        <v>16</v>
      </c>
      <c r="E811" s="72"/>
      <c r="F811" s="99" t="s">
        <v>16</v>
      </c>
      <c r="G811" s="99"/>
      <c r="H811" s="4" t="s">
        <v>16</v>
      </c>
      <c r="I811" s="97" t="s">
        <v>16</v>
      </c>
      <c r="J811" s="97"/>
      <c r="K811" s="95" t="s">
        <v>16</v>
      </c>
      <c r="L811" s="96"/>
      <c r="M811" s="75" t="s">
        <v>16</v>
      </c>
      <c r="N811" s="76"/>
      <c r="O811" s="75" t="s">
        <v>16</v>
      </c>
      <c r="P811" s="76"/>
      <c r="Q811" s="69"/>
      <c r="R811" s="70"/>
      <c r="S811" s="9"/>
    </row>
    <row r="812" spans="1:19" ht="15.75" thickBot="1">
      <c r="A812" s="66" t="s">
        <v>22</v>
      </c>
      <c r="B812" s="82">
        <v>45595</v>
      </c>
      <c r="C812" s="83"/>
      <c r="D812" s="73" t="s">
        <v>9</v>
      </c>
      <c r="E812" s="74"/>
      <c r="F812" s="128" t="s">
        <v>128</v>
      </c>
      <c r="G812" s="129"/>
      <c r="H812" s="5">
        <v>1070</v>
      </c>
      <c r="I812" s="94" t="s">
        <v>16</v>
      </c>
      <c r="J812" s="94"/>
      <c r="K812" s="89" t="s">
        <v>16</v>
      </c>
      <c r="L812" s="90"/>
      <c r="M812" s="100" t="s">
        <v>16</v>
      </c>
      <c r="N812" s="101"/>
      <c r="O812" s="100" t="s">
        <v>16</v>
      </c>
      <c r="P812" s="101"/>
      <c r="Q812" s="65" t="s">
        <v>38</v>
      </c>
      <c r="R812" s="66"/>
      <c r="S812" s="9"/>
    </row>
    <row r="813" spans="1:19" ht="15.75" thickBot="1">
      <c r="A813" s="68"/>
      <c r="B813" s="84"/>
      <c r="C813" s="85"/>
      <c r="D813" s="63" t="s">
        <v>10</v>
      </c>
      <c r="E813" s="64"/>
      <c r="F813" s="128" t="s">
        <v>128</v>
      </c>
      <c r="G813" s="129"/>
      <c r="H813" s="3">
        <v>290</v>
      </c>
      <c r="I813" s="119" t="s">
        <v>16</v>
      </c>
      <c r="J813" s="119"/>
      <c r="K813" s="88" t="s">
        <v>16</v>
      </c>
      <c r="L813" s="88"/>
      <c r="M813" s="119" t="s">
        <v>16</v>
      </c>
      <c r="N813" s="119"/>
      <c r="O813" s="119" t="s">
        <v>16</v>
      </c>
      <c r="P813" s="119"/>
      <c r="Q813" s="67"/>
      <c r="R813" s="68"/>
      <c r="S813" s="9"/>
    </row>
    <row r="814" spans="1:19" ht="15.75" thickBot="1">
      <c r="A814" s="68"/>
      <c r="B814" s="84"/>
      <c r="C814" s="85"/>
      <c r="D814" s="63" t="s">
        <v>11</v>
      </c>
      <c r="E814" s="64"/>
      <c r="F814" s="128" t="s">
        <v>128</v>
      </c>
      <c r="G814" s="129"/>
      <c r="H814" s="3">
        <v>2520</v>
      </c>
      <c r="I814" s="119" t="s">
        <v>16</v>
      </c>
      <c r="J814" s="119"/>
      <c r="K814" s="88" t="s">
        <v>16</v>
      </c>
      <c r="L814" s="88"/>
      <c r="M814" s="119" t="s">
        <v>16</v>
      </c>
      <c r="N814" s="119"/>
      <c r="O814" s="119" t="s">
        <v>16</v>
      </c>
      <c r="P814" s="119"/>
      <c r="Q814" s="67"/>
      <c r="R814" s="68"/>
      <c r="S814" s="9"/>
    </row>
    <row r="815" spans="1:19">
      <c r="A815" s="68"/>
      <c r="B815" s="84"/>
      <c r="C815" s="85"/>
      <c r="D815" s="63" t="s">
        <v>12</v>
      </c>
      <c r="E815" s="64"/>
      <c r="F815" s="128" t="s">
        <v>128</v>
      </c>
      <c r="G815" s="129"/>
      <c r="H815" s="3">
        <v>190</v>
      </c>
      <c r="I815" s="119" t="s">
        <v>16</v>
      </c>
      <c r="J815" s="119"/>
      <c r="K815" s="88" t="s">
        <v>16</v>
      </c>
      <c r="L815" s="88"/>
      <c r="M815" s="119" t="s">
        <v>16</v>
      </c>
      <c r="N815" s="119"/>
      <c r="O815" s="119" t="s">
        <v>16</v>
      </c>
      <c r="P815" s="119"/>
      <c r="Q815" s="67"/>
      <c r="R815" s="68"/>
      <c r="S815" s="9"/>
    </row>
    <row r="816" spans="1:19">
      <c r="A816" s="68"/>
      <c r="B816" s="84"/>
      <c r="C816" s="85"/>
      <c r="D816" s="60" t="s">
        <v>13</v>
      </c>
      <c r="E816" s="61"/>
      <c r="F816" s="98" t="s">
        <v>16</v>
      </c>
      <c r="G816" s="98"/>
      <c r="H816" s="3" t="s">
        <v>16</v>
      </c>
      <c r="I816" s="119" t="s">
        <v>16</v>
      </c>
      <c r="J816" s="119"/>
      <c r="K816" s="88" t="s">
        <v>16</v>
      </c>
      <c r="L816" s="88"/>
      <c r="M816" s="119" t="s">
        <v>16</v>
      </c>
      <c r="N816" s="119"/>
      <c r="O816" s="119" t="s">
        <v>16</v>
      </c>
      <c r="P816" s="119"/>
      <c r="Q816" s="67"/>
      <c r="R816" s="68"/>
      <c r="S816" s="9"/>
    </row>
    <row r="817" spans="1:19">
      <c r="A817" s="68"/>
      <c r="B817" s="84"/>
      <c r="C817" s="85"/>
      <c r="D817" s="62" t="s">
        <v>14</v>
      </c>
      <c r="E817" s="62"/>
      <c r="F817" s="120" t="s">
        <v>16</v>
      </c>
      <c r="G817" s="120"/>
      <c r="H817" s="3" t="s">
        <v>16</v>
      </c>
      <c r="I817" s="119" t="s">
        <v>16</v>
      </c>
      <c r="J817" s="119"/>
      <c r="K817" s="88" t="s">
        <v>16</v>
      </c>
      <c r="L817" s="88"/>
      <c r="M817" s="119" t="s">
        <v>16</v>
      </c>
      <c r="N817" s="119"/>
      <c r="O817" s="119" t="s">
        <v>16</v>
      </c>
      <c r="P817" s="119"/>
      <c r="Q817" s="67"/>
      <c r="R817" s="68"/>
      <c r="S817" s="9"/>
    </row>
    <row r="818" spans="1:19">
      <c r="A818" s="68"/>
      <c r="B818" s="84"/>
      <c r="C818" s="85"/>
      <c r="D818" s="62" t="s">
        <v>15</v>
      </c>
      <c r="E818" s="62"/>
      <c r="F818" s="91" t="s">
        <v>16</v>
      </c>
      <c r="G818" s="91"/>
      <c r="H818" s="3" t="s">
        <v>16</v>
      </c>
      <c r="I818" s="119" t="s">
        <v>16</v>
      </c>
      <c r="J818" s="119"/>
      <c r="K818" s="88" t="s">
        <v>16</v>
      </c>
      <c r="L818" s="88"/>
      <c r="M818" s="119" t="s">
        <v>16</v>
      </c>
      <c r="N818" s="119"/>
      <c r="O818" s="119" t="s">
        <v>16</v>
      </c>
      <c r="P818" s="119"/>
      <c r="Q818" s="67"/>
      <c r="R818" s="68"/>
      <c r="S818" s="9"/>
    </row>
    <row r="819" spans="1:19">
      <c r="A819" s="68"/>
      <c r="B819" s="84"/>
      <c r="C819" s="85"/>
      <c r="D819" s="58" t="s">
        <v>16</v>
      </c>
      <c r="E819" s="59"/>
      <c r="F819" s="91" t="s">
        <v>16</v>
      </c>
      <c r="G819" s="91"/>
      <c r="H819" s="3" t="s">
        <v>16</v>
      </c>
      <c r="I819" s="119" t="s">
        <v>16</v>
      </c>
      <c r="J819" s="119"/>
      <c r="K819" s="88" t="s">
        <v>16</v>
      </c>
      <c r="L819" s="88"/>
      <c r="M819" s="119" t="s">
        <v>16</v>
      </c>
      <c r="N819" s="119"/>
      <c r="O819" s="119" t="s">
        <v>16</v>
      </c>
      <c r="P819" s="119"/>
      <c r="Q819" s="67"/>
      <c r="R819" s="68"/>
      <c r="S819" s="9"/>
    </row>
    <row r="820" spans="1:19" ht="15.75" thickBot="1">
      <c r="A820" s="68"/>
      <c r="B820" s="86"/>
      <c r="C820" s="87"/>
      <c r="D820" s="75" t="s">
        <v>16</v>
      </c>
      <c r="E820" s="76"/>
      <c r="F820" s="99" t="s">
        <v>16</v>
      </c>
      <c r="G820" s="99"/>
      <c r="H820" s="4" t="s">
        <v>16</v>
      </c>
      <c r="I820" s="97" t="s">
        <v>16</v>
      </c>
      <c r="J820" s="97"/>
      <c r="K820" s="95" t="s">
        <v>16</v>
      </c>
      <c r="L820" s="96"/>
      <c r="M820" s="75" t="s">
        <v>16</v>
      </c>
      <c r="N820" s="76"/>
      <c r="O820" s="75" t="s">
        <v>16</v>
      </c>
      <c r="P820" s="76"/>
      <c r="Q820" s="69"/>
      <c r="R820" s="70"/>
      <c r="S820" s="9"/>
    </row>
    <row r="821" spans="1:19" ht="15.75" thickBot="1">
      <c r="A821" s="66" t="s">
        <v>23</v>
      </c>
      <c r="B821" s="82">
        <v>45596</v>
      </c>
      <c r="C821" s="83"/>
      <c r="D821" s="73" t="s">
        <v>9</v>
      </c>
      <c r="E821" s="74"/>
      <c r="F821" s="128" t="s">
        <v>129</v>
      </c>
      <c r="G821" s="129"/>
      <c r="H821" s="5">
        <v>1090</v>
      </c>
      <c r="I821" s="94" t="s">
        <v>16</v>
      </c>
      <c r="J821" s="94"/>
      <c r="K821" s="89" t="s">
        <v>16</v>
      </c>
      <c r="L821" s="90"/>
      <c r="M821" s="100" t="s">
        <v>16</v>
      </c>
      <c r="N821" s="101"/>
      <c r="O821" s="100" t="s">
        <v>16</v>
      </c>
      <c r="P821" s="101"/>
      <c r="Q821" s="65" t="s">
        <v>37</v>
      </c>
      <c r="R821" s="66"/>
      <c r="S821" s="9"/>
    </row>
    <row r="822" spans="1:19" ht="15.75" thickBot="1">
      <c r="A822" s="68"/>
      <c r="B822" s="84"/>
      <c r="C822" s="85"/>
      <c r="D822" s="63" t="s">
        <v>10</v>
      </c>
      <c r="E822" s="64"/>
      <c r="F822" s="128" t="s">
        <v>129</v>
      </c>
      <c r="G822" s="129"/>
      <c r="H822" s="3">
        <v>250</v>
      </c>
      <c r="I822" s="119" t="s">
        <v>16</v>
      </c>
      <c r="J822" s="119"/>
      <c r="K822" s="88" t="s">
        <v>16</v>
      </c>
      <c r="L822" s="88"/>
      <c r="M822" s="119" t="s">
        <v>16</v>
      </c>
      <c r="N822" s="119"/>
      <c r="O822" s="119" t="s">
        <v>16</v>
      </c>
      <c r="P822" s="119"/>
      <c r="Q822" s="67"/>
      <c r="R822" s="68"/>
      <c r="S822" s="9"/>
    </row>
    <row r="823" spans="1:19" ht="15.75" thickBot="1">
      <c r="A823" s="68"/>
      <c r="B823" s="84"/>
      <c r="C823" s="85"/>
      <c r="D823" s="63" t="s">
        <v>11</v>
      </c>
      <c r="E823" s="64"/>
      <c r="F823" s="128" t="s">
        <v>129</v>
      </c>
      <c r="G823" s="129"/>
      <c r="H823" s="3">
        <v>1860</v>
      </c>
      <c r="I823" s="119" t="s">
        <v>16</v>
      </c>
      <c r="J823" s="119"/>
      <c r="K823" s="88" t="s">
        <v>16</v>
      </c>
      <c r="L823" s="88"/>
      <c r="M823" s="119" t="s">
        <v>16</v>
      </c>
      <c r="N823" s="119"/>
      <c r="O823" s="119" t="s">
        <v>16</v>
      </c>
      <c r="P823" s="119"/>
      <c r="Q823" s="67"/>
      <c r="R823" s="68"/>
      <c r="S823" s="9"/>
    </row>
    <row r="824" spans="1:19" ht="15.75" thickBot="1">
      <c r="A824" s="68"/>
      <c r="B824" s="84"/>
      <c r="C824" s="85"/>
      <c r="D824" s="63" t="s">
        <v>12</v>
      </c>
      <c r="E824" s="64"/>
      <c r="F824" s="128" t="s">
        <v>129</v>
      </c>
      <c r="G824" s="129"/>
      <c r="H824" s="3">
        <v>230</v>
      </c>
      <c r="I824" s="119" t="s">
        <v>16</v>
      </c>
      <c r="J824" s="119"/>
      <c r="K824" s="88" t="s">
        <v>16</v>
      </c>
      <c r="L824" s="88"/>
      <c r="M824" s="119" t="s">
        <v>16</v>
      </c>
      <c r="N824" s="119"/>
      <c r="O824" s="119" t="s">
        <v>16</v>
      </c>
      <c r="P824" s="119"/>
      <c r="Q824" s="67"/>
      <c r="R824" s="68"/>
      <c r="S824" s="9"/>
    </row>
    <row r="825" spans="1:19" ht="15.75" thickBot="1">
      <c r="A825" s="68"/>
      <c r="B825" s="84"/>
      <c r="C825" s="85"/>
      <c r="D825" s="60" t="s">
        <v>13</v>
      </c>
      <c r="E825" s="61"/>
      <c r="F825" s="128" t="s">
        <v>129</v>
      </c>
      <c r="G825" s="129"/>
      <c r="H825" s="3">
        <v>732</v>
      </c>
      <c r="I825" s="119" t="s">
        <v>16</v>
      </c>
      <c r="J825" s="119"/>
      <c r="K825" s="88" t="s">
        <v>16</v>
      </c>
      <c r="L825" s="88"/>
      <c r="M825" s="119" t="s">
        <v>16</v>
      </c>
      <c r="N825" s="119"/>
      <c r="O825" s="119" t="s">
        <v>16</v>
      </c>
      <c r="P825" s="119"/>
      <c r="Q825" s="67"/>
      <c r="R825" s="68"/>
      <c r="S825" s="9"/>
    </row>
    <row r="826" spans="1:19" ht="15.75" thickBot="1">
      <c r="A826" s="68"/>
      <c r="B826" s="84"/>
      <c r="C826" s="85"/>
      <c r="D826" s="62" t="s">
        <v>14</v>
      </c>
      <c r="E826" s="62"/>
      <c r="F826" s="128" t="s">
        <v>129</v>
      </c>
      <c r="G826" s="129"/>
      <c r="H826" s="3">
        <v>1776</v>
      </c>
      <c r="I826" s="119" t="s">
        <v>16</v>
      </c>
      <c r="J826" s="119"/>
      <c r="K826" s="88" t="s">
        <v>16</v>
      </c>
      <c r="L826" s="88"/>
      <c r="M826" s="119" t="s">
        <v>16</v>
      </c>
      <c r="N826" s="119"/>
      <c r="O826" s="119" t="s">
        <v>16</v>
      </c>
      <c r="P826" s="119"/>
      <c r="Q826" s="67"/>
      <c r="R826" s="68"/>
      <c r="S826" s="9"/>
    </row>
    <row r="827" spans="1:19">
      <c r="A827" s="68"/>
      <c r="B827" s="84"/>
      <c r="C827" s="85"/>
      <c r="D827" s="62" t="s">
        <v>15</v>
      </c>
      <c r="E827" s="62"/>
      <c r="F827" s="128" t="s">
        <v>129</v>
      </c>
      <c r="G827" s="129"/>
      <c r="H827" s="3">
        <v>1284</v>
      </c>
      <c r="I827" s="119" t="s">
        <v>16</v>
      </c>
      <c r="J827" s="119"/>
      <c r="K827" s="88" t="s">
        <v>16</v>
      </c>
      <c r="L827" s="88"/>
      <c r="M827" s="119" t="s">
        <v>16</v>
      </c>
      <c r="N827" s="119"/>
      <c r="O827" s="119" t="s">
        <v>16</v>
      </c>
      <c r="P827" s="119"/>
      <c r="Q827" s="67"/>
      <c r="R827" s="68"/>
      <c r="S827" s="9"/>
    </row>
    <row r="828" spans="1:19">
      <c r="A828" s="68"/>
      <c r="B828" s="84"/>
      <c r="C828" s="85"/>
      <c r="D828" s="58" t="s">
        <v>16</v>
      </c>
      <c r="E828" s="59"/>
      <c r="F828" s="91" t="s">
        <v>16</v>
      </c>
      <c r="G828" s="91"/>
      <c r="H828" s="3" t="s">
        <v>16</v>
      </c>
      <c r="I828" s="119" t="s">
        <v>16</v>
      </c>
      <c r="J828" s="119"/>
      <c r="K828" s="88" t="s">
        <v>16</v>
      </c>
      <c r="L828" s="88"/>
      <c r="M828" s="119" t="s">
        <v>16</v>
      </c>
      <c r="N828" s="119"/>
      <c r="O828" s="119" t="s">
        <v>16</v>
      </c>
      <c r="P828" s="119"/>
      <c r="Q828" s="67"/>
      <c r="R828" s="68"/>
      <c r="S828" s="9"/>
    </row>
    <row r="829" spans="1:19" ht="15.75" thickBot="1">
      <c r="A829" s="68"/>
      <c r="B829" s="86"/>
      <c r="C829" s="87"/>
      <c r="D829" s="71" t="s">
        <v>16</v>
      </c>
      <c r="E829" s="72"/>
      <c r="F829" s="99" t="s">
        <v>16</v>
      </c>
      <c r="G829" s="99"/>
      <c r="H829" s="4" t="s">
        <v>16</v>
      </c>
      <c r="I829" s="97" t="s">
        <v>16</v>
      </c>
      <c r="J829" s="97"/>
      <c r="K829" s="95" t="s">
        <v>16</v>
      </c>
      <c r="L829" s="96"/>
      <c r="M829" s="75" t="s">
        <v>16</v>
      </c>
      <c r="N829" s="76"/>
      <c r="O829" s="75" t="s">
        <v>16</v>
      </c>
      <c r="P829" s="76"/>
      <c r="Q829" s="69"/>
      <c r="R829" s="70"/>
      <c r="S829" s="9"/>
    </row>
    <row r="830" spans="1:19" ht="15.75" thickBot="1">
      <c r="A830" s="66" t="s">
        <v>17</v>
      </c>
      <c r="B830" s="82">
        <v>45597</v>
      </c>
      <c r="C830" s="83"/>
      <c r="D830" s="73" t="s">
        <v>9</v>
      </c>
      <c r="E830" s="74"/>
      <c r="F830" s="128" t="s">
        <v>130</v>
      </c>
      <c r="G830" s="129"/>
      <c r="H830" s="5">
        <v>1030</v>
      </c>
      <c r="I830" s="94" t="s">
        <v>16</v>
      </c>
      <c r="J830" s="94"/>
      <c r="K830" s="89" t="s">
        <v>16</v>
      </c>
      <c r="L830" s="90"/>
      <c r="M830" s="100" t="s">
        <v>16</v>
      </c>
      <c r="N830" s="101"/>
      <c r="O830" s="100" t="s">
        <v>16</v>
      </c>
      <c r="P830" s="101"/>
      <c r="Q830" s="65" t="s">
        <v>37</v>
      </c>
      <c r="R830" s="66"/>
      <c r="S830" s="9"/>
    </row>
    <row r="831" spans="1:19" ht="15.75" thickBot="1">
      <c r="A831" s="68"/>
      <c r="B831" s="84"/>
      <c r="C831" s="85"/>
      <c r="D831" s="63" t="s">
        <v>10</v>
      </c>
      <c r="E831" s="64"/>
      <c r="F831" s="128" t="s">
        <v>130</v>
      </c>
      <c r="G831" s="129"/>
      <c r="H831" s="3">
        <v>190</v>
      </c>
      <c r="I831" s="119" t="s">
        <v>16</v>
      </c>
      <c r="J831" s="119"/>
      <c r="K831" s="88" t="s">
        <v>16</v>
      </c>
      <c r="L831" s="88"/>
      <c r="M831" s="119" t="s">
        <v>16</v>
      </c>
      <c r="N831" s="119"/>
      <c r="O831" s="119" t="s">
        <v>16</v>
      </c>
      <c r="P831" s="119"/>
      <c r="Q831" s="67"/>
      <c r="R831" s="68"/>
      <c r="S831" s="9"/>
    </row>
    <row r="832" spans="1:19" ht="15.75" thickBot="1">
      <c r="A832" s="68"/>
      <c r="B832" s="84"/>
      <c r="C832" s="85"/>
      <c r="D832" s="63" t="s">
        <v>11</v>
      </c>
      <c r="E832" s="64"/>
      <c r="F832" s="128" t="s">
        <v>130</v>
      </c>
      <c r="G832" s="129"/>
      <c r="H832" s="3">
        <v>1800</v>
      </c>
      <c r="I832" s="119" t="s">
        <v>16</v>
      </c>
      <c r="J832" s="119"/>
      <c r="K832" s="88" t="s">
        <v>16</v>
      </c>
      <c r="L832" s="88"/>
      <c r="M832" s="119" t="s">
        <v>16</v>
      </c>
      <c r="N832" s="119"/>
      <c r="O832" s="119" t="s">
        <v>16</v>
      </c>
      <c r="P832" s="119"/>
      <c r="Q832" s="67"/>
      <c r="R832" s="68"/>
      <c r="S832" s="9"/>
    </row>
    <row r="833" spans="1:19" ht="15.75" thickBot="1">
      <c r="A833" s="68"/>
      <c r="B833" s="84"/>
      <c r="C833" s="85"/>
      <c r="D833" s="63" t="s">
        <v>12</v>
      </c>
      <c r="E833" s="64"/>
      <c r="F833" s="128" t="s">
        <v>130</v>
      </c>
      <c r="G833" s="129"/>
      <c r="H833" s="3">
        <v>170</v>
      </c>
      <c r="I833" s="119" t="s">
        <v>16</v>
      </c>
      <c r="J833" s="119"/>
      <c r="K833" s="88" t="s">
        <v>16</v>
      </c>
      <c r="L833" s="88"/>
      <c r="M833" s="119" t="s">
        <v>16</v>
      </c>
      <c r="N833" s="119"/>
      <c r="O833" s="119" t="s">
        <v>16</v>
      </c>
      <c r="P833" s="119"/>
      <c r="Q833" s="67"/>
      <c r="R833" s="68"/>
      <c r="S833" s="9"/>
    </row>
    <row r="834" spans="1:19" ht="15.75" thickBot="1">
      <c r="A834" s="68"/>
      <c r="B834" s="84"/>
      <c r="C834" s="85"/>
      <c r="D834" s="60" t="s">
        <v>13</v>
      </c>
      <c r="E834" s="61"/>
      <c r="F834" s="128" t="s">
        <v>130</v>
      </c>
      <c r="G834" s="129"/>
      <c r="H834" s="3">
        <v>2244</v>
      </c>
      <c r="I834" s="119" t="s">
        <v>16</v>
      </c>
      <c r="J834" s="119"/>
      <c r="K834" s="88" t="s">
        <v>16</v>
      </c>
      <c r="L834" s="88"/>
      <c r="M834" s="119" t="s">
        <v>16</v>
      </c>
      <c r="N834" s="119"/>
      <c r="O834" s="119" t="s">
        <v>16</v>
      </c>
      <c r="P834" s="119"/>
      <c r="Q834" s="67"/>
      <c r="R834" s="68"/>
      <c r="S834" s="9"/>
    </row>
    <row r="835" spans="1:19" ht="15.75" thickBot="1">
      <c r="A835" s="68"/>
      <c r="B835" s="84"/>
      <c r="C835" s="85"/>
      <c r="D835" s="62" t="s">
        <v>14</v>
      </c>
      <c r="E835" s="62"/>
      <c r="F835" s="128" t="s">
        <v>130</v>
      </c>
      <c r="G835" s="129"/>
      <c r="H835" s="3">
        <v>4860</v>
      </c>
      <c r="I835" s="119" t="s">
        <v>16</v>
      </c>
      <c r="J835" s="119"/>
      <c r="K835" s="88" t="s">
        <v>16</v>
      </c>
      <c r="L835" s="88"/>
      <c r="M835" s="119" t="s">
        <v>16</v>
      </c>
      <c r="N835" s="119"/>
      <c r="O835" s="119" t="s">
        <v>16</v>
      </c>
      <c r="P835" s="119"/>
      <c r="Q835" s="67"/>
      <c r="R835" s="68"/>
      <c r="S835" s="9"/>
    </row>
    <row r="836" spans="1:19">
      <c r="A836" s="68"/>
      <c r="B836" s="84"/>
      <c r="C836" s="85"/>
      <c r="D836" s="62" t="s">
        <v>15</v>
      </c>
      <c r="E836" s="62"/>
      <c r="F836" s="128" t="s">
        <v>130</v>
      </c>
      <c r="G836" s="129"/>
      <c r="H836" s="3">
        <v>4692</v>
      </c>
      <c r="I836" s="119" t="s">
        <v>16</v>
      </c>
      <c r="J836" s="119"/>
      <c r="K836" s="88" t="s">
        <v>16</v>
      </c>
      <c r="L836" s="88"/>
      <c r="M836" s="119" t="s">
        <v>16</v>
      </c>
      <c r="N836" s="119"/>
      <c r="O836" s="119" t="s">
        <v>16</v>
      </c>
      <c r="P836" s="119"/>
      <c r="Q836" s="67"/>
      <c r="R836" s="68"/>
      <c r="S836" s="9"/>
    </row>
    <row r="837" spans="1:19">
      <c r="A837" s="68"/>
      <c r="B837" s="84"/>
      <c r="C837" s="85"/>
      <c r="D837" s="58" t="s">
        <v>16</v>
      </c>
      <c r="E837" s="59"/>
      <c r="F837" s="91" t="s">
        <v>16</v>
      </c>
      <c r="G837" s="91"/>
      <c r="H837" s="3" t="s">
        <v>16</v>
      </c>
      <c r="I837" s="119" t="s">
        <v>16</v>
      </c>
      <c r="J837" s="119"/>
      <c r="K837" s="88" t="s">
        <v>16</v>
      </c>
      <c r="L837" s="88"/>
      <c r="M837" s="119" t="s">
        <v>16</v>
      </c>
      <c r="N837" s="119"/>
      <c r="O837" s="119" t="s">
        <v>16</v>
      </c>
      <c r="P837" s="119"/>
      <c r="Q837" s="67"/>
      <c r="R837" s="68"/>
      <c r="S837" s="9"/>
    </row>
    <row r="838" spans="1:19" ht="15.75" thickBot="1">
      <c r="A838" s="68"/>
      <c r="B838" s="86"/>
      <c r="C838" s="87"/>
      <c r="D838" s="71" t="s">
        <v>16</v>
      </c>
      <c r="E838" s="72"/>
      <c r="F838" s="99" t="s">
        <v>16</v>
      </c>
      <c r="G838" s="99"/>
      <c r="H838" s="4" t="s">
        <v>16</v>
      </c>
      <c r="I838" s="97" t="s">
        <v>16</v>
      </c>
      <c r="J838" s="97"/>
      <c r="K838" s="95" t="s">
        <v>16</v>
      </c>
      <c r="L838" s="96"/>
      <c r="M838" s="75" t="s">
        <v>16</v>
      </c>
      <c r="N838" s="76"/>
      <c r="O838" s="75" t="s">
        <v>16</v>
      </c>
      <c r="P838" s="76"/>
      <c r="Q838" s="69"/>
      <c r="R838" s="70"/>
      <c r="S838" s="9"/>
    </row>
    <row r="839" spans="1:19" ht="15.75" thickBot="1">
      <c r="A839" s="66" t="s">
        <v>18</v>
      </c>
      <c r="B839" s="82">
        <v>45598</v>
      </c>
      <c r="C839" s="83"/>
      <c r="D839" s="73" t="s">
        <v>9</v>
      </c>
      <c r="E839" s="74"/>
      <c r="F839" s="128" t="s">
        <v>131</v>
      </c>
      <c r="G839" s="129"/>
      <c r="H839" s="5">
        <v>1080</v>
      </c>
      <c r="I839" s="94" t="s">
        <v>16</v>
      </c>
      <c r="J839" s="94"/>
      <c r="K839" s="89" t="s">
        <v>16</v>
      </c>
      <c r="L839" s="90"/>
      <c r="M839" s="100" t="s">
        <v>16</v>
      </c>
      <c r="N839" s="101"/>
      <c r="O839" s="100" t="s">
        <v>16</v>
      </c>
      <c r="P839" s="101"/>
      <c r="Q839" s="65" t="s">
        <v>38</v>
      </c>
      <c r="R839" s="66"/>
      <c r="S839" s="9"/>
    </row>
    <row r="840" spans="1:19" ht="15.75" thickBot="1">
      <c r="A840" s="68"/>
      <c r="B840" s="84"/>
      <c r="C840" s="85"/>
      <c r="D840" s="63" t="s">
        <v>10</v>
      </c>
      <c r="E840" s="64"/>
      <c r="F840" s="128" t="s">
        <v>131</v>
      </c>
      <c r="G840" s="129"/>
      <c r="H840" s="3">
        <v>310</v>
      </c>
      <c r="I840" s="119" t="s">
        <v>16</v>
      </c>
      <c r="J840" s="119"/>
      <c r="K840" s="88" t="s">
        <v>16</v>
      </c>
      <c r="L840" s="88"/>
      <c r="M840" s="119" t="s">
        <v>16</v>
      </c>
      <c r="N840" s="119"/>
      <c r="O840" s="119" t="s">
        <v>16</v>
      </c>
      <c r="P840" s="119"/>
      <c r="Q840" s="67"/>
      <c r="R840" s="68"/>
      <c r="S840" s="9"/>
    </row>
    <row r="841" spans="1:19" ht="15.75" thickBot="1">
      <c r="A841" s="68"/>
      <c r="B841" s="84"/>
      <c r="C841" s="85"/>
      <c r="D841" s="63" t="s">
        <v>11</v>
      </c>
      <c r="E841" s="64"/>
      <c r="F841" s="128" t="s">
        <v>131</v>
      </c>
      <c r="G841" s="129"/>
      <c r="H841" s="3">
        <v>3840</v>
      </c>
      <c r="I841" s="119" t="s">
        <v>16</v>
      </c>
      <c r="J841" s="119"/>
      <c r="K841" s="88" t="s">
        <v>16</v>
      </c>
      <c r="L841" s="88"/>
      <c r="M841" s="119" t="s">
        <v>16</v>
      </c>
      <c r="N841" s="119"/>
      <c r="O841" s="119" t="s">
        <v>16</v>
      </c>
      <c r="P841" s="119"/>
      <c r="Q841" s="67"/>
      <c r="R841" s="68"/>
      <c r="S841" s="9"/>
    </row>
    <row r="842" spans="1:19">
      <c r="A842" s="68"/>
      <c r="B842" s="84"/>
      <c r="C842" s="85"/>
      <c r="D842" s="63" t="s">
        <v>12</v>
      </c>
      <c r="E842" s="64"/>
      <c r="F842" s="128" t="s">
        <v>131</v>
      </c>
      <c r="G842" s="129"/>
      <c r="H842" s="3">
        <v>220</v>
      </c>
      <c r="I842" s="119" t="s">
        <v>16</v>
      </c>
      <c r="J842" s="119"/>
      <c r="K842" s="88" t="s">
        <v>16</v>
      </c>
      <c r="L842" s="88"/>
      <c r="M842" s="119" t="s">
        <v>16</v>
      </c>
      <c r="N842" s="119"/>
      <c r="O842" s="119" t="s">
        <v>16</v>
      </c>
      <c r="P842" s="119"/>
      <c r="Q842" s="67"/>
      <c r="R842" s="68"/>
      <c r="S842" s="9"/>
    </row>
    <row r="843" spans="1:19">
      <c r="A843" s="68"/>
      <c r="B843" s="84"/>
      <c r="C843" s="85"/>
      <c r="D843" s="60" t="s">
        <v>13</v>
      </c>
      <c r="E843" s="61"/>
      <c r="F843" s="98" t="s">
        <v>16</v>
      </c>
      <c r="G843" s="98"/>
      <c r="H843" s="3" t="s">
        <v>16</v>
      </c>
      <c r="I843" s="119" t="s">
        <v>16</v>
      </c>
      <c r="J843" s="119"/>
      <c r="K843" s="88" t="s">
        <v>16</v>
      </c>
      <c r="L843" s="88"/>
      <c r="M843" s="119" t="s">
        <v>16</v>
      </c>
      <c r="N843" s="119"/>
      <c r="O843" s="119" t="s">
        <v>16</v>
      </c>
      <c r="P843" s="119"/>
      <c r="Q843" s="67"/>
      <c r="R843" s="68"/>
      <c r="S843" s="9"/>
    </row>
    <row r="844" spans="1:19">
      <c r="A844" s="68"/>
      <c r="B844" s="84"/>
      <c r="C844" s="85"/>
      <c r="D844" s="62" t="s">
        <v>14</v>
      </c>
      <c r="E844" s="62"/>
      <c r="F844" s="120" t="s">
        <v>16</v>
      </c>
      <c r="G844" s="120"/>
      <c r="H844" s="3" t="s">
        <v>16</v>
      </c>
      <c r="I844" s="119" t="s">
        <v>16</v>
      </c>
      <c r="J844" s="119"/>
      <c r="K844" s="88" t="s">
        <v>16</v>
      </c>
      <c r="L844" s="88"/>
      <c r="M844" s="119" t="s">
        <v>16</v>
      </c>
      <c r="N844" s="119"/>
      <c r="O844" s="119" t="s">
        <v>16</v>
      </c>
      <c r="P844" s="119"/>
      <c r="Q844" s="67"/>
      <c r="R844" s="68"/>
      <c r="S844" s="9"/>
    </row>
    <row r="845" spans="1:19">
      <c r="A845" s="68"/>
      <c r="B845" s="84"/>
      <c r="C845" s="85"/>
      <c r="D845" s="62" t="s">
        <v>15</v>
      </c>
      <c r="E845" s="62"/>
      <c r="F845" s="91" t="s">
        <v>16</v>
      </c>
      <c r="G845" s="91"/>
      <c r="H845" s="3" t="s">
        <v>16</v>
      </c>
      <c r="I845" s="119" t="s">
        <v>16</v>
      </c>
      <c r="J845" s="119"/>
      <c r="K845" s="88" t="s">
        <v>16</v>
      </c>
      <c r="L845" s="88"/>
      <c r="M845" s="119" t="s">
        <v>16</v>
      </c>
      <c r="N845" s="119"/>
      <c r="O845" s="119" t="s">
        <v>16</v>
      </c>
      <c r="P845" s="119"/>
      <c r="Q845" s="67"/>
      <c r="R845" s="68"/>
      <c r="S845" s="9"/>
    </row>
    <row r="846" spans="1:19">
      <c r="A846" s="68"/>
      <c r="B846" s="84"/>
      <c r="C846" s="85"/>
      <c r="D846" s="58" t="s">
        <v>16</v>
      </c>
      <c r="E846" s="59"/>
      <c r="F846" s="91" t="s">
        <v>16</v>
      </c>
      <c r="G846" s="91"/>
      <c r="H846" s="3" t="s">
        <v>16</v>
      </c>
      <c r="I846" s="119" t="s">
        <v>16</v>
      </c>
      <c r="J846" s="119"/>
      <c r="K846" s="88" t="s">
        <v>16</v>
      </c>
      <c r="L846" s="88"/>
      <c r="M846" s="119" t="s">
        <v>16</v>
      </c>
      <c r="N846" s="119"/>
      <c r="O846" s="119" t="s">
        <v>16</v>
      </c>
      <c r="P846" s="119"/>
      <c r="Q846" s="67"/>
      <c r="R846" s="68"/>
      <c r="S846" s="9"/>
    </row>
    <row r="847" spans="1:19" ht="15.75" thickBot="1">
      <c r="A847" s="68"/>
      <c r="B847" s="86"/>
      <c r="C847" s="87"/>
      <c r="D847" s="71" t="s">
        <v>16</v>
      </c>
      <c r="E847" s="72"/>
      <c r="F847" s="99" t="s">
        <v>16</v>
      </c>
      <c r="G847" s="99"/>
      <c r="H847" s="4" t="s">
        <v>16</v>
      </c>
      <c r="I847" s="97" t="s">
        <v>16</v>
      </c>
      <c r="J847" s="97"/>
      <c r="K847" s="95" t="s">
        <v>16</v>
      </c>
      <c r="L847" s="96"/>
      <c r="M847" s="75" t="s">
        <v>16</v>
      </c>
      <c r="N847" s="76"/>
      <c r="O847" s="75" t="s">
        <v>16</v>
      </c>
      <c r="P847" s="76"/>
      <c r="Q847" s="69"/>
      <c r="R847" s="70"/>
      <c r="S847" s="9"/>
    </row>
    <row r="848" spans="1:19" ht="15.75" thickBot="1">
      <c r="A848" s="66" t="s">
        <v>19</v>
      </c>
      <c r="B848" s="82">
        <v>45599</v>
      </c>
      <c r="C848" s="83"/>
      <c r="D848" s="73" t="s">
        <v>9</v>
      </c>
      <c r="E848" s="74"/>
      <c r="F848" s="128" t="s">
        <v>132</v>
      </c>
      <c r="G848" s="129"/>
      <c r="H848" s="5">
        <v>1090</v>
      </c>
      <c r="I848" s="94" t="s">
        <v>16</v>
      </c>
      <c r="J848" s="94"/>
      <c r="K848" s="89" t="s">
        <v>16</v>
      </c>
      <c r="L848" s="90"/>
      <c r="M848" s="100" t="s">
        <v>16</v>
      </c>
      <c r="N848" s="101"/>
      <c r="O848" s="100" t="s">
        <v>16</v>
      </c>
      <c r="P848" s="101"/>
      <c r="Q848" s="65" t="s">
        <v>38</v>
      </c>
      <c r="R848" s="66"/>
      <c r="S848" s="9"/>
    </row>
    <row r="849" spans="1:19" ht="15.75" thickBot="1">
      <c r="A849" s="68"/>
      <c r="B849" s="84"/>
      <c r="C849" s="85"/>
      <c r="D849" s="63" t="s">
        <v>10</v>
      </c>
      <c r="E849" s="64"/>
      <c r="F849" s="128" t="s">
        <v>132</v>
      </c>
      <c r="G849" s="129"/>
      <c r="H849" s="3">
        <v>310</v>
      </c>
      <c r="I849" s="119" t="s">
        <v>16</v>
      </c>
      <c r="J849" s="119"/>
      <c r="K849" s="88" t="s">
        <v>16</v>
      </c>
      <c r="L849" s="88"/>
      <c r="M849" s="119" t="s">
        <v>16</v>
      </c>
      <c r="N849" s="119"/>
      <c r="O849" s="119" t="s">
        <v>16</v>
      </c>
      <c r="P849" s="119"/>
      <c r="Q849" s="67"/>
      <c r="R849" s="68"/>
      <c r="S849" s="9"/>
    </row>
    <row r="850" spans="1:19" ht="15.75" thickBot="1">
      <c r="A850" s="68"/>
      <c r="B850" s="84"/>
      <c r="C850" s="85"/>
      <c r="D850" s="63" t="s">
        <v>11</v>
      </c>
      <c r="E850" s="64"/>
      <c r="F850" s="128" t="s">
        <v>132</v>
      </c>
      <c r="G850" s="129"/>
      <c r="H850" s="3">
        <v>3840</v>
      </c>
      <c r="I850" s="119" t="s">
        <v>16</v>
      </c>
      <c r="J850" s="119"/>
      <c r="K850" s="88" t="s">
        <v>16</v>
      </c>
      <c r="L850" s="88"/>
      <c r="M850" s="119" t="s">
        <v>16</v>
      </c>
      <c r="N850" s="119"/>
      <c r="O850" s="119" t="s">
        <v>16</v>
      </c>
      <c r="P850" s="119"/>
      <c r="Q850" s="67"/>
      <c r="R850" s="68"/>
      <c r="S850" s="9"/>
    </row>
    <row r="851" spans="1:19">
      <c r="A851" s="68"/>
      <c r="B851" s="84"/>
      <c r="C851" s="85"/>
      <c r="D851" s="63" t="s">
        <v>12</v>
      </c>
      <c r="E851" s="64"/>
      <c r="F851" s="128" t="s">
        <v>132</v>
      </c>
      <c r="G851" s="129"/>
      <c r="H851" s="3">
        <v>210</v>
      </c>
      <c r="I851" s="119" t="s">
        <v>16</v>
      </c>
      <c r="J851" s="119"/>
      <c r="K851" s="88" t="s">
        <v>16</v>
      </c>
      <c r="L851" s="88"/>
      <c r="M851" s="119" t="s">
        <v>16</v>
      </c>
      <c r="N851" s="119"/>
      <c r="O851" s="119" t="s">
        <v>16</v>
      </c>
      <c r="P851" s="119"/>
      <c r="Q851" s="67"/>
      <c r="R851" s="68"/>
      <c r="S851" s="9"/>
    </row>
    <row r="852" spans="1:19">
      <c r="A852" s="68"/>
      <c r="B852" s="84"/>
      <c r="C852" s="85"/>
      <c r="D852" s="60" t="s">
        <v>13</v>
      </c>
      <c r="E852" s="61"/>
      <c r="F852" s="98" t="s">
        <v>16</v>
      </c>
      <c r="G852" s="98"/>
      <c r="H852" s="3" t="s">
        <v>16</v>
      </c>
      <c r="I852" s="119" t="s">
        <v>16</v>
      </c>
      <c r="J852" s="119"/>
      <c r="K852" s="88" t="s">
        <v>16</v>
      </c>
      <c r="L852" s="88"/>
      <c r="M852" s="119" t="s">
        <v>16</v>
      </c>
      <c r="N852" s="119"/>
      <c r="O852" s="119" t="s">
        <v>16</v>
      </c>
      <c r="P852" s="119"/>
      <c r="Q852" s="67"/>
      <c r="R852" s="68"/>
      <c r="S852" s="9"/>
    </row>
    <row r="853" spans="1:19">
      <c r="A853" s="68"/>
      <c r="B853" s="84"/>
      <c r="C853" s="85"/>
      <c r="D853" s="62" t="s">
        <v>14</v>
      </c>
      <c r="E853" s="62"/>
      <c r="F853" s="120" t="s">
        <v>16</v>
      </c>
      <c r="G853" s="120"/>
      <c r="H853" s="3" t="s">
        <v>16</v>
      </c>
      <c r="I853" s="119" t="s">
        <v>16</v>
      </c>
      <c r="J853" s="119"/>
      <c r="K853" s="88" t="s">
        <v>16</v>
      </c>
      <c r="L853" s="88"/>
      <c r="M853" s="119" t="s">
        <v>16</v>
      </c>
      <c r="N853" s="119"/>
      <c r="O853" s="119" t="s">
        <v>16</v>
      </c>
      <c r="P853" s="119"/>
      <c r="Q853" s="67"/>
      <c r="R853" s="68"/>
      <c r="S853" s="9"/>
    </row>
    <row r="854" spans="1:19">
      <c r="A854" s="68"/>
      <c r="B854" s="84"/>
      <c r="C854" s="85"/>
      <c r="D854" s="62" t="s">
        <v>15</v>
      </c>
      <c r="E854" s="62"/>
      <c r="F854" s="91" t="s">
        <v>16</v>
      </c>
      <c r="G854" s="91"/>
      <c r="H854" s="3" t="s">
        <v>16</v>
      </c>
      <c r="I854" s="119" t="s">
        <v>16</v>
      </c>
      <c r="J854" s="119"/>
      <c r="K854" s="88" t="s">
        <v>16</v>
      </c>
      <c r="L854" s="88"/>
      <c r="M854" s="119" t="s">
        <v>16</v>
      </c>
      <c r="N854" s="119"/>
      <c r="O854" s="119" t="s">
        <v>16</v>
      </c>
      <c r="P854" s="119"/>
      <c r="Q854" s="67"/>
      <c r="R854" s="68"/>
      <c r="S854" s="9"/>
    </row>
    <row r="855" spans="1:19">
      <c r="A855" s="68"/>
      <c r="B855" s="84"/>
      <c r="C855" s="85"/>
      <c r="D855" s="58" t="s">
        <v>16</v>
      </c>
      <c r="E855" s="59"/>
      <c r="F855" s="91" t="s">
        <v>16</v>
      </c>
      <c r="G855" s="91"/>
      <c r="H855" s="3" t="s">
        <v>16</v>
      </c>
      <c r="I855" s="119" t="s">
        <v>16</v>
      </c>
      <c r="J855" s="119"/>
      <c r="K855" s="88" t="s">
        <v>16</v>
      </c>
      <c r="L855" s="88"/>
      <c r="M855" s="119" t="s">
        <v>16</v>
      </c>
      <c r="N855" s="119"/>
      <c r="O855" s="119" t="s">
        <v>16</v>
      </c>
      <c r="P855" s="119"/>
      <c r="Q855" s="67"/>
      <c r="R855" s="68"/>
      <c r="S855" s="9"/>
    </row>
    <row r="856" spans="1:19" ht="15.75" thickBot="1">
      <c r="A856" s="68"/>
      <c r="B856" s="86"/>
      <c r="C856" s="87"/>
      <c r="D856" s="71" t="s">
        <v>16</v>
      </c>
      <c r="E856" s="72"/>
      <c r="F856" s="99" t="s">
        <v>16</v>
      </c>
      <c r="G856" s="99"/>
      <c r="H856" s="4" t="s">
        <v>16</v>
      </c>
      <c r="I856" s="97" t="s">
        <v>16</v>
      </c>
      <c r="J856" s="97"/>
      <c r="K856" s="95" t="s">
        <v>16</v>
      </c>
      <c r="L856" s="96"/>
      <c r="M856" s="75" t="s">
        <v>16</v>
      </c>
      <c r="N856" s="76"/>
      <c r="O856" s="75" t="s">
        <v>16</v>
      </c>
      <c r="P856" s="76"/>
      <c r="Q856" s="69"/>
      <c r="R856" s="70"/>
      <c r="S856" s="9"/>
    </row>
    <row r="857" spans="1:19" ht="15.75" thickBot="1">
      <c r="A857" s="66" t="s">
        <v>20</v>
      </c>
      <c r="B857" s="82">
        <v>45600</v>
      </c>
      <c r="C857" s="83"/>
      <c r="D857" s="73" t="s">
        <v>9</v>
      </c>
      <c r="E857" s="74"/>
      <c r="F857" s="128" t="s">
        <v>133</v>
      </c>
      <c r="G857" s="129"/>
      <c r="H857" s="5">
        <v>1250</v>
      </c>
      <c r="I857" s="94" t="s">
        <v>16</v>
      </c>
      <c r="J857" s="94"/>
      <c r="K857" s="89" t="s">
        <v>16</v>
      </c>
      <c r="L857" s="90"/>
      <c r="M857" s="100" t="s">
        <v>16</v>
      </c>
      <c r="N857" s="101"/>
      <c r="O857" s="100" t="s">
        <v>16</v>
      </c>
      <c r="P857" s="101"/>
      <c r="Q857" s="65" t="s">
        <v>37</v>
      </c>
      <c r="R857" s="66"/>
      <c r="S857" s="9"/>
    </row>
    <row r="858" spans="1:19" ht="15.75" thickBot="1">
      <c r="A858" s="68"/>
      <c r="B858" s="84"/>
      <c r="C858" s="85"/>
      <c r="D858" s="63" t="s">
        <v>10</v>
      </c>
      <c r="E858" s="64"/>
      <c r="F858" s="128" t="s">
        <v>133</v>
      </c>
      <c r="G858" s="129"/>
      <c r="H858" s="3">
        <v>300</v>
      </c>
      <c r="I858" s="119" t="s">
        <v>16</v>
      </c>
      <c r="J858" s="119"/>
      <c r="K858" s="88" t="s">
        <v>16</v>
      </c>
      <c r="L858" s="88"/>
      <c r="M858" s="119" t="s">
        <v>16</v>
      </c>
      <c r="N858" s="119"/>
      <c r="O858" s="119" t="s">
        <v>16</v>
      </c>
      <c r="P858" s="119"/>
      <c r="Q858" s="67"/>
      <c r="R858" s="68"/>
      <c r="S858" s="9"/>
    </row>
    <row r="859" spans="1:19" ht="15.75" thickBot="1">
      <c r="A859" s="68"/>
      <c r="B859" s="84"/>
      <c r="C859" s="85"/>
      <c r="D859" s="63" t="s">
        <v>11</v>
      </c>
      <c r="E859" s="64"/>
      <c r="F859" s="128" t="s">
        <v>133</v>
      </c>
      <c r="G859" s="129"/>
      <c r="H859" s="3">
        <v>5080</v>
      </c>
      <c r="I859" s="119" t="s">
        <v>16</v>
      </c>
      <c r="J859" s="119"/>
      <c r="K859" s="88" t="s">
        <v>16</v>
      </c>
      <c r="L859" s="88"/>
      <c r="M859" s="119" t="s">
        <v>16</v>
      </c>
      <c r="N859" s="119"/>
      <c r="O859" s="119" t="s">
        <v>16</v>
      </c>
      <c r="P859" s="119"/>
      <c r="Q859" s="67"/>
      <c r="R859" s="68"/>
      <c r="S859" s="9"/>
    </row>
    <row r="860" spans="1:19">
      <c r="A860" s="68"/>
      <c r="B860" s="84"/>
      <c r="C860" s="85"/>
      <c r="D860" s="63" t="s">
        <v>12</v>
      </c>
      <c r="E860" s="64"/>
      <c r="F860" s="128" t="s">
        <v>133</v>
      </c>
      <c r="G860" s="129"/>
      <c r="H860" s="3">
        <v>240</v>
      </c>
      <c r="I860" s="119" t="s">
        <v>16</v>
      </c>
      <c r="J860" s="119"/>
      <c r="K860" s="88" t="s">
        <v>16</v>
      </c>
      <c r="L860" s="88"/>
      <c r="M860" s="119" t="s">
        <v>16</v>
      </c>
      <c r="N860" s="119"/>
      <c r="O860" s="119" t="s">
        <v>16</v>
      </c>
      <c r="P860" s="119"/>
      <c r="Q860" s="67"/>
      <c r="R860" s="68"/>
      <c r="S860" s="9"/>
    </row>
    <row r="861" spans="1:19">
      <c r="A861" s="68"/>
      <c r="B861" s="84"/>
      <c r="C861" s="85"/>
      <c r="D861" s="60" t="s">
        <v>13</v>
      </c>
      <c r="E861" s="61"/>
      <c r="F861" s="98" t="s">
        <v>16</v>
      </c>
      <c r="G861" s="98"/>
      <c r="H861" s="3" t="s">
        <v>16</v>
      </c>
      <c r="I861" s="119" t="s">
        <v>16</v>
      </c>
      <c r="J861" s="119"/>
      <c r="K861" s="88" t="s">
        <v>16</v>
      </c>
      <c r="L861" s="88"/>
      <c r="M861" s="119" t="s">
        <v>16</v>
      </c>
      <c r="N861" s="119"/>
      <c r="O861" s="119" t="s">
        <v>16</v>
      </c>
      <c r="P861" s="119"/>
      <c r="Q861" s="67"/>
      <c r="R861" s="68"/>
      <c r="S861" s="9"/>
    </row>
    <row r="862" spans="1:19">
      <c r="A862" s="68"/>
      <c r="B862" s="84"/>
      <c r="C862" s="85"/>
      <c r="D862" s="62" t="s">
        <v>14</v>
      </c>
      <c r="E862" s="62"/>
      <c r="F862" s="120" t="s">
        <v>16</v>
      </c>
      <c r="G862" s="120"/>
      <c r="H862" s="3" t="s">
        <v>16</v>
      </c>
      <c r="I862" s="119" t="s">
        <v>16</v>
      </c>
      <c r="J862" s="119"/>
      <c r="K862" s="88" t="s">
        <v>16</v>
      </c>
      <c r="L862" s="88"/>
      <c r="M862" s="119" t="s">
        <v>16</v>
      </c>
      <c r="N862" s="119"/>
      <c r="O862" s="119" t="s">
        <v>16</v>
      </c>
      <c r="P862" s="119"/>
      <c r="Q862" s="67"/>
      <c r="R862" s="68"/>
      <c r="S862" s="9"/>
    </row>
    <row r="863" spans="1:19">
      <c r="A863" s="68"/>
      <c r="B863" s="84"/>
      <c r="C863" s="85"/>
      <c r="D863" s="62" t="s">
        <v>15</v>
      </c>
      <c r="E863" s="62"/>
      <c r="F863" s="91" t="s">
        <v>16</v>
      </c>
      <c r="G863" s="91"/>
      <c r="H863" s="3" t="s">
        <v>16</v>
      </c>
      <c r="I863" s="119" t="s">
        <v>16</v>
      </c>
      <c r="J863" s="119"/>
      <c r="K863" s="88" t="s">
        <v>16</v>
      </c>
      <c r="L863" s="88"/>
      <c r="M863" s="119" t="s">
        <v>16</v>
      </c>
      <c r="N863" s="119"/>
      <c r="O863" s="119" t="s">
        <v>16</v>
      </c>
      <c r="P863" s="119"/>
      <c r="Q863" s="67"/>
      <c r="R863" s="68"/>
      <c r="S863" s="9"/>
    </row>
    <row r="864" spans="1:19">
      <c r="A864" s="68"/>
      <c r="B864" s="84"/>
      <c r="C864" s="85"/>
      <c r="D864" s="58" t="s">
        <v>16</v>
      </c>
      <c r="E864" s="59"/>
      <c r="F864" s="91" t="s">
        <v>16</v>
      </c>
      <c r="G864" s="91"/>
      <c r="H864" s="3" t="s">
        <v>16</v>
      </c>
      <c r="I864" s="119" t="s">
        <v>16</v>
      </c>
      <c r="J864" s="119"/>
      <c r="K864" s="88" t="s">
        <v>16</v>
      </c>
      <c r="L864" s="88"/>
      <c r="M864" s="119" t="s">
        <v>16</v>
      </c>
      <c r="N864" s="119"/>
      <c r="O864" s="119" t="s">
        <v>16</v>
      </c>
      <c r="P864" s="119"/>
      <c r="Q864" s="67"/>
      <c r="R864" s="68"/>
      <c r="S864" s="9"/>
    </row>
    <row r="865" spans="1:19" ht="15.75" thickBot="1">
      <c r="A865" s="68"/>
      <c r="B865" s="86"/>
      <c r="C865" s="87"/>
      <c r="D865" s="75" t="s">
        <v>16</v>
      </c>
      <c r="E865" s="76"/>
      <c r="F865" s="99" t="s">
        <v>16</v>
      </c>
      <c r="G865" s="99"/>
      <c r="H865" s="4" t="s">
        <v>16</v>
      </c>
      <c r="I865" s="97" t="s">
        <v>16</v>
      </c>
      <c r="J865" s="97"/>
      <c r="K865" s="95" t="s">
        <v>16</v>
      </c>
      <c r="L865" s="96"/>
      <c r="M865" s="75" t="s">
        <v>16</v>
      </c>
      <c r="N865" s="76"/>
      <c r="O865" s="75" t="s">
        <v>16</v>
      </c>
      <c r="P865" s="76"/>
      <c r="Q865" s="69"/>
      <c r="R865" s="70"/>
      <c r="S865" s="9"/>
    </row>
    <row r="866" spans="1:19" ht="15.75" thickBot="1">
      <c r="A866" s="66" t="s">
        <v>21</v>
      </c>
      <c r="B866" s="82">
        <v>45601</v>
      </c>
      <c r="C866" s="83"/>
      <c r="D866" s="73" t="s">
        <v>9</v>
      </c>
      <c r="E866" s="74"/>
      <c r="F866" s="128" t="s">
        <v>134</v>
      </c>
      <c r="G866" s="129"/>
      <c r="H866" s="5">
        <v>1100</v>
      </c>
      <c r="I866" s="94" t="s">
        <v>16</v>
      </c>
      <c r="J866" s="94"/>
      <c r="K866" s="89" t="s">
        <v>16</v>
      </c>
      <c r="L866" s="90"/>
      <c r="M866" s="100" t="s">
        <v>16</v>
      </c>
      <c r="N866" s="101"/>
      <c r="O866" s="100" t="s">
        <v>16</v>
      </c>
      <c r="P866" s="101"/>
      <c r="Q866" s="65" t="s">
        <v>37</v>
      </c>
      <c r="R866" s="66"/>
      <c r="S866" s="9"/>
    </row>
    <row r="867" spans="1:19" ht="15.75" thickBot="1">
      <c r="A867" s="68"/>
      <c r="B867" s="84"/>
      <c r="C867" s="85"/>
      <c r="D867" s="63" t="s">
        <v>10</v>
      </c>
      <c r="E867" s="64"/>
      <c r="F867" s="128" t="s">
        <v>134</v>
      </c>
      <c r="G867" s="129"/>
      <c r="H867" s="3">
        <v>260</v>
      </c>
      <c r="I867" s="119" t="s">
        <v>16</v>
      </c>
      <c r="J867" s="119"/>
      <c r="K867" s="88" t="s">
        <v>16</v>
      </c>
      <c r="L867" s="88"/>
      <c r="M867" s="119" t="s">
        <v>16</v>
      </c>
      <c r="N867" s="119"/>
      <c r="O867" s="119" t="s">
        <v>16</v>
      </c>
      <c r="P867" s="119"/>
      <c r="Q867" s="67"/>
      <c r="R867" s="68"/>
      <c r="S867" s="9"/>
    </row>
    <row r="868" spans="1:19" ht="15.75" thickBot="1">
      <c r="A868" s="68"/>
      <c r="B868" s="84"/>
      <c r="C868" s="85"/>
      <c r="D868" s="63" t="s">
        <v>11</v>
      </c>
      <c r="E868" s="64"/>
      <c r="F868" s="128" t="s">
        <v>134</v>
      </c>
      <c r="G868" s="129"/>
      <c r="H868" s="3">
        <v>3400</v>
      </c>
      <c r="I868" s="119" t="s">
        <v>16</v>
      </c>
      <c r="J868" s="119"/>
      <c r="K868" s="88" t="s">
        <v>16</v>
      </c>
      <c r="L868" s="88"/>
      <c r="M868" s="119" t="s">
        <v>16</v>
      </c>
      <c r="N868" s="119"/>
      <c r="O868" s="119" t="s">
        <v>16</v>
      </c>
      <c r="P868" s="119"/>
      <c r="Q868" s="67"/>
      <c r="R868" s="68"/>
      <c r="S868" s="9"/>
    </row>
    <row r="869" spans="1:19" ht="15.75" thickBot="1">
      <c r="A869" s="68"/>
      <c r="B869" s="84"/>
      <c r="C869" s="85"/>
      <c r="D869" s="63" t="s">
        <v>12</v>
      </c>
      <c r="E869" s="64"/>
      <c r="F869" s="128" t="s">
        <v>134</v>
      </c>
      <c r="G869" s="129"/>
      <c r="H869" s="3">
        <v>230</v>
      </c>
      <c r="I869" s="119" t="s">
        <v>16</v>
      </c>
      <c r="J869" s="119"/>
      <c r="K869" s="88" t="s">
        <v>16</v>
      </c>
      <c r="L869" s="88"/>
      <c r="M869" s="119" t="s">
        <v>16</v>
      </c>
      <c r="N869" s="119"/>
      <c r="O869" s="119" t="s">
        <v>16</v>
      </c>
      <c r="P869" s="119"/>
      <c r="Q869" s="67"/>
      <c r="R869" s="68"/>
      <c r="S869" s="9"/>
    </row>
    <row r="870" spans="1:19" ht="15.75" thickBot="1">
      <c r="A870" s="68"/>
      <c r="B870" s="84"/>
      <c r="C870" s="85"/>
      <c r="D870" s="60" t="s">
        <v>13</v>
      </c>
      <c r="E870" s="61"/>
      <c r="F870" s="128" t="s">
        <v>134</v>
      </c>
      <c r="G870" s="129"/>
      <c r="H870" s="3">
        <v>2088</v>
      </c>
      <c r="I870" s="119" t="s">
        <v>16</v>
      </c>
      <c r="J870" s="119"/>
      <c r="K870" s="88" t="s">
        <v>16</v>
      </c>
      <c r="L870" s="88"/>
      <c r="M870" s="119" t="s">
        <v>16</v>
      </c>
      <c r="N870" s="119"/>
      <c r="O870" s="119" t="s">
        <v>16</v>
      </c>
      <c r="P870" s="119"/>
      <c r="Q870" s="67"/>
      <c r="R870" s="68"/>
      <c r="S870" s="9"/>
    </row>
    <row r="871" spans="1:19" ht="15.75" thickBot="1">
      <c r="A871" s="68"/>
      <c r="B871" s="84"/>
      <c r="C871" s="85"/>
      <c r="D871" s="62" t="s">
        <v>14</v>
      </c>
      <c r="E871" s="62"/>
      <c r="F871" s="128" t="s">
        <v>134</v>
      </c>
      <c r="G871" s="129"/>
      <c r="H871" s="3">
        <v>3672</v>
      </c>
      <c r="I871" s="119" t="s">
        <v>16</v>
      </c>
      <c r="J871" s="119"/>
      <c r="K871" s="88" t="s">
        <v>16</v>
      </c>
      <c r="L871" s="88"/>
      <c r="M871" s="119" t="s">
        <v>16</v>
      </c>
      <c r="N871" s="119"/>
      <c r="O871" s="119" t="s">
        <v>16</v>
      </c>
      <c r="P871" s="119"/>
      <c r="Q871" s="67"/>
      <c r="R871" s="68"/>
      <c r="S871" s="9"/>
    </row>
    <row r="872" spans="1:19">
      <c r="A872" s="68"/>
      <c r="B872" s="84"/>
      <c r="C872" s="85"/>
      <c r="D872" s="62" t="s">
        <v>15</v>
      </c>
      <c r="E872" s="62"/>
      <c r="F872" s="128" t="s">
        <v>134</v>
      </c>
      <c r="G872" s="129"/>
      <c r="H872" s="3">
        <v>3156</v>
      </c>
      <c r="I872" s="119" t="s">
        <v>16</v>
      </c>
      <c r="J872" s="119"/>
      <c r="K872" s="88" t="s">
        <v>16</v>
      </c>
      <c r="L872" s="88"/>
      <c r="M872" s="119" t="s">
        <v>16</v>
      </c>
      <c r="N872" s="119"/>
      <c r="O872" s="119" t="s">
        <v>16</v>
      </c>
      <c r="P872" s="119"/>
      <c r="Q872" s="67"/>
      <c r="R872" s="68"/>
      <c r="S872" s="9"/>
    </row>
    <row r="873" spans="1:19">
      <c r="A873" s="68"/>
      <c r="B873" s="84"/>
      <c r="C873" s="85"/>
      <c r="D873" s="58" t="s">
        <v>16</v>
      </c>
      <c r="E873" s="59"/>
      <c r="F873" s="91" t="s">
        <v>16</v>
      </c>
      <c r="G873" s="91"/>
      <c r="H873" s="3" t="s">
        <v>16</v>
      </c>
      <c r="I873" s="119" t="s">
        <v>16</v>
      </c>
      <c r="J873" s="119"/>
      <c r="K873" s="88" t="s">
        <v>16</v>
      </c>
      <c r="L873" s="88"/>
      <c r="M873" s="119" t="s">
        <v>16</v>
      </c>
      <c r="N873" s="119"/>
      <c r="O873" s="119" t="s">
        <v>16</v>
      </c>
      <c r="P873" s="119"/>
      <c r="Q873" s="67"/>
      <c r="R873" s="68"/>
      <c r="S873" s="9"/>
    </row>
    <row r="874" spans="1:19" ht="15.75" thickBot="1">
      <c r="A874" s="68"/>
      <c r="B874" s="86"/>
      <c r="C874" s="87"/>
      <c r="D874" s="71" t="s">
        <v>16</v>
      </c>
      <c r="E874" s="72"/>
      <c r="F874" s="99" t="s">
        <v>16</v>
      </c>
      <c r="G874" s="99"/>
      <c r="H874" s="4" t="s">
        <v>16</v>
      </c>
      <c r="I874" s="97" t="s">
        <v>16</v>
      </c>
      <c r="J874" s="97"/>
      <c r="K874" s="95" t="s">
        <v>16</v>
      </c>
      <c r="L874" s="96"/>
      <c r="M874" s="75" t="s">
        <v>16</v>
      </c>
      <c r="N874" s="76"/>
      <c r="O874" s="75" t="s">
        <v>16</v>
      </c>
      <c r="P874" s="76"/>
      <c r="Q874" s="69"/>
      <c r="R874" s="70"/>
      <c r="S874" s="9"/>
    </row>
    <row r="875" spans="1:19" ht="15.75" thickBot="1">
      <c r="A875" s="66" t="s">
        <v>22</v>
      </c>
      <c r="B875" s="82">
        <v>45602</v>
      </c>
      <c r="C875" s="83"/>
      <c r="D875" s="73" t="s">
        <v>9</v>
      </c>
      <c r="E875" s="74"/>
      <c r="F875" s="128" t="s">
        <v>135</v>
      </c>
      <c r="G875" s="129"/>
      <c r="H875" s="5">
        <v>1070</v>
      </c>
      <c r="I875" s="94" t="s">
        <v>16</v>
      </c>
      <c r="J875" s="94"/>
      <c r="K875" s="89" t="s">
        <v>16</v>
      </c>
      <c r="L875" s="90"/>
      <c r="M875" s="100" t="s">
        <v>16</v>
      </c>
      <c r="N875" s="101"/>
      <c r="O875" s="100" t="s">
        <v>16</v>
      </c>
      <c r="P875" s="101"/>
      <c r="Q875" s="65" t="s">
        <v>38</v>
      </c>
      <c r="R875" s="66"/>
      <c r="S875" s="9"/>
    </row>
    <row r="876" spans="1:19" ht="15.75" thickBot="1">
      <c r="A876" s="68"/>
      <c r="B876" s="84"/>
      <c r="C876" s="85"/>
      <c r="D876" s="63" t="s">
        <v>10</v>
      </c>
      <c r="E876" s="64"/>
      <c r="F876" s="128" t="s">
        <v>135</v>
      </c>
      <c r="G876" s="129"/>
      <c r="H876" s="3">
        <v>240</v>
      </c>
      <c r="I876" s="119" t="s">
        <v>16</v>
      </c>
      <c r="J876" s="119"/>
      <c r="K876" s="88" t="s">
        <v>16</v>
      </c>
      <c r="L876" s="88"/>
      <c r="M876" s="119" t="s">
        <v>16</v>
      </c>
      <c r="N876" s="119"/>
      <c r="O876" s="119" t="s">
        <v>16</v>
      </c>
      <c r="P876" s="119"/>
      <c r="Q876" s="67"/>
      <c r="R876" s="68"/>
      <c r="S876" s="9"/>
    </row>
    <row r="877" spans="1:19" ht="15.75" thickBot="1">
      <c r="A877" s="68"/>
      <c r="B877" s="84"/>
      <c r="C877" s="85"/>
      <c r="D877" s="63" t="s">
        <v>11</v>
      </c>
      <c r="E877" s="64"/>
      <c r="F877" s="128" t="s">
        <v>135</v>
      </c>
      <c r="G877" s="129"/>
      <c r="H877" s="3">
        <v>3220</v>
      </c>
      <c r="I877" s="119" t="s">
        <v>16</v>
      </c>
      <c r="J877" s="119"/>
      <c r="K877" s="88" t="s">
        <v>16</v>
      </c>
      <c r="L877" s="88"/>
      <c r="M877" s="119" t="s">
        <v>16</v>
      </c>
      <c r="N877" s="119"/>
      <c r="O877" s="119" t="s">
        <v>16</v>
      </c>
      <c r="P877" s="119"/>
      <c r="Q877" s="67"/>
      <c r="R877" s="68"/>
      <c r="S877" s="9"/>
    </row>
    <row r="878" spans="1:19">
      <c r="A878" s="68"/>
      <c r="B878" s="84"/>
      <c r="C878" s="85"/>
      <c r="D878" s="63" t="s">
        <v>12</v>
      </c>
      <c r="E878" s="64"/>
      <c r="F878" s="128" t="s">
        <v>135</v>
      </c>
      <c r="G878" s="129"/>
      <c r="H878" s="3">
        <v>210</v>
      </c>
      <c r="I878" s="119" t="s">
        <v>16</v>
      </c>
      <c r="J878" s="119"/>
      <c r="K878" s="88" t="s">
        <v>16</v>
      </c>
      <c r="L878" s="88"/>
      <c r="M878" s="119" t="s">
        <v>16</v>
      </c>
      <c r="N878" s="119"/>
      <c r="O878" s="119" t="s">
        <v>16</v>
      </c>
      <c r="P878" s="119"/>
      <c r="Q878" s="67"/>
      <c r="R878" s="68"/>
      <c r="S878" s="9"/>
    </row>
    <row r="879" spans="1:19">
      <c r="A879" s="68"/>
      <c r="B879" s="84"/>
      <c r="C879" s="85"/>
      <c r="D879" s="60" t="s">
        <v>13</v>
      </c>
      <c r="E879" s="61"/>
      <c r="F879" s="98" t="s">
        <v>16</v>
      </c>
      <c r="G879" s="98"/>
      <c r="H879" s="3" t="s">
        <v>16</v>
      </c>
      <c r="I879" s="119" t="s">
        <v>16</v>
      </c>
      <c r="J879" s="119"/>
      <c r="K879" s="88" t="s">
        <v>16</v>
      </c>
      <c r="L879" s="88"/>
      <c r="M879" s="119" t="s">
        <v>16</v>
      </c>
      <c r="N879" s="119"/>
      <c r="O879" s="119" t="s">
        <v>16</v>
      </c>
      <c r="P879" s="119"/>
      <c r="Q879" s="67"/>
      <c r="R879" s="68"/>
      <c r="S879" s="9"/>
    </row>
    <row r="880" spans="1:19">
      <c r="A880" s="68"/>
      <c r="B880" s="84"/>
      <c r="C880" s="85"/>
      <c r="D880" s="62" t="s">
        <v>14</v>
      </c>
      <c r="E880" s="62"/>
      <c r="F880" s="120" t="s">
        <v>16</v>
      </c>
      <c r="G880" s="120"/>
      <c r="H880" s="3" t="s">
        <v>16</v>
      </c>
      <c r="I880" s="119" t="s">
        <v>16</v>
      </c>
      <c r="J880" s="119"/>
      <c r="K880" s="88" t="s">
        <v>16</v>
      </c>
      <c r="L880" s="88"/>
      <c r="M880" s="119" t="s">
        <v>16</v>
      </c>
      <c r="N880" s="119"/>
      <c r="O880" s="119" t="s">
        <v>16</v>
      </c>
      <c r="P880" s="119"/>
      <c r="Q880" s="67"/>
      <c r="R880" s="68"/>
      <c r="S880" s="9"/>
    </row>
    <row r="881" spans="1:19">
      <c r="A881" s="68"/>
      <c r="B881" s="84"/>
      <c r="C881" s="85"/>
      <c r="D881" s="62" t="s">
        <v>15</v>
      </c>
      <c r="E881" s="62"/>
      <c r="F881" s="91" t="s">
        <v>16</v>
      </c>
      <c r="G881" s="91"/>
      <c r="H881" s="3" t="s">
        <v>16</v>
      </c>
      <c r="I881" s="119" t="s">
        <v>16</v>
      </c>
      <c r="J881" s="119"/>
      <c r="K881" s="88" t="s">
        <v>16</v>
      </c>
      <c r="L881" s="88"/>
      <c r="M881" s="119" t="s">
        <v>16</v>
      </c>
      <c r="N881" s="119"/>
      <c r="O881" s="119" t="s">
        <v>16</v>
      </c>
      <c r="P881" s="119"/>
      <c r="Q881" s="67"/>
      <c r="R881" s="68"/>
      <c r="S881" s="9"/>
    </row>
    <row r="882" spans="1:19">
      <c r="A882" s="68"/>
      <c r="B882" s="84"/>
      <c r="C882" s="85"/>
      <c r="D882" s="58" t="s">
        <v>16</v>
      </c>
      <c r="E882" s="59"/>
      <c r="F882" s="91" t="s">
        <v>16</v>
      </c>
      <c r="G882" s="91"/>
      <c r="H882" s="3" t="s">
        <v>16</v>
      </c>
      <c r="I882" s="119" t="s">
        <v>16</v>
      </c>
      <c r="J882" s="119"/>
      <c r="K882" s="88" t="s">
        <v>16</v>
      </c>
      <c r="L882" s="88"/>
      <c r="M882" s="119" t="s">
        <v>16</v>
      </c>
      <c r="N882" s="119"/>
      <c r="O882" s="119" t="s">
        <v>16</v>
      </c>
      <c r="P882" s="119"/>
      <c r="Q882" s="67"/>
      <c r="R882" s="68"/>
      <c r="S882" s="9"/>
    </row>
    <row r="883" spans="1:19" ht="15.75" thickBot="1">
      <c r="A883" s="68"/>
      <c r="B883" s="86"/>
      <c r="C883" s="87"/>
      <c r="D883" s="71" t="s">
        <v>16</v>
      </c>
      <c r="E883" s="72"/>
      <c r="F883" s="99" t="s">
        <v>16</v>
      </c>
      <c r="G883" s="99"/>
      <c r="H883" s="4" t="s">
        <v>16</v>
      </c>
      <c r="I883" s="97" t="s">
        <v>16</v>
      </c>
      <c r="J883" s="97"/>
      <c r="K883" s="95" t="s">
        <v>16</v>
      </c>
      <c r="L883" s="96"/>
      <c r="M883" s="75" t="s">
        <v>16</v>
      </c>
      <c r="N883" s="76"/>
      <c r="O883" s="75" t="s">
        <v>16</v>
      </c>
      <c r="P883" s="76"/>
      <c r="Q883" s="69"/>
      <c r="R883" s="70"/>
      <c r="S883" s="9"/>
    </row>
    <row r="884" spans="1:19" ht="15.75" thickBot="1">
      <c r="A884" s="66" t="s">
        <v>23</v>
      </c>
      <c r="B884" s="82">
        <v>45603</v>
      </c>
      <c r="C884" s="83"/>
      <c r="D884" s="73" t="s">
        <v>9</v>
      </c>
      <c r="E884" s="74"/>
      <c r="F884" s="128" t="s">
        <v>136</v>
      </c>
      <c r="G884" s="129"/>
      <c r="H884" s="5">
        <v>1340</v>
      </c>
      <c r="I884" s="94" t="s">
        <v>16</v>
      </c>
      <c r="J884" s="94"/>
      <c r="K884" s="89" t="s">
        <v>16</v>
      </c>
      <c r="L884" s="90"/>
      <c r="M884" s="100" t="s">
        <v>16</v>
      </c>
      <c r="N884" s="101"/>
      <c r="O884" s="100" t="s">
        <v>16</v>
      </c>
      <c r="P884" s="101"/>
      <c r="Q884" s="65" t="s">
        <v>38</v>
      </c>
      <c r="R884" s="66"/>
      <c r="S884" s="9"/>
    </row>
    <row r="885" spans="1:19" ht="15.75" thickBot="1">
      <c r="A885" s="68"/>
      <c r="B885" s="84"/>
      <c r="C885" s="85"/>
      <c r="D885" s="63" t="s">
        <v>10</v>
      </c>
      <c r="E885" s="64"/>
      <c r="F885" s="128" t="s">
        <v>136</v>
      </c>
      <c r="G885" s="129"/>
      <c r="H885" s="3">
        <v>220</v>
      </c>
      <c r="I885" s="119" t="s">
        <v>16</v>
      </c>
      <c r="J885" s="119"/>
      <c r="K885" s="88" t="s">
        <v>16</v>
      </c>
      <c r="L885" s="88"/>
      <c r="M885" s="119" t="s">
        <v>16</v>
      </c>
      <c r="N885" s="119"/>
      <c r="O885" s="119" t="s">
        <v>16</v>
      </c>
      <c r="P885" s="119"/>
      <c r="Q885" s="67"/>
      <c r="R885" s="68"/>
      <c r="S885" s="9"/>
    </row>
    <row r="886" spans="1:19" ht="15.75" thickBot="1">
      <c r="A886" s="68"/>
      <c r="B886" s="84"/>
      <c r="C886" s="85"/>
      <c r="D886" s="63" t="s">
        <v>11</v>
      </c>
      <c r="E886" s="64"/>
      <c r="F886" s="128" t="s">
        <v>136</v>
      </c>
      <c r="G886" s="129"/>
      <c r="H886" s="3">
        <v>2630</v>
      </c>
      <c r="I886" s="119" t="s">
        <v>16</v>
      </c>
      <c r="J886" s="119"/>
      <c r="K886" s="88" t="s">
        <v>16</v>
      </c>
      <c r="L886" s="88"/>
      <c r="M886" s="119" t="s">
        <v>16</v>
      </c>
      <c r="N886" s="119"/>
      <c r="O886" s="119" t="s">
        <v>16</v>
      </c>
      <c r="P886" s="119"/>
      <c r="Q886" s="67"/>
      <c r="R886" s="68"/>
      <c r="S886" s="9"/>
    </row>
    <row r="887" spans="1:19" ht="15.75" thickBot="1">
      <c r="A887" s="68"/>
      <c r="B887" s="84"/>
      <c r="C887" s="85"/>
      <c r="D887" s="63" t="s">
        <v>12</v>
      </c>
      <c r="E887" s="64"/>
      <c r="F887" s="128" t="s">
        <v>136</v>
      </c>
      <c r="G887" s="129"/>
      <c r="H887" s="3">
        <v>230</v>
      </c>
      <c r="I887" s="119" t="s">
        <v>16</v>
      </c>
      <c r="J887" s="119"/>
      <c r="K887" s="88" t="s">
        <v>16</v>
      </c>
      <c r="L887" s="88"/>
      <c r="M887" s="119" t="s">
        <v>16</v>
      </c>
      <c r="N887" s="119"/>
      <c r="O887" s="119" t="s">
        <v>16</v>
      </c>
      <c r="P887" s="119"/>
      <c r="Q887" s="67"/>
      <c r="R887" s="68"/>
      <c r="S887" s="9"/>
    </row>
    <row r="888" spans="1:19" ht="15.75" thickBot="1">
      <c r="A888" s="68"/>
      <c r="B888" s="84"/>
      <c r="C888" s="85"/>
      <c r="D888" s="60" t="s">
        <v>13</v>
      </c>
      <c r="E888" s="61"/>
      <c r="F888" s="128" t="s">
        <v>136</v>
      </c>
      <c r="G888" s="129"/>
      <c r="H888" s="3">
        <v>960</v>
      </c>
      <c r="I888" s="119" t="s">
        <v>16</v>
      </c>
      <c r="J888" s="119"/>
      <c r="K888" s="88" t="s">
        <v>16</v>
      </c>
      <c r="L888" s="88"/>
      <c r="M888" s="119" t="s">
        <v>16</v>
      </c>
      <c r="N888" s="119"/>
      <c r="O888" s="119" t="s">
        <v>16</v>
      </c>
      <c r="P888" s="119"/>
      <c r="Q888" s="67"/>
      <c r="R888" s="68"/>
      <c r="S888" s="9"/>
    </row>
    <row r="889" spans="1:19" ht="15.75" thickBot="1">
      <c r="A889" s="68"/>
      <c r="B889" s="84"/>
      <c r="C889" s="85"/>
      <c r="D889" s="62" t="s">
        <v>14</v>
      </c>
      <c r="E889" s="62"/>
      <c r="F889" s="128" t="s">
        <v>136</v>
      </c>
      <c r="G889" s="129"/>
      <c r="H889" s="3">
        <v>1752</v>
      </c>
      <c r="I889" s="119" t="s">
        <v>16</v>
      </c>
      <c r="J889" s="119"/>
      <c r="K889" s="88" t="s">
        <v>16</v>
      </c>
      <c r="L889" s="88"/>
      <c r="M889" s="119" t="s">
        <v>16</v>
      </c>
      <c r="N889" s="119"/>
      <c r="O889" s="119" t="s">
        <v>16</v>
      </c>
      <c r="P889" s="119"/>
      <c r="Q889" s="67"/>
      <c r="R889" s="68"/>
      <c r="S889" s="9"/>
    </row>
    <row r="890" spans="1:19">
      <c r="A890" s="68"/>
      <c r="B890" s="84"/>
      <c r="C890" s="85"/>
      <c r="D890" s="62" t="s">
        <v>15</v>
      </c>
      <c r="E890" s="62"/>
      <c r="F890" s="128" t="s">
        <v>136</v>
      </c>
      <c r="G890" s="129"/>
      <c r="H890" s="3">
        <v>1068</v>
      </c>
      <c r="I890" s="119" t="s">
        <v>16</v>
      </c>
      <c r="J890" s="119"/>
      <c r="K890" s="88" t="s">
        <v>16</v>
      </c>
      <c r="L890" s="88"/>
      <c r="M890" s="119" t="s">
        <v>16</v>
      </c>
      <c r="N890" s="119"/>
      <c r="O890" s="119" t="s">
        <v>16</v>
      </c>
      <c r="P890" s="119"/>
      <c r="Q890" s="67"/>
      <c r="R890" s="68"/>
      <c r="S890" s="9"/>
    </row>
    <row r="891" spans="1:19">
      <c r="A891" s="68"/>
      <c r="B891" s="84"/>
      <c r="C891" s="85"/>
      <c r="D891" s="58" t="s">
        <v>16</v>
      </c>
      <c r="E891" s="59"/>
      <c r="F891" s="91" t="s">
        <v>16</v>
      </c>
      <c r="G891" s="91"/>
      <c r="H891" s="3" t="s">
        <v>16</v>
      </c>
      <c r="I891" s="119" t="s">
        <v>16</v>
      </c>
      <c r="J891" s="119"/>
      <c r="K891" s="88" t="s">
        <v>16</v>
      </c>
      <c r="L891" s="88"/>
      <c r="M891" s="119" t="s">
        <v>16</v>
      </c>
      <c r="N891" s="119"/>
      <c r="O891" s="119" t="s">
        <v>16</v>
      </c>
      <c r="P891" s="119"/>
      <c r="Q891" s="67"/>
      <c r="R891" s="68"/>
      <c r="S891" s="9"/>
    </row>
    <row r="892" spans="1:19" ht="15.75" thickBot="1">
      <c r="A892" s="68"/>
      <c r="B892" s="86"/>
      <c r="C892" s="87"/>
      <c r="D892" s="71" t="s">
        <v>16</v>
      </c>
      <c r="E892" s="72"/>
      <c r="F892" s="99" t="s">
        <v>16</v>
      </c>
      <c r="G892" s="99"/>
      <c r="H892" s="4" t="s">
        <v>16</v>
      </c>
      <c r="I892" s="97" t="s">
        <v>16</v>
      </c>
      <c r="J892" s="97"/>
      <c r="K892" s="95" t="s">
        <v>16</v>
      </c>
      <c r="L892" s="96"/>
      <c r="M892" s="75" t="s">
        <v>16</v>
      </c>
      <c r="N892" s="76"/>
      <c r="O892" s="75" t="s">
        <v>16</v>
      </c>
      <c r="P892" s="76"/>
      <c r="Q892" s="69"/>
      <c r="R892" s="70"/>
      <c r="S892" s="9"/>
    </row>
    <row r="893" spans="1:19" ht="15.75" thickBot="1">
      <c r="A893" s="66" t="s">
        <v>17</v>
      </c>
      <c r="B893" s="82">
        <v>45604</v>
      </c>
      <c r="C893" s="83"/>
      <c r="D893" s="73" t="s">
        <v>9</v>
      </c>
      <c r="E893" s="74"/>
      <c r="F893" s="128" t="s">
        <v>137</v>
      </c>
      <c r="G893" s="129"/>
      <c r="H893" s="5">
        <v>1360</v>
      </c>
      <c r="I893" s="94" t="s">
        <v>16</v>
      </c>
      <c r="J893" s="94"/>
      <c r="K893" s="89" t="s">
        <v>16</v>
      </c>
      <c r="L893" s="90"/>
      <c r="M893" s="100" t="s">
        <v>16</v>
      </c>
      <c r="N893" s="101"/>
      <c r="O893" s="100" t="s">
        <v>16</v>
      </c>
      <c r="P893" s="101"/>
      <c r="Q893" s="65" t="s">
        <v>37</v>
      </c>
      <c r="R893" s="66"/>
      <c r="S893" s="9"/>
    </row>
    <row r="894" spans="1:19" ht="15.75" thickBot="1">
      <c r="A894" s="68"/>
      <c r="B894" s="84"/>
      <c r="C894" s="85"/>
      <c r="D894" s="63" t="s">
        <v>10</v>
      </c>
      <c r="E894" s="64"/>
      <c r="F894" s="128" t="s">
        <v>137</v>
      </c>
      <c r="G894" s="129"/>
      <c r="H894" s="3">
        <v>210</v>
      </c>
      <c r="I894" s="119" t="s">
        <v>16</v>
      </c>
      <c r="J894" s="119"/>
      <c r="K894" s="88" t="s">
        <v>16</v>
      </c>
      <c r="L894" s="88"/>
      <c r="M894" s="119" t="s">
        <v>16</v>
      </c>
      <c r="N894" s="119"/>
      <c r="O894" s="119" t="s">
        <v>16</v>
      </c>
      <c r="P894" s="119"/>
      <c r="Q894" s="67"/>
      <c r="R894" s="68"/>
      <c r="S894" s="9"/>
    </row>
    <row r="895" spans="1:19" ht="15.75" thickBot="1">
      <c r="A895" s="68"/>
      <c r="B895" s="84"/>
      <c r="C895" s="85"/>
      <c r="D895" s="63" t="s">
        <v>11</v>
      </c>
      <c r="E895" s="64"/>
      <c r="F895" s="128" t="s">
        <v>137</v>
      </c>
      <c r="G895" s="129"/>
      <c r="H895" s="3">
        <v>3060</v>
      </c>
      <c r="I895" s="119" t="s">
        <v>16</v>
      </c>
      <c r="J895" s="119"/>
      <c r="K895" s="88" t="s">
        <v>16</v>
      </c>
      <c r="L895" s="88"/>
      <c r="M895" s="119" t="s">
        <v>16</v>
      </c>
      <c r="N895" s="119"/>
      <c r="O895" s="119" t="s">
        <v>16</v>
      </c>
      <c r="P895" s="119"/>
      <c r="Q895" s="67"/>
      <c r="R895" s="68"/>
      <c r="S895" s="9"/>
    </row>
    <row r="896" spans="1:19" ht="15.75" thickBot="1">
      <c r="A896" s="68"/>
      <c r="B896" s="84"/>
      <c r="C896" s="85"/>
      <c r="D896" s="63" t="s">
        <v>12</v>
      </c>
      <c r="E896" s="64"/>
      <c r="F896" s="128" t="s">
        <v>137</v>
      </c>
      <c r="G896" s="129"/>
      <c r="H896" s="3">
        <v>200</v>
      </c>
      <c r="I896" s="119" t="s">
        <v>16</v>
      </c>
      <c r="J896" s="119"/>
      <c r="K896" s="88" t="s">
        <v>16</v>
      </c>
      <c r="L896" s="88"/>
      <c r="M896" s="119" t="s">
        <v>16</v>
      </c>
      <c r="N896" s="119"/>
      <c r="O896" s="119" t="s">
        <v>16</v>
      </c>
      <c r="P896" s="119"/>
      <c r="Q896" s="67"/>
      <c r="R896" s="68"/>
      <c r="S896" s="9"/>
    </row>
    <row r="897" spans="1:19" ht="15.75" thickBot="1">
      <c r="A897" s="68"/>
      <c r="B897" s="84"/>
      <c r="C897" s="85"/>
      <c r="D897" s="62" t="s">
        <v>13</v>
      </c>
      <c r="E897" s="62"/>
      <c r="F897" s="128" t="s">
        <v>137</v>
      </c>
      <c r="G897" s="129"/>
      <c r="H897" s="3">
        <v>3336</v>
      </c>
      <c r="I897" s="119" t="s">
        <v>16</v>
      </c>
      <c r="J897" s="119"/>
      <c r="K897" s="88" t="s">
        <v>16</v>
      </c>
      <c r="L897" s="88"/>
      <c r="M897" s="119" t="s">
        <v>16</v>
      </c>
      <c r="N897" s="119"/>
      <c r="O897" s="119" t="s">
        <v>16</v>
      </c>
      <c r="P897" s="119"/>
      <c r="Q897" s="67"/>
      <c r="R897" s="68"/>
      <c r="S897" s="9"/>
    </row>
    <row r="898" spans="1:19" ht="15.75" thickBot="1">
      <c r="A898" s="68"/>
      <c r="B898" s="84"/>
      <c r="C898" s="85"/>
      <c r="D898" s="62" t="s">
        <v>14</v>
      </c>
      <c r="E898" s="62"/>
      <c r="F898" s="128" t="s">
        <v>137</v>
      </c>
      <c r="G898" s="129"/>
      <c r="H898" s="3">
        <v>4800</v>
      </c>
      <c r="I898" s="119" t="s">
        <v>16</v>
      </c>
      <c r="J898" s="119"/>
      <c r="K898" s="88" t="s">
        <v>16</v>
      </c>
      <c r="L898" s="88"/>
      <c r="M898" s="119" t="s">
        <v>16</v>
      </c>
      <c r="N898" s="119"/>
      <c r="O898" s="119" t="s">
        <v>16</v>
      </c>
      <c r="P898" s="119"/>
      <c r="Q898" s="67"/>
      <c r="R898" s="68"/>
      <c r="S898" s="9"/>
    </row>
    <row r="899" spans="1:19">
      <c r="A899" s="68"/>
      <c r="B899" s="84"/>
      <c r="C899" s="85"/>
      <c r="D899" s="62" t="s">
        <v>15</v>
      </c>
      <c r="E899" s="62"/>
      <c r="F899" s="128" t="s">
        <v>137</v>
      </c>
      <c r="G899" s="129"/>
      <c r="H899" s="3">
        <v>4308</v>
      </c>
      <c r="I899" s="119" t="s">
        <v>16</v>
      </c>
      <c r="J899" s="119"/>
      <c r="K899" s="88" t="s">
        <v>16</v>
      </c>
      <c r="L899" s="88"/>
      <c r="M899" s="119" t="s">
        <v>16</v>
      </c>
      <c r="N899" s="119"/>
      <c r="O899" s="119" t="s">
        <v>16</v>
      </c>
      <c r="P899" s="119"/>
      <c r="Q899" s="67"/>
      <c r="R899" s="68"/>
      <c r="S899" s="9"/>
    </row>
    <row r="900" spans="1:19">
      <c r="A900" s="68"/>
      <c r="B900" s="84"/>
      <c r="C900" s="85"/>
      <c r="D900" s="58" t="s">
        <v>16</v>
      </c>
      <c r="E900" s="59"/>
      <c r="F900" s="91" t="s">
        <v>16</v>
      </c>
      <c r="G900" s="91"/>
      <c r="H900" s="3" t="s">
        <v>16</v>
      </c>
      <c r="I900" s="119" t="s">
        <v>16</v>
      </c>
      <c r="J900" s="119"/>
      <c r="K900" s="88" t="s">
        <v>16</v>
      </c>
      <c r="L900" s="88"/>
      <c r="M900" s="119" t="s">
        <v>16</v>
      </c>
      <c r="N900" s="119"/>
      <c r="O900" s="119" t="s">
        <v>16</v>
      </c>
      <c r="P900" s="119"/>
      <c r="Q900" s="67"/>
      <c r="R900" s="68"/>
      <c r="S900" s="9"/>
    </row>
    <row r="901" spans="1:19" ht="15.75" thickBot="1">
      <c r="A901" s="68"/>
      <c r="B901" s="86"/>
      <c r="C901" s="87"/>
      <c r="D901" s="71" t="s">
        <v>16</v>
      </c>
      <c r="E901" s="72"/>
      <c r="F901" s="99" t="s">
        <v>16</v>
      </c>
      <c r="G901" s="99"/>
      <c r="H901" s="4" t="s">
        <v>16</v>
      </c>
      <c r="I901" s="97" t="s">
        <v>16</v>
      </c>
      <c r="J901" s="97"/>
      <c r="K901" s="95" t="s">
        <v>16</v>
      </c>
      <c r="L901" s="96"/>
      <c r="M901" s="75" t="s">
        <v>16</v>
      </c>
      <c r="N901" s="76"/>
      <c r="O901" s="75" t="s">
        <v>16</v>
      </c>
      <c r="P901" s="76"/>
      <c r="Q901" s="69"/>
      <c r="R901" s="70"/>
      <c r="S901" s="9"/>
    </row>
    <row r="902" spans="1:19" ht="15.75" thickBot="1">
      <c r="A902" s="66" t="s">
        <v>18</v>
      </c>
      <c r="B902" s="82">
        <v>45605</v>
      </c>
      <c r="C902" s="83"/>
      <c r="D902" s="73" t="s">
        <v>9</v>
      </c>
      <c r="E902" s="74"/>
      <c r="F902" s="128" t="s">
        <v>138</v>
      </c>
      <c r="G902" s="129"/>
      <c r="H902" s="5">
        <v>1280</v>
      </c>
      <c r="I902" s="94" t="s">
        <v>16</v>
      </c>
      <c r="J902" s="94"/>
      <c r="K902" s="89" t="s">
        <v>16</v>
      </c>
      <c r="L902" s="90"/>
      <c r="M902" s="100" t="s">
        <v>16</v>
      </c>
      <c r="N902" s="101"/>
      <c r="O902" s="100" t="s">
        <v>16</v>
      </c>
      <c r="P902" s="101"/>
      <c r="Q902" s="65" t="s">
        <v>37</v>
      </c>
      <c r="R902" s="66"/>
      <c r="S902" s="9"/>
    </row>
    <row r="903" spans="1:19" ht="15.75" thickBot="1">
      <c r="A903" s="68"/>
      <c r="B903" s="84"/>
      <c r="C903" s="85"/>
      <c r="D903" s="63" t="s">
        <v>10</v>
      </c>
      <c r="E903" s="64"/>
      <c r="F903" s="128" t="s">
        <v>138</v>
      </c>
      <c r="G903" s="129"/>
      <c r="H903" s="3">
        <v>180</v>
      </c>
      <c r="I903" s="119" t="s">
        <v>16</v>
      </c>
      <c r="J903" s="119"/>
      <c r="K903" s="88" t="s">
        <v>16</v>
      </c>
      <c r="L903" s="88"/>
      <c r="M903" s="119" t="s">
        <v>16</v>
      </c>
      <c r="N903" s="119"/>
      <c r="O903" s="119" t="s">
        <v>16</v>
      </c>
      <c r="P903" s="119"/>
      <c r="Q903" s="67"/>
      <c r="R903" s="68"/>
      <c r="S903" s="9"/>
    </row>
    <row r="904" spans="1:19" ht="15.75" thickBot="1">
      <c r="A904" s="68"/>
      <c r="B904" s="84"/>
      <c r="C904" s="85"/>
      <c r="D904" s="63" t="s">
        <v>11</v>
      </c>
      <c r="E904" s="64"/>
      <c r="F904" s="128" t="s">
        <v>138</v>
      </c>
      <c r="G904" s="129"/>
      <c r="H904" s="3">
        <v>1670</v>
      </c>
      <c r="I904" s="119" t="s">
        <v>16</v>
      </c>
      <c r="J904" s="119"/>
      <c r="K904" s="88" t="s">
        <v>16</v>
      </c>
      <c r="L904" s="88"/>
      <c r="M904" s="119" t="s">
        <v>16</v>
      </c>
      <c r="N904" s="119"/>
      <c r="O904" s="119" t="s">
        <v>16</v>
      </c>
      <c r="P904" s="119"/>
      <c r="Q904" s="67"/>
      <c r="R904" s="68"/>
      <c r="S904" s="9"/>
    </row>
    <row r="905" spans="1:19">
      <c r="A905" s="68"/>
      <c r="B905" s="84"/>
      <c r="C905" s="85"/>
      <c r="D905" s="63" t="s">
        <v>12</v>
      </c>
      <c r="E905" s="64"/>
      <c r="F905" s="128" t="s">
        <v>138</v>
      </c>
      <c r="G905" s="129"/>
      <c r="H905" s="3">
        <v>210</v>
      </c>
      <c r="I905" s="119" t="s">
        <v>16</v>
      </c>
      <c r="J905" s="119"/>
      <c r="K905" s="88" t="s">
        <v>16</v>
      </c>
      <c r="L905" s="88"/>
      <c r="M905" s="119" t="s">
        <v>16</v>
      </c>
      <c r="N905" s="119"/>
      <c r="O905" s="119" t="s">
        <v>16</v>
      </c>
      <c r="P905" s="119"/>
      <c r="Q905" s="67"/>
      <c r="R905" s="68"/>
      <c r="S905" s="9"/>
    </row>
    <row r="906" spans="1:19">
      <c r="A906" s="68"/>
      <c r="B906" s="84"/>
      <c r="C906" s="85"/>
      <c r="D906" s="60" t="s">
        <v>13</v>
      </c>
      <c r="E906" s="61"/>
      <c r="F906" s="98" t="s">
        <v>16</v>
      </c>
      <c r="G906" s="98"/>
      <c r="H906" s="3" t="s">
        <v>16</v>
      </c>
      <c r="I906" s="119" t="s">
        <v>16</v>
      </c>
      <c r="J906" s="119"/>
      <c r="K906" s="88" t="s">
        <v>16</v>
      </c>
      <c r="L906" s="88"/>
      <c r="M906" s="119" t="s">
        <v>16</v>
      </c>
      <c r="N906" s="119"/>
      <c r="O906" s="119" t="s">
        <v>16</v>
      </c>
      <c r="P906" s="119"/>
      <c r="Q906" s="67"/>
      <c r="R906" s="68"/>
      <c r="S906" s="9"/>
    </row>
    <row r="907" spans="1:19">
      <c r="A907" s="68"/>
      <c r="B907" s="84"/>
      <c r="C907" s="85"/>
      <c r="D907" s="62" t="s">
        <v>14</v>
      </c>
      <c r="E907" s="62"/>
      <c r="F907" s="120" t="s">
        <v>16</v>
      </c>
      <c r="G907" s="120"/>
      <c r="H907" s="3" t="s">
        <v>16</v>
      </c>
      <c r="I907" s="119" t="s">
        <v>16</v>
      </c>
      <c r="J907" s="119"/>
      <c r="K907" s="88" t="s">
        <v>16</v>
      </c>
      <c r="L907" s="88"/>
      <c r="M907" s="119" t="s">
        <v>16</v>
      </c>
      <c r="N907" s="119"/>
      <c r="O907" s="119" t="s">
        <v>16</v>
      </c>
      <c r="P907" s="119"/>
      <c r="Q907" s="67"/>
      <c r="R907" s="68"/>
      <c r="S907" s="9"/>
    </row>
    <row r="908" spans="1:19">
      <c r="A908" s="68"/>
      <c r="B908" s="84"/>
      <c r="C908" s="85"/>
      <c r="D908" s="62" t="s">
        <v>15</v>
      </c>
      <c r="E908" s="62"/>
      <c r="F908" s="91" t="s">
        <v>16</v>
      </c>
      <c r="G908" s="91"/>
      <c r="H908" s="3" t="s">
        <v>16</v>
      </c>
      <c r="I908" s="119" t="s">
        <v>16</v>
      </c>
      <c r="J908" s="119"/>
      <c r="K908" s="88" t="s">
        <v>16</v>
      </c>
      <c r="L908" s="88"/>
      <c r="M908" s="119" t="s">
        <v>16</v>
      </c>
      <c r="N908" s="119"/>
      <c r="O908" s="119" t="s">
        <v>16</v>
      </c>
      <c r="P908" s="119"/>
      <c r="Q908" s="67"/>
      <c r="R908" s="68"/>
      <c r="S908" s="9"/>
    </row>
    <row r="909" spans="1:19">
      <c r="A909" s="68"/>
      <c r="B909" s="84"/>
      <c r="C909" s="85"/>
      <c r="D909" s="58" t="s">
        <v>16</v>
      </c>
      <c r="E909" s="59"/>
      <c r="F909" s="91" t="s">
        <v>16</v>
      </c>
      <c r="G909" s="91"/>
      <c r="H909" s="3" t="s">
        <v>16</v>
      </c>
      <c r="I909" s="119" t="s">
        <v>16</v>
      </c>
      <c r="J909" s="119"/>
      <c r="K909" s="88" t="s">
        <v>16</v>
      </c>
      <c r="L909" s="88"/>
      <c r="M909" s="119" t="s">
        <v>16</v>
      </c>
      <c r="N909" s="119"/>
      <c r="O909" s="119" t="s">
        <v>16</v>
      </c>
      <c r="P909" s="119"/>
      <c r="Q909" s="67"/>
      <c r="R909" s="68"/>
      <c r="S909" s="9"/>
    </row>
    <row r="910" spans="1:19" ht="15.75" thickBot="1">
      <c r="A910" s="68"/>
      <c r="B910" s="86"/>
      <c r="C910" s="87"/>
      <c r="D910" s="71" t="s">
        <v>16</v>
      </c>
      <c r="E910" s="72"/>
      <c r="F910" s="99" t="s">
        <v>16</v>
      </c>
      <c r="G910" s="99"/>
      <c r="H910" s="4" t="s">
        <v>16</v>
      </c>
      <c r="I910" s="97" t="s">
        <v>16</v>
      </c>
      <c r="J910" s="97"/>
      <c r="K910" s="95" t="s">
        <v>16</v>
      </c>
      <c r="L910" s="96"/>
      <c r="M910" s="75" t="s">
        <v>16</v>
      </c>
      <c r="N910" s="76"/>
      <c r="O910" s="75" t="s">
        <v>16</v>
      </c>
      <c r="P910" s="76"/>
      <c r="Q910" s="69"/>
      <c r="R910" s="70"/>
      <c r="S910" s="9"/>
    </row>
    <row r="911" spans="1:19" ht="15.75" thickBot="1">
      <c r="A911" s="66" t="s">
        <v>19</v>
      </c>
      <c r="B911" s="82">
        <v>45606</v>
      </c>
      <c r="C911" s="83"/>
      <c r="D911" s="73" t="s">
        <v>9</v>
      </c>
      <c r="E911" s="74"/>
      <c r="F911" s="128" t="s">
        <v>139</v>
      </c>
      <c r="G911" s="129"/>
      <c r="H911" s="5">
        <v>1220</v>
      </c>
      <c r="I911" s="94" t="s">
        <v>16</v>
      </c>
      <c r="J911" s="94"/>
      <c r="K911" s="89" t="s">
        <v>16</v>
      </c>
      <c r="L911" s="90"/>
      <c r="M911" s="100" t="s">
        <v>16</v>
      </c>
      <c r="N911" s="101"/>
      <c r="O911" s="100" t="s">
        <v>16</v>
      </c>
      <c r="P911" s="101"/>
      <c r="Q911" s="65" t="s">
        <v>38</v>
      </c>
      <c r="R911" s="66"/>
      <c r="S911" s="9"/>
    </row>
    <row r="912" spans="1:19" ht="15.75" thickBot="1">
      <c r="A912" s="68"/>
      <c r="B912" s="84"/>
      <c r="C912" s="85"/>
      <c r="D912" s="63" t="s">
        <v>10</v>
      </c>
      <c r="E912" s="64"/>
      <c r="F912" s="128" t="s">
        <v>139</v>
      </c>
      <c r="G912" s="129"/>
      <c r="H912" s="3">
        <v>200</v>
      </c>
      <c r="I912" s="119" t="s">
        <v>16</v>
      </c>
      <c r="J912" s="119"/>
      <c r="K912" s="88" t="s">
        <v>16</v>
      </c>
      <c r="L912" s="88"/>
      <c r="M912" s="119" t="s">
        <v>16</v>
      </c>
      <c r="N912" s="119"/>
      <c r="O912" s="119" t="s">
        <v>16</v>
      </c>
      <c r="P912" s="119"/>
      <c r="Q912" s="67"/>
      <c r="R912" s="68"/>
      <c r="S912" s="9"/>
    </row>
    <row r="913" spans="1:19" ht="15.75" thickBot="1">
      <c r="A913" s="68"/>
      <c r="B913" s="84"/>
      <c r="C913" s="85"/>
      <c r="D913" s="63" t="s">
        <v>11</v>
      </c>
      <c r="E913" s="64"/>
      <c r="F913" s="128" t="s">
        <v>139</v>
      </c>
      <c r="G913" s="129"/>
      <c r="H913" s="3">
        <v>1860</v>
      </c>
      <c r="I913" s="119" t="s">
        <v>16</v>
      </c>
      <c r="J913" s="119"/>
      <c r="K913" s="88" t="s">
        <v>16</v>
      </c>
      <c r="L913" s="88"/>
      <c r="M913" s="119" t="s">
        <v>16</v>
      </c>
      <c r="N913" s="119"/>
      <c r="O913" s="119" t="s">
        <v>16</v>
      </c>
      <c r="P913" s="119"/>
      <c r="Q913" s="67"/>
      <c r="R913" s="68"/>
      <c r="S913" s="9"/>
    </row>
    <row r="914" spans="1:19">
      <c r="A914" s="68"/>
      <c r="B914" s="84"/>
      <c r="C914" s="85"/>
      <c r="D914" s="63" t="s">
        <v>12</v>
      </c>
      <c r="E914" s="64"/>
      <c r="F914" s="128" t="s">
        <v>139</v>
      </c>
      <c r="G914" s="129"/>
      <c r="H914" s="3">
        <v>200</v>
      </c>
      <c r="I914" s="119" t="s">
        <v>16</v>
      </c>
      <c r="J914" s="119"/>
      <c r="K914" s="88" t="s">
        <v>16</v>
      </c>
      <c r="L914" s="88"/>
      <c r="M914" s="119" t="s">
        <v>16</v>
      </c>
      <c r="N914" s="119"/>
      <c r="O914" s="119" t="s">
        <v>16</v>
      </c>
      <c r="P914" s="119"/>
      <c r="Q914" s="67"/>
      <c r="R914" s="68"/>
      <c r="S914" s="9"/>
    </row>
    <row r="915" spans="1:19">
      <c r="A915" s="68"/>
      <c r="B915" s="84"/>
      <c r="C915" s="85"/>
      <c r="D915" s="60" t="s">
        <v>13</v>
      </c>
      <c r="E915" s="61"/>
      <c r="F915" s="98" t="s">
        <v>16</v>
      </c>
      <c r="G915" s="98"/>
      <c r="H915" s="3" t="s">
        <v>16</v>
      </c>
      <c r="I915" s="119" t="s">
        <v>16</v>
      </c>
      <c r="J915" s="119"/>
      <c r="K915" s="88" t="s">
        <v>16</v>
      </c>
      <c r="L915" s="88"/>
      <c r="M915" s="119" t="s">
        <v>16</v>
      </c>
      <c r="N915" s="119"/>
      <c r="O915" s="119" t="s">
        <v>16</v>
      </c>
      <c r="P915" s="119"/>
      <c r="Q915" s="67"/>
      <c r="R915" s="68"/>
      <c r="S915" s="9"/>
    </row>
    <row r="916" spans="1:19">
      <c r="A916" s="68"/>
      <c r="B916" s="84"/>
      <c r="C916" s="85"/>
      <c r="D916" s="62" t="s">
        <v>14</v>
      </c>
      <c r="E916" s="62"/>
      <c r="F916" s="120" t="s">
        <v>16</v>
      </c>
      <c r="G916" s="120"/>
      <c r="H916" s="3" t="s">
        <v>16</v>
      </c>
      <c r="I916" s="119" t="s">
        <v>16</v>
      </c>
      <c r="J916" s="119"/>
      <c r="K916" s="88" t="s">
        <v>16</v>
      </c>
      <c r="L916" s="88"/>
      <c r="M916" s="119" t="s">
        <v>16</v>
      </c>
      <c r="N916" s="119"/>
      <c r="O916" s="119" t="s">
        <v>16</v>
      </c>
      <c r="P916" s="119"/>
      <c r="Q916" s="67"/>
      <c r="R916" s="68"/>
      <c r="S916" s="9"/>
    </row>
    <row r="917" spans="1:19">
      <c r="A917" s="68"/>
      <c r="B917" s="84"/>
      <c r="C917" s="85"/>
      <c r="D917" s="62" t="s">
        <v>15</v>
      </c>
      <c r="E917" s="62"/>
      <c r="F917" s="91" t="s">
        <v>16</v>
      </c>
      <c r="G917" s="91"/>
      <c r="H917" s="3" t="s">
        <v>16</v>
      </c>
      <c r="I917" s="119" t="s">
        <v>16</v>
      </c>
      <c r="J917" s="119"/>
      <c r="K917" s="88" t="s">
        <v>16</v>
      </c>
      <c r="L917" s="88"/>
      <c r="M917" s="119" t="s">
        <v>16</v>
      </c>
      <c r="N917" s="119"/>
      <c r="O917" s="119" t="s">
        <v>16</v>
      </c>
      <c r="P917" s="119"/>
      <c r="Q917" s="67"/>
      <c r="R917" s="68"/>
      <c r="S917" s="9"/>
    </row>
    <row r="918" spans="1:19">
      <c r="A918" s="68"/>
      <c r="B918" s="84"/>
      <c r="C918" s="85"/>
      <c r="D918" s="58" t="s">
        <v>16</v>
      </c>
      <c r="E918" s="59"/>
      <c r="F918" s="91" t="s">
        <v>16</v>
      </c>
      <c r="G918" s="91"/>
      <c r="H918" s="3" t="s">
        <v>16</v>
      </c>
      <c r="I918" s="119" t="s">
        <v>16</v>
      </c>
      <c r="J918" s="119"/>
      <c r="K918" s="88" t="s">
        <v>16</v>
      </c>
      <c r="L918" s="88"/>
      <c r="M918" s="119" t="s">
        <v>16</v>
      </c>
      <c r="N918" s="119"/>
      <c r="O918" s="119" t="s">
        <v>16</v>
      </c>
      <c r="P918" s="119"/>
      <c r="Q918" s="67"/>
      <c r="R918" s="68"/>
      <c r="S918" s="9"/>
    </row>
    <row r="919" spans="1:19" ht="15.75" thickBot="1">
      <c r="A919" s="68"/>
      <c r="B919" s="86"/>
      <c r="C919" s="87"/>
      <c r="D919" s="75" t="s">
        <v>16</v>
      </c>
      <c r="E919" s="76"/>
      <c r="F919" s="99" t="s">
        <v>16</v>
      </c>
      <c r="G919" s="99"/>
      <c r="H919" s="4" t="s">
        <v>16</v>
      </c>
      <c r="I919" s="97" t="s">
        <v>16</v>
      </c>
      <c r="J919" s="97"/>
      <c r="K919" s="95" t="s">
        <v>16</v>
      </c>
      <c r="L919" s="96"/>
      <c r="M919" s="75" t="s">
        <v>16</v>
      </c>
      <c r="N919" s="76"/>
      <c r="O919" s="75" t="s">
        <v>16</v>
      </c>
      <c r="P919" s="76"/>
      <c r="Q919" s="69"/>
      <c r="R919" s="70"/>
      <c r="S919" s="9"/>
    </row>
    <row r="920" spans="1:19" ht="15.75" thickBot="1">
      <c r="A920" s="66" t="s">
        <v>20</v>
      </c>
      <c r="B920" s="82">
        <v>45607</v>
      </c>
      <c r="C920" s="83"/>
      <c r="D920" s="73" t="s">
        <v>9</v>
      </c>
      <c r="E920" s="74"/>
      <c r="F920" s="128" t="s">
        <v>140</v>
      </c>
      <c r="G920" s="129"/>
      <c r="H920" s="5">
        <v>1350</v>
      </c>
      <c r="I920" s="94" t="s">
        <v>16</v>
      </c>
      <c r="J920" s="94"/>
      <c r="K920" s="89" t="s">
        <v>16</v>
      </c>
      <c r="L920" s="90"/>
      <c r="M920" s="100" t="s">
        <v>16</v>
      </c>
      <c r="N920" s="101"/>
      <c r="O920" s="100" t="s">
        <v>16</v>
      </c>
      <c r="P920" s="101"/>
      <c r="Q920" s="65" t="s">
        <v>38</v>
      </c>
      <c r="R920" s="66"/>
      <c r="S920" s="9"/>
    </row>
    <row r="921" spans="1:19" ht="15.75" thickBot="1">
      <c r="A921" s="68"/>
      <c r="B921" s="84"/>
      <c r="C921" s="85"/>
      <c r="D921" s="63" t="s">
        <v>10</v>
      </c>
      <c r="E921" s="64"/>
      <c r="F921" s="128" t="s">
        <v>140</v>
      </c>
      <c r="G921" s="129"/>
      <c r="H921" s="3">
        <v>250</v>
      </c>
      <c r="I921" s="119" t="s">
        <v>16</v>
      </c>
      <c r="J921" s="119"/>
      <c r="K921" s="88" t="s">
        <v>16</v>
      </c>
      <c r="L921" s="88"/>
      <c r="M921" s="119" t="s">
        <v>16</v>
      </c>
      <c r="N921" s="119"/>
      <c r="O921" s="119" t="s">
        <v>16</v>
      </c>
      <c r="P921" s="119"/>
      <c r="Q921" s="67"/>
      <c r="R921" s="68"/>
      <c r="S921" s="9"/>
    </row>
    <row r="922" spans="1:19" ht="15.75" thickBot="1">
      <c r="A922" s="68"/>
      <c r="B922" s="84"/>
      <c r="C922" s="85"/>
      <c r="D922" s="63" t="s">
        <v>11</v>
      </c>
      <c r="E922" s="64"/>
      <c r="F922" s="128" t="s">
        <v>140</v>
      </c>
      <c r="G922" s="129"/>
      <c r="H922" s="3">
        <v>1900</v>
      </c>
      <c r="I922" s="119" t="s">
        <v>16</v>
      </c>
      <c r="J922" s="119"/>
      <c r="K922" s="88" t="s">
        <v>16</v>
      </c>
      <c r="L922" s="88"/>
      <c r="M922" s="119" t="s">
        <v>16</v>
      </c>
      <c r="N922" s="119"/>
      <c r="O922" s="119" t="s">
        <v>16</v>
      </c>
      <c r="P922" s="119"/>
      <c r="Q922" s="67"/>
      <c r="R922" s="68"/>
      <c r="S922" s="9"/>
    </row>
    <row r="923" spans="1:19">
      <c r="A923" s="68"/>
      <c r="B923" s="84"/>
      <c r="C923" s="85"/>
      <c r="D923" s="63" t="s">
        <v>12</v>
      </c>
      <c r="E923" s="64"/>
      <c r="F923" s="128" t="s">
        <v>140</v>
      </c>
      <c r="G923" s="129"/>
      <c r="H923" s="3">
        <v>230</v>
      </c>
      <c r="I923" s="119" t="s">
        <v>16</v>
      </c>
      <c r="J923" s="119"/>
      <c r="K923" s="88" t="s">
        <v>16</v>
      </c>
      <c r="L923" s="88"/>
      <c r="M923" s="119" t="s">
        <v>16</v>
      </c>
      <c r="N923" s="119"/>
      <c r="O923" s="119" t="s">
        <v>16</v>
      </c>
      <c r="P923" s="119"/>
      <c r="Q923" s="67"/>
      <c r="R923" s="68"/>
      <c r="S923" s="9"/>
    </row>
    <row r="924" spans="1:19">
      <c r="A924" s="68"/>
      <c r="B924" s="84"/>
      <c r="C924" s="85"/>
      <c r="D924" s="60" t="s">
        <v>13</v>
      </c>
      <c r="E924" s="61"/>
      <c r="F924" s="98" t="s">
        <v>16</v>
      </c>
      <c r="G924" s="98"/>
      <c r="H924" s="3" t="s">
        <v>16</v>
      </c>
      <c r="I924" s="119" t="s">
        <v>16</v>
      </c>
      <c r="J924" s="119"/>
      <c r="K924" s="88" t="s">
        <v>16</v>
      </c>
      <c r="L924" s="88"/>
      <c r="M924" s="119" t="s">
        <v>16</v>
      </c>
      <c r="N924" s="119"/>
      <c r="O924" s="119" t="s">
        <v>16</v>
      </c>
      <c r="P924" s="119"/>
      <c r="Q924" s="67"/>
      <c r="R924" s="68"/>
      <c r="S924" s="9"/>
    </row>
    <row r="925" spans="1:19">
      <c r="A925" s="68"/>
      <c r="B925" s="84"/>
      <c r="C925" s="85"/>
      <c r="D925" s="62" t="s">
        <v>14</v>
      </c>
      <c r="E925" s="62"/>
      <c r="F925" s="120" t="s">
        <v>16</v>
      </c>
      <c r="G925" s="120"/>
      <c r="H925" s="3" t="s">
        <v>16</v>
      </c>
      <c r="I925" s="119" t="s">
        <v>16</v>
      </c>
      <c r="J925" s="119"/>
      <c r="K925" s="88" t="s">
        <v>16</v>
      </c>
      <c r="L925" s="88"/>
      <c r="M925" s="119" t="s">
        <v>16</v>
      </c>
      <c r="N925" s="119"/>
      <c r="O925" s="119" t="s">
        <v>16</v>
      </c>
      <c r="P925" s="119"/>
      <c r="Q925" s="67"/>
      <c r="R925" s="68"/>
      <c r="S925" s="9"/>
    </row>
    <row r="926" spans="1:19">
      <c r="A926" s="68"/>
      <c r="B926" s="84"/>
      <c r="C926" s="85"/>
      <c r="D926" s="62" t="s">
        <v>15</v>
      </c>
      <c r="E926" s="62"/>
      <c r="F926" s="91" t="s">
        <v>16</v>
      </c>
      <c r="G926" s="91"/>
      <c r="H926" s="3" t="s">
        <v>16</v>
      </c>
      <c r="I926" s="119" t="s">
        <v>16</v>
      </c>
      <c r="J926" s="119"/>
      <c r="K926" s="88" t="s">
        <v>16</v>
      </c>
      <c r="L926" s="88"/>
      <c r="M926" s="119" t="s">
        <v>16</v>
      </c>
      <c r="N926" s="119"/>
      <c r="O926" s="119" t="s">
        <v>16</v>
      </c>
      <c r="P926" s="119"/>
      <c r="Q926" s="67"/>
      <c r="R926" s="68"/>
      <c r="S926" s="9"/>
    </row>
    <row r="927" spans="1:19">
      <c r="A927" s="68"/>
      <c r="B927" s="84"/>
      <c r="C927" s="85"/>
      <c r="D927" s="58" t="s">
        <v>16</v>
      </c>
      <c r="E927" s="59"/>
      <c r="F927" s="91" t="s">
        <v>16</v>
      </c>
      <c r="G927" s="91"/>
      <c r="H927" s="3" t="s">
        <v>16</v>
      </c>
      <c r="I927" s="119" t="s">
        <v>16</v>
      </c>
      <c r="J927" s="119"/>
      <c r="K927" s="88" t="s">
        <v>16</v>
      </c>
      <c r="L927" s="88"/>
      <c r="M927" s="119" t="s">
        <v>16</v>
      </c>
      <c r="N927" s="119"/>
      <c r="O927" s="119" t="s">
        <v>16</v>
      </c>
      <c r="P927" s="119"/>
      <c r="Q927" s="67"/>
      <c r="R927" s="68"/>
      <c r="S927" s="9"/>
    </row>
    <row r="928" spans="1:19" ht="15.75" thickBot="1">
      <c r="A928" s="68"/>
      <c r="B928" s="86"/>
      <c r="C928" s="87"/>
      <c r="D928" s="71" t="s">
        <v>16</v>
      </c>
      <c r="E928" s="72"/>
      <c r="F928" s="99" t="s">
        <v>16</v>
      </c>
      <c r="G928" s="99"/>
      <c r="H928" s="4" t="s">
        <v>16</v>
      </c>
      <c r="I928" s="97" t="s">
        <v>16</v>
      </c>
      <c r="J928" s="97"/>
      <c r="K928" s="95" t="s">
        <v>16</v>
      </c>
      <c r="L928" s="96"/>
      <c r="M928" s="75" t="s">
        <v>16</v>
      </c>
      <c r="N928" s="76"/>
      <c r="O928" s="75" t="s">
        <v>16</v>
      </c>
      <c r="P928" s="76"/>
      <c r="Q928" s="69"/>
      <c r="R928" s="70"/>
      <c r="S928" s="9"/>
    </row>
    <row r="929" spans="1:19" ht="15.75" thickBot="1">
      <c r="A929" s="66" t="s">
        <v>21</v>
      </c>
      <c r="B929" s="82">
        <v>45608</v>
      </c>
      <c r="C929" s="83"/>
      <c r="D929" s="73" t="s">
        <v>9</v>
      </c>
      <c r="E929" s="74"/>
      <c r="F929" s="128" t="s">
        <v>141</v>
      </c>
      <c r="G929" s="129"/>
      <c r="H929" s="5">
        <v>1180</v>
      </c>
      <c r="I929" s="94" t="s">
        <v>16</v>
      </c>
      <c r="J929" s="94"/>
      <c r="K929" s="89" t="s">
        <v>16</v>
      </c>
      <c r="L929" s="90"/>
      <c r="M929" s="100" t="s">
        <v>16</v>
      </c>
      <c r="N929" s="101"/>
      <c r="O929" s="100" t="s">
        <v>16</v>
      </c>
      <c r="P929" s="101"/>
      <c r="Q929" s="65" t="s">
        <v>37</v>
      </c>
      <c r="R929" s="66"/>
      <c r="S929" s="9"/>
    </row>
    <row r="930" spans="1:19" ht="15.75" thickBot="1">
      <c r="A930" s="68"/>
      <c r="B930" s="84"/>
      <c r="C930" s="85"/>
      <c r="D930" s="63" t="s">
        <v>10</v>
      </c>
      <c r="E930" s="64"/>
      <c r="F930" s="128" t="s">
        <v>141</v>
      </c>
      <c r="G930" s="129"/>
      <c r="H930" s="3">
        <v>220</v>
      </c>
      <c r="I930" s="119" t="s">
        <v>16</v>
      </c>
      <c r="J930" s="119"/>
      <c r="K930" s="88" t="s">
        <v>16</v>
      </c>
      <c r="L930" s="88"/>
      <c r="M930" s="119" t="s">
        <v>16</v>
      </c>
      <c r="N930" s="119"/>
      <c r="O930" s="119" t="s">
        <v>16</v>
      </c>
      <c r="P930" s="119"/>
      <c r="Q930" s="67"/>
      <c r="R930" s="68"/>
      <c r="S930" s="9"/>
    </row>
    <row r="931" spans="1:19" ht="15.75" thickBot="1">
      <c r="A931" s="68"/>
      <c r="B931" s="84"/>
      <c r="C931" s="85"/>
      <c r="D931" s="63" t="s">
        <v>11</v>
      </c>
      <c r="E931" s="64"/>
      <c r="F931" s="128" t="s">
        <v>141</v>
      </c>
      <c r="G931" s="129"/>
      <c r="H931" s="3">
        <v>2010</v>
      </c>
      <c r="I931" s="119" t="s">
        <v>16</v>
      </c>
      <c r="J931" s="119"/>
      <c r="K931" s="88" t="s">
        <v>16</v>
      </c>
      <c r="L931" s="88"/>
      <c r="M931" s="119" t="s">
        <v>16</v>
      </c>
      <c r="N931" s="119"/>
      <c r="O931" s="119" t="s">
        <v>16</v>
      </c>
      <c r="P931" s="119"/>
      <c r="Q931" s="67"/>
      <c r="R931" s="68"/>
      <c r="S931" s="9"/>
    </row>
    <row r="932" spans="1:19" ht="15.75" thickBot="1">
      <c r="A932" s="68"/>
      <c r="B932" s="84"/>
      <c r="C932" s="85"/>
      <c r="D932" s="63" t="s">
        <v>12</v>
      </c>
      <c r="E932" s="64"/>
      <c r="F932" s="128" t="s">
        <v>141</v>
      </c>
      <c r="G932" s="129"/>
      <c r="H932" s="3">
        <v>240</v>
      </c>
      <c r="I932" s="119" t="s">
        <v>16</v>
      </c>
      <c r="J932" s="119"/>
      <c r="K932" s="88" t="s">
        <v>16</v>
      </c>
      <c r="L932" s="88"/>
      <c r="M932" s="119" t="s">
        <v>16</v>
      </c>
      <c r="N932" s="119"/>
      <c r="O932" s="119" t="s">
        <v>16</v>
      </c>
      <c r="P932" s="119"/>
      <c r="Q932" s="67"/>
      <c r="R932" s="68"/>
      <c r="S932" s="9"/>
    </row>
    <row r="933" spans="1:19" ht="15.75" thickBot="1">
      <c r="A933" s="68"/>
      <c r="B933" s="84"/>
      <c r="C933" s="85"/>
      <c r="D933" s="60" t="s">
        <v>13</v>
      </c>
      <c r="E933" s="61"/>
      <c r="F933" s="128" t="s">
        <v>141</v>
      </c>
      <c r="G933" s="129"/>
      <c r="H933" s="3">
        <v>2244</v>
      </c>
      <c r="I933" s="119" t="s">
        <v>16</v>
      </c>
      <c r="J933" s="119"/>
      <c r="K933" s="88" t="s">
        <v>16</v>
      </c>
      <c r="L933" s="88"/>
      <c r="M933" s="119" t="s">
        <v>16</v>
      </c>
      <c r="N933" s="119"/>
      <c r="O933" s="119" t="s">
        <v>16</v>
      </c>
      <c r="P933" s="119"/>
      <c r="Q933" s="67"/>
      <c r="R933" s="68"/>
      <c r="S933" s="9"/>
    </row>
    <row r="934" spans="1:19" ht="15.75" thickBot="1">
      <c r="A934" s="68"/>
      <c r="B934" s="84"/>
      <c r="C934" s="85"/>
      <c r="D934" s="62" t="s">
        <v>14</v>
      </c>
      <c r="E934" s="62"/>
      <c r="F934" s="128" t="s">
        <v>141</v>
      </c>
      <c r="G934" s="129"/>
      <c r="H934" s="3">
        <v>2088</v>
      </c>
      <c r="I934" s="119" t="s">
        <v>16</v>
      </c>
      <c r="J934" s="119"/>
      <c r="K934" s="88" t="s">
        <v>16</v>
      </c>
      <c r="L934" s="88"/>
      <c r="M934" s="119" t="s">
        <v>16</v>
      </c>
      <c r="N934" s="119"/>
      <c r="O934" s="119" t="s">
        <v>16</v>
      </c>
      <c r="P934" s="119"/>
      <c r="Q934" s="67"/>
      <c r="R934" s="68"/>
      <c r="S934" s="9"/>
    </row>
    <row r="935" spans="1:19">
      <c r="A935" s="68"/>
      <c r="B935" s="84"/>
      <c r="C935" s="85"/>
      <c r="D935" s="62" t="s">
        <v>15</v>
      </c>
      <c r="E935" s="62"/>
      <c r="F935" s="128" t="s">
        <v>141</v>
      </c>
      <c r="G935" s="129"/>
      <c r="H935" s="3">
        <v>4032</v>
      </c>
      <c r="I935" s="119" t="s">
        <v>16</v>
      </c>
      <c r="J935" s="119"/>
      <c r="K935" s="88" t="s">
        <v>16</v>
      </c>
      <c r="L935" s="88"/>
      <c r="M935" s="119" t="s">
        <v>16</v>
      </c>
      <c r="N935" s="119"/>
      <c r="O935" s="119" t="s">
        <v>16</v>
      </c>
      <c r="P935" s="119"/>
      <c r="Q935" s="67"/>
      <c r="R935" s="68"/>
      <c r="S935" s="9"/>
    </row>
    <row r="936" spans="1:19">
      <c r="A936" s="68"/>
      <c r="B936" s="84"/>
      <c r="C936" s="85"/>
      <c r="D936" s="58" t="s">
        <v>16</v>
      </c>
      <c r="E936" s="59"/>
      <c r="F936" s="91" t="s">
        <v>16</v>
      </c>
      <c r="G936" s="91"/>
      <c r="H936" s="3" t="s">
        <v>16</v>
      </c>
      <c r="I936" s="119" t="s">
        <v>16</v>
      </c>
      <c r="J936" s="119"/>
      <c r="K936" s="88" t="s">
        <v>16</v>
      </c>
      <c r="L936" s="88"/>
      <c r="M936" s="119" t="s">
        <v>16</v>
      </c>
      <c r="N936" s="119"/>
      <c r="O936" s="119" t="s">
        <v>16</v>
      </c>
      <c r="P936" s="119"/>
      <c r="Q936" s="67"/>
      <c r="R936" s="68"/>
      <c r="S936" s="9"/>
    </row>
    <row r="937" spans="1:19" ht="15.75" thickBot="1">
      <c r="A937" s="68"/>
      <c r="B937" s="86"/>
      <c r="C937" s="87"/>
      <c r="D937" s="71" t="s">
        <v>16</v>
      </c>
      <c r="E937" s="72"/>
      <c r="F937" s="99" t="s">
        <v>16</v>
      </c>
      <c r="G937" s="99"/>
      <c r="H937" s="4" t="s">
        <v>16</v>
      </c>
      <c r="I937" s="97" t="s">
        <v>16</v>
      </c>
      <c r="J937" s="97"/>
      <c r="K937" s="95" t="s">
        <v>16</v>
      </c>
      <c r="L937" s="96"/>
      <c r="M937" s="75" t="s">
        <v>16</v>
      </c>
      <c r="N937" s="76"/>
      <c r="O937" s="75" t="s">
        <v>16</v>
      </c>
      <c r="P937" s="76"/>
      <c r="Q937" s="69"/>
      <c r="R937" s="70"/>
      <c r="S937" s="9"/>
    </row>
    <row r="938" spans="1:19" ht="15.75" thickBot="1">
      <c r="A938" s="66" t="s">
        <v>22</v>
      </c>
      <c r="B938" s="82">
        <v>45609</v>
      </c>
      <c r="C938" s="83"/>
      <c r="D938" s="73" t="s">
        <v>9</v>
      </c>
      <c r="E938" s="74"/>
      <c r="F938" s="128" t="s">
        <v>142</v>
      </c>
      <c r="G938" s="129"/>
      <c r="H938" s="5">
        <v>1140</v>
      </c>
      <c r="I938" s="94" t="s">
        <v>16</v>
      </c>
      <c r="J938" s="94"/>
      <c r="K938" s="89" t="s">
        <v>16</v>
      </c>
      <c r="L938" s="90"/>
      <c r="M938" s="100" t="s">
        <v>16</v>
      </c>
      <c r="N938" s="101"/>
      <c r="O938" s="100" t="s">
        <v>16</v>
      </c>
      <c r="P938" s="101"/>
      <c r="Q938" s="65" t="s">
        <v>37</v>
      </c>
      <c r="R938" s="66"/>
      <c r="S938" s="9"/>
    </row>
    <row r="939" spans="1:19" ht="15.75" thickBot="1">
      <c r="A939" s="68"/>
      <c r="B939" s="84"/>
      <c r="C939" s="85"/>
      <c r="D939" s="63" t="s">
        <v>10</v>
      </c>
      <c r="E939" s="64"/>
      <c r="F939" s="128" t="s">
        <v>142</v>
      </c>
      <c r="G939" s="129"/>
      <c r="H939" s="3">
        <v>270</v>
      </c>
      <c r="I939" s="119" t="s">
        <v>16</v>
      </c>
      <c r="J939" s="119"/>
      <c r="K939" s="88" t="s">
        <v>16</v>
      </c>
      <c r="L939" s="88"/>
      <c r="M939" s="119" t="s">
        <v>16</v>
      </c>
      <c r="N939" s="119"/>
      <c r="O939" s="119" t="s">
        <v>16</v>
      </c>
      <c r="P939" s="119"/>
      <c r="Q939" s="67"/>
      <c r="R939" s="68"/>
      <c r="S939" s="9"/>
    </row>
    <row r="940" spans="1:19" ht="15.75" thickBot="1">
      <c r="A940" s="68"/>
      <c r="B940" s="84"/>
      <c r="C940" s="85"/>
      <c r="D940" s="63" t="s">
        <v>11</v>
      </c>
      <c r="E940" s="64"/>
      <c r="F940" s="128" t="s">
        <v>142</v>
      </c>
      <c r="G940" s="129"/>
      <c r="H940" s="3">
        <v>2480</v>
      </c>
      <c r="I940" s="119" t="s">
        <v>16</v>
      </c>
      <c r="J940" s="119"/>
      <c r="K940" s="88" t="s">
        <v>16</v>
      </c>
      <c r="L940" s="88"/>
      <c r="M940" s="119" t="s">
        <v>16</v>
      </c>
      <c r="N940" s="119"/>
      <c r="O940" s="119" t="s">
        <v>16</v>
      </c>
      <c r="P940" s="119"/>
      <c r="Q940" s="67"/>
      <c r="R940" s="68"/>
      <c r="S940" s="9"/>
    </row>
    <row r="941" spans="1:19">
      <c r="A941" s="68"/>
      <c r="B941" s="84"/>
      <c r="C941" s="85"/>
      <c r="D941" s="63" t="s">
        <v>12</v>
      </c>
      <c r="E941" s="64"/>
      <c r="F941" s="128" t="s">
        <v>142</v>
      </c>
      <c r="G941" s="129"/>
      <c r="H941" s="3">
        <v>230</v>
      </c>
      <c r="I941" s="119" t="s">
        <v>16</v>
      </c>
      <c r="J941" s="119"/>
      <c r="K941" s="88" t="s">
        <v>16</v>
      </c>
      <c r="L941" s="88"/>
      <c r="M941" s="119" t="s">
        <v>16</v>
      </c>
      <c r="N941" s="119"/>
      <c r="O941" s="119" t="s">
        <v>16</v>
      </c>
      <c r="P941" s="119"/>
      <c r="Q941" s="67"/>
      <c r="R941" s="68"/>
      <c r="S941" s="9"/>
    </row>
    <row r="942" spans="1:19">
      <c r="A942" s="68"/>
      <c r="B942" s="84"/>
      <c r="C942" s="85"/>
      <c r="D942" s="60" t="s">
        <v>13</v>
      </c>
      <c r="E942" s="61"/>
      <c r="F942" s="98" t="s">
        <v>16</v>
      </c>
      <c r="G942" s="98"/>
      <c r="H942" s="3" t="s">
        <v>16</v>
      </c>
      <c r="I942" s="119" t="s">
        <v>16</v>
      </c>
      <c r="J942" s="119"/>
      <c r="K942" s="88" t="s">
        <v>16</v>
      </c>
      <c r="L942" s="88"/>
      <c r="M942" s="119" t="s">
        <v>16</v>
      </c>
      <c r="N942" s="119"/>
      <c r="O942" s="119" t="s">
        <v>16</v>
      </c>
      <c r="P942" s="119"/>
      <c r="Q942" s="67"/>
      <c r="R942" s="68"/>
      <c r="S942" s="9"/>
    </row>
    <row r="943" spans="1:19">
      <c r="A943" s="68"/>
      <c r="B943" s="84"/>
      <c r="C943" s="85"/>
      <c r="D943" s="62" t="s">
        <v>14</v>
      </c>
      <c r="E943" s="62"/>
      <c r="F943" s="120" t="s">
        <v>16</v>
      </c>
      <c r="G943" s="120"/>
      <c r="H943" s="3" t="s">
        <v>16</v>
      </c>
      <c r="I943" s="119" t="s">
        <v>16</v>
      </c>
      <c r="J943" s="119"/>
      <c r="K943" s="88" t="s">
        <v>16</v>
      </c>
      <c r="L943" s="88"/>
      <c r="M943" s="119" t="s">
        <v>16</v>
      </c>
      <c r="N943" s="119"/>
      <c r="O943" s="119" t="s">
        <v>16</v>
      </c>
      <c r="P943" s="119"/>
      <c r="Q943" s="67"/>
      <c r="R943" s="68"/>
      <c r="S943" s="9"/>
    </row>
    <row r="944" spans="1:19">
      <c r="A944" s="68"/>
      <c r="B944" s="84"/>
      <c r="C944" s="85"/>
      <c r="D944" s="62" t="s">
        <v>15</v>
      </c>
      <c r="E944" s="62"/>
      <c r="F944" s="91" t="s">
        <v>16</v>
      </c>
      <c r="G944" s="91"/>
      <c r="H944" s="3" t="s">
        <v>16</v>
      </c>
      <c r="I944" s="119" t="s">
        <v>16</v>
      </c>
      <c r="J944" s="119"/>
      <c r="K944" s="88" t="s">
        <v>16</v>
      </c>
      <c r="L944" s="88"/>
      <c r="M944" s="119" t="s">
        <v>16</v>
      </c>
      <c r="N944" s="119"/>
      <c r="O944" s="119" t="s">
        <v>16</v>
      </c>
      <c r="P944" s="119"/>
      <c r="Q944" s="67"/>
      <c r="R944" s="68"/>
      <c r="S944" s="9"/>
    </row>
    <row r="945" spans="1:19">
      <c r="A945" s="68"/>
      <c r="B945" s="84"/>
      <c r="C945" s="85"/>
      <c r="D945" s="58" t="s">
        <v>16</v>
      </c>
      <c r="E945" s="59"/>
      <c r="F945" s="91" t="s">
        <v>16</v>
      </c>
      <c r="G945" s="91"/>
      <c r="H945" s="3" t="s">
        <v>16</v>
      </c>
      <c r="I945" s="119" t="s">
        <v>16</v>
      </c>
      <c r="J945" s="119"/>
      <c r="K945" s="88" t="s">
        <v>16</v>
      </c>
      <c r="L945" s="88"/>
      <c r="M945" s="119" t="s">
        <v>16</v>
      </c>
      <c r="N945" s="119"/>
      <c r="O945" s="119" t="s">
        <v>16</v>
      </c>
      <c r="P945" s="119"/>
      <c r="Q945" s="67"/>
      <c r="R945" s="68"/>
      <c r="S945" s="9"/>
    </row>
    <row r="946" spans="1:19" ht="15.75" thickBot="1">
      <c r="A946" s="68"/>
      <c r="B946" s="86"/>
      <c r="C946" s="87"/>
      <c r="D946" s="71" t="s">
        <v>16</v>
      </c>
      <c r="E946" s="72"/>
      <c r="F946" s="99" t="s">
        <v>16</v>
      </c>
      <c r="G946" s="99"/>
      <c r="H946" s="4" t="s">
        <v>16</v>
      </c>
      <c r="I946" s="97" t="s">
        <v>16</v>
      </c>
      <c r="J946" s="97"/>
      <c r="K946" s="95" t="s">
        <v>16</v>
      </c>
      <c r="L946" s="96"/>
      <c r="M946" s="75" t="s">
        <v>16</v>
      </c>
      <c r="N946" s="76"/>
      <c r="O946" s="75" t="s">
        <v>16</v>
      </c>
      <c r="P946" s="76"/>
      <c r="Q946" s="69"/>
      <c r="R946" s="70"/>
      <c r="S946" s="9"/>
    </row>
    <row r="947" spans="1:19" ht="15.75" thickBot="1">
      <c r="A947" s="66" t="s">
        <v>23</v>
      </c>
      <c r="B947" s="82">
        <v>45610</v>
      </c>
      <c r="C947" s="83"/>
      <c r="D947" s="73" t="s">
        <v>9</v>
      </c>
      <c r="E947" s="74"/>
      <c r="F947" s="128" t="s">
        <v>143</v>
      </c>
      <c r="G947" s="129"/>
      <c r="H947" s="5">
        <v>1220</v>
      </c>
      <c r="I947" s="94" t="s">
        <v>16</v>
      </c>
      <c r="J947" s="94"/>
      <c r="K947" s="89" t="s">
        <v>16</v>
      </c>
      <c r="L947" s="90"/>
      <c r="M947" s="100" t="s">
        <v>16</v>
      </c>
      <c r="N947" s="101"/>
      <c r="O947" s="100" t="s">
        <v>16</v>
      </c>
      <c r="P947" s="101"/>
      <c r="Q947" s="65" t="s">
        <v>38</v>
      </c>
      <c r="R947" s="66"/>
      <c r="S947" s="9"/>
    </row>
    <row r="948" spans="1:19" ht="15.75" thickBot="1">
      <c r="A948" s="68"/>
      <c r="B948" s="84"/>
      <c r="C948" s="85"/>
      <c r="D948" s="63" t="s">
        <v>10</v>
      </c>
      <c r="E948" s="64"/>
      <c r="F948" s="128" t="s">
        <v>143</v>
      </c>
      <c r="G948" s="129"/>
      <c r="H948" s="3">
        <v>240</v>
      </c>
      <c r="I948" s="119" t="s">
        <v>16</v>
      </c>
      <c r="J948" s="119"/>
      <c r="K948" s="88" t="s">
        <v>16</v>
      </c>
      <c r="L948" s="88"/>
      <c r="M948" s="119" t="s">
        <v>16</v>
      </c>
      <c r="N948" s="119"/>
      <c r="O948" s="119" t="s">
        <v>16</v>
      </c>
      <c r="P948" s="119"/>
      <c r="Q948" s="67"/>
      <c r="R948" s="68"/>
      <c r="S948" s="9"/>
    </row>
    <row r="949" spans="1:19" ht="15.75" thickBot="1">
      <c r="A949" s="68"/>
      <c r="B949" s="84"/>
      <c r="C949" s="85"/>
      <c r="D949" s="63" t="s">
        <v>11</v>
      </c>
      <c r="E949" s="64"/>
      <c r="F949" s="128" t="s">
        <v>143</v>
      </c>
      <c r="G949" s="129"/>
      <c r="H949" s="3">
        <v>2340</v>
      </c>
      <c r="I949" s="119" t="s">
        <v>16</v>
      </c>
      <c r="J949" s="119"/>
      <c r="K949" s="88" t="s">
        <v>16</v>
      </c>
      <c r="L949" s="88"/>
      <c r="M949" s="119" t="s">
        <v>16</v>
      </c>
      <c r="N949" s="119"/>
      <c r="O949" s="119" t="s">
        <v>16</v>
      </c>
      <c r="P949" s="119"/>
      <c r="Q949" s="67"/>
      <c r="R949" s="68"/>
      <c r="S949" s="9"/>
    </row>
    <row r="950" spans="1:19" ht="15.75" thickBot="1">
      <c r="A950" s="68"/>
      <c r="B950" s="84"/>
      <c r="C950" s="85"/>
      <c r="D950" s="63" t="s">
        <v>12</v>
      </c>
      <c r="E950" s="64"/>
      <c r="F950" s="128" t="s">
        <v>143</v>
      </c>
      <c r="G950" s="129"/>
      <c r="H950" s="3">
        <v>200</v>
      </c>
      <c r="I950" s="119" t="s">
        <v>16</v>
      </c>
      <c r="J950" s="119"/>
      <c r="K950" s="88" t="s">
        <v>16</v>
      </c>
      <c r="L950" s="88"/>
      <c r="M950" s="119" t="s">
        <v>16</v>
      </c>
      <c r="N950" s="119"/>
      <c r="O950" s="119" t="s">
        <v>16</v>
      </c>
      <c r="P950" s="119"/>
      <c r="Q950" s="67"/>
      <c r="R950" s="68"/>
      <c r="S950" s="9"/>
    </row>
    <row r="951" spans="1:19" ht="15.75" thickBot="1">
      <c r="A951" s="68"/>
      <c r="B951" s="84"/>
      <c r="C951" s="85"/>
      <c r="D951" s="62" t="s">
        <v>13</v>
      </c>
      <c r="E951" s="62"/>
      <c r="F951" s="128" t="s">
        <v>143</v>
      </c>
      <c r="G951" s="129"/>
      <c r="H951" s="3">
        <v>852</v>
      </c>
      <c r="I951" s="119" t="s">
        <v>16</v>
      </c>
      <c r="J951" s="119"/>
      <c r="K951" s="88" t="s">
        <v>16</v>
      </c>
      <c r="L951" s="88"/>
      <c r="M951" s="119" t="s">
        <v>16</v>
      </c>
      <c r="N951" s="119"/>
      <c r="O951" s="119" t="s">
        <v>16</v>
      </c>
      <c r="P951" s="119"/>
      <c r="Q951" s="67"/>
      <c r="R951" s="68"/>
      <c r="S951" s="9"/>
    </row>
    <row r="952" spans="1:19" ht="15.75" thickBot="1">
      <c r="A952" s="68"/>
      <c r="B952" s="84"/>
      <c r="C952" s="85"/>
      <c r="D952" s="62" t="s">
        <v>14</v>
      </c>
      <c r="E952" s="62"/>
      <c r="F952" s="128" t="s">
        <v>143</v>
      </c>
      <c r="G952" s="129"/>
      <c r="H952" s="3">
        <v>1596</v>
      </c>
      <c r="I952" s="119" t="s">
        <v>16</v>
      </c>
      <c r="J952" s="119"/>
      <c r="K952" s="88" t="s">
        <v>16</v>
      </c>
      <c r="L952" s="88"/>
      <c r="M952" s="119" t="s">
        <v>16</v>
      </c>
      <c r="N952" s="119"/>
      <c r="O952" s="119" t="s">
        <v>16</v>
      </c>
      <c r="P952" s="119"/>
      <c r="Q952" s="67"/>
      <c r="R952" s="68"/>
      <c r="S952" s="9"/>
    </row>
    <row r="953" spans="1:19">
      <c r="A953" s="68"/>
      <c r="B953" s="84"/>
      <c r="C953" s="85"/>
      <c r="D953" s="62" t="s">
        <v>15</v>
      </c>
      <c r="E953" s="62"/>
      <c r="F953" s="128" t="s">
        <v>143</v>
      </c>
      <c r="G953" s="129"/>
      <c r="H953" s="3">
        <v>1032</v>
      </c>
      <c r="I953" s="119" t="s">
        <v>16</v>
      </c>
      <c r="J953" s="119"/>
      <c r="K953" s="88" t="s">
        <v>16</v>
      </c>
      <c r="L953" s="88"/>
      <c r="M953" s="119" t="s">
        <v>16</v>
      </c>
      <c r="N953" s="119"/>
      <c r="O953" s="119" t="s">
        <v>16</v>
      </c>
      <c r="P953" s="119"/>
      <c r="Q953" s="67"/>
      <c r="R953" s="68"/>
      <c r="S953" s="9"/>
    </row>
    <row r="954" spans="1:19">
      <c r="A954" s="68"/>
      <c r="B954" s="84"/>
      <c r="C954" s="85"/>
      <c r="D954" s="58" t="s">
        <v>16</v>
      </c>
      <c r="E954" s="59"/>
      <c r="F954" s="91" t="s">
        <v>16</v>
      </c>
      <c r="G954" s="91"/>
      <c r="H954" s="3" t="s">
        <v>16</v>
      </c>
      <c r="I954" s="119" t="s">
        <v>16</v>
      </c>
      <c r="J954" s="119"/>
      <c r="K954" s="88" t="s">
        <v>16</v>
      </c>
      <c r="L954" s="88"/>
      <c r="M954" s="119" t="s">
        <v>16</v>
      </c>
      <c r="N954" s="119"/>
      <c r="O954" s="119" t="s">
        <v>16</v>
      </c>
      <c r="P954" s="119"/>
      <c r="Q954" s="67"/>
      <c r="R954" s="68"/>
      <c r="S954" s="9"/>
    </row>
    <row r="955" spans="1:19" ht="15.75" thickBot="1">
      <c r="A955" s="68"/>
      <c r="B955" s="86"/>
      <c r="C955" s="87"/>
      <c r="D955" s="71" t="s">
        <v>16</v>
      </c>
      <c r="E955" s="72"/>
      <c r="F955" s="99" t="s">
        <v>16</v>
      </c>
      <c r="G955" s="99"/>
      <c r="H955" s="4" t="s">
        <v>16</v>
      </c>
      <c r="I955" s="97" t="s">
        <v>16</v>
      </c>
      <c r="J955" s="97"/>
      <c r="K955" s="95" t="s">
        <v>16</v>
      </c>
      <c r="L955" s="96"/>
      <c r="M955" s="75" t="s">
        <v>16</v>
      </c>
      <c r="N955" s="76"/>
      <c r="O955" s="75" t="s">
        <v>16</v>
      </c>
      <c r="P955" s="76"/>
      <c r="Q955" s="69"/>
      <c r="R955" s="70"/>
      <c r="S955" s="9"/>
    </row>
    <row r="956" spans="1:19" ht="15.75" thickBot="1">
      <c r="A956" s="66" t="s">
        <v>17</v>
      </c>
      <c r="B956" s="82">
        <v>45611</v>
      </c>
      <c r="C956" s="83"/>
      <c r="D956" s="73" t="s">
        <v>9</v>
      </c>
      <c r="E956" s="74"/>
      <c r="F956" s="128" t="s">
        <v>144</v>
      </c>
      <c r="G956" s="129"/>
      <c r="H956" s="5">
        <v>1360</v>
      </c>
      <c r="I956" s="94" t="s">
        <v>16</v>
      </c>
      <c r="J956" s="94"/>
      <c r="K956" s="89" t="s">
        <v>16</v>
      </c>
      <c r="L956" s="90"/>
      <c r="M956" s="100" t="s">
        <v>16</v>
      </c>
      <c r="N956" s="101"/>
      <c r="O956" s="100" t="s">
        <v>16</v>
      </c>
      <c r="P956" s="101"/>
      <c r="Q956" s="65" t="s">
        <v>38</v>
      </c>
      <c r="R956" s="66"/>
      <c r="S956" s="9"/>
    </row>
    <row r="957" spans="1:19" ht="15.75" thickBot="1">
      <c r="A957" s="68"/>
      <c r="B957" s="84"/>
      <c r="C957" s="85"/>
      <c r="D957" s="63" t="s">
        <v>10</v>
      </c>
      <c r="E957" s="64"/>
      <c r="F957" s="128" t="s">
        <v>144</v>
      </c>
      <c r="G957" s="129"/>
      <c r="H957" s="3">
        <v>240</v>
      </c>
      <c r="I957" s="119" t="s">
        <v>16</v>
      </c>
      <c r="J957" s="119"/>
      <c r="K957" s="88" t="s">
        <v>16</v>
      </c>
      <c r="L957" s="88"/>
      <c r="M957" s="119" t="s">
        <v>16</v>
      </c>
      <c r="N957" s="119"/>
      <c r="O957" s="119" t="s">
        <v>16</v>
      </c>
      <c r="P957" s="119"/>
      <c r="Q957" s="67"/>
      <c r="R957" s="68"/>
      <c r="S957" s="9"/>
    </row>
    <row r="958" spans="1:19" ht="15.75" thickBot="1">
      <c r="A958" s="68"/>
      <c r="B958" s="84"/>
      <c r="C958" s="85"/>
      <c r="D958" s="63" t="s">
        <v>11</v>
      </c>
      <c r="E958" s="64"/>
      <c r="F958" s="128" t="s">
        <v>144</v>
      </c>
      <c r="G958" s="129"/>
      <c r="H958" s="3">
        <v>2140</v>
      </c>
      <c r="I958" s="119" t="s">
        <v>16</v>
      </c>
      <c r="J958" s="119"/>
      <c r="K958" s="88" t="s">
        <v>16</v>
      </c>
      <c r="L958" s="88"/>
      <c r="M958" s="119" t="s">
        <v>16</v>
      </c>
      <c r="N958" s="119"/>
      <c r="O958" s="119" t="s">
        <v>16</v>
      </c>
      <c r="P958" s="119"/>
      <c r="Q958" s="67"/>
      <c r="R958" s="68"/>
      <c r="S958" s="9"/>
    </row>
    <row r="959" spans="1:19" ht="15.75" thickBot="1">
      <c r="A959" s="68"/>
      <c r="B959" s="84"/>
      <c r="C959" s="85"/>
      <c r="D959" s="63" t="s">
        <v>12</v>
      </c>
      <c r="E959" s="64"/>
      <c r="F959" s="128" t="s">
        <v>144</v>
      </c>
      <c r="G959" s="129"/>
      <c r="H959" s="3">
        <v>210</v>
      </c>
      <c r="I959" s="119" t="s">
        <v>16</v>
      </c>
      <c r="J959" s="119"/>
      <c r="K959" s="88" t="s">
        <v>16</v>
      </c>
      <c r="L959" s="88"/>
      <c r="M959" s="119" t="s">
        <v>16</v>
      </c>
      <c r="N959" s="119"/>
      <c r="O959" s="119" t="s">
        <v>16</v>
      </c>
      <c r="P959" s="119"/>
      <c r="Q959" s="67"/>
      <c r="R959" s="68"/>
      <c r="S959" s="9"/>
    </row>
    <row r="960" spans="1:19" ht="15.75" thickBot="1">
      <c r="A960" s="68"/>
      <c r="B960" s="84"/>
      <c r="C960" s="85"/>
      <c r="D960" s="60" t="s">
        <v>13</v>
      </c>
      <c r="E960" s="61"/>
      <c r="F960" s="128" t="s">
        <v>144</v>
      </c>
      <c r="G960" s="129"/>
      <c r="H960" s="3">
        <v>2184</v>
      </c>
      <c r="I960" s="119" t="s">
        <v>16</v>
      </c>
      <c r="J960" s="119"/>
      <c r="K960" s="88" t="s">
        <v>16</v>
      </c>
      <c r="L960" s="88"/>
      <c r="M960" s="119" t="s">
        <v>16</v>
      </c>
      <c r="N960" s="119"/>
      <c r="O960" s="119" t="s">
        <v>16</v>
      </c>
      <c r="P960" s="119"/>
      <c r="Q960" s="67"/>
      <c r="R960" s="68"/>
      <c r="S960" s="9"/>
    </row>
    <row r="961" spans="1:19" ht="15.75" thickBot="1">
      <c r="A961" s="68"/>
      <c r="B961" s="84"/>
      <c r="C961" s="85"/>
      <c r="D961" s="62" t="s">
        <v>14</v>
      </c>
      <c r="E961" s="62"/>
      <c r="F961" s="128" t="s">
        <v>144</v>
      </c>
      <c r="G961" s="129"/>
      <c r="H961" s="3">
        <v>2676</v>
      </c>
      <c r="I961" s="119" t="s">
        <v>16</v>
      </c>
      <c r="J961" s="119"/>
      <c r="K961" s="88" t="s">
        <v>16</v>
      </c>
      <c r="L961" s="88"/>
      <c r="M961" s="119" t="s">
        <v>16</v>
      </c>
      <c r="N961" s="119"/>
      <c r="O961" s="119" t="s">
        <v>16</v>
      </c>
      <c r="P961" s="119"/>
      <c r="Q961" s="67"/>
      <c r="R961" s="68"/>
      <c r="S961" s="9"/>
    </row>
    <row r="962" spans="1:19">
      <c r="A962" s="68"/>
      <c r="B962" s="84"/>
      <c r="C962" s="85"/>
      <c r="D962" s="62" t="s">
        <v>15</v>
      </c>
      <c r="E962" s="62"/>
      <c r="F962" s="128" t="s">
        <v>144</v>
      </c>
      <c r="G962" s="129"/>
      <c r="H962" s="3">
        <v>3564</v>
      </c>
      <c r="I962" s="119" t="s">
        <v>16</v>
      </c>
      <c r="J962" s="119"/>
      <c r="K962" s="88" t="s">
        <v>16</v>
      </c>
      <c r="L962" s="88"/>
      <c r="M962" s="119" t="s">
        <v>16</v>
      </c>
      <c r="N962" s="119"/>
      <c r="O962" s="119" t="s">
        <v>16</v>
      </c>
      <c r="P962" s="119"/>
      <c r="Q962" s="67"/>
      <c r="R962" s="68"/>
      <c r="S962" s="9"/>
    </row>
    <row r="963" spans="1:19">
      <c r="A963" s="68"/>
      <c r="B963" s="84"/>
      <c r="C963" s="85"/>
      <c r="D963" s="58" t="s">
        <v>16</v>
      </c>
      <c r="E963" s="59"/>
      <c r="F963" s="91" t="s">
        <v>16</v>
      </c>
      <c r="G963" s="91"/>
      <c r="H963" s="3" t="s">
        <v>16</v>
      </c>
      <c r="I963" s="119" t="s">
        <v>16</v>
      </c>
      <c r="J963" s="119"/>
      <c r="K963" s="88" t="s">
        <v>16</v>
      </c>
      <c r="L963" s="88"/>
      <c r="M963" s="119" t="s">
        <v>16</v>
      </c>
      <c r="N963" s="119"/>
      <c r="O963" s="119" t="s">
        <v>16</v>
      </c>
      <c r="P963" s="119"/>
      <c r="Q963" s="67"/>
      <c r="R963" s="68"/>
      <c r="S963" s="9"/>
    </row>
    <row r="964" spans="1:19" ht="15.75" thickBot="1">
      <c r="A964" s="68"/>
      <c r="B964" s="86"/>
      <c r="C964" s="87"/>
      <c r="D964" s="71" t="s">
        <v>16</v>
      </c>
      <c r="E964" s="72"/>
      <c r="F964" s="99" t="s">
        <v>16</v>
      </c>
      <c r="G964" s="99"/>
      <c r="H964" s="4" t="s">
        <v>16</v>
      </c>
      <c r="I964" s="97" t="s">
        <v>16</v>
      </c>
      <c r="J964" s="97"/>
      <c r="K964" s="95" t="s">
        <v>16</v>
      </c>
      <c r="L964" s="96"/>
      <c r="M964" s="75" t="s">
        <v>16</v>
      </c>
      <c r="N964" s="76"/>
      <c r="O964" s="75" t="s">
        <v>16</v>
      </c>
      <c r="P964" s="76"/>
      <c r="Q964" s="69"/>
      <c r="R964" s="70"/>
      <c r="S964" s="9"/>
    </row>
    <row r="965" spans="1:19" ht="15.75" thickBot="1">
      <c r="A965" s="66" t="s">
        <v>18</v>
      </c>
      <c r="B965" s="82">
        <v>45612</v>
      </c>
      <c r="C965" s="83"/>
      <c r="D965" s="73" t="s">
        <v>9</v>
      </c>
      <c r="E965" s="74"/>
      <c r="F965" s="128" t="s">
        <v>145</v>
      </c>
      <c r="G965" s="129"/>
      <c r="H965" s="5">
        <v>1170</v>
      </c>
      <c r="I965" s="94" t="s">
        <v>16</v>
      </c>
      <c r="J965" s="94"/>
      <c r="K965" s="89" t="s">
        <v>16</v>
      </c>
      <c r="L965" s="90"/>
      <c r="M965" s="100" t="s">
        <v>16</v>
      </c>
      <c r="N965" s="101"/>
      <c r="O965" s="100" t="s">
        <v>16</v>
      </c>
      <c r="P965" s="101"/>
      <c r="Q965" s="65" t="s">
        <v>37</v>
      </c>
      <c r="R965" s="66"/>
      <c r="S965" s="9"/>
    </row>
    <row r="966" spans="1:19" ht="15.75" thickBot="1">
      <c r="A966" s="68"/>
      <c r="B966" s="84"/>
      <c r="C966" s="85"/>
      <c r="D966" s="63" t="s">
        <v>10</v>
      </c>
      <c r="E966" s="64"/>
      <c r="F966" s="128" t="s">
        <v>145</v>
      </c>
      <c r="G966" s="129"/>
      <c r="H966" s="3">
        <v>260</v>
      </c>
      <c r="I966" s="119" t="s">
        <v>16</v>
      </c>
      <c r="J966" s="119"/>
      <c r="K966" s="88" t="s">
        <v>16</v>
      </c>
      <c r="L966" s="88"/>
      <c r="M966" s="119" t="s">
        <v>16</v>
      </c>
      <c r="N966" s="119"/>
      <c r="O966" s="119" t="s">
        <v>16</v>
      </c>
      <c r="P966" s="119"/>
      <c r="Q966" s="67"/>
      <c r="R966" s="68"/>
      <c r="S966" s="9"/>
    </row>
    <row r="967" spans="1:19" ht="15.75" thickBot="1">
      <c r="A967" s="68"/>
      <c r="B967" s="84"/>
      <c r="C967" s="85"/>
      <c r="D967" s="63" t="s">
        <v>11</v>
      </c>
      <c r="E967" s="64"/>
      <c r="F967" s="128" t="s">
        <v>145</v>
      </c>
      <c r="G967" s="129"/>
      <c r="H967" s="3">
        <v>2100</v>
      </c>
      <c r="I967" s="119" t="s">
        <v>16</v>
      </c>
      <c r="J967" s="119"/>
      <c r="K967" s="88" t="s">
        <v>16</v>
      </c>
      <c r="L967" s="88"/>
      <c r="M967" s="119" t="s">
        <v>16</v>
      </c>
      <c r="N967" s="119"/>
      <c r="O967" s="119" t="s">
        <v>16</v>
      </c>
      <c r="P967" s="119"/>
      <c r="Q967" s="67"/>
      <c r="R967" s="68"/>
      <c r="S967" s="9"/>
    </row>
    <row r="968" spans="1:19">
      <c r="A968" s="68"/>
      <c r="B968" s="84"/>
      <c r="C968" s="85"/>
      <c r="D968" s="63" t="s">
        <v>12</v>
      </c>
      <c r="E968" s="64"/>
      <c r="F968" s="128" t="s">
        <v>145</v>
      </c>
      <c r="G968" s="129"/>
      <c r="H968" s="3">
        <v>180</v>
      </c>
      <c r="I968" s="119" t="s">
        <v>16</v>
      </c>
      <c r="J968" s="119"/>
      <c r="K968" s="88" t="s">
        <v>16</v>
      </c>
      <c r="L968" s="88"/>
      <c r="M968" s="119" t="s">
        <v>16</v>
      </c>
      <c r="N968" s="119"/>
      <c r="O968" s="119" t="s">
        <v>16</v>
      </c>
      <c r="P968" s="119"/>
      <c r="Q968" s="67"/>
      <c r="R968" s="68"/>
      <c r="S968" s="9"/>
    </row>
    <row r="969" spans="1:19">
      <c r="A969" s="68"/>
      <c r="B969" s="84"/>
      <c r="C969" s="85"/>
      <c r="D969" s="60" t="s">
        <v>13</v>
      </c>
      <c r="E969" s="61"/>
      <c r="F969" s="98" t="s">
        <v>16</v>
      </c>
      <c r="G969" s="98"/>
      <c r="H969" s="3" t="s">
        <v>16</v>
      </c>
      <c r="I969" s="119" t="s">
        <v>16</v>
      </c>
      <c r="J969" s="119"/>
      <c r="K969" s="88" t="s">
        <v>16</v>
      </c>
      <c r="L969" s="88"/>
      <c r="M969" s="119" t="s">
        <v>16</v>
      </c>
      <c r="N969" s="119"/>
      <c r="O969" s="119" t="s">
        <v>16</v>
      </c>
      <c r="P969" s="119"/>
      <c r="Q969" s="67"/>
      <c r="R969" s="68"/>
      <c r="S969" s="9"/>
    </row>
    <row r="970" spans="1:19">
      <c r="A970" s="68"/>
      <c r="B970" s="84"/>
      <c r="C970" s="85"/>
      <c r="D970" s="62" t="s">
        <v>14</v>
      </c>
      <c r="E970" s="62"/>
      <c r="F970" s="120" t="s">
        <v>16</v>
      </c>
      <c r="G970" s="120"/>
      <c r="H970" s="3" t="s">
        <v>16</v>
      </c>
      <c r="I970" s="119" t="s">
        <v>16</v>
      </c>
      <c r="J970" s="119"/>
      <c r="K970" s="88" t="s">
        <v>16</v>
      </c>
      <c r="L970" s="88"/>
      <c r="M970" s="119" t="s">
        <v>16</v>
      </c>
      <c r="N970" s="119"/>
      <c r="O970" s="119" t="s">
        <v>16</v>
      </c>
      <c r="P970" s="119"/>
      <c r="Q970" s="67"/>
      <c r="R970" s="68"/>
      <c r="S970" s="9"/>
    </row>
    <row r="971" spans="1:19">
      <c r="A971" s="68"/>
      <c r="B971" s="84"/>
      <c r="C971" s="85"/>
      <c r="D971" s="62" t="s">
        <v>15</v>
      </c>
      <c r="E971" s="62"/>
      <c r="F971" s="91" t="s">
        <v>16</v>
      </c>
      <c r="G971" s="91"/>
      <c r="H971" s="3" t="s">
        <v>16</v>
      </c>
      <c r="I971" s="119" t="s">
        <v>16</v>
      </c>
      <c r="J971" s="119"/>
      <c r="K971" s="88" t="s">
        <v>16</v>
      </c>
      <c r="L971" s="88"/>
      <c r="M971" s="119" t="s">
        <v>16</v>
      </c>
      <c r="N971" s="119"/>
      <c r="O971" s="119" t="s">
        <v>16</v>
      </c>
      <c r="P971" s="119"/>
      <c r="Q971" s="67"/>
      <c r="R971" s="68"/>
      <c r="S971" s="9"/>
    </row>
    <row r="972" spans="1:19">
      <c r="A972" s="68"/>
      <c r="B972" s="84"/>
      <c r="C972" s="85"/>
      <c r="D972" s="58" t="s">
        <v>16</v>
      </c>
      <c r="E972" s="59"/>
      <c r="F972" s="91" t="s">
        <v>16</v>
      </c>
      <c r="G972" s="91"/>
      <c r="H972" s="3" t="s">
        <v>16</v>
      </c>
      <c r="I972" s="119" t="s">
        <v>16</v>
      </c>
      <c r="J972" s="119"/>
      <c r="K972" s="88" t="s">
        <v>16</v>
      </c>
      <c r="L972" s="88"/>
      <c r="M972" s="119" t="s">
        <v>16</v>
      </c>
      <c r="N972" s="119"/>
      <c r="O972" s="119" t="s">
        <v>16</v>
      </c>
      <c r="P972" s="119"/>
      <c r="Q972" s="67"/>
      <c r="R972" s="68"/>
      <c r="S972" s="9"/>
    </row>
    <row r="973" spans="1:19" ht="15.75" thickBot="1">
      <c r="A973" s="68"/>
      <c r="B973" s="86"/>
      <c r="C973" s="87"/>
      <c r="D973" s="75" t="s">
        <v>16</v>
      </c>
      <c r="E973" s="76"/>
      <c r="F973" s="99" t="s">
        <v>16</v>
      </c>
      <c r="G973" s="99"/>
      <c r="H973" s="4" t="s">
        <v>16</v>
      </c>
      <c r="I973" s="97" t="s">
        <v>16</v>
      </c>
      <c r="J973" s="97"/>
      <c r="K973" s="95" t="s">
        <v>16</v>
      </c>
      <c r="L973" s="96"/>
      <c r="M973" s="75" t="s">
        <v>16</v>
      </c>
      <c r="N973" s="76"/>
      <c r="O973" s="75" t="s">
        <v>16</v>
      </c>
      <c r="P973" s="76"/>
      <c r="Q973" s="69"/>
      <c r="R973" s="70"/>
      <c r="S973" s="9"/>
    </row>
    <row r="974" spans="1:19" ht="15.75" thickBot="1">
      <c r="A974" s="66" t="s">
        <v>19</v>
      </c>
      <c r="B974" s="82">
        <v>45613</v>
      </c>
      <c r="C974" s="83"/>
      <c r="D974" s="73" t="s">
        <v>9</v>
      </c>
      <c r="E974" s="74"/>
      <c r="F974" s="128" t="s">
        <v>146</v>
      </c>
      <c r="G974" s="129"/>
      <c r="H974" s="5">
        <v>1080</v>
      </c>
      <c r="I974" s="94" t="s">
        <v>16</v>
      </c>
      <c r="J974" s="94"/>
      <c r="K974" s="89" t="s">
        <v>16</v>
      </c>
      <c r="L974" s="90"/>
      <c r="M974" s="100" t="s">
        <v>16</v>
      </c>
      <c r="N974" s="101"/>
      <c r="O974" s="100" t="s">
        <v>16</v>
      </c>
      <c r="P974" s="101"/>
      <c r="Q974" s="65" t="s">
        <v>37</v>
      </c>
      <c r="R974" s="66"/>
      <c r="S974" s="9"/>
    </row>
    <row r="975" spans="1:19" ht="15.75" thickBot="1">
      <c r="A975" s="68"/>
      <c r="B975" s="84"/>
      <c r="C975" s="85"/>
      <c r="D975" s="63" t="s">
        <v>10</v>
      </c>
      <c r="E975" s="64"/>
      <c r="F975" s="128" t="s">
        <v>146</v>
      </c>
      <c r="G975" s="129"/>
      <c r="H975" s="3">
        <v>260</v>
      </c>
      <c r="I975" s="119" t="s">
        <v>16</v>
      </c>
      <c r="J975" s="119"/>
      <c r="K975" s="88" t="s">
        <v>16</v>
      </c>
      <c r="L975" s="88"/>
      <c r="M975" s="119" t="s">
        <v>16</v>
      </c>
      <c r="N975" s="119"/>
      <c r="O975" s="119" t="s">
        <v>16</v>
      </c>
      <c r="P975" s="119"/>
      <c r="Q975" s="67"/>
      <c r="R975" s="68"/>
      <c r="S975" s="9"/>
    </row>
    <row r="976" spans="1:19" ht="15.75" thickBot="1">
      <c r="A976" s="68"/>
      <c r="B976" s="84"/>
      <c r="C976" s="85"/>
      <c r="D976" s="63" t="s">
        <v>11</v>
      </c>
      <c r="E976" s="64"/>
      <c r="F976" s="128" t="s">
        <v>146</v>
      </c>
      <c r="G976" s="129"/>
      <c r="H976" s="3">
        <v>2540</v>
      </c>
      <c r="I976" s="119" t="s">
        <v>16</v>
      </c>
      <c r="J976" s="119"/>
      <c r="K976" s="88" t="s">
        <v>16</v>
      </c>
      <c r="L976" s="88"/>
      <c r="M976" s="119" t="s">
        <v>16</v>
      </c>
      <c r="N976" s="119"/>
      <c r="O976" s="119" t="s">
        <v>16</v>
      </c>
      <c r="P976" s="119"/>
      <c r="Q976" s="67"/>
      <c r="R976" s="68"/>
      <c r="S976" s="9"/>
    </row>
    <row r="977" spans="1:19">
      <c r="A977" s="68"/>
      <c r="B977" s="84"/>
      <c r="C977" s="85"/>
      <c r="D977" s="63" t="s">
        <v>12</v>
      </c>
      <c r="E977" s="64"/>
      <c r="F977" s="128" t="s">
        <v>146</v>
      </c>
      <c r="G977" s="129"/>
      <c r="H977" s="3">
        <v>180</v>
      </c>
      <c r="I977" s="119" t="s">
        <v>16</v>
      </c>
      <c r="J977" s="119"/>
      <c r="K977" s="88" t="s">
        <v>16</v>
      </c>
      <c r="L977" s="88"/>
      <c r="M977" s="119" t="s">
        <v>16</v>
      </c>
      <c r="N977" s="119"/>
      <c r="O977" s="119" t="s">
        <v>16</v>
      </c>
      <c r="P977" s="119"/>
      <c r="Q977" s="67"/>
      <c r="R977" s="68"/>
      <c r="S977" s="9"/>
    </row>
    <row r="978" spans="1:19">
      <c r="A978" s="68"/>
      <c r="B978" s="84"/>
      <c r="C978" s="85"/>
      <c r="D978" s="60" t="s">
        <v>13</v>
      </c>
      <c r="E978" s="61"/>
      <c r="F978" s="98" t="s">
        <v>16</v>
      </c>
      <c r="G978" s="98"/>
      <c r="H978" s="3" t="s">
        <v>16</v>
      </c>
      <c r="I978" s="119" t="s">
        <v>16</v>
      </c>
      <c r="J978" s="119"/>
      <c r="K978" s="88" t="s">
        <v>16</v>
      </c>
      <c r="L978" s="88"/>
      <c r="M978" s="119" t="s">
        <v>16</v>
      </c>
      <c r="N978" s="119"/>
      <c r="O978" s="119" t="s">
        <v>16</v>
      </c>
      <c r="P978" s="119"/>
      <c r="Q978" s="67"/>
      <c r="R978" s="68"/>
      <c r="S978" s="9"/>
    </row>
    <row r="979" spans="1:19">
      <c r="A979" s="68"/>
      <c r="B979" s="84"/>
      <c r="C979" s="85"/>
      <c r="D979" s="62" t="s">
        <v>14</v>
      </c>
      <c r="E979" s="62"/>
      <c r="F979" s="120" t="s">
        <v>16</v>
      </c>
      <c r="G979" s="120"/>
      <c r="H979" s="3" t="s">
        <v>16</v>
      </c>
      <c r="I979" s="119" t="s">
        <v>16</v>
      </c>
      <c r="J979" s="119"/>
      <c r="K979" s="88" t="s">
        <v>16</v>
      </c>
      <c r="L979" s="88"/>
      <c r="M979" s="119" t="s">
        <v>16</v>
      </c>
      <c r="N979" s="119"/>
      <c r="O979" s="119" t="s">
        <v>16</v>
      </c>
      <c r="P979" s="119"/>
      <c r="Q979" s="67"/>
      <c r="R979" s="68"/>
      <c r="S979" s="9"/>
    </row>
    <row r="980" spans="1:19">
      <c r="A980" s="68"/>
      <c r="B980" s="84"/>
      <c r="C980" s="85"/>
      <c r="D980" s="62" t="s">
        <v>15</v>
      </c>
      <c r="E980" s="62"/>
      <c r="F980" s="91" t="s">
        <v>16</v>
      </c>
      <c r="G980" s="91"/>
      <c r="H980" s="3" t="s">
        <v>16</v>
      </c>
      <c r="I980" s="119" t="s">
        <v>16</v>
      </c>
      <c r="J980" s="119"/>
      <c r="K980" s="88" t="s">
        <v>16</v>
      </c>
      <c r="L980" s="88"/>
      <c r="M980" s="119" t="s">
        <v>16</v>
      </c>
      <c r="N980" s="119"/>
      <c r="O980" s="119" t="s">
        <v>16</v>
      </c>
      <c r="P980" s="119"/>
      <c r="Q980" s="67"/>
      <c r="R980" s="68"/>
      <c r="S980" s="9"/>
    </row>
    <row r="981" spans="1:19">
      <c r="A981" s="68"/>
      <c r="B981" s="84"/>
      <c r="C981" s="85"/>
      <c r="D981" s="58" t="s">
        <v>16</v>
      </c>
      <c r="E981" s="59"/>
      <c r="F981" s="91" t="s">
        <v>16</v>
      </c>
      <c r="G981" s="91"/>
      <c r="H981" s="3" t="s">
        <v>16</v>
      </c>
      <c r="I981" s="119" t="s">
        <v>16</v>
      </c>
      <c r="J981" s="119"/>
      <c r="K981" s="88" t="s">
        <v>16</v>
      </c>
      <c r="L981" s="88"/>
      <c r="M981" s="119" t="s">
        <v>16</v>
      </c>
      <c r="N981" s="119"/>
      <c r="O981" s="119" t="s">
        <v>16</v>
      </c>
      <c r="P981" s="119"/>
      <c r="Q981" s="67"/>
      <c r="R981" s="68"/>
      <c r="S981" s="9"/>
    </row>
    <row r="982" spans="1:19" ht="15.75" thickBot="1">
      <c r="A982" s="68"/>
      <c r="B982" s="86"/>
      <c r="C982" s="87"/>
      <c r="D982" s="71" t="s">
        <v>16</v>
      </c>
      <c r="E982" s="72"/>
      <c r="F982" s="99" t="s">
        <v>16</v>
      </c>
      <c r="G982" s="99"/>
      <c r="H982" s="4" t="s">
        <v>16</v>
      </c>
      <c r="I982" s="97" t="s">
        <v>16</v>
      </c>
      <c r="J982" s="97"/>
      <c r="K982" s="95" t="s">
        <v>16</v>
      </c>
      <c r="L982" s="96"/>
      <c r="M982" s="75" t="s">
        <v>16</v>
      </c>
      <c r="N982" s="76"/>
      <c r="O982" s="75" t="s">
        <v>16</v>
      </c>
      <c r="P982" s="76"/>
      <c r="Q982" s="69"/>
      <c r="R982" s="70"/>
      <c r="S982" s="9"/>
    </row>
    <row r="983" spans="1:19" ht="15.75" thickBot="1">
      <c r="A983" s="66" t="s">
        <v>20</v>
      </c>
      <c r="B983" s="82">
        <v>45614</v>
      </c>
      <c r="C983" s="83"/>
      <c r="D983" s="73" t="s">
        <v>9</v>
      </c>
      <c r="E983" s="74"/>
      <c r="F983" s="128" t="s">
        <v>147</v>
      </c>
      <c r="G983" s="129"/>
      <c r="H983" s="5">
        <v>1080</v>
      </c>
      <c r="I983" s="94" t="s">
        <v>16</v>
      </c>
      <c r="J983" s="94"/>
      <c r="K983" s="89" t="s">
        <v>16</v>
      </c>
      <c r="L983" s="90"/>
      <c r="M983" s="100" t="s">
        <v>16</v>
      </c>
      <c r="N983" s="101"/>
      <c r="O983" s="100" t="s">
        <v>16</v>
      </c>
      <c r="P983" s="101"/>
      <c r="Q983" s="65" t="s">
        <v>38</v>
      </c>
      <c r="R983" s="66"/>
      <c r="S983" s="9"/>
    </row>
    <row r="984" spans="1:19" ht="15.75" thickBot="1">
      <c r="A984" s="68"/>
      <c r="B984" s="84"/>
      <c r="C984" s="85"/>
      <c r="D984" s="63" t="s">
        <v>10</v>
      </c>
      <c r="E984" s="64"/>
      <c r="F984" s="128" t="s">
        <v>147</v>
      </c>
      <c r="G984" s="129"/>
      <c r="H984" s="3">
        <v>290</v>
      </c>
      <c r="I984" s="119" t="s">
        <v>16</v>
      </c>
      <c r="J984" s="119"/>
      <c r="K984" s="88" t="s">
        <v>16</v>
      </c>
      <c r="L984" s="88"/>
      <c r="M984" s="119" t="s">
        <v>16</v>
      </c>
      <c r="N984" s="119"/>
      <c r="O984" s="119" t="s">
        <v>16</v>
      </c>
      <c r="P984" s="119"/>
      <c r="Q984" s="67"/>
      <c r="R984" s="68"/>
      <c r="S984" s="9"/>
    </row>
    <row r="985" spans="1:19" ht="15.75" thickBot="1">
      <c r="A985" s="68"/>
      <c r="B985" s="84"/>
      <c r="C985" s="85"/>
      <c r="D985" s="63" t="s">
        <v>11</v>
      </c>
      <c r="E985" s="64"/>
      <c r="F985" s="128" t="s">
        <v>147</v>
      </c>
      <c r="G985" s="129"/>
      <c r="H985" s="3">
        <v>2230</v>
      </c>
      <c r="I985" s="119" t="s">
        <v>16</v>
      </c>
      <c r="J985" s="119"/>
      <c r="K985" s="88" t="s">
        <v>16</v>
      </c>
      <c r="L985" s="88"/>
      <c r="M985" s="119" t="s">
        <v>16</v>
      </c>
      <c r="N985" s="119"/>
      <c r="O985" s="119" t="s">
        <v>16</v>
      </c>
      <c r="P985" s="119"/>
      <c r="Q985" s="67"/>
      <c r="R985" s="68"/>
      <c r="S985" s="9"/>
    </row>
    <row r="986" spans="1:19">
      <c r="A986" s="68"/>
      <c r="B986" s="84"/>
      <c r="C986" s="85"/>
      <c r="D986" s="63" t="s">
        <v>12</v>
      </c>
      <c r="E986" s="64"/>
      <c r="F986" s="128" t="s">
        <v>147</v>
      </c>
      <c r="G986" s="129"/>
      <c r="H986" s="3">
        <v>210</v>
      </c>
      <c r="I986" s="119" t="s">
        <v>16</v>
      </c>
      <c r="J986" s="119"/>
      <c r="K986" s="88" t="s">
        <v>16</v>
      </c>
      <c r="L986" s="88"/>
      <c r="M986" s="119" t="s">
        <v>16</v>
      </c>
      <c r="N986" s="119"/>
      <c r="O986" s="119" t="s">
        <v>16</v>
      </c>
      <c r="P986" s="119"/>
      <c r="Q986" s="67"/>
      <c r="R986" s="68"/>
      <c r="S986" s="9"/>
    </row>
    <row r="987" spans="1:19">
      <c r="A987" s="68"/>
      <c r="B987" s="84"/>
      <c r="C987" s="85"/>
      <c r="D987" s="60" t="s">
        <v>13</v>
      </c>
      <c r="E987" s="61"/>
      <c r="F987" s="98" t="s">
        <v>16</v>
      </c>
      <c r="G987" s="98"/>
      <c r="H987" s="3" t="s">
        <v>16</v>
      </c>
      <c r="I987" s="119" t="s">
        <v>16</v>
      </c>
      <c r="J987" s="119"/>
      <c r="K987" s="88" t="s">
        <v>16</v>
      </c>
      <c r="L987" s="88"/>
      <c r="M987" s="119" t="s">
        <v>16</v>
      </c>
      <c r="N987" s="119"/>
      <c r="O987" s="119" t="s">
        <v>16</v>
      </c>
      <c r="P987" s="119"/>
      <c r="Q987" s="67"/>
      <c r="R987" s="68"/>
      <c r="S987" s="9"/>
    </row>
    <row r="988" spans="1:19">
      <c r="A988" s="68"/>
      <c r="B988" s="84"/>
      <c r="C988" s="85"/>
      <c r="D988" s="62" t="s">
        <v>14</v>
      </c>
      <c r="E988" s="62"/>
      <c r="F988" s="120" t="s">
        <v>16</v>
      </c>
      <c r="G988" s="120"/>
      <c r="H988" s="3" t="s">
        <v>16</v>
      </c>
      <c r="I988" s="119" t="s">
        <v>16</v>
      </c>
      <c r="J988" s="119"/>
      <c r="K988" s="88" t="s">
        <v>16</v>
      </c>
      <c r="L988" s="88"/>
      <c r="M988" s="119" t="s">
        <v>16</v>
      </c>
      <c r="N988" s="119"/>
      <c r="O988" s="119" t="s">
        <v>16</v>
      </c>
      <c r="P988" s="119"/>
      <c r="Q988" s="67"/>
      <c r="R988" s="68"/>
      <c r="S988" s="9"/>
    </row>
    <row r="989" spans="1:19">
      <c r="A989" s="68"/>
      <c r="B989" s="84"/>
      <c r="C989" s="85"/>
      <c r="D989" s="62" t="s">
        <v>15</v>
      </c>
      <c r="E989" s="62"/>
      <c r="F989" s="91" t="s">
        <v>16</v>
      </c>
      <c r="G989" s="91"/>
      <c r="H989" s="3" t="s">
        <v>16</v>
      </c>
      <c r="I989" s="119" t="s">
        <v>16</v>
      </c>
      <c r="J989" s="119"/>
      <c r="K989" s="88" t="s">
        <v>16</v>
      </c>
      <c r="L989" s="88"/>
      <c r="M989" s="119" t="s">
        <v>16</v>
      </c>
      <c r="N989" s="119"/>
      <c r="O989" s="119" t="s">
        <v>16</v>
      </c>
      <c r="P989" s="119"/>
      <c r="Q989" s="67"/>
      <c r="R989" s="68"/>
      <c r="S989" s="9"/>
    </row>
    <row r="990" spans="1:19">
      <c r="A990" s="68"/>
      <c r="B990" s="84"/>
      <c r="C990" s="85"/>
      <c r="D990" s="58" t="s">
        <v>16</v>
      </c>
      <c r="E990" s="59"/>
      <c r="F990" s="91" t="s">
        <v>16</v>
      </c>
      <c r="G990" s="91"/>
      <c r="H990" s="3" t="s">
        <v>16</v>
      </c>
      <c r="I990" s="119" t="s">
        <v>16</v>
      </c>
      <c r="J990" s="119"/>
      <c r="K990" s="88" t="s">
        <v>16</v>
      </c>
      <c r="L990" s="88"/>
      <c r="M990" s="119" t="s">
        <v>16</v>
      </c>
      <c r="N990" s="119"/>
      <c r="O990" s="119" t="s">
        <v>16</v>
      </c>
      <c r="P990" s="119"/>
      <c r="Q990" s="67"/>
      <c r="R990" s="68"/>
      <c r="S990" s="9"/>
    </row>
    <row r="991" spans="1:19" ht="15.75" thickBot="1">
      <c r="A991" s="68"/>
      <c r="B991" s="86"/>
      <c r="C991" s="87"/>
      <c r="D991" s="71" t="s">
        <v>16</v>
      </c>
      <c r="E991" s="72"/>
      <c r="F991" s="99" t="s">
        <v>16</v>
      </c>
      <c r="G991" s="99"/>
      <c r="H991" s="4" t="s">
        <v>16</v>
      </c>
      <c r="I991" s="97" t="s">
        <v>16</v>
      </c>
      <c r="J991" s="97"/>
      <c r="K991" s="95" t="s">
        <v>16</v>
      </c>
      <c r="L991" s="96"/>
      <c r="M991" s="75" t="s">
        <v>16</v>
      </c>
      <c r="N991" s="76"/>
      <c r="O991" s="75" t="s">
        <v>16</v>
      </c>
      <c r="P991" s="76"/>
      <c r="Q991" s="69"/>
      <c r="R991" s="70"/>
      <c r="S991" s="9"/>
    </row>
    <row r="992" spans="1:19" ht="15.75" thickBot="1">
      <c r="A992" s="66" t="s">
        <v>21</v>
      </c>
      <c r="B992" s="82">
        <v>45615</v>
      </c>
      <c r="C992" s="83"/>
      <c r="D992" s="73" t="s">
        <v>9</v>
      </c>
      <c r="E992" s="74"/>
      <c r="F992" s="128" t="s">
        <v>148</v>
      </c>
      <c r="G992" s="129"/>
      <c r="H992" s="5">
        <v>1090</v>
      </c>
      <c r="I992" s="94" t="s">
        <v>16</v>
      </c>
      <c r="J992" s="94"/>
      <c r="K992" s="89" t="s">
        <v>16</v>
      </c>
      <c r="L992" s="90"/>
      <c r="M992" s="100" t="s">
        <v>16</v>
      </c>
      <c r="N992" s="101"/>
      <c r="O992" s="100" t="s">
        <v>16</v>
      </c>
      <c r="P992" s="101"/>
      <c r="Q992" s="65" t="s">
        <v>38</v>
      </c>
      <c r="R992" s="66"/>
      <c r="S992" s="9"/>
    </row>
    <row r="993" spans="1:19" ht="15.75" thickBot="1">
      <c r="A993" s="68"/>
      <c r="B993" s="84"/>
      <c r="C993" s="85"/>
      <c r="D993" s="63" t="s">
        <v>10</v>
      </c>
      <c r="E993" s="64"/>
      <c r="F993" s="128" t="s">
        <v>148</v>
      </c>
      <c r="G993" s="129"/>
      <c r="H993" s="3">
        <v>220</v>
      </c>
      <c r="I993" s="119" t="s">
        <v>16</v>
      </c>
      <c r="J993" s="119"/>
      <c r="K993" s="88" t="s">
        <v>16</v>
      </c>
      <c r="L993" s="88"/>
      <c r="M993" s="119" t="s">
        <v>16</v>
      </c>
      <c r="N993" s="119"/>
      <c r="O993" s="119" t="s">
        <v>16</v>
      </c>
      <c r="P993" s="119"/>
      <c r="Q993" s="67"/>
      <c r="R993" s="68"/>
      <c r="S993" s="9"/>
    </row>
    <row r="994" spans="1:19" ht="15.75" thickBot="1">
      <c r="A994" s="68"/>
      <c r="B994" s="84"/>
      <c r="C994" s="85"/>
      <c r="D994" s="63" t="s">
        <v>11</v>
      </c>
      <c r="E994" s="64"/>
      <c r="F994" s="128" t="s">
        <v>148</v>
      </c>
      <c r="G994" s="129"/>
      <c r="H994" s="3">
        <v>1850</v>
      </c>
      <c r="I994" s="119" t="s">
        <v>16</v>
      </c>
      <c r="J994" s="119"/>
      <c r="K994" s="88" t="s">
        <v>16</v>
      </c>
      <c r="L994" s="88"/>
      <c r="M994" s="119" t="s">
        <v>16</v>
      </c>
      <c r="N994" s="119"/>
      <c r="O994" s="119" t="s">
        <v>16</v>
      </c>
      <c r="P994" s="119"/>
      <c r="Q994" s="67"/>
      <c r="R994" s="68"/>
      <c r="S994" s="9"/>
    </row>
    <row r="995" spans="1:19" ht="15.75" thickBot="1">
      <c r="A995" s="68"/>
      <c r="B995" s="84"/>
      <c r="C995" s="85"/>
      <c r="D995" s="63" t="s">
        <v>12</v>
      </c>
      <c r="E995" s="64"/>
      <c r="F995" s="128" t="s">
        <v>148</v>
      </c>
      <c r="G995" s="129"/>
      <c r="H995" s="3">
        <v>200</v>
      </c>
      <c r="I995" s="119" t="s">
        <v>16</v>
      </c>
      <c r="J995" s="119"/>
      <c r="K995" s="88" t="s">
        <v>16</v>
      </c>
      <c r="L995" s="88"/>
      <c r="M995" s="119" t="s">
        <v>16</v>
      </c>
      <c r="N995" s="119"/>
      <c r="O995" s="119" t="s">
        <v>16</v>
      </c>
      <c r="P995" s="119"/>
      <c r="Q995" s="67"/>
      <c r="R995" s="68"/>
      <c r="S995" s="9"/>
    </row>
    <row r="996" spans="1:19" ht="15.75" thickBot="1">
      <c r="A996" s="68"/>
      <c r="B996" s="84"/>
      <c r="C996" s="85"/>
      <c r="D996" s="60" t="s">
        <v>13</v>
      </c>
      <c r="E996" s="61"/>
      <c r="F996" s="128" t="s">
        <v>148</v>
      </c>
      <c r="G996" s="129"/>
      <c r="H996" s="3">
        <v>2088</v>
      </c>
      <c r="I996" s="119" t="s">
        <v>16</v>
      </c>
      <c r="J996" s="119"/>
      <c r="K996" s="88" t="s">
        <v>16</v>
      </c>
      <c r="L996" s="88"/>
      <c r="M996" s="119" t="s">
        <v>16</v>
      </c>
      <c r="N996" s="119"/>
      <c r="O996" s="119" t="s">
        <v>16</v>
      </c>
      <c r="P996" s="119"/>
      <c r="Q996" s="67"/>
      <c r="R996" s="68"/>
      <c r="S996" s="9"/>
    </row>
    <row r="997" spans="1:19" ht="15.75" thickBot="1">
      <c r="A997" s="68"/>
      <c r="B997" s="84"/>
      <c r="C997" s="85"/>
      <c r="D997" s="62" t="s">
        <v>14</v>
      </c>
      <c r="E997" s="62"/>
      <c r="F997" s="128" t="s">
        <v>148</v>
      </c>
      <c r="G997" s="129"/>
      <c r="H997" s="3">
        <v>1872</v>
      </c>
      <c r="I997" s="119" t="s">
        <v>16</v>
      </c>
      <c r="J997" s="119"/>
      <c r="K997" s="88" t="s">
        <v>16</v>
      </c>
      <c r="L997" s="88"/>
      <c r="M997" s="119" t="s">
        <v>16</v>
      </c>
      <c r="N997" s="119"/>
      <c r="O997" s="119" t="s">
        <v>16</v>
      </c>
      <c r="P997" s="119"/>
      <c r="Q997" s="67"/>
      <c r="R997" s="68"/>
      <c r="S997" s="9"/>
    </row>
    <row r="998" spans="1:19">
      <c r="A998" s="68"/>
      <c r="B998" s="84"/>
      <c r="C998" s="85"/>
      <c r="D998" s="62" t="s">
        <v>15</v>
      </c>
      <c r="E998" s="62"/>
      <c r="F998" s="128" t="s">
        <v>148</v>
      </c>
      <c r="G998" s="129"/>
      <c r="H998" s="3">
        <v>7260</v>
      </c>
      <c r="I998" s="119" t="s">
        <v>16</v>
      </c>
      <c r="J998" s="119"/>
      <c r="K998" s="88" t="s">
        <v>16</v>
      </c>
      <c r="L998" s="88"/>
      <c r="M998" s="119" t="s">
        <v>16</v>
      </c>
      <c r="N998" s="119"/>
      <c r="O998" s="119" t="s">
        <v>16</v>
      </c>
      <c r="P998" s="119"/>
      <c r="Q998" s="67"/>
      <c r="R998" s="68"/>
      <c r="S998" s="9"/>
    </row>
    <row r="999" spans="1:19">
      <c r="A999" s="68"/>
      <c r="B999" s="84"/>
      <c r="C999" s="85"/>
      <c r="D999" s="58" t="s">
        <v>16</v>
      </c>
      <c r="E999" s="59"/>
      <c r="F999" s="91" t="s">
        <v>16</v>
      </c>
      <c r="G999" s="91"/>
      <c r="H999" s="3" t="s">
        <v>16</v>
      </c>
      <c r="I999" s="119" t="s">
        <v>16</v>
      </c>
      <c r="J999" s="119"/>
      <c r="K999" s="88" t="s">
        <v>16</v>
      </c>
      <c r="L999" s="88"/>
      <c r="M999" s="119" t="s">
        <v>16</v>
      </c>
      <c r="N999" s="119"/>
      <c r="O999" s="119" t="s">
        <v>16</v>
      </c>
      <c r="P999" s="119"/>
      <c r="Q999" s="67"/>
      <c r="R999" s="68"/>
      <c r="S999" s="9"/>
    </row>
    <row r="1000" spans="1:19" ht="15.75" thickBot="1">
      <c r="A1000" s="68"/>
      <c r="B1000" s="86"/>
      <c r="C1000" s="87"/>
      <c r="D1000" s="71" t="s">
        <v>16</v>
      </c>
      <c r="E1000" s="72"/>
      <c r="F1000" s="99" t="s">
        <v>16</v>
      </c>
      <c r="G1000" s="99"/>
      <c r="H1000" s="4" t="s">
        <v>16</v>
      </c>
      <c r="I1000" s="97" t="s">
        <v>16</v>
      </c>
      <c r="J1000" s="97"/>
      <c r="K1000" s="95" t="s">
        <v>16</v>
      </c>
      <c r="L1000" s="96"/>
      <c r="M1000" s="75" t="s">
        <v>16</v>
      </c>
      <c r="N1000" s="76"/>
      <c r="O1000" s="75" t="s">
        <v>16</v>
      </c>
      <c r="P1000" s="76"/>
      <c r="Q1000" s="69"/>
      <c r="R1000" s="70"/>
      <c r="S1000" s="9"/>
    </row>
    <row r="1001" spans="1:19" ht="15.75" thickBot="1">
      <c r="A1001" s="66" t="s">
        <v>22</v>
      </c>
      <c r="B1001" s="82">
        <v>45616</v>
      </c>
      <c r="C1001" s="83"/>
      <c r="D1001" s="73" t="s">
        <v>9</v>
      </c>
      <c r="E1001" s="74"/>
      <c r="F1001" s="128" t="s">
        <v>149</v>
      </c>
      <c r="G1001" s="129"/>
      <c r="H1001" s="5">
        <v>1440</v>
      </c>
      <c r="I1001" s="94" t="s">
        <v>16</v>
      </c>
      <c r="J1001" s="94"/>
      <c r="K1001" s="89" t="s">
        <v>16</v>
      </c>
      <c r="L1001" s="90"/>
      <c r="M1001" s="100" t="s">
        <v>16</v>
      </c>
      <c r="N1001" s="101"/>
      <c r="O1001" s="100" t="s">
        <v>16</v>
      </c>
      <c r="P1001" s="101"/>
      <c r="Q1001" s="65" t="s">
        <v>37</v>
      </c>
      <c r="R1001" s="66"/>
      <c r="S1001" s="9"/>
    </row>
    <row r="1002" spans="1:19" ht="15.75" thickBot="1">
      <c r="A1002" s="68"/>
      <c r="B1002" s="84"/>
      <c r="C1002" s="85"/>
      <c r="D1002" s="63" t="s">
        <v>10</v>
      </c>
      <c r="E1002" s="64"/>
      <c r="F1002" s="128" t="s">
        <v>149</v>
      </c>
      <c r="G1002" s="129"/>
      <c r="H1002" s="3">
        <v>190</v>
      </c>
      <c r="I1002" s="119" t="s">
        <v>16</v>
      </c>
      <c r="J1002" s="119"/>
      <c r="K1002" s="88" t="s">
        <v>16</v>
      </c>
      <c r="L1002" s="88"/>
      <c r="M1002" s="119" t="s">
        <v>16</v>
      </c>
      <c r="N1002" s="119"/>
      <c r="O1002" s="119" t="s">
        <v>16</v>
      </c>
      <c r="P1002" s="119"/>
      <c r="Q1002" s="67"/>
      <c r="R1002" s="68"/>
      <c r="S1002" s="9"/>
    </row>
    <row r="1003" spans="1:19" ht="15.75" thickBot="1">
      <c r="A1003" s="68"/>
      <c r="B1003" s="84"/>
      <c r="C1003" s="85"/>
      <c r="D1003" s="63" t="s">
        <v>11</v>
      </c>
      <c r="E1003" s="64"/>
      <c r="F1003" s="128" t="s">
        <v>149</v>
      </c>
      <c r="G1003" s="129"/>
      <c r="H1003" s="3">
        <v>1700</v>
      </c>
      <c r="I1003" s="119" t="s">
        <v>16</v>
      </c>
      <c r="J1003" s="119"/>
      <c r="K1003" s="88" t="s">
        <v>16</v>
      </c>
      <c r="L1003" s="88"/>
      <c r="M1003" s="119" t="s">
        <v>16</v>
      </c>
      <c r="N1003" s="119"/>
      <c r="O1003" s="119" t="s">
        <v>16</v>
      </c>
      <c r="P1003" s="119"/>
      <c r="Q1003" s="67"/>
      <c r="R1003" s="68"/>
      <c r="S1003" s="9"/>
    </row>
    <row r="1004" spans="1:19">
      <c r="A1004" s="68"/>
      <c r="B1004" s="84"/>
      <c r="C1004" s="85"/>
      <c r="D1004" s="63" t="s">
        <v>12</v>
      </c>
      <c r="E1004" s="64"/>
      <c r="F1004" s="128" t="s">
        <v>149</v>
      </c>
      <c r="G1004" s="129"/>
      <c r="H1004" s="3">
        <v>200</v>
      </c>
      <c r="I1004" s="119" t="s">
        <v>16</v>
      </c>
      <c r="J1004" s="119"/>
      <c r="K1004" s="88" t="s">
        <v>16</v>
      </c>
      <c r="L1004" s="88"/>
      <c r="M1004" s="119" t="s">
        <v>16</v>
      </c>
      <c r="N1004" s="119"/>
      <c r="O1004" s="119" t="s">
        <v>16</v>
      </c>
      <c r="P1004" s="119"/>
      <c r="Q1004" s="67"/>
      <c r="R1004" s="68"/>
      <c r="S1004" s="9"/>
    </row>
    <row r="1005" spans="1:19">
      <c r="A1005" s="68"/>
      <c r="B1005" s="84"/>
      <c r="C1005" s="85"/>
      <c r="D1005" s="60" t="s">
        <v>13</v>
      </c>
      <c r="E1005" s="61"/>
      <c r="F1005" s="98" t="s">
        <v>16</v>
      </c>
      <c r="G1005" s="98"/>
      <c r="H1005" s="3" t="s">
        <v>16</v>
      </c>
      <c r="I1005" s="119" t="s">
        <v>16</v>
      </c>
      <c r="J1005" s="119"/>
      <c r="K1005" s="88" t="s">
        <v>16</v>
      </c>
      <c r="L1005" s="88"/>
      <c r="M1005" s="119" t="s">
        <v>16</v>
      </c>
      <c r="N1005" s="119"/>
      <c r="O1005" s="119" t="s">
        <v>16</v>
      </c>
      <c r="P1005" s="119"/>
      <c r="Q1005" s="67"/>
      <c r="R1005" s="68"/>
      <c r="S1005" s="9"/>
    </row>
    <row r="1006" spans="1:19">
      <c r="A1006" s="68"/>
      <c r="B1006" s="84"/>
      <c r="C1006" s="85"/>
      <c r="D1006" s="62" t="s">
        <v>14</v>
      </c>
      <c r="E1006" s="62"/>
      <c r="F1006" s="120" t="s">
        <v>16</v>
      </c>
      <c r="G1006" s="120"/>
      <c r="H1006" s="3" t="s">
        <v>16</v>
      </c>
      <c r="I1006" s="119" t="s">
        <v>16</v>
      </c>
      <c r="J1006" s="119"/>
      <c r="K1006" s="88" t="s">
        <v>16</v>
      </c>
      <c r="L1006" s="88"/>
      <c r="M1006" s="119" t="s">
        <v>16</v>
      </c>
      <c r="N1006" s="119"/>
      <c r="O1006" s="119" t="s">
        <v>16</v>
      </c>
      <c r="P1006" s="119"/>
      <c r="Q1006" s="67"/>
      <c r="R1006" s="68"/>
      <c r="S1006" s="9"/>
    </row>
    <row r="1007" spans="1:19">
      <c r="A1007" s="68"/>
      <c r="B1007" s="84"/>
      <c r="C1007" s="85"/>
      <c r="D1007" s="62" t="s">
        <v>15</v>
      </c>
      <c r="E1007" s="62"/>
      <c r="F1007" s="91" t="s">
        <v>16</v>
      </c>
      <c r="G1007" s="91"/>
      <c r="H1007" s="3" t="s">
        <v>16</v>
      </c>
      <c r="I1007" s="119" t="s">
        <v>16</v>
      </c>
      <c r="J1007" s="119"/>
      <c r="K1007" s="88" t="s">
        <v>16</v>
      </c>
      <c r="L1007" s="88"/>
      <c r="M1007" s="119" t="s">
        <v>16</v>
      </c>
      <c r="N1007" s="119"/>
      <c r="O1007" s="119" t="s">
        <v>16</v>
      </c>
      <c r="P1007" s="119"/>
      <c r="Q1007" s="67"/>
      <c r="R1007" s="68"/>
      <c r="S1007" s="9"/>
    </row>
    <row r="1008" spans="1:19">
      <c r="A1008" s="68"/>
      <c r="B1008" s="84"/>
      <c r="C1008" s="85"/>
      <c r="D1008" s="58" t="s">
        <v>16</v>
      </c>
      <c r="E1008" s="59"/>
      <c r="F1008" s="91" t="s">
        <v>16</v>
      </c>
      <c r="G1008" s="91"/>
      <c r="H1008" s="3" t="s">
        <v>16</v>
      </c>
      <c r="I1008" s="119" t="s">
        <v>16</v>
      </c>
      <c r="J1008" s="119"/>
      <c r="K1008" s="88" t="s">
        <v>16</v>
      </c>
      <c r="L1008" s="88"/>
      <c r="M1008" s="119" t="s">
        <v>16</v>
      </c>
      <c r="N1008" s="119"/>
      <c r="O1008" s="119" t="s">
        <v>16</v>
      </c>
      <c r="P1008" s="119"/>
      <c r="Q1008" s="67"/>
      <c r="R1008" s="68"/>
      <c r="S1008" s="9"/>
    </row>
    <row r="1009" spans="1:19" ht="15.75" thickBot="1">
      <c r="A1009" s="68"/>
      <c r="B1009" s="86"/>
      <c r="C1009" s="87"/>
      <c r="D1009" s="71" t="s">
        <v>16</v>
      </c>
      <c r="E1009" s="72"/>
      <c r="F1009" s="99" t="s">
        <v>16</v>
      </c>
      <c r="G1009" s="99"/>
      <c r="H1009" s="4" t="s">
        <v>16</v>
      </c>
      <c r="I1009" s="97" t="s">
        <v>16</v>
      </c>
      <c r="J1009" s="97"/>
      <c r="K1009" s="95" t="s">
        <v>16</v>
      </c>
      <c r="L1009" s="96"/>
      <c r="M1009" s="75" t="s">
        <v>16</v>
      </c>
      <c r="N1009" s="76"/>
      <c r="O1009" s="75" t="s">
        <v>16</v>
      </c>
      <c r="P1009" s="76"/>
      <c r="Q1009" s="69"/>
      <c r="R1009" s="70"/>
      <c r="S1009" s="9"/>
    </row>
    <row r="1010" spans="1:19" ht="15.75" thickBot="1">
      <c r="A1010" s="66" t="s">
        <v>23</v>
      </c>
      <c r="B1010" s="82">
        <v>45617</v>
      </c>
      <c r="C1010" s="83"/>
      <c r="D1010" s="73" t="s">
        <v>9</v>
      </c>
      <c r="E1010" s="74"/>
      <c r="F1010" s="128" t="s">
        <v>150</v>
      </c>
      <c r="G1010" s="129"/>
      <c r="H1010" s="5">
        <v>1110</v>
      </c>
      <c r="I1010" s="94" t="s">
        <v>16</v>
      </c>
      <c r="J1010" s="94"/>
      <c r="K1010" s="89" t="s">
        <v>16</v>
      </c>
      <c r="L1010" s="90"/>
      <c r="M1010" s="100" t="s">
        <v>16</v>
      </c>
      <c r="N1010" s="101"/>
      <c r="O1010" s="100" t="s">
        <v>16</v>
      </c>
      <c r="P1010" s="101"/>
      <c r="Q1010" s="65" t="s">
        <v>37</v>
      </c>
      <c r="R1010" s="66"/>
      <c r="S1010" s="9"/>
    </row>
    <row r="1011" spans="1:19" ht="15.75" thickBot="1">
      <c r="A1011" s="68"/>
      <c r="B1011" s="84"/>
      <c r="C1011" s="85"/>
      <c r="D1011" s="63" t="s">
        <v>10</v>
      </c>
      <c r="E1011" s="64"/>
      <c r="F1011" s="128" t="s">
        <v>150</v>
      </c>
      <c r="G1011" s="129"/>
      <c r="H1011" s="3">
        <v>260</v>
      </c>
      <c r="I1011" s="119" t="s">
        <v>16</v>
      </c>
      <c r="J1011" s="119"/>
      <c r="K1011" s="88" t="s">
        <v>16</v>
      </c>
      <c r="L1011" s="88"/>
      <c r="M1011" s="119" t="s">
        <v>16</v>
      </c>
      <c r="N1011" s="119"/>
      <c r="O1011" s="119" t="s">
        <v>16</v>
      </c>
      <c r="P1011" s="119"/>
      <c r="Q1011" s="67"/>
      <c r="R1011" s="68"/>
      <c r="S1011" s="9"/>
    </row>
    <row r="1012" spans="1:19" ht="15.75" thickBot="1">
      <c r="A1012" s="68"/>
      <c r="B1012" s="84"/>
      <c r="C1012" s="85"/>
      <c r="D1012" s="63" t="s">
        <v>11</v>
      </c>
      <c r="E1012" s="64"/>
      <c r="F1012" s="128" t="s">
        <v>150</v>
      </c>
      <c r="G1012" s="129"/>
      <c r="H1012" s="3">
        <v>1660</v>
      </c>
      <c r="I1012" s="119" t="s">
        <v>16</v>
      </c>
      <c r="J1012" s="119"/>
      <c r="K1012" s="88" t="s">
        <v>16</v>
      </c>
      <c r="L1012" s="88"/>
      <c r="M1012" s="119" t="s">
        <v>16</v>
      </c>
      <c r="N1012" s="119"/>
      <c r="O1012" s="119" t="s">
        <v>16</v>
      </c>
      <c r="P1012" s="119"/>
      <c r="Q1012" s="67"/>
      <c r="R1012" s="68"/>
      <c r="S1012" s="9"/>
    </row>
    <row r="1013" spans="1:19" ht="15.75" thickBot="1">
      <c r="A1013" s="68"/>
      <c r="B1013" s="84"/>
      <c r="C1013" s="85"/>
      <c r="D1013" s="63" t="s">
        <v>12</v>
      </c>
      <c r="E1013" s="64"/>
      <c r="F1013" s="128" t="s">
        <v>150</v>
      </c>
      <c r="G1013" s="129"/>
      <c r="H1013" s="3">
        <v>200</v>
      </c>
      <c r="I1013" s="119" t="s">
        <v>16</v>
      </c>
      <c r="J1013" s="119"/>
      <c r="K1013" s="88" t="s">
        <v>16</v>
      </c>
      <c r="L1013" s="88"/>
      <c r="M1013" s="119" t="s">
        <v>16</v>
      </c>
      <c r="N1013" s="119"/>
      <c r="O1013" s="119" t="s">
        <v>16</v>
      </c>
      <c r="P1013" s="119"/>
      <c r="Q1013" s="67"/>
      <c r="R1013" s="68"/>
      <c r="S1013" s="9"/>
    </row>
    <row r="1014" spans="1:19" ht="15.75" thickBot="1">
      <c r="A1014" s="68"/>
      <c r="B1014" s="84"/>
      <c r="C1014" s="85"/>
      <c r="D1014" s="60" t="s">
        <v>13</v>
      </c>
      <c r="E1014" s="61"/>
      <c r="F1014" s="128" t="s">
        <v>150</v>
      </c>
      <c r="G1014" s="129"/>
      <c r="H1014" s="3">
        <v>288</v>
      </c>
      <c r="I1014" s="119" t="s">
        <v>16</v>
      </c>
      <c r="J1014" s="119"/>
      <c r="K1014" s="88" t="s">
        <v>16</v>
      </c>
      <c r="L1014" s="88"/>
      <c r="M1014" s="119" t="s">
        <v>16</v>
      </c>
      <c r="N1014" s="119"/>
      <c r="O1014" s="119" t="s">
        <v>16</v>
      </c>
      <c r="P1014" s="119"/>
      <c r="Q1014" s="67"/>
      <c r="R1014" s="68"/>
      <c r="S1014" s="9"/>
    </row>
    <row r="1015" spans="1:19" ht="15.75" thickBot="1">
      <c r="A1015" s="68"/>
      <c r="B1015" s="84"/>
      <c r="C1015" s="85"/>
      <c r="D1015" s="62" t="s">
        <v>14</v>
      </c>
      <c r="E1015" s="62"/>
      <c r="F1015" s="128" t="s">
        <v>150</v>
      </c>
      <c r="G1015" s="129"/>
      <c r="H1015" s="3">
        <v>900</v>
      </c>
      <c r="I1015" s="119" t="s">
        <v>16</v>
      </c>
      <c r="J1015" s="119"/>
      <c r="K1015" s="88" t="s">
        <v>16</v>
      </c>
      <c r="L1015" s="88"/>
      <c r="M1015" s="119" t="s">
        <v>16</v>
      </c>
      <c r="N1015" s="119"/>
      <c r="O1015" s="119" t="s">
        <v>16</v>
      </c>
      <c r="P1015" s="119"/>
      <c r="Q1015" s="67"/>
      <c r="R1015" s="68"/>
      <c r="S1015" s="9"/>
    </row>
    <row r="1016" spans="1:19">
      <c r="A1016" s="68"/>
      <c r="B1016" s="84"/>
      <c r="C1016" s="85"/>
      <c r="D1016" s="62" t="s">
        <v>15</v>
      </c>
      <c r="E1016" s="62"/>
      <c r="F1016" s="128" t="s">
        <v>150</v>
      </c>
      <c r="G1016" s="129"/>
      <c r="H1016" s="3">
        <v>2928</v>
      </c>
      <c r="I1016" s="119" t="s">
        <v>16</v>
      </c>
      <c r="J1016" s="119"/>
      <c r="K1016" s="88" t="s">
        <v>16</v>
      </c>
      <c r="L1016" s="88"/>
      <c r="M1016" s="119" t="s">
        <v>16</v>
      </c>
      <c r="N1016" s="119"/>
      <c r="O1016" s="119" t="s">
        <v>16</v>
      </c>
      <c r="P1016" s="119"/>
      <c r="Q1016" s="67"/>
      <c r="R1016" s="68"/>
      <c r="S1016" s="9"/>
    </row>
    <row r="1017" spans="1:19">
      <c r="A1017" s="68"/>
      <c r="B1017" s="84"/>
      <c r="C1017" s="85"/>
      <c r="D1017" s="58" t="s">
        <v>16</v>
      </c>
      <c r="E1017" s="59"/>
      <c r="F1017" s="91" t="s">
        <v>16</v>
      </c>
      <c r="G1017" s="91"/>
      <c r="H1017" s="3" t="s">
        <v>16</v>
      </c>
      <c r="I1017" s="119" t="s">
        <v>16</v>
      </c>
      <c r="J1017" s="119"/>
      <c r="K1017" s="88" t="s">
        <v>16</v>
      </c>
      <c r="L1017" s="88"/>
      <c r="M1017" s="119" t="s">
        <v>16</v>
      </c>
      <c r="N1017" s="119"/>
      <c r="O1017" s="119" t="s">
        <v>16</v>
      </c>
      <c r="P1017" s="119"/>
      <c r="Q1017" s="67"/>
      <c r="R1017" s="68"/>
      <c r="S1017" s="9"/>
    </row>
    <row r="1018" spans="1:19" ht="15.75" thickBot="1">
      <c r="A1018" s="68"/>
      <c r="B1018" s="86"/>
      <c r="C1018" s="87"/>
      <c r="D1018" s="75" t="s">
        <v>16</v>
      </c>
      <c r="E1018" s="76"/>
      <c r="F1018" s="99" t="s">
        <v>16</v>
      </c>
      <c r="G1018" s="99"/>
      <c r="H1018" s="4" t="s">
        <v>16</v>
      </c>
      <c r="I1018" s="97" t="s">
        <v>16</v>
      </c>
      <c r="J1018" s="97"/>
      <c r="K1018" s="95" t="s">
        <v>16</v>
      </c>
      <c r="L1018" s="96"/>
      <c r="M1018" s="75" t="s">
        <v>16</v>
      </c>
      <c r="N1018" s="76"/>
      <c r="O1018" s="75" t="s">
        <v>16</v>
      </c>
      <c r="P1018" s="76"/>
      <c r="Q1018" s="69"/>
      <c r="R1018" s="70"/>
      <c r="S1018" s="9"/>
    </row>
    <row r="1019" spans="1:19" ht="15.75" thickBot="1">
      <c r="A1019" s="66" t="s">
        <v>17</v>
      </c>
      <c r="B1019" s="82">
        <v>45618</v>
      </c>
      <c r="C1019" s="83"/>
      <c r="D1019" s="73" t="s">
        <v>9</v>
      </c>
      <c r="E1019" s="74"/>
      <c r="F1019" s="128" t="s">
        <v>151</v>
      </c>
      <c r="G1019" s="129"/>
      <c r="H1019" s="5">
        <v>1180</v>
      </c>
      <c r="I1019" s="94" t="s">
        <v>16</v>
      </c>
      <c r="J1019" s="94"/>
      <c r="K1019" s="89" t="s">
        <v>16</v>
      </c>
      <c r="L1019" s="90"/>
      <c r="M1019" s="100" t="s">
        <v>16</v>
      </c>
      <c r="N1019" s="101"/>
      <c r="O1019" s="100" t="s">
        <v>16</v>
      </c>
      <c r="P1019" s="101"/>
      <c r="Q1019" s="65" t="s">
        <v>38</v>
      </c>
      <c r="R1019" s="66"/>
      <c r="S1019" s="9"/>
    </row>
    <row r="1020" spans="1:19" ht="15.75" thickBot="1">
      <c r="A1020" s="68"/>
      <c r="B1020" s="84"/>
      <c r="C1020" s="85"/>
      <c r="D1020" s="63" t="s">
        <v>10</v>
      </c>
      <c r="E1020" s="64"/>
      <c r="F1020" s="128" t="s">
        <v>151</v>
      </c>
      <c r="G1020" s="129"/>
      <c r="H1020" s="3">
        <v>230</v>
      </c>
      <c r="I1020" s="119" t="s">
        <v>16</v>
      </c>
      <c r="J1020" s="119"/>
      <c r="K1020" s="88" t="s">
        <v>16</v>
      </c>
      <c r="L1020" s="88"/>
      <c r="M1020" s="119" t="s">
        <v>16</v>
      </c>
      <c r="N1020" s="119"/>
      <c r="O1020" s="119" t="s">
        <v>16</v>
      </c>
      <c r="P1020" s="119"/>
      <c r="Q1020" s="67"/>
      <c r="R1020" s="68"/>
      <c r="S1020" s="9"/>
    </row>
    <row r="1021" spans="1:19" ht="15.75" thickBot="1">
      <c r="A1021" s="68"/>
      <c r="B1021" s="84"/>
      <c r="C1021" s="85"/>
      <c r="D1021" s="63" t="s">
        <v>11</v>
      </c>
      <c r="E1021" s="64"/>
      <c r="F1021" s="128" t="s">
        <v>151</v>
      </c>
      <c r="G1021" s="129"/>
      <c r="H1021" s="3">
        <v>1820</v>
      </c>
      <c r="I1021" s="119" t="s">
        <v>16</v>
      </c>
      <c r="J1021" s="119"/>
      <c r="K1021" s="88" t="s">
        <v>16</v>
      </c>
      <c r="L1021" s="88"/>
      <c r="M1021" s="119" t="s">
        <v>16</v>
      </c>
      <c r="N1021" s="119"/>
      <c r="O1021" s="119" t="s">
        <v>16</v>
      </c>
      <c r="P1021" s="119"/>
      <c r="Q1021" s="67"/>
      <c r="R1021" s="68"/>
      <c r="S1021" s="9"/>
    </row>
    <row r="1022" spans="1:19" ht="15.75" thickBot="1">
      <c r="A1022" s="68"/>
      <c r="B1022" s="84"/>
      <c r="C1022" s="85"/>
      <c r="D1022" s="63" t="s">
        <v>12</v>
      </c>
      <c r="E1022" s="64"/>
      <c r="F1022" s="128" t="s">
        <v>151</v>
      </c>
      <c r="G1022" s="129"/>
      <c r="H1022" s="3">
        <v>210</v>
      </c>
      <c r="I1022" s="119" t="s">
        <v>16</v>
      </c>
      <c r="J1022" s="119"/>
      <c r="K1022" s="88" t="s">
        <v>16</v>
      </c>
      <c r="L1022" s="88"/>
      <c r="M1022" s="119" t="s">
        <v>16</v>
      </c>
      <c r="N1022" s="119"/>
      <c r="O1022" s="119" t="s">
        <v>16</v>
      </c>
      <c r="P1022" s="119"/>
      <c r="Q1022" s="67"/>
      <c r="R1022" s="68"/>
      <c r="S1022" s="9"/>
    </row>
    <row r="1023" spans="1:19" ht="15.75" thickBot="1">
      <c r="A1023" s="68"/>
      <c r="B1023" s="84"/>
      <c r="C1023" s="85"/>
      <c r="D1023" s="60" t="s">
        <v>13</v>
      </c>
      <c r="E1023" s="61"/>
      <c r="F1023" s="128" t="s">
        <v>151</v>
      </c>
      <c r="G1023" s="129"/>
      <c r="H1023" s="3">
        <v>2040</v>
      </c>
      <c r="I1023" s="119" t="s">
        <v>16</v>
      </c>
      <c r="J1023" s="119"/>
      <c r="K1023" s="88" t="s">
        <v>16</v>
      </c>
      <c r="L1023" s="88"/>
      <c r="M1023" s="119" t="s">
        <v>16</v>
      </c>
      <c r="N1023" s="119"/>
      <c r="O1023" s="119" t="s">
        <v>16</v>
      </c>
      <c r="P1023" s="119"/>
      <c r="Q1023" s="67"/>
      <c r="R1023" s="68"/>
      <c r="S1023" s="9"/>
    </row>
    <row r="1024" spans="1:19" ht="15.75" thickBot="1">
      <c r="A1024" s="68"/>
      <c r="B1024" s="84"/>
      <c r="C1024" s="85"/>
      <c r="D1024" s="62" t="s">
        <v>14</v>
      </c>
      <c r="E1024" s="62"/>
      <c r="F1024" s="128" t="s">
        <v>151</v>
      </c>
      <c r="G1024" s="129"/>
      <c r="H1024" s="3">
        <v>2700</v>
      </c>
      <c r="I1024" s="119" t="s">
        <v>16</v>
      </c>
      <c r="J1024" s="119"/>
      <c r="K1024" s="88" t="s">
        <v>16</v>
      </c>
      <c r="L1024" s="88"/>
      <c r="M1024" s="119" t="s">
        <v>16</v>
      </c>
      <c r="N1024" s="119"/>
      <c r="O1024" s="119" t="s">
        <v>16</v>
      </c>
      <c r="P1024" s="119"/>
      <c r="Q1024" s="67"/>
      <c r="R1024" s="68"/>
      <c r="S1024" s="9"/>
    </row>
    <row r="1025" spans="1:19">
      <c r="A1025" s="68"/>
      <c r="B1025" s="84"/>
      <c r="C1025" s="85"/>
      <c r="D1025" s="62" t="s">
        <v>15</v>
      </c>
      <c r="E1025" s="62"/>
      <c r="F1025" s="128" t="s">
        <v>151</v>
      </c>
      <c r="G1025" s="129"/>
      <c r="H1025" s="3">
        <v>9036</v>
      </c>
      <c r="I1025" s="119" t="s">
        <v>16</v>
      </c>
      <c r="J1025" s="119"/>
      <c r="K1025" s="88" t="s">
        <v>16</v>
      </c>
      <c r="L1025" s="88"/>
      <c r="M1025" s="119" t="s">
        <v>16</v>
      </c>
      <c r="N1025" s="119"/>
      <c r="O1025" s="119" t="s">
        <v>16</v>
      </c>
      <c r="P1025" s="119"/>
      <c r="Q1025" s="67"/>
      <c r="R1025" s="68"/>
      <c r="S1025" s="9"/>
    </row>
    <row r="1026" spans="1:19">
      <c r="A1026" s="68"/>
      <c r="B1026" s="84"/>
      <c r="C1026" s="85"/>
      <c r="D1026" s="58" t="s">
        <v>16</v>
      </c>
      <c r="E1026" s="59"/>
      <c r="F1026" s="91" t="s">
        <v>16</v>
      </c>
      <c r="G1026" s="91"/>
      <c r="H1026" s="3" t="s">
        <v>16</v>
      </c>
      <c r="I1026" s="119" t="s">
        <v>16</v>
      </c>
      <c r="J1026" s="119"/>
      <c r="K1026" s="88" t="s">
        <v>16</v>
      </c>
      <c r="L1026" s="88"/>
      <c r="M1026" s="119" t="s">
        <v>16</v>
      </c>
      <c r="N1026" s="119"/>
      <c r="O1026" s="119" t="s">
        <v>16</v>
      </c>
      <c r="P1026" s="119"/>
      <c r="Q1026" s="67"/>
      <c r="R1026" s="68"/>
      <c r="S1026" s="9"/>
    </row>
    <row r="1027" spans="1:19" ht="15.75" thickBot="1">
      <c r="A1027" s="68"/>
      <c r="B1027" s="86"/>
      <c r="C1027" s="87"/>
      <c r="D1027" s="71" t="s">
        <v>16</v>
      </c>
      <c r="E1027" s="72"/>
      <c r="F1027" s="99" t="s">
        <v>16</v>
      </c>
      <c r="G1027" s="99"/>
      <c r="H1027" s="4" t="s">
        <v>16</v>
      </c>
      <c r="I1027" s="97" t="s">
        <v>16</v>
      </c>
      <c r="J1027" s="97"/>
      <c r="K1027" s="95" t="s">
        <v>16</v>
      </c>
      <c r="L1027" s="96"/>
      <c r="M1027" s="75" t="s">
        <v>16</v>
      </c>
      <c r="N1027" s="76"/>
      <c r="O1027" s="75" t="s">
        <v>16</v>
      </c>
      <c r="P1027" s="76"/>
      <c r="Q1027" s="69"/>
      <c r="R1027" s="70"/>
      <c r="S1027" s="9"/>
    </row>
    <row r="1028" spans="1:19" ht="15.75" thickBot="1">
      <c r="A1028" s="66" t="s">
        <v>18</v>
      </c>
      <c r="B1028" s="82">
        <v>45619</v>
      </c>
      <c r="C1028" s="83"/>
      <c r="D1028" s="73" t="s">
        <v>9</v>
      </c>
      <c r="E1028" s="74"/>
      <c r="F1028" s="128" t="s">
        <v>152</v>
      </c>
      <c r="G1028" s="129"/>
      <c r="H1028" s="5">
        <v>1340</v>
      </c>
      <c r="I1028" s="94" t="s">
        <v>16</v>
      </c>
      <c r="J1028" s="94"/>
      <c r="K1028" s="89" t="s">
        <v>16</v>
      </c>
      <c r="L1028" s="90"/>
      <c r="M1028" s="100" t="s">
        <v>16</v>
      </c>
      <c r="N1028" s="101"/>
      <c r="O1028" s="100" t="s">
        <v>16</v>
      </c>
      <c r="P1028" s="101"/>
      <c r="Q1028" s="65" t="s">
        <v>38</v>
      </c>
      <c r="R1028" s="66"/>
      <c r="S1028" s="9"/>
    </row>
    <row r="1029" spans="1:19" ht="15.75" thickBot="1">
      <c r="A1029" s="68"/>
      <c r="B1029" s="84"/>
      <c r="C1029" s="85"/>
      <c r="D1029" s="63" t="s">
        <v>10</v>
      </c>
      <c r="E1029" s="64"/>
      <c r="F1029" s="128" t="s">
        <v>152</v>
      </c>
      <c r="G1029" s="129"/>
      <c r="H1029" s="3">
        <v>240</v>
      </c>
      <c r="I1029" s="119" t="s">
        <v>16</v>
      </c>
      <c r="J1029" s="119"/>
      <c r="K1029" s="88" t="s">
        <v>16</v>
      </c>
      <c r="L1029" s="88"/>
      <c r="M1029" s="119" t="s">
        <v>16</v>
      </c>
      <c r="N1029" s="119"/>
      <c r="O1029" s="119" t="s">
        <v>16</v>
      </c>
      <c r="P1029" s="119"/>
      <c r="Q1029" s="67"/>
      <c r="R1029" s="68"/>
      <c r="S1029" s="9"/>
    </row>
    <row r="1030" spans="1:19" ht="15.75" thickBot="1">
      <c r="A1030" s="68"/>
      <c r="B1030" s="84"/>
      <c r="C1030" s="85"/>
      <c r="D1030" s="63" t="s">
        <v>11</v>
      </c>
      <c r="E1030" s="64"/>
      <c r="F1030" s="128" t="s">
        <v>152</v>
      </c>
      <c r="G1030" s="129"/>
      <c r="H1030" s="3">
        <v>2020</v>
      </c>
      <c r="I1030" s="119" t="s">
        <v>16</v>
      </c>
      <c r="J1030" s="119"/>
      <c r="K1030" s="88" t="s">
        <v>16</v>
      </c>
      <c r="L1030" s="88"/>
      <c r="M1030" s="119" t="s">
        <v>16</v>
      </c>
      <c r="N1030" s="119"/>
      <c r="O1030" s="119" t="s">
        <v>16</v>
      </c>
      <c r="P1030" s="119"/>
      <c r="Q1030" s="67"/>
      <c r="R1030" s="68"/>
      <c r="S1030" s="9"/>
    </row>
    <row r="1031" spans="1:19">
      <c r="A1031" s="68"/>
      <c r="B1031" s="84"/>
      <c r="C1031" s="85"/>
      <c r="D1031" s="63" t="s">
        <v>12</v>
      </c>
      <c r="E1031" s="64"/>
      <c r="F1031" s="128" t="s">
        <v>152</v>
      </c>
      <c r="G1031" s="129"/>
      <c r="H1031" s="3">
        <v>220</v>
      </c>
      <c r="I1031" s="119" t="s">
        <v>16</v>
      </c>
      <c r="J1031" s="119"/>
      <c r="K1031" s="88" t="s">
        <v>16</v>
      </c>
      <c r="L1031" s="88"/>
      <c r="M1031" s="119" t="s">
        <v>16</v>
      </c>
      <c r="N1031" s="119"/>
      <c r="O1031" s="119" t="s">
        <v>16</v>
      </c>
      <c r="P1031" s="119"/>
      <c r="Q1031" s="67"/>
      <c r="R1031" s="68"/>
      <c r="S1031" s="9"/>
    </row>
    <row r="1032" spans="1:19">
      <c r="A1032" s="68"/>
      <c r="B1032" s="84"/>
      <c r="C1032" s="85"/>
      <c r="D1032" s="60" t="s">
        <v>13</v>
      </c>
      <c r="E1032" s="61"/>
      <c r="F1032" s="98" t="s">
        <v>16</v>
      </c>
      <c r="G1032" s="98"/>
      <c r="H1032" s="3" t="s">
        <v>16</v>
      </c>
      <c r="I1032" s="119" t="s">
        <v>16</v>
      </c>
      <c r="J1032" s="119"/>
      <c r="K1032" s="88" t="s">
        <v>16</v>
      </c>
      <c r="L1032" s="88"/>
      <c r="M1032" s="119" t="s">
        <v>16</v>
      </c>
      <c r="N1032" s="119"/>
      <c r="O1032" s="119" t="s">
        <v>16</v>
      </c>
      <c r="P1032" s="119"/>
      <c r="Q1032" s="67"/>
      <c r="R1032" s="68"/>
      <c r="S1032" s="9"/>
    </row>
    <row r="1033" spans="1:19">
      <c r="A1033" s="68"/>
      <c r="B1033" s="84"/>
      <c r="C1033" s="85"/>
      <c r="D1033" s="62" t="s">
        <v>14</v>
      </c>
      <c r="E1033" s="62"/>
      <c r="F1033" s="120" t="s">
        <v>16</v>
      </c>
      <c r="G1033" s="120"/>
      <c r="H1033" s="3" t="s">
        <v>16</v>
      </c>
      <c r="I1033" s="119" t="s">
        <v>16</v>
      </c>
      <c r="J1033" s="119"/>
      <c r="K1033" s="88" t="s">
        <v>16</v>
      </c>
      <c r="L1033" s="88"/>
      <c r="M1033" s="119" t="s">
        <v>16</v>
      </c>
      <c r="N1033" s="119"/>
      <c r="O1033" s="119" t="s">
        <v>16</v>
      </c>
      <c r="P1033" s="119"/>
      <c r="Q1033" s="67"/>
      <c r="R1033" s="68"/>
      <c r="S1033" s="9"/>
    </row>
    <row r="1034" spans="1:19">
      <c r="A1034" s="68"/>
      <c r="B1034" s="84"/>
      <c r="C1034" s="85"/>
      <c r="D1034" s="62" t="s">
        <v>15</v>
      </c>
      <c r="E1034" s="62"/>
      <c r="F1034" s="91" t="s">
        <v>16</v>
      </c>
      <c r="G1034" s="91"/>
      <c r="H1034" s="3" t="s">
        <v>16</v>
      </c>
      <c r="I1034" s="119" t="s">
        <v>16</v>
      </c>
      <c r="J1034" s="119"/>
      <c r="K1034" s="88" t="s">
        <v>16</v>
      </c>
      <c r="L1034" s="88"/>
      <c r="M1034" s="119" t="s">
        <v>16</v>
      </c>
      <c r="N1034" s="119"/>
      <c r="O1034" s="119" t="s">
        <v>16</v>
      </c>
      <c r="P1034" s="119"/>
      <c r="Q1034" s="67"/>
      <c r="R1034" s="68"/>
      <c r="S1034" s="9"/>
    </row>
    <row r="1035" spans="1:19">
      <c r="A1035" s="68"/>
      <c r="B1035" s="84"/>
      <c r="C1035" s="85"/>
      <c r="D1035" s="58" t="s">
        <v>16</v>
      </c>
      <c r="E1035" s="59"/>
      <c r="F1035" s="91" t="s">
        <v>16</v>
      </c>
      <c r="G1035" s="91"/>
      <c r="H1035" s="3" t="s">
        <v>16</v>
      </c>
      <c r="I1035" s="119" t="s">
        <v>16</v>
      </c>
      <c r="J1035" s="119"/>
      <c r="K1035" s="88" t="s">
        <v>16</v>
      </c>
      <c r="L1035" s="88"/>
      <c r="M1035" s="119" t="s">
        <v>16</v>
      </c>
      <c r="N1035" s="119"/>
      <c r="O1035" s="119" t="s">
        <v>16</v>
      </c>
      <c r="P1035" s="119"/>
      <c r="Q1035" s="67"/>
      <c r="R1035" s="68"/>
      <c r="S1035" s="9"/>
    </row>
    <row r="1036" spans="1:19" ht="15.75" thickBot="1">
      <c r="A1036" s="68"/>
      <c r="B1036" s="86"/>
      <c r="C1036" s="87"/>
      <c r="D1036" s="71" t="s">
        <v>16</v>
      </c>
      <c r="E1036" s="72"/>
      <c r="F1036" s="99" t="s">
        <v>16</v>
      </c>
      <c r="G1036" s="99"/>
      <c r="H1036" s="4" t="s">
        <v>16</v>
      </c>
      <c r="I1036" s="97" t="s">
        <v>16</v>
      </c>
      <c r="J1036" s="97"/>
      <c r="K1036" s="95" t="s">
        <v>16</v>
      </c>
      <c r="L1036" s="96"/>
      <c r="M1036" s="75" t="s">
        <v>16</v>
      </c>
      <c r="N1036" s="76"/>
      <c r="O1036" s="75" t="s">
        <v>16</v>
      </c>
      <c r="P1036" s="76"/>
      <c r="Q1036" s="69"/>
      <c r="R1036" s="70"/>
      <c r="S1036" s="9"/>
    </row>
    <row r="1037" spans="1:19" ht="15.75" thickBot="1">
      <c r="A1037" s="66" t="s">
        <v>19</v>
      </c>
      <c r="B1037" s="82">
        <v>45620</v>
      </c>
      <c r="C1037" s="83"/>
      <c r="D1037" s="73" t="s">
        <v>9</v>
      </c>
      <c r="E1037" s="74"/>
      <c r="F1037" s="128" t="s">
        <v>153</v>
      </c>
      <c r="G1037" s="129"/>
      <c r="H1037" s="5">
        <v>1230</v>
      </c>
      <c r="I1037" s="94" t="s">
        <v>16</v>
      </c>
      <c r="J1037" s="94"/>
      <c r="K1037" s="89" t="s">
        <v>16</v>
      </c>
      <c r="L1037" s="90"/>
      <c r="M1037" s="100" t="s">
        <v>16</v>
      </c>
      <c r="N1037" s="101"/>
      <c r="O1037" s="100" t="s">
        <v>16</v>
      </c>
      <c r="P1037" s="101"/>
      <c r="Q1037" s="65" t="s">
        <v>37</v>
      </c>
      <c r="R1037" s="66"/>
      <c r="S1037" s="9"/>
    </row>
    <row r="1038" spans="1:19" ht="15.75" thickBot="1">
      <c r="A1038" s="68"/>
      <c r="B1038" s="84"/>
      <c r="C1038" s="85"/>
      <c r="D1038" s="63" t="s">
        <v>10</v>
      </c>
      <c r="E1038" s="64"/>
      <c r="F1038" s="128" t="s">
        <v>153</v>
      </c>
      <c r="G1038" s="129"/>
      <c r="H1038" s="3">
        <v>220</v>
      </c>
      <c r="I1038" s="119" t="s">
        <v>16</v>
      </c>
      <c r="J1038" s="119"/>
      <c r="K1038" s="88" t="s">
        <v>16</v>
      </c>
      <c r="L1038" s="88"/>
      <c r="M1038" s="119" t="s">
        <v>16</v>
      </c>
      <c r="N1038" s="119"/>
      <c r="O1038" s="119" t="s">
        <v>16</v>
      </c>
      <c r="P1038" s="119"/>
      <c r="Q1038" s="67"/>
      <c r="R1038" s="68"/>
      <c r="S1038" s="9"/>
    </row>
    <row r="1039" spans="1:19" ht="15.75" thickBot="1">
      <c r="A1039" s="68"/>
      <c r="B1039" s="84"/>
      <c r="C1039" s="85"/>
      <c r="D1039" s="63" t="s">
        <v>11</v>
      </c>
      <c r="E1039" s="64"/>
      <c r="F1039" s="128" t="s">
        <v>153</v>
      </c>
      <c r="G1039" s="129"/>
      <c r="H1039" s="3">
        <v>2190</v>
      </c>
      <c r="I1039" s="119" t="s">
        <v>16</v>
      </c>
      <c r="J1039" s="119"/>
      <c r="K1039" s="88" t="s">
        <v>16</v>
      </c>
      <c r="L1039" s="88"/>
      <c r="M1039" s="119" t="s">
        <v>16</v>
      </c>
      <c r="N1039" s="119"/>
      <c r="O1039" s="119" t="s">
        <v>16</v>
      </c>
      <c r="P1039" s="119"/>
      <c r="Q1039" s="67"/>
      <c r="R1039" s="68"/>
      <c r="S1039" s="9"/>
    </row>
    <row r="1040" spans="1:19">
      <c r="A1040" s="68"/>
      <c r="B1040" s="84"/>
      <c r="C1040" s="85"/>
      <c r="D1040" s="63" t="s">
        <v>12</v>
      </c>
      <c r="E1040" s="64"/>
      <c r="F1040" s="128" t="s">
        <v>153</v>
      </c>
      <c r="G1040" s="129"/>
      <c r="H1040" s="3">
        <v>230</v>
      </c>
      <c r="I1040" s="119" t="s">
        <v>16</v>
      </c>
      <c r="J1040" s="119"/>
      <c r="K1040" s="88" t="s">
        <v>16</v>
      </c>
      <c r="L1040" s="88"/>
      <c r="M1040" s="119" t="s">
        <v>16</v>
      </c>
      <c r="N1040" s="119"/>
      <c r="O1040" s="119" t="s">
        <v>16</v>
      </c>
      <c r="P1040" s="119"/>
      <c r="Q1040" s="67"/>
      <c r="R1040" s="68"/>
      <c r="S1040" s="9"/>
    </row>
    <row r="1041" spans="1:19">
      <c r="A1041" s="68"/>
      <c r="B1041" s="84"/>
      <c r="C1041" s="85"/>
      <c r="D1041" s="60" t="s">
        <v>13</v>
      </c>
      <c r="E1041" s="61"/>
      <c r="F1041" s="98" t="s">
        <v>16</v>
      </c>
      <c r="G1041" s="98"/>
      <c r="H1041" s="3" t="s">
        <v>16</v>
      </c>
      <c r="I1041" s="119" t="s">
        <v>16</v>
      </c>
      <c r="J1041" s="119"/>
      <c r="K1041" s="88" t="s">
        <v>16</v>
      </c>
      <c r="L1041" s="88"/>
      <c r="M1041" s="119" t="s">
        <v>16</v>
      </c>
      <c r="N1041" s="119"/>
      <c r="O1041" s="119" t="s">
        <v>16</v>
      </c>
      <c r="P1041" s="119"/>
      <c r="Q1041" s="67"/>
      <c r="R1041" s="68"/>
      <c r="S1041" s="9"/>
    </row>
    <row r="1042" spans="1:19">
      <c r="A1042" s="68"/>
      <c r="B1042" s="84"/>
      <c r="C1042" s="85"/>
      <c r="D1042" s="62" t="s">
        <v>14</v>
      </c>
      <c r="E1042" s="62"/>
      <c r="F1042" s="120" t="s">
        <v>16</v>
      </c>
      <c r="G1042" s="120"/>
      <c r="H1042" s="3" t="s">
        <v>16</v>
      </c>
      <c r="I1042" s="119" t="s">
        <v>16</v>
      </c>
      <c r="J1042" s="119"/>
      <c r="K1042" s="88" t="s">
        <v>16</v>
      </c>
      <c r="L1042" s="88"/>
      <c r="M1042" s="119" t="s">
        <v>16</v>
      </c>
      <c r="N1042" s="119"/>
      <c r="O1042" s="119" t="s">
        <v>16</v>
      </c>
      <c r="P1042" s="119"/>
      <c r="Q1042" s="67"/>
      <c r="R1042" s="68"/>
      <c r="S1042" s="9"/>
    </row>
    <row r="1043" spans="1:19">
      <c r="A1043" s="68"/>
      <c r="B1043" s="84"/>
      <c r="C1043" s="85"/>
      <c r="D1043" s="62" t="s">
        <v>15</v>
      </c>
      <c r="E1043" s="62"/>
      <c r="F1043" s="91" t="s">
        <v>16</v>
      </c>
      <c r="G1043" s="91"/>
      <c r="H1043" s="3" t="s">
        <v>16</v>
      </c>
      <c r="I1043" s="119" t="s">
        <v>16</v>
      </c>
      <c r="J1043" s="119"/>
      <c r="K1043" s="88" t="s">
        <v>16</v>
      </c>
      <c r="L1043" s="88"/>
      <c r="M1043" s="119" t="s">
        <v>16</v>
      </c>
      <c r="N1043" s="119"/>
      <c r="O1043" s="119" t="s">
        <v>16</v>
      </c>
      <c r="P1043" s="119"/>
      <c r="Q1043" s="67"/>
      <c r="R1043" s="68"/>
      <c r="S1043" s="9"/>
    </row>
    <row r="1044" spans="1:19">
      <c r="A1044" s="68"/>
      <c r="B1044" s="84"/>
      <c r="C1044" s="85"/>
      <c r="D1044" s="58" t="s">
        <v>16</v>
      </c>
      <c r="E1044" s="59"/>
      <c r="F1044" s="91" t="s">
        <v>16</v>
      </c>
      <c r="G1044" s="91"/>
      <c r="H1044" s="3" t="s">
        <v>16</v>
      </c>
      <c r="I1044" s="119" t="s">
        <v>16</v>
      </c>
      <c r="J1044" s="119"/>
      <c r="K1044" s="88" t="s">
        <v>16</v>
      </c>
      <c r="L1044" s="88"/>
      <c r="M1044" s="119" t="s">
        <v>16</v>
      </c>
      <c r="N1044" s="119"/>
      <c r="O1044" s="119" t="s">
        <v>16</v>
      </c>
      <c r="P1044" s="119"/>
      <c r="Q1044" s="67"/>
      <c r="R1044" s="68"/>
      <c r="S1044" s="9"/>
    </row>
    <row r="1045" spans="1:19" ht="15.75" thickBot="1">
      <c r="A1045" s="68"/>
      <c r="B1045" s="86"/>
      <c r="C1045" s="87"/>
      <c r="D1045" s="71" t="s">
        <v>16</v>
      </c>
      <c r="E1045" s="72"/>
      <c r="F1045" s="99" t="s">
        <v>16</v>
      </c>
      <c r="G1045" s="99"/>
      <c r="H1045" s="4" t="s">
        <v>16</v>
      </c>
      <c r="I1045" s="97" t="s">
        <v>16</v>
      </c>
      <c r="J1045" s="97"/>
      <c r="K1045" s="95" t="s">
        <v>16</v>
      </c>
      <c r="L1045" s="96"/>
      <c r="M1045" s="75" t="s">
        <v>16</v>
      </c>
      <c r="N1045" s="76"/>
      <c r="O1045" s="75" t="s">
        <v>16</v>
      </c>
      <c r="P1045" s="76"/>
      <c r="Q1045" s="69"/>
      <c r="R1045" s="70"/>
      <c r="S1045" s="9"/>
    </row>
    <row r="1046" spans="1:19" ht="15.75" thickBot="1">
      <c r="A1046" s="66" t="s">
        <v>20</v>
      </c>
      <c r="B1046" s="82">
        <v>45621</v>
      </c>
      <c r="C1046" s="83"/>
      <c r="D1046" s="73" t="s">
        <v>9</v>
      </c>
      <c r="E1046" s="74"/>
      <c r="F1046" s="128" t="s">
        <v>154</v>
      </c>
      <c r="G1046" s="129"/>
      <c r="H1046" s="5">
        <v>1330</v>
      </c>
      <c r="I1046" s="94" t="s">
        <v>16</v>
      </c>
      <c r="J1046" s="94"/>
      <c r="K1046" s="89" t="s">
        <v>16</v>
      </c>
      <c r="L1046" s="90"/>
      <c r="M1046" s="100" t="s">
        <v>16</v>
      </c>
      <c r="N1046" s="101"/>
      <c r="O1046" s="100" t="s">
        <v>16</v>
      </c>
      <c r="P1046" s="101"/>
      <c r="Q1046" s="65" t="s">
        <v>37</v>
      </c>
      <c r="R1046" s="66"/>
      <c r="S1046" s="9"/>
    </row>
    <row r="1047" spans="1:19" ht="15.75" thickBot="1">
      <c r="A1047" s="68"/>
      <c r="B1047" s="84"/>
      <c r="C1047" s="85"/>
      <c r="D1047" s="63" t="s">
        <v>10</v>
      </c>
      <c r="E1047" s="64"/>
      <c r="F1047" s="128" t="s">
        <v>154</v>
      </c>
      <c r="G1047" s="129"/>
      <c r="H1047" s="3">
        <v>260</v>
      </c>
      <c r="I1047" s="119" t="s">
        <v>16</v>
      </c>
      <c r="J1047" s="119"/>
      <c r="K1047" s="88" t="s">
        <v>16</v>
      </c>
      <c r="L1047" s="88"/>
      <c r="M1047" s="119" t="s">
        <v>16</v>
      </c>
      <c r="N1047" s="119"/>
      <c r="O1047" s="119" t="s">
        <v>16</v>
      </c>
      <c r="P1047" s="119"/>
      <c r="Q1047" s="67"/>
      <c r="R1047" s="68"/>
      <c r="S1047" s="9"/>
    </row>
    <row r="1048" spans="1:19" ht="15.75" thickBot="1">
      <c r="A1048" s="68"/>
      <c r="B1048" s="84"/>
      <c r="C1048" s="85"/>
      <c r="D1048" s="63" t="s">
        <v>11</v>
      </c>
      <c r="E1048" s="64"/>
      <c r="F1048" s="128" t="s">
        <v>154</v>
      </c>
      <c r="G1048" s="129"/>
      <c r="H1048" s="3">
        <v>2010</v>
      </c>
      <c r="I1048" s="119" t="s">
        <v>16</v>
      </c>
      <c r="J1048" s="119"/>
      <c r="K1048" s="88" t="s">
        <v>16</v>
      </c>
      <c r="L1048" s="88"/>
      <c r="M1048" s="119" t="s">
        <v>16</v>
      </c>
      <c r="N1048" s="119"/>
      <c r="O1048" s="119" t="s">
        <v>16</v>
      </c>
      <c r="P1048" s="119"/>
      <c r="Q1048" s="67"/>
      <c r="R1048" s="68"/>
      <c r="S1048" s="9"/>
    </row>
    <row r="1049" spans="1:19">
      <c r="A1049" s="68"/>
      <c r="B1049" s="84"/>
      <c r="C1049" s="85"/>
      <c r="D1049" s="63" t="s">
        <v>12</v>
      </c>
      <c r="E1049" s="64"/>
      <c r="F1049" s="128" t="s">
        <v>154</v>
      </c>
      <c r="G1049" s="129"/>
      <c r="H1049" s="3">
        <v>240</v>
      </c>
      <c r="I1049" s="119" t="s">
        <v>16</v>
      </c>
      <c r="J1049" s="119"/>
      <c r="K1049" s="88" t="s">
        <v>16</v>
      </c>
      <c r="L1049" s="88"/>
      <c r="M1049" s="119" t="s">
        <v>16</v>
      </c>
      <c r="N1049" s="119"/>
      <c r="O1049" s="119" t="s">
        <v>16</v>
      </c>
      <c r="P1049" s="119"/>
      <c r="Q1049" s="67"/>
      <c r="R1049" s="68"/>
      <c r="S1049" s="9"/>
    </row>
    <row r="1050" spans="1:19">
      <c r="A1050" s="68"/>
      <c r="B1050" s="84"/>
      <c r="C1050" s="85"/>
      <c r="D1050" s="62" t="s">
        <v>13</v>
      </c>
      <c r="E1050" s="62"/>
      <c r="F1050" s="98" t="s">
        <v>16</v>
      </c>
      <c r="G1050" s="98"/>
      <c r="H1050" s="3" t="s">
        <v>16</v>
      </c>
      <c r="I1050" s="119" t="s">
        <v>16</v>
      </c>
      <c r="J1050" s="119"/>
      <c r="K1050" s="88" t="s">
        <v>16</v>
      </c>
      <c r="L1050" s="88"/>
      <c r="M1050" s="119" t="s">
        <v>16</v>
      </c>
      <c r="N1050" s="119"/>
      <c r="O1050" s="119" t="s">
        <v>16</v>
      </c>
      <c r="P1050" s="119"/>
      <c r="Q1050" s="67"/>
      <c r="R1050" s="68"/>
      <c r="S1050" s="9"/>
    </row>
    <row r="1051" spans="1:19">
      <c r="A1051" s="68"/>
      <c r="B1051" s="84"/>
      <c r="C1051" s="85"/>
      <c r="D1051" s="62" t="s">
        <v>14</v>
      </c>
      <c r="E1051" s="62"/>
      <c r="F1051" s="120" t="s">
        <v>16</v>
      </c>
      <c r="G1051" s="120"/>
      <c r="H1051" s="3" t="s">
        <v>16</v>
      </c>
      <c r="I1051" s="119" t="s">
        <v>16</v>
      </c>
      <c r="J1051" s="119"/>
      <c r="K1051" s="88" t="s">
        <v>16</v>
      </c>
      <c r="L1051" s="88"/>
      <c r="M1051" s="119" t="s">
        <v>16</v>
      </c>
      <c r="N1051" s="119"/>
      <c r="O1051" s="119" t="s">
        <v>16</v>
      </c>
      <c r="P1051" s="119"/>
      <c r="Q1051" s="67"/>
      <c r="R1051" s="68"/>
      <c r="S1051" s="9"/>
    </row>
    <row r="1052" spans="1:19">
      <c r="A1052" s="68"/>
      <c r="B1052" s="84"/>
      <c r="C1052" s="85"/>
      <c r="D1052" s="62" t="s">
        <v>15</v>
      </c>
      <c r="E1052" s="62"/>
      <c r="F1052" s="91" t="s">
        <v>16</v>
      </c>
      <c r="G1052" s="91"/>
      <c r="H1052" s="3" t="s">
        <v>16</v>
      </c>
      <c r="I1052" s="119" t="s">
        <v>16</v>
      </c>
      <c r="J1052" s="119"/>
      <c r="K1052" s="88" t="s">
        <v>16</v>
      </c>
      <c r="L1052" s="88"/>
      <c r="M1052" s="119" t="s">
        <v>16</v>
      </c>
      <c r="N1052" s="119"/>
      <c r="O1052" s="119" t="s">
        <v>16</v>
      </c>
      <c r="P1052" s="119"/>
      <c r="Q1052" s="67"/>
      <c r="R1052" s="68"/>
      <c r="S1052" s="9"/>
    </row>
    <row r="1053" spans="1:19">
      <c r="A1053" s="68"/>
      <c r="B1053" s="84"/>
      <c r="C1053" s="85"/>
      <c r="D1053" s="58" t="s">
        <v>16</v>
      </c>
      <c r="E1053" s="59"/>
      <c r="F1053" s="91" t="s">
        <v>16</v>
      </c>
      <c r="G1053" s="91"/>
      <c r="H1053" s="3" t="s">
        <v>16</v>
      </c>
      <c r="I1053" s="119" t="s">
        <v>16</v>
      </c>
      <c r="J1053" s="119"/>
      <c r="K1053" s="88" t="s">
        <v>16</v>
      </c>
      <c r="L1053" s="88"/>
      <c r="M1053" s="119" t="s">
        <v>16</v>
      </c>
      <c r="N1053" s="119"/>
      <c r="O1053" s="119" t="s">
        <v>16</v>
      </c>
      <c r="P1053" s="119"/>
      <c r="Q1053" s="67"/>
      <c r="R1053" s="68"/>
      <c r="S1053" s="9"/>
    </row>
    <row r="1054" spans="1:19" ht="15.75" thickBot="1">
      <c r="A1054" s="68"/>
      <c r="B1054" s="86"/>
      <c r="C1054" s="87"/>
      <c r="D1054" s="71" t="s">
        <v>16</v>
      </c>
      <c r="E1054" s="72"/>
      <c r="F1054" s="99" t="s">
        <v>16</v>
      </c>
      <c r="G1054" s="99"/>
      <c r="H1054" s="4" t="s">
        <v>16</v>
      </c>
      <c r="I1054" s="97" t="s">
        <v>16</v>
      </c>
      <c r="J1054" s="97"/>
      <c r="K1054" s="95" t="s">
        <v>16</v>
      </c>
      <c r="L1054" s="96"/>
      <c r="M1054" s="75" t="s">
        <v>16</v>
      </c>
      <c r="N1054" s="76"/>
      <c r="O1054" s="75" t="s">
        <v>16</v>
      </c>
      <c r="P1054" s="76"/>
      <c r="Q1054" s="69"/>
      <c r="R1054" s="70"/>
      <c r="S1054" s="9"/>
    </row>
    <row r="1055" spans="1:19" ht="15.75" thickBot="1">
      <c r="A1055" s="66" t="s">
        <v>21</v>
      </c>
      <c r="B1055" s="82">
        <v>45622</v>
      </c>
      <c r="C1055" s="83"/>
      <c r="D1055" s="73" t="s">
        <v>9</v>
      </c>
      <c r="E1055" s="74"/>
      <c r="F1055" s="128" t="s">
        <v>155</v>
      </c>
      <c r="G1055" s="129"/>
      <c r="H1055" s="5">
        <v>1300</v>
      </c>
      <c r="I1055" s="94" t="s">
        <v>16</v>
      </c>
      <c r="J1055" s="94"/>
      <c r="K1055" s="89" t="s">
        <v>16</v>
      </c>
      <c r="L1055" s="90"/>
      <c r="M1055" s="100" t="s">
        <v>16</v>
      </c>
      <c r="N1055" s="101"/>
      <c r="O1055" s="100" t="s">
        <v>16</v>
      </c>
      <c r="P1055" s="101"/>
      <c r="Q1055" s="65" t="s">
        <v>38</v>
      </c>
      <c r="R1055" s="66"/>
      <c r="S1055" s="9"/>
    </row>
    <row r="1056" spans="1:19" ht="15.75" thickBot="1">
      <c r="A1056" s="68"/>
      <c r="B1056" s="84"/>
      <c r="C1056" s="85"/>
      <c r="D1056" s="63" t="s">
        <v>10</v>
      </c>
      <c r="E1056" s="64"/>
      <c r="F1056" s="128" t="s">
        <v>155</v>
      </c>
      <c r="G1056" s="129"/>
      <c r="H1056" s="3">
        <v>260</v>
      </c>
      <c r="I1056" s="119" t="s">
        <v>16</v>
      </c>
      <c r="J1056" s="119"/>
      <c r="K1056" s="88" t="s">
        <v>16</v>
      </c>
      <c r="L1056" s="88"/>
      <c r="M1056" s="119" t="s">
        <v>16</v>
      </c>
      <c r="N1056" s="119"/>
      <c r="O1056" s="119" t="s">
        <v>16</v>
      </c>
      <c r="P1056" s="119"/>
      <c r="Q1056" s="67"/>
      <c r="R1056" s="68"/>
      <c r="S1056" s="9"/>
    </row>
    <row r="1057" spans="1:19" ht="15.75" thickBot="1">
      <c r="A1057" s="68"/>
      <c r="B1057" s="84"/>
      <c r="C1057" s="85"/>
      <c r="D1057" s="63" t="s">
        <v>11</v>
      </c>
      <c r="E1057" s="64"/>
      <c r="F1057" s="128" t="s">
        <v>155</v>
      </c>
      <c r="G1057" s="129"/>
      <c r="H1057" s="3">
        <v>1840</v>
      </c>
      <c r="I1057" s="119" t="s">
        <v>16</v>
      </c>
      <c r="J1057" s="119"/>
      <c r="K1057" s="88" t="s">
        <v>16</v>
      </c>
      <c r="L1057" s="88"/>
      <c r="M1057" s="119" t="s">
        <v>16</v>
      </c>
      <c r="N1057" s="119"/>
      <c r="O1057" s="119" t="s">
        <v>16</v>
      </c>
      <c r="P1057" s="119"/>
      <c r="Q1057" s="67"/>
      <c r="R1057" s="68"/>
      <c r="S1057" s="9"/>
    </row>
    <row r="1058" spans="1:19" ht="15.75" thickBot="1">
      <c r="A1058" s="68"/>
      <c r="B1058" s="84"/>
      <c r="C1058" s="85"/>
      <c r="D1058" s="63" t="s">
        <v>12</v>
      </c>
      <c r="E1058" s="64"/>
      <c r="F1058" s="128" t="s">
        <v>155</v>
      </c>
      <c r="G1058" s="129"/>
      <c r="H1058" s="3">
        <v>210</v>
      </c>
      <c r="I1058" s="119" t="s">
        <v>16</v>
      </c>
      <c r="J1058" s="119"/>
      <c r="K1058" s="88" t="s">
        <v>16</v>
      </c>
      <c r="L1058" s="88"/>
      <c r="M1058" s="119" t="s">
        <v>16</v>
      </c>
      <c r="N1058" s="119"/>
      <c r="O1058" s="119" t="s">
        <v>16</v>
      </c>
      <c r="P1058" s="119"/>
      <c r="Q1058" s="67"/>
      <c r="R1058" s="68"/>
      <c r="S1058" s="9"/>
    </row>
    <row r="1059" spans="1:19" ht="15.75" thickBot="1">
      <c r="A1059" s="68"/>
      <c r="B1059" s="84"/>
      <c r="C1059" s="85"/>
      <c r="D1059" s="60" t="s">
        <v>13</v>
      </c>
      <c r="E1059" s="61"/>
      <c r="F1059" s="128" t="s">
        <v>16</v>
      </c>
      <c r="G1059" s="129"/>
      <c r="H1059" s="3" t="s">
        <v>16</v>
      </c>
      <c r="I1059" s="119" t="s">
        <v>16</v>
      </c>
      <c r="J1059" s="119"/>
      <c r="K1059" s="88" t="s">
        <v>16</v>
      </c>
      <c r="L1059" s="88"/>
      <c r="M1059" s="119" t="s">
        <v>16</v>
      </c>
      <c r="N1059" s="119"/>
      <c r="O1059" s="119" t="s">
        <v>16</v>
      </c>
      <c r="P1059" s="119"/>
      <c r="Q1059" s="67"/>
      <c r="R1059" s="68"/>
      <c r="S1059" s="9"/>
    </row>
    <row r="1060" spans="1:19" ht="15.75" thickBot="1">
      <c r="A1060" s="68"/>
      <c r="B1060" s="84"/>
      <c r="C1060" s="85"/>
      <c r="D1060" s="62" t="s">
        <v>14</v>
      </c>
      <c r="E1060" s="62"/>
      <c r="F1060" s="128" t="s">
        <v>155</v>
      </c>
      <c r="G1060" s="129"/>
      <c r="H1060" s="3">
        <v>2652</v>
      </c>
      <c r="I1060" s="119" t="s">
        <v>16</v>
      </c>
      <c r="J1060" s="119"/>
      <c r="K1060" s="88" t="s">
        <v>16</v>
      </c>
      <c r="L1060" s="88"/>
      <c r="M1060" s="119" t="s">
        <v>16</v>
      </c>
      <c r="N1060" s="119"/>
      <c r="O1060" s="119" t="s">
        <v>16</v>
      </c>
      <c r="P1060" s="119"/>
      <c r="Q1060" s="67"/>
      <c r="R1060" s="68"/>
      <c r="S1060" s="9"/>
    </row>
    <row r="1061" spans="1:19">
      <c r="A1061" s="68"/>
      <c r="B1061" s="84"/>
      <c r="C1061" s="85"/>
      <c r="D1061" s="62" t="s">
        <v>15</v>
      </c>
      <c r="E1061" s="62"/>
      <c r="F1061" s="128" t="s">
        <v>155</v>
      </c>
      <c r="G1061" s="129"/>
      <c r="H1061" s="3">
        <v>6852</v>
      </c>
      <c r="I1061" s="119" t="s">
        <v>16</v>
      </c>
      <c r="J1061" s="119"/>
      <c r="K1061" s="88" t="s">
        <v>16</v>
      </c>
      <c r="L1061" s="88"/>
      <c r="M1061" s="119" t="s">
        <v>16</v>
      </c>
      <c r="N1061" s="119"/>
      <c r="O1061" s="119" t="s">
        <v>16</v>
      </c>
      <c r="P1061" s="119"/>
      <c r="Q1061" s="67"/>
      <c r="R1061" s="68"/>
      <c r="S1061" s="9"/>
    </row>
    <row r="1062" spans="1:19">
      <c r="A1062" s="68"/>
      <c r="B1062" s="84"/>
      <c r="C1062" s="85"/>
      <c r="D1062" s="58" t="s">
        <v>16</v>
      </c>
      <c r="E1062" s="59"/>
      <c r="F1062" s="91" t="s">
        <v>16</v>
      </c>
      <c r="G1062" s="91"/>
      <c r="H1062" s="3" t="s">
        <v>16</v>
      </c>
      <c r="I1062" s="119" t="s">
        <v>16</v>
      </c>
      <c r="J1062" s="119"/>
      <c r="K1062" s="88" t="s">
        <v>16</v>
      </c>
      <c r="L1062" s="88"/>
      <c r="M1062" s="119" t="s">
        <v>16</v>
      </c>
      <c r="N1062" s="119"/>
      <c r="O1062" s="119" t="s">
        <v>16</v>
      </c>
      <c r="P1062" s="119"/>
      <c r="Q1062" s="67"/>
      <c r="R1062" s="68"/>
      <c r="S1062" s="9"/>
    </row>
    <row r="1063" spans="1:19" ht="15.75" thickBot="1">
      <c r="A1063" s="68"/>
      <c r="B1063" s="86"/>
      <c r="C1063" s="87"/>
      <c r="D1063" s="71" t="s">
        <v>16</v>
      </c>
      <c r="E1063" s="72"/>
      <c r="F1063" s="99" t="s">
        <v>16</v>
      </c>
      <c r="G1063" s="99"/>
      <c r="H1063" s="4" t="s">
        <v>16</v>
      </c>
      <c r="I1063" s="97" t="s">
        <v>16</v>
      </c>
      <c r="J1063" s="97"/>
      <c r="K1063" s="95" t="s">
        <v>16</v>
      </c>
      <c r="L1063" s="96"/>
      <c r="M1063" s="75" t="s">
        <v>16</v>
      </c>
      <c r="N1063" s="76"/>
      <c r="O1063" s="75" t="s">
        <v>16</v>
      </c>
      <c r="P1063" s="76"/>
      <c r="Q1063" s="69"/>
      <c r="R1063" s="70"/>
      <c r="S1063" s="9"/>
    </row>
    <row r="1064" spans="1:19" ht="15.75" thickBot="1">
      <c r="A1064" s="66" t="s">
        <v>22</v>
      </c>
      <c r="B1064" s="82">
        <v>45623</v>
      </c>
      <c r="C1064" s="83"/>
      <c r="D1064" s="73" t="s">
        <v>9</v>
      </c>
      <c r="E1064" s="74"/>
      <c r="F1064" s="128" t="s">
        <v>156</v>
      </c>
      <c r="G1064" s="129"/>
      <c r="H1064" s="5">
        <v>1370</v>
      </c>
      <c r="I1064" s="94" t="s">
        <v>16</v>
      </c>
      <c r="J1064" s="94"/>
      <c r="K1064" s="89" t="s">
        <v>16</v>
      </c>
      <c r="L1064" s="90"/>
      <c r="M1064" s="100" t="s">
        <v>16</v>
      </c>
      <c r="N1064" s="101"/>
      <c r="O1064" s="100" t="s">
        <v>16</v>
      </c>
      <c r="P1064" s="101"/>
      <c r="Q1064" s="65" t="s">
        <v>38</v>
      </c>
      <c r="R1064" s="66"/>
      <c r="S1064" s="9"/>
    </row>
    <row r="1065" spans="1:19" ht="15.75" thickBot="1">
      <c r="A1065" s="68"/>
      <c r="B1065" s="84"/>
      <c r="C1065" s="85"/>
      <c r="D1065" s="63" t="s">
        <v>10</v>
      </c>
      <c r="E1065" s="64"/>
      <c r="F1065" s="128" t="s">
        <v>156</v>
      </c>
      <c r="G1065" s="129"/>
      <c r="H1065" s="3">
        <v>270</v>
      </c>
      <c r="I1065" s="119" t="s">
        <v>16</v>
      </c>
      <c r="J1065" s="119"/>
      <c r="K1065" s="88" t="s">
        <v>16</v>
      </c>
      <c r="L1065" s="88"/>
      <c r="M1065" s="119" t="s">
        <v>16</v>
      </c>
      <c r="N1065" s="119"/>
      <c r="O1065" s="119" t="s">
        <v>16</v>
      </c>
      <c r="P1065" s="119"/>
      <c r="Q1065" s="67"/>
      <c r="R1065" s="68"/>
      <c r="S1065" s="9"/>
    </row>
    <row r="1066" spans="1:19" ht="15.75" thickBot="1">
      <c r="A1066" s="68"/>
      <c r="B1066" s="84"/>
      <c r="C1066" s="85"/>
      <c r="D1066" s="63" t="s">
        <v>11</v>
      </c>
      <c r="E1066" s="64"/>
      <c r="F1066" s="128" t="s">
        <v>156</v>
      </c>
      <c r="G1066" s="129"/>
      <c r="H1066" s="3">
        <v>1950</v>
      </c>
      <c r="I1066" s="119" t="s">
        <v>16</v>
      </c>
      <c r="J1066" s="119"/>
      <c r="K1066" s="88" t="s">
        <v>16</v>
      </c>
      <c r="L1066" s="88"/>
      <c r="M1066" s="119" t="s">
        <v>16</v>
      </c>
      <c r="N1066" s="119"/>
      <c r="O1066" s="119" t="s">
        <v>16</v>
      </c>
      <c r="P1066" s="119"/>
      <c r="Q1066" s="67"/>
      <c r="R1066" s="68"/>
      <c r="S1066" s="9"/>
    </row>
    <row r="1067" spans="1:19">
      <c r="A1067" s="68"/>
      <c r="B1067" s="84"/>
      <c r="C1067" s="85"/>
      <c r="D1067" s="63" t="s">
        <v>12</v>
      </c>
      <c r="E1067" s="64"/>
      <c r="F1067" s="128" t="s">
        <v>156</v>
      </c>
      <c r="G1067" s="129"/>
      <c r="H1067" s="3">
        <v>200</v>
      </c>
      <c r="I1067" s="119" t="s">
        <v>16</v>
      </c>
      <c r="J1067" s="119"/>
      <c r="K1067" s="88" t="s">
        <v>16</v>
      </c>
      <c r="L1067" s="88"/>
      <c r="M1067" s="119" t="s">
        <v>16</v>
      </c>
      <c r="N1067" s="119"/>
      <c r="O1067" s="119" t="s">
        <v>16</v>
      </c>
      <c r="P1067" s="119"/>
      <c r="Q1067" s="67"/>
      <c r="R1067" s="68"/>
      <c r="S1067" s="9"/>
    </row>
    <row r="1068" spans="1:19">
      <c r="A1068" s="68"/>
      <c r="B1068" s="84"/>
      <c r="C1068" s="85"/>
      <c r="D1068" s="60" t="s">
        <v>13</v>
      </c>
      <c r="E1068" s="61"/>
      <c r="F1068" s="98" t="s">
        <v>16</v>
      </c>
      <c r="G1068" s="98"/>
      <c r="H1068" s="3" t="s">
        <v>16</v>
      </c>
      <c r="I1068" s="119" t="s">
        <v>16</v>
      </c>
      <c r="J1068" s="119"/>
      <c r="K1068" s="88" t="s">
        <v>16</v>
      </c>
      <c r="L1068" s="88"/>
      <c r="M1068" s="119" t="s">
        <v>16</v>
      </c>
      <c r="N1068" s="119"/>
      <c r="O1068" s="119" t="s">
        <v>16</v>
      </c>
      <c r="P1068" s="119"/>
      <c r="Q1068" s="67"/>
      <c r="R1068" s="68"/>
      <c r="S1068" s="9"/>
    </row>
    <row r="1069" spans="1:19">
      <c r="A1069" s="68"/>
      <c r="B1069" s="84"/>
      <c r="C1069" s="85"/>
      <c r="D1069" s="62" t="s">
        <v>14</v>
      </c>
      <c r="E1069" s="62"/>
      <c r="F1069" s="120" t="s">
        <v>16</v>
      </c>
      <c r="G1069" s="120"/>
      <c r="H1069" s="3" t="s">
        <v>16</v>
      </c>
      <c r="I1069" s="119" t="s">
        <v>16</v>
      </c>
      <c r="J1069" s="119"/>
      <c r="K1069" s="88" t="s">
        <v>16</v>
      </c>
      <c r="L1069" s="88"/>
      <c r="M1069" s="119" t="s">
        <v>16</v>
      </c>
      <c r="N1069" s="119"/>
      <c r="O1069" s="119" t="s">
        <v>16</v>
      </c>
      <c r="P1069" s="119"/>
      <c r="Q1069" s="67"/>
      <c r="R1069" s="68"/>
      <c r="S1069" s="9"/>
    </row>
    <row r="1070" spans="1:19">
      <c r="A1070" s="68"/>
      <c r="B1070" s="84"/>
      <c r="C1070" s="85"/>
      <c r="D1070" s="62" t="s">
        <v>15</v>
      </c>
      <c r="E1070" s="62"/>
      <c r="F1070" s="91" t="s">
        <v>16</v>
      </c>
      <c r="G1070" s="91"/>
      <c r="H1070" s="3" t="s">
        <v>16</v>
      </c>
      <c r="I1070" s="119" t="s">
        <v>16</v>
      </c>
      <c r="J1070" s="119"/>
      <c r="K1070" s="88" t="s">
        <v>16</v>
      </c>
      <c r="L1070" s="88"/>
      <c r="M1070" s="119" t="s">
        <v>16</v>
      </c>
      <c r="N1070" s="119"/>
      <c r="O1070" s="119" t="s">
        <v>16</v>
      </c>
      <c r="P1070" s="119"/>
      <c r="Q1070" s="67"/>
      <c r="R1070" s="68"/>
      <c r="S1070" s="9"/>
    </row>
    <row r="1071" spans="1:19">
      <c r="A1071" s="68"/>
      <c r="B1071" s="84"/>
      <c r="C1071" s="85"/>
      <c r="D1071" s="58" t="s">
        <v>16</v>
      </c>
      <c r="E1071" s="59"/>
      <c r="F1071" s="91" t="s">
        <v>16</v>
      </c>
      <c r="G1071" s="91"/>
      <c r="H1071" s="3" t="s">
        <v>16</v>
      </c>
      <c r="I1071" s="119" t="s">
        <v>16</v>
      </c>
      <c r="J1071" s="119"/>
      <c r="K1071" s="88" t="s">
        <v>16</v>
      </c>
      <c r="L1071" s="88"/>
      <c r="M1071" s="119" t="s">
        <v>16</v>
      </c>
      <c r="N1071" s="119"/>
      <c r="O1071" s="119" t="s">
        <v>16</v>
      </c>
      <c r="P1071" s="119"/>
      <c r="Q1071" s="67"/>
      <c r="R1071" s="68"/>
      <c r="S1071" s="9"/>
    </row>
    <row r="1072" spans="1:19" ht="15.75" thickBot="1">
      <c r="A1072" s="68"/>
      <c r="B1072" s="86"/>
      <c r="C1072" s="87"/>
      <c r="D1072" s="75" t="s">
        <v>16</v>
      </c>
      <c r="E1072" s="76"/>
      <c r="F1072" s="99" t="s">
        <v>16</v>
      </c>
      <c r="G1072" s="99"/>
      <c r="H1072" s="4" t="s">
        <v>16</v>
      </c>
      <c r="I1072" s="97" t="s">
        <v>16</v>
      </c>
      <c r="J1072" s="97"/>
      <c r="K1072" s="95" t="s">
        <v>16</v>
      </c>
      <c r="L1072" s="96"/>
      <c r="M1072" s="75" t="s">
        <v>16</v>
      </c>
      <c r="N1072" s="76"/>
      <c r="O1072" s="75" t="s">
        <v>16</v>
      </c>
      <c r="P1072" s="76"/>
      <c r="Q1072" s="69"/>
      <c r="R1072" s="70"/>
      <c r="S1072" s="9"/>
    </row>
    <row r="1073" spans="1:19" ht="15.75" thickBot="1">
      <c r="A1073" s="66" t="s">
        <v>23</v>
      </c>
      <c r="B1073" s="82">
        <v>45624</v>
      </c>
      <c r="C1073" s="83"/>
      <c r="D1073" s="73" t="s">
        <v>9</v>
      </c>
      <c r="E1073" s="74"/>
      <c r="F1073" s="128" t="s">
        <v>157</v>
      </c>
      <c r="G1073" s="129"/>
      <c r="H1073" s="5">
        <v>1190</v>
      </c>
      <c r="I1073" s="94" t="s">
        <v>16</v>
      </c>
      <c r="J1073" s="94"/>
      <c r="K1073" s="89" t="s">
        <v>16</v>
      </c>
      <c r="L1073" s="90"/>
      <c r="M1073" s="100" t="s">
        <v>16</v>
      </c>
      <c r="N1073" s="101"/>
      <c r="O1073" s="100" t="s">
        <v>16</v>
      </c>
      <c r="P1073" s="101"/>
      <c r="Q1073" s="65" t="s">
        <v>37</v>
      </c>
      <c r="R1073" s="66"/>
      <c r="S1073" s="9"/>
    </row>
    <row r="1074" spans="1:19" ht="15.75" thickBot="1">
      <c r="A1074" s="68"/>
      <c r="B1074" s="84"/>
      <c r="C1074" s="85"/>
      <c r="D1074" s="63" t="s">
        <v>10</v>
      </c>
      <c r="E1074" s="64"/>
      <c r="F1074" s="128" t="s">
        <v>157</v>
      </c>
      <c r="G1074" s="129"/>
      <c r="H1074" s="3">
        <v>240</v>
      </c>
      <c r="I1074" s="119" t="s">
        <v>16</v>
      </c>
      <c r="J1074" s="119"/>
      <c r="K1074" s="88" t="s">
        <v>16</v>
      </c>
      <c r="L1074" s="88"/>
      <c r="M1074" s="119" t="s">
        <v>16</v>
      </c>
      <c r="N1074" s="119"/>
      <c r="O1074" s="119" t="s">
        <v>16</v>
      </c>
      <c r="P1074" s="119"/>
      <c r="Q1074" s="67"/>
      <c r="R1074" s="68"/>
      <c r="S1074" s="9"/>
    </row>
    <row r="1075" spans="1:19" ht="15.75" thickBot="1">
      <c r="A1075" s="68"/>
      <c r="B1075" s="84"/>
      <c r="C1075" s="85"/>
      <c r="D1075" s="63" t="s">
        <v>11</v>
      </c>
      <c r="E1075" s="64"/>
      <c r="F1075" s="128" t="s">
        <v>157</v>
      </c>
      <c r="G1075" s="129"/>
      <c r="H1075" s="3">
        <v>1620</v>
      </c>
      <c r="I1075" s="119" t="s">
        <v>16</v>
      </c>
      <c r="J1075" s="119"/>
      <c r="K1075" s="88" t="s">
        <v>16</v>
      </c>
      <c r="L1075" s="88"/>
      <c r="M1075" s="119" t="s">
        <v>16</v>
      </c>
      <c r="N1075" s="119"/>
      <c r="O1075" s="119" t="s">
        <v>16</v>
      </c>
      <c r="P1075" s="119"/>
      <c r="Q1075" s="67"/>
      <c r="R1075" s="68"/>
      <c r="S1075" s="9"/>
    </row>
    <row r="1076" spans="1:19">
      <c r="A1076" s="68"/>
      <c r="B1076" s="84"/>
      <c r="C1076" s="85"/>
      <c r="D1076" s="63" t="s">
        <v>12</v>
      </c>
      <c r="E1076" s="64"/>
      <c r="F1076" s="128" t="s">
        <v>157</v>
      </c>
      <c r="G1076" s="129"/>
      <c r="H1076" s="3">
        <v>210</v>
      </c>
      <c r="I1076" s="119" t="s">
        <v>16</v>
      </c>
      <c r="J1076" s="119"/>
      <c r="K1076" s="88" t="s">
        <v>16</v>
      </c>
      <c r="L1076" s="88"/>
      <c r="M1076" s="119" t="s">
        <v>16</v>
      </c>
      <c r="N1076" s="119"/>
      <c r="O1076" s="119" t="s">
        <v>16</v>
      </c>
      <c r="P1076" s="119"/>
      <c r="Q1076" s="67"/>
      <c r="R1076" s="68"/>
      <c r="S1076" s="9"/>
    </row>
    <row r="1077" spans="1:19" ht="15.75" thickBot="1">
      <c r="A1077" s="68"/>
      <c r="B1077" s="84"/>
      <c r="C1077" s="85"/>
      <c r="D1077" s="60" t="s">
        <v>13</v>
      </c>
      <c r="E1077" s="61"/>
      <c r="F1077" s="98" t="s">
        <v>16</v>
      </c>
      <c r="G1077" s="98"/>
      <c r="H1077" s="3" t="s">
        <v>16</v>
      </c>
      <c r="I1077" s="119" t="s">
        <v>16</v>
      </c>
      <c r="J1077" s="119"/>
      <c r="K1077" s="88" t="s">
        <v>16</v>
      </c>
      <c r="L1077" s="88"/>
      <c r="M1077" s="119" t="s">
        <v>16</v>
      </c>
      <c r="N1077" s="119"/>
      <c r="O1077" s="119" t="s">
        <v>16</v>
      </c>
      <c r="P1077" s="119"/>
      <c r="Q1077" s="67"/>
      <c r="R1077" s="68"/>
      <c r="S1077" s="9"/>
    </row>
    <row r="1078" spans="1:19" ht="15.75" thickBot="1">
      <c r="A1078" s="68"/>
      <c r="B1078" s="84"/>
      <c r="C1078" s="85"/>
      <c r="D1078" s="62" t="s">
        <v>14</v>
      </c>
      <c r="E1078" s="62"/>
      <c r="F1078" s="128" t="s">
        <v>157</v>
      </c>
      <c r="G1078" s="129"/>
      <c r="H1078" s="3">
        <v>180</v>
      </c>
      <c r="I1078" s="119" t="s">
        <v>16</v>
      </c>
      <c r="J1078" s="119"/>
      <c r="K1078" s="88" t="s">
        <v>16</v>
      </c>
      <c r="L1078" s="88"/>
      <c r="M1078" s="119" t="s">
        <v>16</v>
      </c>
      <c r="N1078" s="119"/>
      <c r="O1078" s="119" t="s">
        <v>16</v>
      </c>
      <c r="P1078" s="119"/>
      <c r="Q1078" s="67"/>
      <c r="R1078" s="68"/>
      <c r="S1078" s="9"/>
    </row>
    <row r="1079" spans="1:19">
      <c r="A1079" s="68"/>
      <c r="B1079" s="84"/>
      <c r="C1079" s="85"/>
      <c r="D1079" s="62" t="s">
        <v>15</v>
      </c>
      <c r="E1079" s="62"/>
      <c r="F1079" s="128" t="s">
        <v>157</v>
      </c>
      <c r="G1079" s="129"/>
      <c r="H1079" s="3">
        <v>2088</v>
      </c>
      <c r="I1079" s="119" t="s">
        <v>16</v>
      </c>
      <c r="J1079" s="119"/>
      <c r="K1079" s="88" t="s">
        <v>16</v>
      </c>
      <c r="L1079" s="88"/>
      <c r="M1079" s="119" t="s">
        <v>16</v>
      </c>
      <c r="N1079" s="119"/>
      <c r="O1079" s="119" t="s">
        <v>16</v>
      </c>
      <c r="P1079" s="119"/>
      <c r="Q1079" s="67"/>
      <c r="R1079" s="68"/>
      <c r="S1079" s="9"/>
    </row>
    <row r="1080" spans="1:19">
      <c r="A1080" s="68"/>
      <c r="B1080" s="84"/>
      <c r="C1080" s="85"/>
      <c r="D1080" s="58" t="s">
        <v>16</v>
      </c>
      <c r="E1080" s="59"/>
      <c r="F1080" s="91" t="s">
        <v>16</v>
      </c>
      <c r="G1080" s="91"/>
      <c r="H1080" s="3" t="s">
        <v>16</v>
      </c>
      <c r="I1080" s="119" t="s">
        <v>16</v>
      </c>
      <c r="J1080" s="119"/>
      <c r="K1080" s="88" t="s">
        <v>16</v>
      </c>
      <c r="L1080" s="88"/>
      <c r="M1080" s="119" t="s">
        <v>16</v>
      </c>
      <c r="N1080" s="119"/>
      <c r="O1080" s="119" t="s">
        <v>16</v>
      </c>
      <c r="P1080" s="119"/>
      <c r="Q1080" s="67"/>
      <c r="R1080" s="68"/>
      <c r="S1080" s="9"/>
    </row>
    <row r="1081" spans="1:19" ht="15.75" thickBot="1">
      <c r="A1081" s="68"/>
      <c r="B1081" s="86"/>
      <c r="C1081" s="87"/>
      <c r="D1081" s="71" t="s">
        <v>16</v>
      </c>
      <c r="E1081" s="72"/>
      <c r="F1081" s="99" t="s">
        <v>16</v>
      </c>
      <c r="G1081" s="99"/>
      <c r="H1081" s="4" t="s">
        <v>16</v>
      </c>
      <c r="I1081" s="97" t="s">
        <v>16</v>
      </c>
      <c r="J1081" s="97"/>
      <c r="K1081" s="95" t="s">
        <v>16</v>
      </c>
      <c r="L1081" s="96"/>
      <c r="M1081" s="75" t="s">
        <v>16</v>
      </c>
      <c r="N1081" s="76"/>
      <c r="O1081" s="75" t="s">
        <v>16</v>
      </c>
      <c r="P1081" s="76"/>
      <c r="Q1081" s="69"/>
      <c r="R1081" s="70"/>
      <c r="S1081" s="9"/>
    </row>
    <row r="1082" spans="1:19" ht="15.75" thickBot="1">
      <c r="A1082" s="66" t="s">
        <v>17</v>
      </c>
      <c r="B1082" s="82">
        <v>45625</v>
      </c>
      <c r="C1082" s="83"/>
      <c r="D1082" s="73" t="s">
        <v>9</v>
      </c>
      <c r="E1082" s="74"/>
      <c r="F1082" s="128" t="s">
        <v>158</v>
      </c>
      <c r="G1082" s="129"/>
      <c r="H1082" s="5">
        <v>1080</v>
      </c>
      <c r="I1082" s="94" t="s">
        <v>16</v>
      </c>
      <c r="J1082" s="94"/>
      <c r="K1082" s="89" t="s">
        <v>16</v>
      </c>
      <c r="L1082" s="90"/>
      <c r="M1082" s="100" t="s">
        <v>16</v>
      </c>
      <c r="N1082" s="101"/>
      <c r="O1082" s="100" t="s">
        <v>16</v>
      </c>
      <c r="P1082" s="101"/>
      <c r="Q1082" s="65" t="s">
        <v>37</v>
      </c>
      <c r="R1082" s="66"/>
      <c r="S1082" s="9"/>
    </row>
    <row r="1083" spans="1:19" ht="15.75" thickBot="1">
      <c r="A1083" s="68"/>
      <c r="B1083" s="84"/>
      <c r="C1083" s="85"/>
      <c r="D1083" s="63" t="s">
        <v>10</v>
      </c>
      <c r="E1083" s="64"/>
      <c r="F1083" s="128" t="s">
        <v>158</v>
      </c>
      <c r="G1083" s="129"/>
      <c r="H1083" s="3">
        <v>250</v>
      </c>
      <c r="I1083" s="119" t="s">
        <v>16</v>
      </c>
      <c r="J1083" s="119"/>
      <c r="K1083" s="88" t="s">
        <v>16</v>
      </c>
      <c r="L1083" s="88"/>
      <c r="M1083" s="119" t="s">
        <v>16</v>
      </c>
      <c r="N1083" s="119"/>
      <c r="O1083" s="119" t="s">
        <v>16</v>
      </c>
      <c r="P1083" s="119"/>
      <c r="Q1083" s="67"/>
      <c r="R1083" s="68"/>
      <c r="S1083" s="9"/>
    </row>
    <row r="1084" spans="1:19" ht="15.75" thickBot="1">
      <c r="A1084" s="68"/>
      <c r="B1084" s="84"/>
      <c r="C1084" s="85"/>
      <c r="D1084" s="63" t="s">
        <v>11</v>
      </c>
      <c r="E1084" s="64"/>
      <c r="F1084" s="128" t="s">
        <v>158</v>
      </c>
      <c r="G1084" s="129"/>
      <c r="H1084" s="3">
        <v>1860</v>
      </c>
      <c r="I1084" s="119" t="s">
        <v>16</v>
      </c>
      <c r="J1084" s="119"/>
      <c r="K1084" s="88" t="s">
        <v>16</v>
      </c>
      <c r="L1084" s="88"/>
      <c r="M1084" s="119" t="s">
        <v>16</v>
      </c>
      <c r="N1084" s="119"/>
      <c r="O1084" s="119" t="s">
        <v>16</v>
      </c>
      <c r="P1084" s="119"/>
      <c r="Q1084" s="67"/>
      <c r="R1084" s="68"/>
      <c r="S1084" s="9"/>
    </row>
    <row r="1085" spans="1:19">
      <c r="A1085" s="68"/>
      <c r="B1085" s="84"/>
      <c r="C1085" s="85"/>
      <c r="D1085" s="63" t="s">
        <v>12</v>
      </c>
      <c r="E1085" s="64"/>
      <c r="F1085" s="128" t="s">
        <v>158</v>
      </c>
      <c r="G1085" s="129"/>
      <c r="H1085" s="3">
        <v>230</v>
      </c>
      <c r="I1085" s="119" t="s">
        <v>16</v>
      </c>
      <c r="J1085" s="119"/>
      <c r="K1085" s="88" t="s">
        <v>16</v>
      </c>
      <c r="L1085" s="88"/>
      <c r="M1085" s="119" t="s">
        <v>16</v>
      </c>
      <c r="N1085" s="119"/>
      <c r="O1085" s="119" t="s">
        <v>16</v>
      </c>
      <c r="P1085" s="119"/>
      <c r="Q1085" s="67"/>
      <c r="R1085" s="68"/>
      <c r="S1085" s="9"/>
    </row>
    <row r="1086" spans="1:19" ht="15.75" thickBot="1">
      <c r="A1086" s="68"/>
      <c r="B1086" s="84"/>
      <c r="C1086" s="85"/>
      <c r="D1086" s="60" t="s">
        <v>13</v>
      </c>
      <c r="E1086" s="61"/>
      <c r="F1086" s="98" t="s">
        <v>16</v>
      </c>
      <c r="G1086" s="98"/>
      <c r="H1086" s="3" t="s">
        <v>16</v>
      </c>
      <c r="I1086" s="119" t="s">
        <v>16</v>
      </c>
      <c r="J1086" s="119"/>
      <c r="K1086" s="88" t="s">
        <v>16</v>
      </c>
      <c r="L1086" s="88"/>
      <c r="M1086" s="119" t="s">
        <v>16</v>
      </c>
      <c r="N1086" s="119"/>
      <c r="O1086" s="119" t="s">
        <v>16</v>
      </c>
      <c r="P1086" s="119"/>
      <c r="Q1086" s="67"/>
      <c r="R1086" s="68"/>
      <c r="S1086" s="9"/>
    </row>
    <row r="1087" spans="1:19" ht="15.75" thickBot="1">
      <c r="A1087" s="68"/>
      <c r="B1087" s="84"/>
      <c r="C1087" s="85"/>
      <c r="D1087" s="62" t="s">
        <v>14</v>
      </c>
      <c r="E1087" s="62"/>
      <c r="F1087" s="128" t="s">
        <v>158</v>
      </c>
      <c r="G1087" s="129"/>
      <c r="H1087" s="3">
        <v>1920</v>
      </c>
      <c r="I1087" s="119" t="s">
        <v>16</v>
      </c>
      <c r="J1087" s="119"/>
      <c r="K1087" s="88" t="s">
        <v>16</v>
      </c>
      <c r="L1087" s="88"/>
      <c r="M1087" s="119" t="s">
        <v>16</v>
      </c>
      <c r="N1087" s="119"/>
      <c r="O1087" s="119" t="s">
        <v>16</v>
      </c>
      <c r="P1087" s="119"/>
      <c r="Q1087" s="67"/>
      <c r="R1087" s="68"/>
      <c r="S1087" s="9"/>
    </row>
    <row r="1088" spans="1:19">
      <c r="A1088" s="68"/>
      <c r="B1088" s="84"/>
      <c r="C1088" s="85"/>
      <c r="D1088" s="62" t="s">
        <v>15</v>
      </c>
      <c r="E1088" s="62"/>
      <c r="F1088" s="128" t="s">
        <v>158</v>
      </c>
      <c r="G1088" s="129"/>
      <c r="H1088" s="3">
        <v>6468</v>
      </c>
      <c r="I1088" s="119" t="s">
        <v>16</v>
      </c>
      <c r="J1088" s="119"/>
      <c r="K1088" s="88" t="s">
        <v>16</v>
      </c>
      <c r="L1088" s="88"/>
      <c r="M1088" s="119" t="s">
        <v>16</v>
      </c>
      <c r="N1088" s="119"/>
      <c r="O1088" s="119" t="s">
        <v>16</v>
      </c>
      <c r="P1088" s="119"/>
      <c r="Q1088" s="67"/>
      <c r="R1088" s="68"/>
      <c r="S1088" s="9"/>
    </row>
    <row r="1089" spans="1:19">
      <c r="A1089" s="68"/>
      <c r="B1089" s="84"/>
      <c r="C1089" s="85"/>
      <c r="D1089" s="58" t="s">
        <v>16</v>
      </c>
      <c r="E1089" s="59"/>
      <c r="F1089" s="91" t="s">
        <v>16</v>
      </c>
      <c r="G1089" s="91"/>
      <c r="H1089" s="3" t="s">
        <v>16</v>
      </c>
      <c r="I1089" s="119" t="s">
        <v>16</v>
      </c>
      <c r="J1089" s="119"/>
      <c r="K1089" s="88" t="s">
        <v>16</v>
      </c>
      <c r="L1089" s="88"/>
      <c r="M1089" s="119" t="s">
        <v>16</v>
      </c>
      <c r="N1089" s="119"/>
      <c r="O1089" s="119" t="s">
        <v>16</v>
      </c>
      <c r="P1089" s="119"/>
      <c r="Q1089" s="67"/>
      <c r="R1089" s="68"/>
      <c r="S1089" s="9"/>
    </row>
    <row r="1090" spans="1:19" ht="15.75" thickBot="1">
      <c r="A1090" s="68"/>
      <c r="B1090" s="86"/>
      <c r="C1090" s="87"/>
      <c r="D1090" s="75" t="s">
        <v>16</v>
      </c>
      <c r="E1090" s="76"/>
      <c r="F1090" s="99" t="s">
        <v>16</v>
      </c>
      <c r="G1090" s="99"/>
      <c r="H1090" s="4" t="s">
        <v>16</v>
      </c>
      <c r="I1090" s="97" t="s">
        <v>16</v>
      </c>
      <c r="J1090" s="97"/>
      <c r="K1090" s="95" t="s">
        <v>16</v>
      </c>
      <c r="L1090" s="96"/>
      <c r="M1090" s="75" t="s">
        <v>16</v>
      </c>
      <c r="N1090" s="76"/>
      <c r="O1090" s="75" t="s">
        <v>16</v>
      </c>
      <c r="P1090" s="76"/>
      <c r="Q1090" s="69"/>
      <c r="R1090" s="70"/>
      <c r="S1090" s="9"/>
    </row>
    <row r="1091" spans="1:19" ht="15.75" thickBot="1">
      <c r="A1091" s="66" t="s">
        <v>18</v>
      </c>
      <c r="B1091" s="82">
        <v>45626</v>
      </c>
      <c r="C1091" s="83"/>
      <c r="D1091" s="73" t="s">
        <v>9</v>
      </c>
      <c r="E1091" s="74"/>
      <c r="F1091" s="128" t="s">
        <v>159</v>
      </c>
      <c r="G1091" s="129"/>
      <c r="H1091" s="5">
        <v>1250</v>
      </c>
      <c r="I1091" s="94" t="s">
        <v>16</v>
      </c>
      <c r="J1091" s="94"/>
      <c r="K1091" s="89" t="s">
        <v>16</v>
      </c>
      <c r="L1091" s="90"/>
      <c r="M1091" s="100" t="s">
        <v>16</v>
      </c>
      <c r="N1091" s="101"/>
      <c r="O1091" s="100" t="s">
        <v>16</v>
      </c>
      <c r="P1091" s="101"/>
      <c r="Q1091" s="65" t="s">
        <v>38</v>
      </c>
      <c r="R1091" s="66"/>
      <c r="S1091" s="9"/>
    </row>
    <row r="1092" spans="1:19" ht="15.75" thickBot="1">
      <c r="A1092" s="68"/>
      <c r="B1092" s="84"/>
      <c r="C1092" s="85"/>
      <c r="D1092" s="63" t="s">
        <v>10</v>
      </c>
      <c r="E1092" s="64"/>
      <c r="F1092" s="128" t="s">
        <v>159</v>
      </c>
      <c r="G1092" s="129"/>
      <c r="H1092" s="3">
        <v>230</v>
      </c>
      <c r="I1092" s="119" t="s">
        <v>16</v>
      </c>
      <c r="J1092" s="119"/>
      <c r="K1092" s="88" t="s">
        <v>16</v>
      </c>
      <c r="L1092" s="88"/>
      <c r="M1092" s="119" t="s">
        <v>16</v>
      </c>
      <c r="N1092" s="119"/>
      <c r="O1092" s="119" t="s">
        <v>16</v>
      </c>
      <c r="P1092" s="119"/>
      <c r="Q1092" s="67"/>
      <c r="R1092" s="68"/>
      <c r="S1092" s="9"/>
    </row>
    <row r="1093" spans="1:19" ht="15.75" thickBot="1">
      <c r="A1093" s="68"/>
      <c r="B1093" s="84"/>
      <c r="C1093" s="85"/>
      <c r="D1093" s="63" t="s">
        <v>11</v>
      </c>
      <c r="E1093" s="64"/>
      <c r="F1093" s="128" t="s">
        <v>159</v>
      </c>
      <c r="G1093" s="129"/>
      <c r="H1093" s="3">
        <v>1950</v>
      </c>
      <c r="I1093" s="119" t="s">
        <v>16</v>
      </c>
      <c r="J1093" s="119"/>
      <c r="K1093" s="88" t="s">
        <v>16</v>
      </c>
      <c r="L1093" s="88"/>
      <c r="M1093" s="119" t="s">
        <v>16</v>
      </c>
      <c r="N1093" s="119"/>
      <c r="O1093" s="119" t="s">
        <v>16</v>
      </c>
      <c r="P1093" s="119"/>
      <c r="Q1093" s="67"/>
      <c r="R1093" s="68"/>
      <c r="S1093" s="9"/>
    </row>
    <row r="1094" spans="1:19">
      <c r="A1094" s="68"/>
      <c r="B1094" s="84"/>
      <c r="C1094" s="85"/>
      <c r="D1094" s="63" t="s">
        <v>12</v>
      </c>
      <c r="E1094" s="64"/>
      <c r="F1094" s="128" t="s">
        <v>159</v>
      </c>
      <c r="G1094" s="129"/>
      <c r="H1094" s="3">
        <v>170</v>
      </c>
      <c r="I1094" s="119" t="s">
        <v>16</v>
      </c>
      <c r="J1094" s="119"/>
      <c r="K1094" s="88" t="s">
        <v>16</v>
      </c>
      <c r="L1094" s="88"/>
      <c r="M1094" s="119" t="s">
        <v>16</v>
      </c>
      <c r="N1094" s="119"/>
      <c r="O1094" s="119" t="s">
        <v>16</v>
      </c>
      <c r="P1094" s="119"/>
      <c r="Q1094" s="67"/>
      <c r="R1094" s="68"/>
      <c r="S1094" s="9"/>
    </row>
    <row r="1095" spans="1:19">
      <c r="A1095" s="68"/>
      <c r="B1095" s="84"/>
      <c r="C1095" s="85"/>
      <c r="D1095" s="60" t="s">
        <v>13</v>
      </c>
      <c r="E1095" s="61"/>
      <c r="F1095" s="98" t="s">
        <v>16</v>
      </c>
      <c r="G1095" s="98"/>
      <c r="H1095" s="3" t="s">
        <v>16</v>
      </c>
      <c r="I1095" s="119" t="s">
        <v>16</v>
      </c>
      <c r="J1095" s="119"/>
      <c r="K1095" s="88" t="s">
        <v>16</v>
      </c>
      <c r="L1095" s="88"/>
      <c r="M1095" s="119" t="s">
        <v>16</v>
      </c>
      <c r="N1095" s="119"/>
      <c r="O1095" s="119" t="s">
        <v>16</v>
      </c>
      <c r="P1095" s="119"/>
      <c r="Q1095" s="67"/>
      <c r="R1095" s="68"/>
      <c r="S1095" s="9"/>
    </row>
    <row r="1096" spans="1:19">
      <c r="A1096" s="68"/>
      <c r="B1096" s="84"/>
      <c r="C1096" s="85"/>
      <c r="D1096" s="62" t="s">
        <v>14</v>
      </c>
      <c r="E1096" s="62"/>
      <c r="F1096" s="120" t="s">
        <v>16</v>
      </c>
      <c r="G1096" s="120"/>
      <c r="H1096" s="3" t="s">
        <v>16</v>
      </c>
      <c r="I1096" s="119" t="s">
        <v>16</v>
      </c>
      <c r="J1096" s="119"/>
      <c r="K1096" s="88" t="s">
        <v>16</v>
      </c>
      <c r="L1096" s="88"/>
      <c r="M1096" s="119" t="s">
        <v>16</v>
      </c>
      <c r="N1096" s="119"/>
      <c r="O1096" s="119" t="s">
        <v>16</v>
      </c>
      <c r="P1096" s="119"/>
      <c r="Q1096" s="67"/>
      <c r="R1096" s="68"/>
      <c r="S1096" s="9"/>
    </row>
    <row r="1097" spans="1:19">
      <c r="A1097" s="68"/>
      <c r="B1097" s="84"/>
      <c r="C1097" s="85"/>
      <c r="D1097" s="62" t="s">
        <v>15</v>
      </c>
      <c r="E1097" s="62"/>
      <c r="F1097" s="91" t="s">
        <v>16</v>
      </c>
      <c r="G1097" s="91"/>
      <c r="H1097" s="3" t="s">
        <v>16</v>
      </c>
      <c r="I1097" s="119" t="s">
        <v>16</v>
      </c>
      <c r="J1097" s="119"/>
      <c r="K1097" s="88" t="s">
        <v>16</v>
      </c>
      <c r="L1097" s="88"/>
      <c r="M1097" s="119" t="s">
        <v>16</v>
      </c>
      <c r="N1097" s="119"/>
      <c r="O1097" s="119" t="s">
        <v>16</v>
      </c>
      <c r="P1097" s="119"/>
      <c r="Q1097" s="67"/>
      <c r="R1097" s="68"/>
      <c r="S1097" s="9"/>
    </row>
    <row r="1098" spans="1:19">
      <c r="A1098" s="68"/>
      <c r="B1098" s="84"/>
      <c r="C1098" s="85"/>
      <c r="D1098" s="58" t="s">
        <v>16</v>
      </c>
      <c r="E1098" s="59"/>
      <c r="F1098" s="91" t="s">
        <v>16</v>
      </c>
      <c r="G1098" s="91"/>
      <c r="H1098" s="3" t="s">
        <v>16</v>
      </c>
      <c r="I1098" s="119" t="s">
        <v>16</v>
      </c>
      <c r="J1098" s="119"/>
      <c r="K1098" s="88" t="s">
        <v>16</v>
      </c>
      <c r="L1098" s="88"/>
      <c r="M1098" s="119" t="s">
        <v>16</v>
      </c>
      <c r="N1098" s="119"/>
      <c r="O1098" s="119" t="s">
        <v>16</v>
      </c>
      <c r="P1098" s="119"/>
      <c r="Q1098" s="67"/>
      <c r="R1098" s="68"/>
      <c r="S1098" s="9"/>
    </row>
    <row r="1099" spans="1:19" ht="15.75" thickBot="1">
      <c r="A1099" s="68"/>
      <c r="B1099" s="86"/>
      <c r="C1099" s="87"/>
      <c r="D1099" s="71" t="s">
        <v>16</v>
      </c>
      <c r="E1099" s="72"/>
      <c r="F1099" s="99" t="s">
        <v>16</v>
      </c>
      <c r="G1099" s="99"/>
      <c r="H1099" s="4" t="s">
        <v>16</v>
      </c>
      <c r="I1099" s="97" t="s">
        <v>16</v>
      </c>
      <c r="J1099" s="97"/>
      <c r="K1099" s="95" t="s">
        <v>16</v>
      </c>
      <c r="L1099" s="96"/>
      <c r="M1099" s="75" t="s">
        <v>16</v>
      </c>
      <c r="N1099" s="76"/>
      <c r="O1099" s="75" t="s">
        <v>16</v>
      </c>
      <c r="P1099" s="76"/>
      <c r="Q1099" s="69"/>
      <c r="R1099" s="70"/>
      <c r="S1099" s="9"/>
    </row>
    <row r="1100" spans="1:19" ht="15.75" thickBot="1">
      <c r="A1100" s="66" t="s">
        <v>19</v>
      </c>
      <c r="B1100" s="82">
        <v>45627</v>
      </c>
      <c r="C1100" s="83"/>
      <c r="D1100" s="73" t="s">
        <v>9</v>
      </c>
      <c r="E1100" s="74"/>
      <c r="F1100" s="128" t="s">
        <v>160</v>
      </c>
      <c r="G1100" s="129"/>
      <c r="H1100" s="5">
        <v>1320</v>
      </c>
      <c r="I1100" s="94" t="s">
        <v>16</v>
      </c>
      <c r="J1100" s="94"/>
      <c r="K1100" s="89" t="s">
        <v>16</v>
      </c>
      <c r="L1100" s="90"/>
      <c r="M1100" s="100" t="s">
        <v>16</v>
      </c>
      <c r="N1100" s="101"/>
      <c r="O1100" s="100" t="s">
        <v>16</v>
      </c>
      <c r="P1100" s="101"/>
      <c r="Q1100" s="65" t="s">
        <v>38</v>
      </c>
      <c r="R1100" s="66"/>
      <c r="S1100" s="9"/>
    </row>
    <row r="1101" spans="1:19" ht="15.75" thickBot="1">
      <c r="A1101" s="68"/>
      <c r="B1101" s="84"/>
      <c r="C1101" s="85"/>
      <c r="D1101" s="63" t="s">
        <v>10</v>
      </c>
      <c r="E1101" s="64"/>
      <c r="F1101" s="128" t="s">
        <v>160</v>
      </c>
      <c r="G1101" s="129"/>
      <c r="H1101" s="3">
        <v>210</v>
      </c>
      <c r="I1101" s="119" t="s">
        <v>16</v>
      </c>
      <c r="J1101" s="119"/>
      <c r="K1101" s="88" t="s">
        <v>16</v>
      </c>
      <c r="L1101" s="88"/>
      <c r="M1101" s="119" t="s">
        <v>16</v>
      </c>
      <c r="N1101" s="119"/>
      <c r="O1101" s="119" t="s">
        <v>16</v>
      </c>
      <c r="P1101" s="119"/>
      <c r="Q1101" s="67"/>
      <c r="R1101" s="68"/>
      <c r="S1101" s="9"/>
    </row>
    <row r="1102" spans="1:19" ht="15.75" thickBot="1">
      <c r="A1102" s="68"/>
      <c r="B1102" s="84"/>
      <c r="C1102" s="85"/>
      <c r="D1102" s="63" t="s">
        <v>11</v>
      </c>
      <c r="E1102" s="64"/>
      <c r="F1102" s="128" t="s">
        <v>160</v>
      </c>
      <c r="G1102" s="129"/>
      <c r="H1102" s="3">
        <v>2170</v>
      </c>
      <c r="I1102" s="119" t="s">
        <v>16</v>
      </c>
      <c r="J1102" s="119"/>
      <c r="K1102" s="88" t="s">
        <v>16</v>
      </c>
      <c r="L1102" s="88"/>
      <c r="M1102" s="119" t="s">
        <v>16</v>
      </c>
      <c r="N1102" s="119"/>
      <c r="O1102" s="119" t="s">
        <v>16</v>
      </c>
      <c r="P1102" s="119"/>
      <c r="Q1102" s="67"/>
      <c r="R1102" s="68"/>
      <c r="S1102" s="9"/>
    </row>
    <row r="1103" spans="1:19">
      <c r="A1103" s="68"/>
      <c r="B1103" s="84"/>
      <c r="C1103" s="85"/>
      <c r="D1103" s="63" t="s">
        <v>12</v>
      </c>
      <c r="E1103" s="64"/>
      <c r="F1103" s="128" t="s">
        <v>160</v>
      </c>
      <c r="G1103" s="129"/>
      <c r="H1103" s="3">
        <v>170</v>
      </c>
      <c r="I1103" s="119" t="s">
        <v>16</v>
      </c>
      <c r="J1103" s="119"/>
      <c r="K1103" s="88" t="s">
        <v>16</v>
      </c>
      <c r="L1103" s="88"/>
      <c r="M1103" s="119" t="s">
        <v>16</v>
      </c>
      <c r="N1103" s="119"/>
      <c r="O1103" s="119" t="s">
        <v>16</v>
      </c>
      <c r="P1103" s="119"/>
      <c r="Q1103" s="67"/>
      <c r="R1103" s="68"/>
      <c r="S1103" s="9"/>
    </row>
    <row r="1104" spans="1:19">
      <c r="A1104" s="68"/>
      <c r="B1104" s="84"/>
      <c r="C1104" s="85"/>
      <c r="D1104" s="60" t="s">
        <v>13</v>
      </c>
      <c r="E1104" s="61"/>
      <c r="F1104" s="98" t="s">
        <v>16</v>
      </c>
      <c r="G1104" s="98"/>
      <c r="H1104" s="3" t="s">
        <v>16</v>
      </c>
      <c r="I1104" s="119" t="s">
        <v>16</v>
      </c>
      <c r="J1104" s="119"/>
      <c r="K1104" s="88" t="s">
        <v>16</v>
      </c>
      <c r="L1104" s="88"/>
      <c r="M1104" s="119" t="s">
        <v>16</v>
      </c>
      <c r="N1104" s="119"/>
      <c r="O1104" s="119" t="s">
        <v>16</v>
      </c>
      <c r="P1104" s="119"/>
      <c r="Q1104" s="67"/>
      <c r="R1104" s="68"/>
      <c r="S1104" s="9"/>
    </row>
    <row r="1105" spans="1:19">
      <c r="A1105" s="68"/>
      <c r="B1105" s="84"/>
      <c r="C1105" s="85"/>
      <c r="D1105" s="62" t="s">
        <v>14</v>
      </c>
      <c r="E1105" s="62"/>
      <c r="F1105" s="120" t="s">
        <v>16</v>
      </c>
      <c r="G1105" s="120"/>
      <c r="H1105" s="3" t="s">
        <v>16</v>
      </c>
      <c r="I1105" s="119" t="s">
        <v>16</v>
      </c>
      <c r="J1105" s="119"/>
      <c r="K1105" s="88" t="s">
        <v>16</v>
      </c>
      <c r="L1105" s="88"/>
      <c r="M1105" s="119" t="s">
        <v>16</v>
      </c>
      <c r="N1105" s="119"/>
      <c r="O1105" s="119" t="s">
        <v>16</v>
      </c>
      <c r="P1105" s="119"/>
      <c r="Q1105" s="67"/>
      <c r="R1105" s="68"/>
      <c r="S1105" s="9"/>
    </row>
    <row r="1106" spans="1:19">
      <c r="A1106" s="68"/>
      <c r="B1106" s="84"/>
      <c r="C1106" s="85"/>
      <c r="D1106" s="62" t="s">
        <v>15</v>
      </c>
      <c r="E1106" s="62"/>
      <c r="F1106" s="91" t="s">
        <v>16</v>
      </c>
      <c r="G1106" s="91"/>
      <c r="H1106" s="3" t="s">
        <v>16</v>
      </c>
      <c r="I1106" s="119" t="s">
        <v>16</v>
      </c>
      <c r="J1106" s="119"/>
      <c r="K1106" s="88" t="s">
        <v>16</v>
      </c>
      <c r="L1106" s="88"/>
      <c r="M1106" s="119" t="s">
        <v>16</v>
      </c>
      <c r="N1106" s="119"/>
      <c r="O1106" s="119" t="s">
        <v>16</v>
      </c>
      <c r="P1106" s="119"/>
      <c r="Q1106" s="67"/>
      <c r="R1106" s="68"/>
      <c r="S1106" s="9"/>
    </row>
    <row r="1107" spans="1:19">
      <c r="A1107" s="68"/>
      <c r="B1107" s="84"/>
      <c r="C1107" s="85"/>
      <c r="D1107" s="58" t="s">
        <v>16</v>
      </c>
      <c r="E1107" s="59"/>
      <c r="F1107" s="91" t="s">
        <v>16</v>
      </c>
      <c r="G1107" s="91"/>
      <c r="H1107" s="3" t="s">
        <v>16</v>
      </c>
      <c r="I1107" s="119" t="s">
        <v>16</v>
      </c>
      <c r="J1107" s="119"/>
      <c r="K1107" s="88" t="s">
        <v>16</v>
      </c>
      <c r="L1107" s="88"/>
      <c r="M1107" s="119" t="s">
        <v>16</v>
      </c>
      <c r="N1107" s="119"/>
      <c r="O1107" s="119" t="s">
        <v>16</v>
      </c>
      <c r="P1107" s="119"/>
      <c r="Q1107" s="67"/>
      <c r="R1107" s="68"/>
      <c r="S1107" s="9"/>
    </row>
    <row r="1108" spans="1:19" ht="15.75" thickBot="1">
      <c r="A1108" s="68"/>
      <c r="B1108" s="86"/>
      <c r="C1108" s="87"/>
      <c r="D1108" s="71" t="s">
        <v>16</v>
      </c>
      <c r="E1108" s="72"/>
      <c r="F1108" s="99" t="s">
        <v>16</v>
      </c>
      <c r="G1108" s="99"/>
      <c r="H1108" s="4" t="s">
        <v>16</v>
      </c>
      <c r="I1108" s="97" t="s">
        <v>16</v>
      </c>
      <c r="J1108" s="97"/>
      <c r="K1108" s="95" t="s">
        <v>16</v>
      </c>
      <c r="L1108" s="96"/>
      <c r="M1108" s="75" t="s">
        <v>16</v>
      </c>
      <c r="N1108" s="76"/>
      <c r="O1108" s="75" t="s">
        <v>16</v>
      </c>
      <c r="P1108" s="76"/>
      <c r="Q1108" s="69"/>
      <c r="R1108" s="70"/>
      <c r="S1108" s="9"/>
    </row>
    <row r="1109" spans="1:19" ht="15.75" thickBot="1">
      <c r="A1109" s="66" t="s">
        <v>20</v>
      </c>
      <c r="B1109" s="82">
        <v>45628</v>
      </c>
      <c r="C1109" s="83"/>
      <c r="D1109" s="73" t="s">
        <v>9</v>
      </c>
      <c r="E1109" s="74"/>
      <c r="F1109" s="128" t="s">
        <v>161</v>
      </c>
      <c r="G1109" s="129"/>
      <c r="H1109" s="5">
        <v>1570</v>
      </c>
      <c r="I1109" s="94" t="s">
        <v>16</v>
      </c>
      <c r="J1109" s="94"/>
      <c r="K1109" s="89" t="s">
        <v>16</v>
      </c>
      <c r="L1109" s="90"/>
      <c r="M1109" s="100" t="s">
        <v>16</v>
      </c>
      <c r="N1109" s="101"/>
      <c r="O1109" s="100" t="s">
        <v>16</v>
      </c>
      <c r="P1109" s="101"/>
      <c r="Q1109" s="65" t="s">
        <v>37</v>
      </c>
      <c r="R1109" s="66"/>
      <c r="S1109" s="9"/>
    </row>
    <row r="1110" spans="1:19" ht="15.75" thickBot="1">
      <c r="A1110" s="68"/>
      <c r="B1110" s="84"/>
      <c r="C1110" s="85"/>
      <c r="D1110" s="63" t="s">
        <v>10</v>
      </c>
      <c r="E1110" s="64"/>
      <c r="F1110" s="128" t="s">
        <v>161</v>
      </c>
      <c r="G1110" s="129"/>
      <c r="H1110" s="3">
        <v>200</v>
      </c>
      <c r="I1110" s="119" t="s">
        <v>16</v>
      </c>
      <c r="J1110" s="119"/>
      <c r="K1110" s="88" t="s">
        <v>16</v>
      </c>
      <c r="L1110" s="88"/>
      <c r="M1110" s="119" t="s">
        <v>16</v>
      </c>
      <c r="N1110" s="119"/>
      <c r="O1110" s="119" t="s">
        <v>16</v>
      </c>
      <c r="P1110" s="119"/>
      <c r="Q1110" s="67"/>
      <c r="R1110" s="68"/>
      <c r="S1110" s="9"/>
    </row>
    <row r="1111" spans="1:19" ht="15.75" thickBot="1">
      <c r="A1111" s="68"/>
      <c r="B1111" s="84"/>
      <c r="C1111" s="85"/>
      <c r="D1111" s="63" t="s">
        <v>11</v>
      </c>
      <c r="E1111" s="64"/>
      <c r="F1111" s="128" t="s">
        <v>161</v>
      </c>
      <c r="G1111" s="129"/>
      <c r="H1111" s="3">
        <v>2090</v>
      </c>
      <c r="I1111" s="119" t="s">
        <v>16</v>
      </c>
      <c r="J1111" s="119"/>
      <c r="K1111" s="88" t="s">
        <v>16</v>
      </c>
      <c r="L1111" s="88"/>
      <c r="M1111" s="119" t="s">
        <v>16</v>
      </c>
      <c r="N1111" s="119"/>
      <c r="O1111" s="119" t="s">
        <v>16</v>
      </c>
      <c r="P1111" s="119"/>
      <c r="Q1111" s="67"/>
      <c r="R1111" s="68"/>
      <c r="S1111" s="9"/>
    </row>
    <row r="1112" spans="1:19">
      <c r="A1112" s="68"/>
      <c r="B1112" s="84"/>
      <c r="C1112" s="85"/>
      <c r="D1112" s="63" t="s">
        <v>12</v>
      </c>
      <c r="E1112" s="64"/>
      <c r="F1112" s="128" t="s">
        <v>161</v>
      </c>
      <c r="G1112" s="129"/>
      <c r="H1112" s="3">
        <v>170</v>
      </c>
      <c r="I1112" s="119" t="s">
        <v>16</v>
      </c>
      <c r="J1112" s="119"/>
      <c r="K1112" s="88" t="s">
        <v>16</v>
      </c>
      <c r="L1112" s="88"/>
      <c r="M1112" s="119" t="s">
        <v>16</v>
      </c>
      <c r="N1112" s="119"/>
      <c r="O1112" s="119" t="s">
        <v>16</v>
      </c>
      <c r="P1112" s="119"/>
      <c r="Q1112" s="67"/>
      <c r="R1112" s="68"/>
      <c r="S1112" s="9"/>
    </row>
    <row r="1113" spans="1:19">
      <c r="A1113" s="68"/>
      <c r="B1113" s="84"/>
      <c r="C1113" s="85"/>
      <c r="D1113" s="60" t="s">
        <v>13</v>
      </c>
      <c r="E1113" s="61"/>
      <c r="F1113" s="98" t="s">
        <v>16</v>
      </c>
      <c r="G1113" s="98"/>
      <c r="H1113" s="3" t="s">
        <v>16</v>
      </c>
      <c r="I1113" s="119" t="s">
        <v>16</v>
      </c>
      <c r="J1113" s="119"/>
      <c r="K1113" s="88" t="s">
        <v>16</v>
      </c>
      <c r="L1113" s="88"/>
      <c r="M1113" s="119" t="s">
        <v>16</v>
      </c>
      <c r="N1113" s="119"/>
      <c r="O1113" s="119" t="s">
        <v>16</v>
      </c>
      <c r="P1113" s="119"/>
      <c r="Q1113" s="67"/>
      <c r="R1113" s="68"/>
      <c r="S1113" s="9"/>
    </row>
    <row r="1114" spans="1:19">
      <c r="A1114" s="68"/>
      <c r="B1114" s="84"/>
      <c r="C1114" s="85"/>
      <c r="D1114" s="62" t="s">
        <v>14</v>
      </c>
      <c r="E1114" s="62"/>
      <c r="F1114" s="120" t="s">
        <v>16</v>
      </c>
      <c r="G1114" s="120"/>
      <c r="H1114" s="3" t="s">
        <v>16</v>
      </c>
      <c r="I1114" s="119" t="s">
        <v>16</v>
      </c>
      <c r="J1114" s="119"/>
      <c r="K1114" s="88" t="s">
        <v>16</v>
      </c>
      <c r="L1114" s="88"/>
      <c r="M1114" s="119" t="s">
        <v>16</v>
      </c>
      <c r="N1114" s="119"/>
      <c r="O1114" s="119" t="s">
        <v>16</v>
      </c>
      <c r="P1114" s="119"/>
      <c r="Q1114" s="67"/>
      <c r="R1114" s="68"/>
      <c r="S1114" s="9"/>
    </row>
    <row r="1115" spans="1:19">
      <c r="A1115" s="68"/>
      <c r="B1115" s="84"/>
      <c r="C1115" s="85"/>
      <c r="D1115" s="62" t="s">
        <v>15</v>
      </c>
      <c r="E1115" s="62"/>
      <c r="F1115" s="91" t="s">
        <v>16</v>
      </c>
      <c r="G1115" s="91"/>
      <c r="H1115" s="3" t="s">
        <v>16</v>
      </c>
      <c r="I1115" s="119" t="s">
        <v>16</v>
      </c>
      <c r="J1115" s="119"/>
      <c r="K1115" s="88" t="s">
        <v>16</v>
      </c>
      <c r="L1115" s="88"/>
      <c r="M1115" s="119" t="s">
        <v>16</v>
      </c>
      <c r="N1115" s="119"/>
      <c r="O1115" s="119" t="s">
        <v>16</v>
      </c>
      <c r="P1115" s="119"/>
      <c r="Q1115" s="67"/>
      <c r="R1115" s="68"/>
      <c r="S1115" s="9"/>
    </row>
    <row r="1116" spans="1:19">
      <c r="A1116" s="68"/>
      <c r="B1116" s="84"/>
      <c r="C1116" s="85"/>
      <c r="D1116" s="58" t="s">
        <v>16</v>
      </c>
      <c r="E1116" s="59"/>
      <c r="F1116" s="91" t="s">
        <v>16</v>
      </c>
      <c r="G1116" s="91"/>
      <c r="H1116" s="3" t="s">
        <v>16</v>
      </c>
      <c r="I1116" s="119" t="s">
        <v>16</v>
      </c>
      <c r="J1116" s="119"/>
      <c r="K1116" s="88" t="s">
        <v>16</v>
      </c>
      <c r="L1116" s="88"/>
      <c r="M1116" s="119" t="s">
        <v>16</v>
      </c>
      <c r="N1116" s="119"/>
      <c r="O1116" s="119" t="s">
        <v>16</v>
      </c>
      <c r="P1116" s="119"/>
      <c r="Q1116" s="67"/>
      <c r="R1116" s="68"/>
      <c r="S1116" s="9"/>
    </row>
    <row r="1117" spans="1:19" ht="15.75" thickBot="1">
      <c r="A1117" s="68"/>
      <c r="B1117" s="86"/>
      <c r="C1117" s="87"/>
      <c r="D1117" s="71" t="s">
        <v>16</v>
      </c>
      <c r="E1117" s="72"/>
      <c r="F1117" s="99" t="s">
        <v>16</v>
      </c>
      <c r="G1117" s="99"/>
      <c r="H1117" s="4" t="s">
        <v>16</v>
      </c>
      <c r="I1117" s="97" t="s">
        <v>16</v>
      </c>
      <c r="J1117" s="97"/>
      <c r="K1117" s="95" t="s">
        <v>16</v>
      </c>
      <c r="L1117" s="96"/>
      <c r="M1117" s="75" t="s">
        <v>16</v>
      </c>
      <c r="N1117" s="76"/>
      <c r="O1117" s="75" t="s">
        <v>16</v>
      </c>
      <c r="P1117" s="76"/>
      <c r="Q1117" s="69"/>
      <c r="R1117" s="70"/>
      <c r="S1117" s="9"/>
    </row>
    <row r="1118" spans="1:19" ht="15.75" thickBot="1">
      <c r="A1118" s="66" t="s">
        <v>21</v>
      </c>
      <c r="B1118" s="82">
        <v>45629</v>
      </c>
      <c r="C1118" s="83"/>
      <c r="D1118" s="73" t="s">
        <v>9</v>
      </c>
      <c r="E1118" s="74"/>
      <c r="F1118" s="128" t="s">
        <v>162</v>
      </c>
      <c r="G1118" s="129"/>
      <c r="H1118" s="5" t="s">
        <v>16</v>
      </c>
      <c r="I1118" s="94" t="s">
        <v>16</v>
      </c>
      <c r="J1118" s="94"/>
      <c r="K1118" s="89" t="s">
        <v>16</v>
      </c>
      <c r="L1118" s="90"/>
      <c r="M1118" s="100" t="s">
        <v>16</v>
      </c>
      <c r="N1118" s="101"/>
      <c r="O1118" s="100" t="s">
        <v>16</v>
      </c>
      <c r="P1118" s="101"/>
      <c r="Q1118" s="65" t="s">
        <v>37</v>
      </c>
      <c r="R1118" s="66"/>
      <c r="S1118" s="9"/>
    </row>
    <row r="1119" spans="1:19" ht="15.75" thickBot="1">
      <c r="A1119" s="68"/>
      <c r="B1119" s="84"/>
      <c r="C1119" s="85"/>
      <c r="D1119" s="63" t="s">
        <v>10</v>
      </c>
      <c r="E1119" s="64"/>
      <c r="F1119" s="128" t="s">
        <v>162</v>
      </c>
      <c r="G1119" s="129"/>
      <c r="H1119" s="3" t="s">
        <v>16</v>
      </c>
      <c r="I1119" s="119" t="s">
        <v>16</v>
      </c>
      <c r="J1119" s="119"/>
      <c r="K1119" s="88" t="s">
        <v>16</v>
      </c>
      <c r="L1119" s="88"/>
      <c r="M1119" s="119" t="s">
        <v>16</v>
      </c>
      <c r="N1119" s="119"/>
      <c r="O1119" s="119" t="s">
        <v>16</v>
      </c>
      <c r="P1119" s="119"/>
      <c r="Q1119" s="67"/>
      <c r="R1119" s="68"/>
      <c r="S1119" s="9"/>
    </row>
    <row r="1120" spans="1:19" ht="15.75" thickBot="1">
      <c r="A1120" s="68"/>
      <c r="B1120" s="84"/>
      <c r="C1120" s="85"/>
      <c r="D1120" s="63" t="s">
        <v>11</v>
      </c>
      <c r="E1120" s="64"/>
      <c r="F1120" s="128" t="s">
        <v>162</v>
      </c>
      <c r="G1120" s="129"/>
      <c r="H1120" s="3" t="s">
        <v>16</v>
      </c>
      <c r="I1120" s="119" t="s">
        <v>16</v>
      </c>
      <c r="J1120" s="119"/>
      <c r="K1120" s="88" t="s">
        <v>16</v>
      </c>
      <c r="L1120" s="88"/>
      <c r="M1120" s="119" t="s">
        <v>16</v>
      </c>
      <c r="N1120" s="119"/>
      <c r="O1120" s="119" t="s">
        <v>16</v>
      </c>
      <c r="P1120" s="119"/>
      <c r="Q1120" s="67"/>
      <c r="R1120" s="68"/>
      <c r="S1120" s="9"/>
    </row>
    <row r="1121" spans="1:19">
      <c r="A1121" s="68"/>
      <c r="B1121" s="84"/>
      <c r="C1121" s="85"/>
      <c r="D1121" s="63" t="s">
        <v>12</v>
      </c>
      <c r="E1121" s="64"/>
      <c r="F1121" s="128" t="s">
        <v>162</v>
      </c>
      <c r="G1121" s="129"/>
      <c r="H1121" s="3" t="s">
        <v>16</v>
      </c>
      <c r="I1121" s="119" t="s">
        <v>16</v>
      </c>
      <c r="J1121" s="119"/>
      <c r="K1121" s="88" t="s">
        <v>16</v>
      </c>
      <c r="L1121" s="88"/>
      <c r="M1121" s="119" t="s">
        <v>16</v>
      </c>
      <c r="N1121" s="119"/>
      <c r="O1121" s="119" t="s">
        <v>16</v>
      </c>
      <c r="P1121" s="119"/>
      <c r="Q1121" s="67"/>
      <c r="R1121" s="68"/>
      <c r="S1121" s="9"/>
    </row>
    <row r="1122" spans="1:19">
      <c r="A1122" s="68"/>
      <c r="B1122" s="84"/>
      <c r="C1122" s="85"/>
      <c r="D1122" s="62" t="s">
        <v>13</v>
      </c>
      <c r="E1122" s="62"/>
      <c r="F1122" s="98" t="s">
        <v>16</v>
      </c>
      <c r="G1122" s="98"/>
      <c r="H1122" s="3" t="s">
        <v>16</v>
      </c>
      <c r="I1122" s="119" t="s">
        <v>16</v>
      </c>
      <c r="J1122" s="119"/>
      <c r="K1122" s="88" t="s">
        <v>16</v>
      </c>
      <c r="L1122" s="88"/>
      <c r="M1122" s="119" t="s">
        <v>16</v>
      </c>
      <c r="N1122" s="119"/>
      <c r="O1122" s="119" t="s">
        <v>16</v>
      </c>
      <c r="P1122" s="119"/>
      <c r="Q1122" s="67"/>
      <c r="R1122" s="68"/>
      <c r="S1122" s="9"/>
    </row>
    <row r="1123" spans="1:19">
      <c r="A1123" s="68"/>
      <c r="B1123" s="84"/>
      <c r="C1123" s="85"/>
      <c r="D1123" s="62" t="s">
        <v>14</v>
      </c>
      <c r="E1123" s="62"/>
      <c r="F1123" s="120" t="s">
        <v>16</v>
      </c>
      <c r="G1123" s="120"/>
      <c r="H1123" s="3">
        <v>3564</v>
      </c>
      <c r="I1123" s="119" t="s">
        <v>16</v>
      </c>
      <c r="J1123" s="119"/>
      <c r="K1123" s="88" t="s">
        <v>16</v>
      </c>
      <c r="L1123" s="88"/>
      <c r="M1123" s="119" t="s">
        <v>16</v>
      </c>
      <c r="N1123" s="119"/>
      <c r="O1123" s="119" t="s">
        <v>16</v>
      </c>
      <c r="P1123" s="119"/>
      <c r="Q1123" s="67"/>
      <c r="R1123" s="68"/>
      <c r="S1123" s="9"/>
    </row>
    <row r="1124" spans="1:19">
      <c r="A1124" s="68"/>
      <c r="B1124" s="84"/>
      <c r="C1124" s="85"/>
      <c r="D1124" s="62" t="s">
        <v>15</v>
      </c>
      <c r="E1124" s="62"/>
      <c r="F1124" s="91" t="s">
        <v>16</v>
      </c>
      <c r="G1124" s="91"/>
      <c r="H1124" s="3">
        <v>3996</v>
      </c>
      <c r="I1124" s="119" t="s">
        <v>16</v>
      </c>
      <c r="J1124" s="119"/>
      <c r="K1124" s="88" t="s">
        <v>16</v>
      </c>
      <c r="L1124" s="88"/>
      <c r="M1124" s="119" t="s">
        <v>16</v>
      </c>
      <c r="N1124" s="119"/>
      <c r="O1124" s="119" t="s">
        <v>16</v>
      </c>
      <c r="P1124" s="119"/>
      <c r="Q1124" s="67"/>
      <c r="R1124" s="68"/>
      <c r="S1124" s="9"/>
    </row>
    <row r="1125" spans="1:19">
      <c r="A1125" s="68"/>
      <c r="B1125" s="84"/>
      <c r="C1125" s="85"/>
      <c r="D1125" s="58" t="s">
        <v>16</v>
      </c>
      <c r="E1125" s="59"/>
      <c r="F1125" s="91" t="s">
        <v>16</v>
      </c>
      <c r="G1125" s="91"/>
      <c r="H1125" s="3" t="s">
        <v>16</v>
      </c>
      <c r="I1125" s="119" t="s">
        <v>16</v>
      </c>
      <c r="J1125" s="119"/>
      <c r="K1125" s="88" t="s">
        <v>16</v>
      </c>
      <c r="L1125" s="88"/>
      <c r="M1125" s="119" t="s">
        <v>16</v>
      </c>
      <c r="N1125" s="119"/>
      <c r="O1125" s="119" t="s">
        <v>16</v>
      </c>
      <c r="P1125" s="119"/>
      <c r="Q1125" s="67"/>
      <c r="R1125" s="68"/>
      <c r="S1125" s="9"/>
    </row>
    <row r="1126" spans="1:19" ht="15.75" thickBot="1">
      <c r="A1126" s="68"/>
      <c r="B1126" s="86"/>
      <c r="C1126" s="87"/>
      <c r="D1126" s="71" t="s">
        <v>16</v>
      </c>
      <c r="E1126" s="72"/>
      <c r="F1126" s="99" t="s">
        <v>16</v>
      </c>
      <c r="G1126" s="99"/>
      <c r="H1126" s="4" t="s">
        <v>16</v>
      </c>
      <c r="I1126" s="97" t="s">
        <v>16</v>
      </c>
      <c r="J1126" s="97"/>
      <c r="K1126" s="95" t="s">
        <v>16</v>
      </c>
      <c r="L1126" s="96"/>
      <c r="M1126" s="75" t="s">
        <v>16</v>
      </c>
      <c r="N1126" s="76"/>
      <c r="O1126" s="75" t="s">
        <v>16</v>
      </c>
      <c r="P1126" s="76"/>
      <c r="Q1126" s="69"/>
      <c r="R1126" s="70"/>
      <c r="S1126" s="9"/>
    </row>
    <row r="1127" spans="1:19" ht="15.75" thickBot="1">
      <c r="A1127" s="66" t="s">
        <v>22</v>
      </c>
      <c r="B1127" s="82">
        <v>45630</v>
      </c>
      <c r="C1127" s="83"/>
      <c r="D1127" s="73" t="s">
        <v>9</v>
      </c>
      <c r="E1127" s="74"/>
      <c r="F1127" s="128" t="s">
        <v>163</v>
      </c>
      <c r="G1127" s="129"/>
      <c r="H1127" s="5" t="s">
        <v>16</v>
      </c>
      <c r="I1127" s="94" t="s">
        <v>16</v>
      </c>
      <c r="J1127" s="94"/>
      <c r="K1127" s="89" t="s">
        <v>16</v>
      </c>
      <c r="L1127" s="90"/>
      <c r="M1127" s="100" t="s">
        <v>16</v>
      </c>
      <c r="N1127" s="101"/>
      <c r="O1127" s="100" t="s">
        <v>16</v>
      </c>
      <c r="P1127" s="101"/>
      <c r="Q1127" s="65" t="s">
        <v>38</v>
      </c>
      <c r="R1127" s="66"/>
      <c r="S1127" s="9"/>
    </row>
    <row r="1128" spans="1:19" ht="15.75" thickBot="1">
      <c r="A1128" s="68"/>
      <c r="B1128" s="84"/>
      <c r="C1128" s="85"/>
      <c r="D1128" s="63" t="s">
        <v>10</v>
      </c>
      <c r="E1128" s="64"/>
      <c r="F1128" s="128" t="s">
        <v>163</v>
      </c>
      <c r="G1128" s="129"/>
      <c r="H1128" s="3" t="s">
        <v>16</v>
      </c>
      <c r="I1128" s="119" t="s">
        <v>16</v>
      </c>
      <c r="J1128" s="119"/>
      <c r="K1128" s="88" t="s">
        <v>16</v>
      </c>
      <c r="L1128" s="88"/>
      <c r="M1128" s="119" t="s">
        <v>16</v>
      </c>
      <c r="N1128" s="119"/>
      <c r="O1128" s="119" t="s">
        <v>16</v>
      </c>
      <c r="P1128" s="119"/>
      <c r="Q1128" s="67"/>
      <c r="R1128" s="68"/>
      <c r="S1128" s="9"/>
    </row>
    <row r="1129" spans="1:19" ht="15.75" thickBot="1">
      <c r="A1129" s="68"/>
      <c r="B1129" s="84"/>
      <c r="C1129" s="85"/>
      <c r="D1129" s="63" t="s">
        <v>11</v>
      </c>
      <c r="E1129" s="64"/>
      <c r="F1129" s="128" t="s">
        <v>163</v>
      </c>
      <c r="G1129" s="129"/>
      <c r="H1129" s="3" t="s">
        <v>16</v>
      </c>
      <c r="I1129" s="119" t="s">
        <v>16</v>
      </c>
      <c r="J1129" s="119"/>
      <c r="K1129" s="88" t="s">
        <v>16</v>
      </c>
      <c r="L1129" s="88"/>
      <c r="M1129" s="119" t="s">
        <v>16</v>
      </c>
      <c r="N1129" s="119"/>
      <c r="O1129" s="119" t="s">
        <v>16</v>
      </c>
      <c r="P1129" s="119"/>
      <c r="Q1129" s="67"/>
      <c r="R1129" s="68"/>
      <c r="S1129" s="9"/>
    </row>
    <row r="1130" spans="1:19">
      <c r="A1130" s="68"/>
      <c r="B1130" s="84"/>
      <c r="C1130" s="85"/>
      <c r="D1130" s="63" t="s">
        <v>12</v>
      </c>
      <c r="E1130" s="64"/>
      <c r="F1130" s="128" t="s">
        <v>163</v>
      </c>
      <c r="G1130" s="129"/>
      <c r="H1130" s="3" t="s">
        <v>16</v>
      </c>
      <c r="I1130" s="119" t="s">
        <v>16</v>
      </c>
      <c r="J1130" s="119"/>
      <c r="K1130" s="88" t="s">
        <v>16</v>
      </c>
      <c r="L1130" s="88"/>
      <c r="M1130" s="119" t="s">
        <v>16</v>
      </c>
      <c r="N1130" s="119"/>
      <c r="O1130" s="119" t="s">
        <v>16</v>
      </c>
      <c r="P1130" s="119"/>
      <c r="Q1130" s="67"/>
      <c r="R1130" s="68"/>
      <c r="S1130" s="9"/>
    </row>
    <row r="1131" spans="1:19">
      <c r="A1131" s="68"/>
      <c r="B1131" s="84"/>
      <c r="C1131" s="85"/>
      <c r="D1131" s="60" t="s">
        <v>13</v>
      </c>
      <c r="E1131" s="61"/>
      <c r="F1131" s="98" t="s">
        <v>16</v>
      </c>
      <c r="G1131" s="98"/>
      <c r="H1131" s="3" t="s">
        <v>16</v>
      </c>
      <c r="I1131" s="119" t="s">
        <v>16</v>
      </c>
      <c r="J1131" s="119"/>
      <c r="K1131" s="88" t="s">
        <v>16</v>
      </c>
      <c r="L1131" s="88"/>
      <c r="M1131" s="119" t="s">
        <v>16</v>
      </c>
      <c r="N1131" s="119"/>
      <c r="O1131" s="119" t="s">
        <v>16</v>
      </c>
      <c r="P1131" s="119"/>
      <c r="Q1131" s="67"/>
      <c r="R1131" s="68"/>
      <c r="S1131" s="9"/>
    </row>
    <row r="1132" spans="1:19">
      <c r="A1132" s="68"/>
      <c r="B1132" s="84"/>
      <c r="C1132" s="85"/>
      <c r="D1132" s="62" t="s">
        <v>14</v>
      </c>
      <c r="E1132" s="62"/>
      <c r="F1132" s="120" t="s">
        <v>16</v>
      </c>
      <c r="G1132" s="120"/>
      <c r="H1132" s="3" t="s">
        <v>16</v>
      </c>
      <c r="I1132" s="119" t="s">
        <v>16</v>
      </c>
      <c r="J1132" s="119"/>
      <c r="K1132" s="88" t="s">
        <v>16</v>
      </c>
      <c r="L1132" s="88"/>
      <c r="M1132" s="119" t="s">
        <v>16</v>
      </c>
      <c r="N1132" s="119"/>
      <c r="O1132" s="119" t="s">
        <v>16</v>
      </c>
      <c r="P1132" s="119"/>
      <c r="Q1132" s="67"/>
      <c r="R1132" s="68"/>
      <c r="S1132" s="9"/>
    </row>
    <row r="1133" spans="1:19">
      <c r="A1133" s="68"/>
      <c r="B1133" s="84"/>
      <c r="C1133" s="85"/>
      <c r="D1133" s="62" t="s">
        <v>15</v>
      </c>
      <c r="E1133" s="62"/>
      <c r="F1133" s="91" t="s">
        <v>16</v>
      </c>
      <c r="G1133" s="91"/>
      <c r="H1133" s="3" t="s">
        <v>16</v>
      </c>
      <c r="I1133" s="119" t="s">
        <v>16</v>
      </c>
      <c r="J1133" s="119"/>
      <c r="K1133" s="88" t="s">
        <v>16</v>
      </c>
      <c r="L1133" s="88"/>
      <c r="M1133" s="119" t="s">
        <v>16</v>
      </c>
      <c r="N1133" s="119"/>
      <c r="O1133" s="119" t="s">
        <v>16</v>
      </c>
      <c r="P1133" s="119"/>
      <c r="Q1133" s="67"/>
      <c r="R1133" s="68"/>
      <c r="S1133" s="9"/>
    </row>
    <row r="1134" spans="1:19">
      <c r="A1134" s="68"/>
      <c r="B1134" s="84"/>
      <c r="C1134" s="85"/>
      <c r="D1134" s="58" t="s">
        <v>16</v>
      </c>
      <c r="E1134" s="59"/>
      <c r="F1134" s="91" t="s">
        <v>16</v>
      </c>
      <c r="G1134" s="91"/>
      <c r="H1134" s="3" t="s">
        <v>16</v>
      </c>
      <c r="I1134" s="119" t="s">
        <v>16</v>
      </c>
      <c r="J1134" s="119"/>
      <c r="K1134" s="88" t="s">
        <v>16</v>
      </c>
      <c r="L1134" s="88"/>
      <c r="M1134" s="119" t="s">
        <v>16</v>
      </c>
      <c r="N1134" s="119"/>
      <c r="O1134" s="119" t="s">
        <v>16</v>
      </c>
      <c r="P1134" s="119"/>
      <c r="Q1134" s="67"/>
      <c r="R1134" s="68"/>
      <c r="S1134" s="9"/>
    </row>
    <row r="1135" spans="1:19" ht="15.75" thickBot="1">
      <c r="A1135" s="68"/>
      <c r="B1135" s="86"/>
      <c r="C1135" s="87"/>
      <c r="D1135" s="71" t="s">
        <v>16</v>
      </c>
      <c r="E1135" s="72"/>
      <c r="F1135" s="99" t="s">
        <v>16</v>
      </c>
      <c r="G1135" s="99"/>
      <c r="H1135" s="4" t="s">
        <v>16</v>
      </c>
      <c r="I1135" s="97" t="s">
        <v>16</v>
      </c>
      <c r="J1135" s="97"/>
      <c r="K1135" s="95" t="s">
        <v>16</v>
      </c>
      <c r="L1135" s="96"/>
      <c r="M1135" s="75" t="s">
        <v>16</v>
      </c>
      <c r="N1135" s="76"/>
      <c r="O1135" s="75" t="s">
        <v>16</v>
      </c>
      <c r="P1135" s="76"/>
      <c r="Q1135" s="69"/>
      <c r="R1135" s="70"/>
      <c r="S1135" s="9"/>
    </row>
    <row r="1136" spans="1:19" ht="15.75" thickBot="1">
      <c r="A1136" s="66" t="s">
        <v>23</v>
      </c>
      <c r="B1136" s="82">
        <v>45631</v>
      </c>
      <c r="C1136" s="83"/>
      <c r="D1136" s="73" t="s">
        <v>9</v>
      </c>
      <c r="E1136" s="74"/>
      <c r="F1136" s="128" t="s">
        <v>164</v>
      </c>
      <c r="G1136" s="129"/>
      <c r="H1136" s="5" t="s">
        <v>16</v>
      </c>
      <c r="I1136" s="94" t="s">
        <v>16</v>
      </c>
      <c r="J1136" s="94"/>
      <c r="K1136" s="89" t="s">
        <v>16</v>
      </c>
      <c r="L1136" s="90"/>
      <c r="M1136" s="100" t="s">
        <v>16</v>
      </c>
      <c r="N1136" s="101"/>
      <c r="O1136" s="100" t="s">
        <v>16</v>
      </c>
      <c r="P1136" s="101"/>
      <c r="Q1136" s="65" t="s">
        <v>38</v>
      </c>
      <c r="R1136" s="66"/>
      <c r="S1136" s="9"/>
    </row>
    <row r="1137" spans="1:19" ht="15.75" thickBot="1">
      <c r="A1137" s="68"/>
      <c r="B1137" s="84"/>
      <c r="C1137" s="85"/>
      <c r="D1137" s="63" t="s">
        <v>10</v>
      </c>
      <c r="E1137" s="64"/>
      <c r="F1137" s="128" t="s">
        <v>164</v>
      </c>
      <c r="G1137" s="129"/>
      <c r="H1137" s="3" t="s">
        <v>16</v>
      </c>
      <c r="I1137" s="119" t="s">
        <v>16</v>
      </c>
      <c r="J1137" s="119"/>
      <c r="K1137" s="88" t="s">
        <v>16</v>
      </c>
      <c r="L1137" s="88"/>
      <c r="M1137" s="119" t="s">
        <v>16</v>
      </c>
      <c r="N1137" s="119"/>
      <c r="O1137" s="119" t="s">
        <v>16</v>
      </c>
      <c r="P1137" s="119"/>
      <c r="Q1137" s="67"/>
      <c r="R1137" s="68"/>
      <c r="S1137" s="9"/>
    </row>
    <row r="1138" spans="1:19" ht="15.75" thickBot="1">
      <c r="A1138" s="68"/>
      <c r="B1138" s="84"/>
      <c r="C1138" s="85"/>
      <c r="D1138" s="63" t="s">
        <v>11</v>
      </c>
      <c r="E1138" s="64"/>
      <c r="F1138" s="128" t="s">
        <v>164</v>
      </c>
      <c r="G1138" s="129"/>
      <c r="H1138" s="3" t="s">
        <v>16</v>
      </c>
      <c r="I1138" s="119" t="s">
        <v>16</v>
      </c>
      <c r="J1138" s="119"/>
      <c r="K1138" s="88" t="s">
        <v>16</v>
      </c>
      <c r="L1138" s="88"/>
      <c r="M1138" s="119" t="s">
        <v>16</v>
      </c>
      <c r="N1138" s="119"/>
      <c r="O1138" s="119" t="s">
        <v>16</v>
      </c>
      <c r="P1138" s="119"/>
      <c r="Q1138" s="67"/>
      <c r="R1138" s="68"/>
      <c r="S1138" s="9"/>
    </row>
    <row r="1139" spans="1:19">
      <c r="A1139" s="68"/>
      <c r="B1139" s="84"/>
      <c r="C1139" s="85"/>
      <c r="D1139" s="63" t="s">
        <v>12</v>
      </c>
      <c r="E1139" s="64"/>
      <c r="F1139" s="128" t="s">
        <v>164</v>
      </c>
      <c r="G1139" s="129"/>
      <c r="H1139" s="3" t="s">
        <v>16</v>
      </c>
      <c r="I1139" s="119" t="s">
        <v>16</v>
      </c>
      <c r="J1139" s="119"/>
      <c r="K1139" s="88" t="s">
        <v>16</v>
      </c>
      <c r="L1139" s="88"/>
      <c r="M1139" s="119" t="s">
        <v>16</v>
      </c>
      <c r="N1139" s="119"/>
      <c r="O1139" s="119" t="s">
        <v>16</v>
      </c>
      <c r="P1139" s="119"/>
      <c r="Q1139" s="67"/>
      <c r="R1139" s="68"/>
      <c r="S1139" s="9"/>
    </row>
    <row r="1140" spans="1:19">
      <c r="A1140" s="68"/>
      <c r="B1140" s="84"/>
      <c r="C1140" s="85"/>
      <c r="D1140" s="60" t="s">
        <v>13</v>
      </c>
      <c r="E1140" s="61"/>
      <c r="F1140" s="98" t="s">
        <v>16</v>
      </c>
      <c r="G1140" s="98"/>
      <c r="H1140" s="3" t="s">
        <v>16</v>
      </c>
      <c r="I1140" s="119" t="s">
        <v>16</v>
      </c>
      <c r="J1140" s="119"/>
      <c r="K1140" s="88" t="s">
        <v>16</v>
      </c>
      <c r="L1140" s="88"/>
      <c r="M1140" s="119" t="s">
        <v>16</v>
      </c>
      <c r="N1140" s="119"/>
      <c r="O1140" s="119" t="s">
        <v>16</v>
      </c>
      <c r="P1140" s="119"/>
      <c r="Q1140" s="67"/>
      <c r="R1140" s="68"/>
      <c r="S1140" s="9"/>
    </row>
    <row r="1141" spans="1:19">
      <c r="A1141" s="68"/>
      <c r="B1141" s="84"/>
      <c r="C1141" s="85"/>
      <c r="D1141" s="62" t="s">
        <v>14</v>
      </c>
      <c r="E1141" s="62"/>
      <c r="F1141" s="120" t="s">
        <v>16</v>
      </c>
      <c r="G1141" s="120"/>
      <c r="H1141" s="3">
        <v>1548</v>
      </c>
      <c r="I1141" s="119" t="s">
        <v>16</v>
      </c>
      <c r="J1141" s="119"/>
      <c r="K1141" s="88" t="s">
        <v>16</v>
      </c>
      <c r="L1141" s="88"/>
      <c r="M1141" s="119" t="s">
        <v>16</v>
      </c>
      <c r="N1141" s="119"/>
      <c r="O1141" s="119" t="s">
        <v>16</v>
      </c>
      <c r="P1141" s="119"/>
      <c r="Q1141" s="67"/>
      <c r="R1141" s="68"/>
      <c r="S1141" s="9"/>
    </row>
    <row r="1142" spans="1:19">
      <c r="A1142" s="68"/>
      <c r="B1142" s="84"/>
      <c r="C1142" s="85"/>
      <c r="D1142" s="62" t="s">
        <v>15</v>
      </c>
      <c r="E1142" s="62"/>
      <c r="F1142" s="91" t="s">
        <v>16</v>
      </c>
      <c r="G1142" s="91"/>
      <c r="H1142" s="3">
        <v>1128</v>
      </c>
      <c r="I1142" s="119" t="s">
        <v>16</v>
      </c>
      <c r="J1142" s="119"/>
      <c r="K1142" s="88" t="s">
        <v>16</v>
      </c>
      <c r="L1142" s="88"/>
      <c r="M1142" s="119" t="s">
        <v>16</v>
      </c>
      <c r="N1142" s="119"/>
      <c r="O1142" s="119" t="s">
        <v>16</v>
      </c>
      <c r="P1142" s="119"/>
      <c r="Q1142" s="67"/>
      <c r="R1142" s="68"/>
      <c r="S1142" s="9"/>
    </row>
    <row r="1143" spans="1:19">
      <c r="A1143" s="68"/>
      <c r="B1143" s="84"/>
      <c r="C1143" s="85"/>
      <c r="D1143" s="58" t="s">
        <v>16</v>
      </c>
      <c r="E1143" s="59"/>
      <c r="F1143" s="91" t="s">
        <v>16</v>
      </c>
      <c r="G1143" s="91"/>
      <c r="H1143" s="3" t="s">
        <v>16</v>
      </c>
      <c r="I1143" s="119" t="s">
        <v>16</v>
      </c>
      <c r="J1143" s="119"/>
      <c r="K1143" s="88" t="s">
        <v>16</v>
      </c>
      <c r="L1143" s="88"/>
      <c r="M1143" s="119" t="s">
        <v>16</v>
      </c>
      <c r="N1143" s="119"/>
      <c r="O1143" s="119" t="s">
        <v>16</v>
      </c>
      <c r="P1143" s="119"/>
      <c r="Q1143" s="67"/>
      <c r="R1143" s="68"/>
      <c r="S1143" s="9"/>
    </row>
    <row r="1144" spans="1:19" ht="15.75" thickBot="1">
      <c r="A1144" s="68"/>
      <c r="B1144" s="86"/>
      <c r="C1144" s="87"/>
      <c r="D1144" s="75" t="s">
        <v>16</v>
      </c>
      <c r="E1144" s="76"/>
      <c r="F1144" s="99" t="s">
        <v>16</v>
      </c>
      <c r="G1144" s="99"/>
      <c r="H1144" s="4" t="s">
        <v>16</v>
      </c>
      <c r="I1144" s="97" t="s">
        <v>16</v>
      </c>
      <c r="J1144" s="97"/>
      <c r="K1144" s="95" t="s">
        <v>16</v>
      </c>
      <c r="L1144" s="96"/>
      <c r="M1144" s="75" t="s">
        <v>16</v>
      </c>
      <c r="N1144" s="76"/>
      <c r="O1144" s="75" t="s">
        <v>16</v>
      </c>
      <c r="P1144" s="76"/>
      <c r="Q1144" s="69"/>
      <c r="R1144" s="70"/>
      <c r="S1144" s="9"/>
    </row>
    <row r="1145" spans="1:19" ht="15.75" thickBot="1">
      <c r="A1145" s="66" t="s">
        <v>17</v>
      </c>
      <c r="B1145" s="82">
        <v>45632</v>
      </c>
      <c r="C1145" s="83"/>
      <c r="D1145" s="73" t="s">
        <v>9</v>
      </c>
      <c r="E1145" s="74"/>
      <c r="F1145" s="128" t="s">
        <v>165</v>
      </c>
      <c r="G1145" s="129"/>
      <c r="H1145" s="5" t="s">
        <v>16</v>
      </c>
      <c r="I1145" s="94" t="s">
        <v>16</v>
      </c>
      <c r="J1145" s="94"/>
      <c r="K1145" s="89" t="s">
        <v>16</v>
      </c>
      <c r="L1145" s="90"/>
      <c r="M1145" s="100" t="s">
        <v>16</v>
      </c>
      <c r="N1145" s="101"/>
      <c r="O1145" s="100" t="s">
        <v>16</v>
      </c>
      <c r="P1145" s="101"/>
      <c r="Q1145" s="65" t="s">
        <v>37</v>
      </c>
      <c r="R1145" s="66"/>
      <c r="S1145" s="9"/>
    </row>
    <row r="1146" spans="1:19" ht="15.75" thickBot="1">
      <c r="A1146" s="68"/>
      <c r="B1146" s="84"/>
      <c r="C1146" s="85"/>
      <c r="D1146" s="63" t="s">
        <v>10</v>
      </c>
      <c r="E1146" s="64"/>
      <c r="F1146" s="128" t="s">
        <v>165</v>
      </c>
      <c r="G1146" s="129"/>
      <c r="H1146" s="3" t="s">
        <v>16</v>
      </c>
      <c r="I1146" s="119" t="s">
        <v>16</v>
      </c>
      <c r="J1146" s="119"/>
      <c r="K1146" s="88" t="s">
        <v>16</v>
      </c>
      <c r="L1146" s="88"/>
      <c r="M1146" s="119" t="s">
        <v>16</v>
      </c>
      <c r="N1146" s="119"/>
      <c r="O1146" s="119" t="s">
        <v>16</v>
      </c>
      <c r="P1146" s="119"/>
      <c r="Q1146" s="67"/>
      <c r="R1146" s="68"/>
      <c r="S1146" s="9"/>
    </row>
    <row r="1147" spans="1:19" ht="15.75" thickBot="1">
      <c r="A1147" s="68"/>
      <c r="B1147" s="84"/>
      <c r="C1147" s="85"/>
      <c r="D1147" s="63" t="s">
        <v>11</v>
      </c>
      <c r="E1147" s="64"/>
      <c r="F1147" s="128" t="s">
        <v>165</v>
      </c>
      <c r="G1147" s="129"/>
      <c r="H1147" s="3" t="s">
        <v>16</v>
      </c>
      <c r="I1147" s="119" t="s">
        <v>16</v>
      </c>
      <c r="J1147" s="119"/>
      <c r="K1147" s="88" t="s">
        <v>16</v>
      </c>
      <c r="L1147" s="88"/>
      <c r="M1147" s="119" t="s">
        <v>16</v>
      </c>
      <c r="N1147" s="119"/>
      <c r="O1147" s="119" t="s">
        <v>16</v>
      </c>
      <c r="P1147" s="119"/>
      <c r="Q1147" s="67"/>
      <c r="R1147" s="68"/>
      <c r="S1147" s="9"/>
    </row>
    <row r="1148" spans="1:19">
      <c r="A1148" s="68"/>
      <c r="B1148" s="84"/>
      <c r="C1148" s="85"/>
      <c r="D1148" s="63" t="s">
        <v>12</v>
      </c>
      <c r="E1148" s="64"/>
      <c r="F1148" s="128" t="s">
        <v>165</v>
      </c>
      <c r="G1148" s="129"/>
      <c r="H1148" s="3" t="s">
        <v>16</v>
      </c>
      <c r="I1148" s="119" t="s">
        <v>16</v>
      </c>
      <c r="J1148" s="119"/>
      <c r="K1148" s="88" t="s">
        <v>16</v>
      </c>
      <c r="L1148" s="88"/>
      <c r="M1148" s="119" t="s">
        <v>16</v>
      </c>
      <c r="N1148" s="119"/>
      <c r="O1148" s="119" t="s">
        <v>16</v>
      </c>
      <c r="P1148" s="119"/>
      <c r="Q1148" s="67"/>
      <c r="R1148" s="68"/>
      <c r="S1148" s="9"/>
    </row>
    <row r="1149" spans="1:19">
      <c r="A1149" s="68"/>
      <c r="B1149" s="84"/>
      <c r="C1149" s="85"/>
      <c r="D1149" s="60" t="s">
        <v>13</v>
      </c>
      <c r="E1149" s="61"/>
      <c r="F1149" s="98" t="s">
        <v>16</v>
      </c>
      <c r="G1149" s="98"/>
      <c r="H1149" s="3" t="s">
        <v>16</v>
      </c>
      <c r="I1149" s="119" t="s">
        <v>16</v>
      </c>
      <c r="J1149" s="119"/>
      <c r="K1149" s="88" t="s">
        <v>16</v>
      </c>
      <c r="L1149" s="88"/>
      <c r="M1149" s="119" t="s">
        <v>16</v>
      </c>
      <c r="N1149" s="119"/>
      <c r="O1149" s="119" t="s">
        <v>16</v>
      </c>
      <c r="P1149" s="119"/>
      <c r="Q1149" s="67"/>
      <c r="R1149" s="68"/>
      <c r="S1149" s="9"/>
    </row>
    <row r="1150" spans="1:19">
      <c r="A1150" s="68"/>
      <c r="B1150" s="84"/>
      <c r="C1150" s="85"/>
      <c r="D1150" s="62" t="s">
        <v>14</v>
      </c>
      <c r="E1150" s="62"/>
      <c r="F1150" s="120" t="s">
        <v>16</v>
      </c>
      <c r="G1150" s="120"/>
      <c r="H1150" s="3">
        <v>4452</v>
      </c>
      <c r="I1150" s="119" t="s">
        <v>16</v>
      </c>
      <c r="J1150" s="119"/>
      <c r="K1150" s="88" t="s">
        <v>16</v>
      </c>
      <c r="L1150" s="88"/>
      <c r="M1150" s="119" t="s">
        <v>16</v>
      </c>
      <c r="N1150" s="119"/>
      <c r="O1150" s="119" t="s">
        <v>16</v>
      </c>
      <c r="P1150" s="119"/>
      <c r="Q1150" s="67"/>
      <c r="R1150" s="68"/>
      <c r="S1150" s="9"/>
    </row>
    <row r="1151" spans="1:19">
      <c r="A1151" s="68"/>
      <c r="B1151" s="84"/>
      <c r="C1151" s="85"/>
      <c r="D1151" s="62" t="s">
        <v>15</v>
      </c>
      <c r="E1151" s="62"/>
      <c r="F1151" s="91" t="s">
        <v>16</v>
      </c>
      <c r="G1151" s="91"/>
      <c r="H1151" s="3">
        <v>4896</v>
      </c>
      <c r="I1151" s="119" t="s">
        <v>16</v>
      </c>
      <c r="J1151" s="119"/>
      <c r="K1151" s="88" t="s">
        <v>16</v>
      </c>
      <c r="L1151" s="88"/>
      <c r="M1151" s="119" t="s">
        <v>16</v>
      </c>
      <c r="N1151" s="119"/>
      <c r="O1151" s="119" t="s">
        <v>16</v>
      </c>
      <c r="P1151" s="119"/>
      <c r="Q1151" s="67"/>
      <c r="R1151" s="68"/>
      <c r="S1151" s="9"/>
    </row>
    <row r="1152" spans="1:19">
      <c r="A1152" s="68"/>
      <c r="B1152" s="84"/>
      <c r="C1152" s="85"/>
      <c r="D1152" s="58" t="s">
        <v>16</v>
      </c>
      <c r="E1152" s="59"/>
      <c r="F1152" s="91" t="s">
        <v>16</v>
      </c>
      <c r="G1152" s="91"/>
      <c r="H1152" s="3" t="s">
        <v>16</v>
      </c>
      <c r="I1152" s="119" t="s">
        <v>16</v>
      </c>
      <c r="J1152" s="119"/>
      <c r="K1152" s="88" t="s">
        <v>16</v>
      </c>
      <c r="L1152" s="88"/>
      <c r="M1152" s="119" t="s">
        <v>16</v>
      </c>
      <c r="N1152" s="119"/>
      <c r="O1152" s="119" t="s">
        <v>16</v>
      </c>
      <c r="P1152" s="119"/>
      <c r="Q1152" s="67"/>
      <c r="R1152" s="68"/>
      <c r="S1152" s="9"/>
    </row>
    <row r="1153" spans="1:19" ht="15.75" thickBot="1">
      <c r="A1153" s="68"/>
      <c r="B1153" s="86"/>
      <c r="C1153" s="87"/>
      <c r="D1153" s="71" t="s">
        <v>16</v>
      </c>
      <c r="E1153" s="72"/>
      <c r="F1153" s="99" t="s">
        <v>16</v>
      </c>
      <c r="G1153" s="99"/>
      <c r="H1153" s="4" t="s">
        <v>16</v>
      </c>
      <c r="I1153" s="97" t="s">
        <v>16</v>
      </c>
      <c r="J1153" s="97"/>
      <c r="K1153" s="95" t="s">
        <v>16</v>
      </c>
      <c r="L1153" s="96"/>
      <c r="M1153" s="75" t="s">
        <v>16</v>
      </c>
      <c r="N1153" s="76"/>
      <c r="O1153" s="75" t="s">
        <v>16</v>
      </c>
      <c r="P1153" s="76"/>
      <c r="Q1153" s="69"/>
      <c r="R1153" s="70"/>
      <c r="S1153" s="9"/>
    </row>
    <row r="1154" spans="1:19">
      <c r="A1154" s="66" t="s">
        <v>18</v>
      </c>
      <c r="B1154" s="82">
        <v>45633</v>
      </c>
      <c r="C1154" s="83"/>
      <c r="D1154" s="73" t="s">
        <v>9</v>
      </c>
      <c r="E1154" s="74"/>
      <c r="F1154" t="s">
        <v>16</v>
      </c>
      <c r="G1154" t="s">
        <v>16</v>
      </c>
      <c r="H1154" s="6" t="s">
        <v>16</v>
      </c>
      <c r="I1154" t="s">
        <v>16</v>
      </c>
      <c r="J1154" t="s">
        <v>16</v>
      </c>
      <c r="K1154" t="s">
        <v>16</v>
      </c>
      <c r="L1154" t="s">
        <v>16</v>
      </c>
      <c r="M1154" t="s">
        <v>16</v>
      </c>
      <c r="N1154" t="s">
        <v>16</v>
      </c>
      <c r="O1154" t="s">
        <v>16</v>
      </c>
      <c r="P1154" t="s">
        <v>16</v>
      </c>
      <c r="Q1154" s="65" t="s">
        <v>37</v>
      </c>
      <c r="R1154" s="66"/>
      <c r="S1154" s="9"/>
    </row>
    <row r="1155" spans="1:19">
      <c r="A1155" s="68"/>
      <c r="B1155" s="84"/>
      <c r="C1155" s="85"/>
      <c r="D1155" s="63" t="s">
        <v>10</v>
      </c>
      <c r="E1155" s="64"/>
      <c r="F1155" t="s">
        <v>16</v>
      </c>
      <c r="G1155" t="s">
        <v>16</v>
      </c>
      <c r="H1155" s="6" t="s">
        <v>16</v>
      </c>
      <c r="I1155" t="s">
        <v>16</v>
      </c>
      <c r="J1155" t="s">
        <v>16</v>
      </c>
      <c r="K1155" t="s">
        <v>16</v>
      </c>
      <c r="L1155" t="s">
        <v>16</v>
      </c>
      <c r="M1155" t="s">
        <v>16</v>
      </c>
      <c r="N1155" t="s">
        <v>16</v>
      </c>
      <c r="O1155" t="s">
        <v>16</v>
      </c>
      <c r="P1155" t="s">
        <v>16</v>
      </c>
      <c r="Q1155" s="67"/>
      <c r="R1155" s="68"/>
      <c r="S1155" s="9"/>
    </row>
    <row r="1156" spans="1:19">
      <c r="A1156" s="68"/>
      <c r="B1156" s="84"/>
      <c r="C1156" s="85"/>
      <c r="D1156" s="63" t="s">
        <v>11</v>
      </c>
      <c r="E1156" s="64"/>
      <c r="F1156" t="s">
        <v>16</v>
      </c>
      <c r="G1156" t="s">
        <v>16</v>
      </c>
      <c r="H1156" s="6" t="s">
        <v>16</v>
      </c>
      <c r="I1156" t="s">
        <v>16</v>
      </c>
      <c r="J1156" t="s">
        <v>16</v>
      </c>
      <c r="K1156" t="s">
        <v>16</v>
      </c>
      <c r="L1156" t="s">
        <v>16</v>
      </c>
      <c r="M1156" t="s">
        <v>16</v>
      </c>
      <c r="N1156" t="s">
        <v>16</v>
      </c>
      <c r="O1156" t="s">
        <v>16</v>
      </c>
      <c r="P1156" t="s">
        <v>16</v>
      </c>
      <c r="Q1156" s="67"/>
      <c r="R1156" s="68"/>
      <c r="S1156" s="9"/>
    </row>
    <row r="1157" spans="1:19">
      <c r="A1157" s="68"/>
      <c r="B1157" s="84"/>
      <c r="C1157" s="85"/>
      <c r="D1157" s="63" t="s">
        <v>12</v>
      </c>
      <c r="E1157" s="64"/>
      <c r="F1157" t="s">
        <v>16</v>
      </c>
      <c r="G1157" t="s">
        <v>16</v>
      </c>
      <c r="H1157" s="6" t="s">
        <v>16</v>
      </c>
      <c r="I1157" t="s">
        <v>16</v>
      </c>
      <c r="J1157" t="s">
        <v>16</v>
      </c>
      <c r="K1157" t="s">
        <v>16</v>
      </c>
      <c r="L1157" t="s">
        <v>16</v>
      </c>
      <c r="M1157" t="s">
        <v>16</v>
      </c>
      <c r="N1157" t="s">
        <v>16</v>
      </c>
      <c r="O1157" t="s">
        <v>16</v>
      </c>
      <c r="P1157" t="s">
        <v>16</v>
      </c>
      <c r="Q1157" s="67"/>
      <c r="R1157" s="68"/>
      <c r="S1157" s="9"/>
    </row>
    <row r="1158" spans="1:19">
      <c r="A1158" s="68"/>
      <c r="B1158" s="84"/>
      <c r="C1158" s="85"/>
      <c r="D1158" s="60" t="s">
        <v>13</v>
      </c>
      <c r="E1158" s="61"/>
      <c r="F1158" t="s">
        <v>16</v>
      </c>
      <c r="G1158" t="s">
        <v>16</v>
      </c>
      <c r="H1158" s="6" t="s">
        <v>16</v>
      </c>
      <c r="I1158" t="s">
        <v>16</v>
      </c>
      <c r="J1158" t="s">
        <v>16</v>
      </c>
      <c r="K1158" t="s">
        <v>16</v>
      </c>
      <c r="L1158" t="s">
        <v>16</v>
      </c>
      <c r="M1158" t="s">
        <v>16</v>
      </c>
      <c r="N1158" t="s">
        <v>16</v>
      </c>
      <c r="O1158" t="s">
        <v>16</v>
      </c>
      <c r="P1158" t="s">
        <v>16</v>
      </c>
      <c r="Q1158" s="67"/>
      <c r="R1158" s="68"/>
      <c r="S1158" s="9"/>
    </row>
    <row r="1159" spans="1:19">
      <c r="A1159" s="68"/>
      <c r="B1159" s="84"/>
      <c r="C1159" s="85"/>
      <c r="D1159" s="62" t="s">
        <v>14</v>
      </c>
      <c r="E1159" s="62"/>
      <c r="F1159" t="s">
        <v>16</v>
      </c>
      <c r="G1159" t="s">
        <v>16</v>
      </c>
      <c r="H1159" s="6" t="s">
        <v>16</v>
      </c>
      <c r="I1159" t="s">
        <v>16</v>
      </c>
      <c r="J1159" t="s">
        <v>16</v>
      </c>
      <c r="K1159" t="s">
        <v>16</v>
      </c>
      <c r="L1159" t="s">
        <v>16</v>
      </c>
      <c r="M1159" t="s">
        <v>16</v>
      </c>
      <c r="N1159" t="s">
        <v>16</v>
      </c>
      <c r="O1159" t="s">
        <v>16</v>
      </c>
      <c r="P1159" t="s">
        <v>16</v>
      </c>
      <c r="Q1159" s="67"/>
      <c r="R1159" s="68"/>
      <c r="S1159" s="9"/>
    </row>
    <row r="1160" spans="1:19">
      <c r="A1160" s="68"/>
      <c r="B1160" s="84"/>
      <c r="C1160" s="85"/>
      <c r="D1160" s="62" t="s">
        <v>15</v>
      </c>
      <c r="E1160" s="62"/>
      <c r="F1160" t="s">
        <v>16</v>
      </c>
      <c r="G1160" t="s">
        <v>16</v>
      </c>
      <c r="H1160" s="6" t="s">
        <v>16</v>
      </c>
      <c r="I1160" t="s">
        <v>16</v>
      </c>
      <c r="J1160" t="s">
        <v>16</v>
      </c>
      <c r="K1160" t="s">
        <v>16</v>
      </c>
      <c r="L1160" t="s">
        <v>16</v>
      </c>
      <c r="M1160" t="s">
        <v>16</v>
      </c>
      <c r="N1160" t="s">
        <v>16</v>
      </c>
      <c r="O1160" t="s">
        <v>16</v>
      </c>
      <c r="P1160" t="s">
        <v>16</v>
      </c>
      <c r="Q1160" s="67"/>
      <c r="R1160" s="68"/>
      <c r="S1160" s="9"/>
    </row>
    <row r="1161" spans="1:19">
      <c r="A1161" s="68"/>
      <c r="B1161" s="84"/>
      <c r="C1161" s="85"/>
      <c r="D1161" s="58" t="s">
        <v>16</v>
      </c>
      <c r="E1161" s="59"/>
      <c r="F1161" t="s">
        <v>16</v>
      </c>
      <c r="G1161" t="s">
        <v>16</v>
      </c>
      <c r="H1161" s="6" t="s">
        <v>16</v>
      </c>
      <c r="I1161" t="s">
        <v>16</v>
      </c>
      <c r="J1161" t="s">
        <v>16</v>
      </c>
      <c r="K1161" t="s">
        <v>16</v>
      </c>
      <c r="L1161" t="s">
        <v>16</v>
      </c>
      <c r="M1161" t="s">
        <v>16</v>
      </c>
      <c r="N1161" t="s">
        <v>16</v>
      </c>
      <c r="O1161" t="s">
        <v>16</v>
      </c>
      <c r="P1161" t="s">
        <v>16</v>
      </c>
      <c r="Q1161" s="67"/>
      <c r="R1161" s="68"/>
      <c r="S1161" s="9"/>
    </row>
    <row r="1162" spans="1:19" ht="15.75" thickBot="1">
      <c r="A1162" s="68"/>
      <c r="B1162" s="86"/>
      <c r="C1162" s="87"/>
      <c r="D1162" s="71" t="s">
        <v>16</v>
      </c>
      <c r="E1162" s="72"/>
      <c r="F1162" t="s">
        <v>16</v>
      </c>
      <c r="G1162" t="s">
        <v>16</v>
      </c>
      <c r="H1162" s="6" t="s">
        <v>16</v>
      </c>
      <c r="I1162" t="s">
        <v>16</v>
      </c>
      <c r="J1162" t="s">
        <v>16</v>
      </c>
      <c r="K1162" t="s">
        <v>16</v>
      </c>
      <c r="L1162" t="s">
        <v>16</v>
      </c>
      <c r="M1162" t="s">
        <v>16</v>
      </c>
      <c r="N1162" t="s">
        <v>16</v>
      </c>
      <c r="O1162" t="s">
        <v>16</v>
      </c>
      <c r="P1162" t="s">
        <v>16</v>
      </c>
      <c r="Q1162" s="69"/>
      <c r="R1162" s="70"/>
      <c r="S1162" s="9"/>
    </row>
    <row r="1163" spans="1:19">
      <c r="A1163" s="66" t="s">
        <v>19</v>
      </c>
      <c r="B1163" s="82">
        <v>45634</v>
      </c>
      <c r="C1163" s="83"/>
      <c r="D1163" s="73" t="s">
        <v>9</v>
      </c>
      <c r="E1163" s="74"/>
      <c r="F1163" t="s">
        <v>16</v>
      </c>
      <c r="G1163" t="s">
        <v>16</v>
      </c>
      <c r="H1163" s="6" t="s">
        <v>16</v>
      </c>
      <c r="I1163" t="s">
        <v>16</v>
      </c>
      <c r="J1163" t="s">
        <v>16</v>
      </c>
      <c r="K1163" t="s">
        <v>16</v>
      </c>
      <c r="L1163" t="s">
        <v>16</v>
      </c>
      <c r="M1163" t="s">
        <v>16</v>
      </c>
      <c r="N1163" t="s">
        <v>16</v>
      </c>
      <c r="O1163" t="s">
        <v>16</v>
      </c>
      <c r="P1163" t="s">
        <v>16</v>
      </c>
      <c r="Q1163" s="65" t="s">
        <v>38</v>
      </c>
      <c r="R1163" s="66"/>
      <c r="S1163" s="9"/>
    </row>
    <row r="1164" spans="1:19">
      <c r="A1164" s="68"/>
      <c r="B1164" s="84"/>
      <c r="C1164" s="85"/>
      <c r="D1164" s="63" t="s">
        <v>10</v>
      </c>
      <c r="E1164" s="64"/>
      <c r="F1164" t="s">
        <v>16</v>
      </c>
      <c r="G1164" t="s">
        <v>16</v>
      </c>
      <c r="H1164" s="6" t="s">
        <v>16</v>
      </c>
      <c r="I1164" t="s">
        <v>16</v>
      </c>
      <c r="J1164" t="s">
        <v>16</v>
      </c>
      <c r="K1164" t="s">
        <v>16</v>
      </c>
      <c r="L1164" t="s">
        <v>16</v>
      </c>
      <c r="M1164" t="s">
        <v>16</v>
      </c>
      <c r="N1164" t="s">
        <v>16</v>
      </c>
      <c r="O1164" t="s">
        <v>16</v>
      </c>
      <c r="P1164" t="s">
        <v>16</v>
      </c>
      <c r="Q1164" s="67"/>
      <c r="R1164" s="68"/>
      <c r="S1164" s="9"/>
    </row>
    <row r="1165" spans="1:19">
      <c r="A1165" s="68"/>
      <c r="B1165" s="84"/>
      <c r="C1165" s="85"/>
      <c r="D1165" s="63" t="s">
        <v>11</v>
      </c>
      <c r="E1165" s="64"/>
      <c r="F1165" t="s">
        <v>16</v>
      </c>
      <c r="G1165" t="s">
        <v>16</v>
      </c>
      <c r="H1165" s="6" t="s">
        <v>16</v>
      </c>
      <c r="I1165" t="s">
        <v>16</v>
      </c>
      <c r="J1165" t="s">
        <v>16</v>
      </c>
      <c r="K1165" t="s">
        <v>16</v>
      </c>
      <c r="L1165" t="s">
        <v>16</v>
      </c>
      <c r="M1165" t="s">
        <v>16</v>
      </c>
      <c r="N1165" t="s">
        <v>16</v>
      </c>
      <c r="O1165" t="s">
        <v>16</v>
      </c>
      <c r="P1165" t="s">
        <v>16</v>
      </c>
      <c r="Q1165" s="67"/>
      <c r="R1165" s="68"/>
      <c r="S1165" s="9"/>
    </row>
    <row r="1166" spans="1:19">
      <c r="A1166" s="68"/>
      <c r="B1166" s="84"/>
      <c r="C1166" s="85"/>
      <c r="D1166" s="63" t="s">
        <v>12</v>
      </c>
      <c r="E1166" s="64"/>
      <c r="F1166" t="s">
        <v>16</v>
      </c>
      <c r="G1166" t="s">
        <v>16</v>
      </c>
      <c r="H1166" s="6" t="s">
        <v>16</v>
      </c>
      <c r="I1166" t="s">
        <v>16</v>
      </c>
      <c r="J1166" t="s">
        <v>16</v>
      </c>
      <c r="K1166" t="s">
        <v>16</v>
      </c>
      <c r="L1166" t="s">
        <v>16</v>
      </c>
      <c r="M1166" t="s">
        <v>16</v>
      </c>
      <c r="N1166" t="s">
        <v>16</v>
      </c>
      <c r="O1166" t="s">
        <v>16</v>
      </c>
      <c r="P1166" t="s">
        <v>16</v>
      </c>
      <c r="Q1166" s="67"/>
      <c r="R1166" s="68"/>
      <c r="S1166" s="9"/>
    </row>
    <row r="1167" spans="1:19">
      <c r="A1167" s="68"/>
      <c r="B1167" s="84"/>
      <c r="C1167" s="85"/>
      <c r="D1167" s="60" t="s">
        <v>13</v>
      </c>
      <c r="E1167" s="61"/>
      <c r="F1167" t="s">
        <v>16</v>
      </c>
      <c r="G1167" t="s">
        <v>16</v>
      </c>
      <c r="H1167" s="6" t="s">
        <v>16</v>
      </c>
      <c r="I1167" t="s">
        <v>16</v>
      </c>
      <c r="J1167" t="s">
        <v>16</v>
      </c>
      <c r="K1167" t="s">
        <v>16</v>
      </c>
      <c r="L1167" t="s">
        <v>16</v>
      </c>
      <c r="M1167" t="s">
        <v>16</v>
      </c>
      <c r="N1167" t="s">
        <v>16</v>
      </c>
      <c r="O1167" t="s">
        <v>16</v>
      </c>
      <c r="P1167" t="s">
        <v>16</v>
      </c>
      <c r="Q1167" s="67"/>
      <c r="R1167" s="68"/>
      <c r="S1167" s="9"/>
    </row>
    <row r="1168" spans="1:19">
      <c r="A1168" s="68"/>
      <c r="B1168" s="84"/>
      <c r="C1168" s="85"/>
      <c r="D1168" s="62" t="s">
        <v>14</v>
      </c>
      <c r="E1168" s="62"/>
      <c r="F1168" t="s">
        <v>16</v>
      </c>
      <c r="G1168" t="s">
        <v>16</v>
      </c>
      <c r="H1168" s="6" t="s">
        <v>16</v>
      </c>
      <c r="I1168" t="s">
        <v>16</v>
      </c>
      <c r="J1168" t="s">
        <v>16</v>
      </c>
      <c r="K1168" t="s">
        <v>16</v>
      </c>
      <c r="L1168" t="s">
        <v>16</v>
      </c>
      <c r="M1168" t="s">
        <v>16</v>
      </c>
      <c r="N1168" t="s">
        <v>16</v>
      </c>
      <c r="O1168" t="s">
        <v>16</v>
      </c>
      <c r="P1168" t="s">
        <v>16</v>
      </c>
      <c r="Q1168" s="67"/>
      <c r="R1168" s="68"/>
      <c r="S1168" s="9"/>
    </row>
    <row r="1169" spans="1:19">
      <c r="A1169" s="68"/>
      <c r="B1169" s="84"/>
      <c r="C1169" s="85"/>
      <c r="D1169" s="62" t="s">
        <v>15</v>
      </c>
      <c r="E1169" s="62"/>
      <c r="F1169" t="s">
        <v>16</v>
      </c>
      <c r="G1169" t="s">
        <v>16</v>
      </c>
      <c r="H1169" s="6" t="s">
        <v>16</v>
      </c>
      <c r="I1169" t="s">
        <v>16</v>
      </c>
      <c r="J1169" t="s">
        <v>16</v>
      </c>
      <c r="K1169" t="s">
        <v>16</v>
      </c>
      <c r="L1169" t="s">
        <v>16</v>
      </c>
      <c r="M1169" t="s">
        <v>16</v>
      </c>
      <c r="N1169" t="s">
        <v>16</v>
      </c>
      <c r="O1169" t="s">
        <v>16</v>
      </c>
      <c r="P1169" t="s">
        <v>16</v>
      </c>
      <c r="Q1169" s="67"/>
      <c r="R1169" s="68"/>
      <c r="S1169" s="9"/>
    </row>
    <row r="1170" spans="1:19">
      <c r="A1170" s="68"/>
      <c r="B1170" s="84"/>
      <c r="C1170" s="85"/>
      <c r="D1170" s="58" t="s">
        <v>16</v>
      </c>
      <c r="E1170" s="59"/>
      <c r="F1170" t="s">
        <v>16</v>
      </c>
      <c r="G1170" t="s">
        <v>16</v>
      </c>
      <c r="H1170" s="6" t="s">
        <v>16</v>
      </c>
      <c r="I1170" t="s">
        <v>16</v>
      </c>
      <c r="J1170" t="s">
        <v>16</v>
      </c>
      <c r="K1170" t="s">
        <v>16</v>
      </c>
      <c r="L1170" t="s">
        <v>16</v>
      </c>
      <c r="M1170" t="s">
        <v>16</v>
      </c>
      <c r="N1170" t="s">
        <v>16</v>
      </c>
      <c r="O1170" t="s">
        <v>16</v>
      </c>
      <c r="P1170" t="s">
        <v>16</v>
      </c>
      <c r="Q1170" s="67"/>
      <c r="R1170" s="68"/>
      <c r="S1170" s="9"/>
    </row>
    <row r="1171" spans="1:19" ht="15.75" thickBot="1">
      <c r="A1171" s="68"/>
      <c r="B1171" s="86"/>
      <c r="C1171" s="87"/>
      <c r="D1171" s="71" t="s">
        <v>16</v>
      </c>
      <c r="E1171" s="72"/>
      <c r="F1171" t="s">
        <v>16</v>
      </c>
      <c r="G1171" t="s">
        <v>16</v>
      </c>
      <c r="H1171" s="6" t="s">
        <v>16</v>
      </c>
      <c r="I1171" t="s">
        <v>16</v>
      </c>
      <c r="J1171" t="s">
        <v>16</v>
      </c>
      <c r="K1171" t="s">
        <v>16</v>
      </c>
      <c r="L1171" t="s">
        <v>16</v>
      </c>
      <c r="M1171" t="s">
        <v>16</v>
      </c>
      <c r="N1171" t="s">
        <v>16</v>
      </c>
      <c r="O1171" t="s">
        <v>16</v>
      </c>
      <c r="P1171" t="s">
        <v>16</v>
      </c>
      <c r="Q1171" s="69"/>
      <c r="R1171" s="70"/>
      <c r="S1171" s="9"/>
    </row>
    <row r="1172" spans="1:19">
      <c r="A1172" s="66" t="s">
        <v>20</v>
      </c>
      <c r="B1172" s="82">
        <v>45635</v>
      </c>
      <c r="C1172" s="83"/>
      <c r="D1172" s="73" t="s">
        <v>9</v>
      </c>
      <c r="E1172" s="74"/>
      <c r="F1172" t="s">
        <v>16</v>
      </c>
      <c r="G1172" t="s">
        <v>16</v>
      </c>
      <c r="H1172" s="6" t="s">
        <v>16</v>
      </c>
      <c r="I1172" t="s">
        <v>16</v>
      </c>
      <c r="J1172" t="s">
        <v>16</v>
      </c>
      <c r="K1172" t="s">
        <v>16</v>
      </c>
      <c r="L1172" t="s">
        <v>16</v>
      </c>
      <c r="M1172" t="s">
        <v>16</v>
      </c>
      <c r="N1172" t="s">
        <v>16</v>
      </c>
      <c r="O1172" t="s">
        <v>16</v>
      </c>
      <c r="P1172" t="s">
        <v>16</v>
      </c>
      <c r="Q1172" s="65" t="s">
        <v>38</v>
      </c>
      <c r="R1172" s="66"/>
      <c r="S1172" s="9"/>
    </row>
    <row r="1173" spans="1:19">
      <c r="A1173" s="68"/>
      <c r="B1173" s="84"/>
      <c r="C1173" s="85"/>
      <c r="D1173" s="63" t="s">
        <v>10</v>
      </c>
      <c r="E1173" s="64"/>
      <c r="F1173" t="s">
        <v>16</v>
      </c>
      <c r="G1173" t="s">
        <v>16</v>
      </c>
      <c r="H1173" s="6" t="s">
        <v>16</v>
      </c>
      <c r="I1173" t="s">
        <v>16</v>
      </c>
      <c r="J1173" t="s">
        <v>16</v>
      </c>
      <c r="K1173" t="s">
        <v>16</v>
      </c>
      <c r="L1173" t="s">
        <v>16</v>
      </c>
      <c r="M1173" t="s">
        <v>16</v>
      </c>
      <c r="N1173" t="s">
        <v>16</v>
      </c>
      <c r="O1173" t="s">
        <v>16</v>
      </c>
      <c r="P1173" t="s">
        <v>16</v>
      </c>
      <c r="Q1173" s="67"/>
      <c r="R1173" s="68"/>
      <c r="S1173" s="9"/>
    </row>
    <row r="1174" spans="1:19">
      <c r="A1174" s="68"/>
      <c r="B1174" s="84"/>
      <c r="C1174" s="85"/>
      <c r="D1174" s="63" t="s">
        <v>11</v>
      </c>
      <c r="E1174" s="64"/>
      <c r="F1174" t="s">
        <v>16</v>
      </c>
      <c r="G1174" t="s">
        <v>16</v>
      </c>
      <c r="H1174" s="6" t="s">
        <v>16</v>
      </c>
      <c r="I1174" t="s">
        <v>16</v>
      </c>
      <c r="J1174" t="s">
        <v>16</v>
      </c>
      <c r="K1174" t="s">
        <v>16</v>
      </c>
      <c r="L1174" t="s">
        <v>16</v>
      </c>
      <c r="M1174" t="s">
        <v>16</v>
      </c>
      <c r="N1174" t="s">
        <v>16</v>
      </c>
      <c r="O1174" t="s">
        <v>16</v>
      </c>
      <c r="P1174" t="s">
        <v>16</v>
      </c>
      <c r="Q1174" s="67"/>
      <c r="R1174" s="68"/>
      <c r="S1174" s="9"/>
    </row>
    <row r="1175" spans="1:19">
      <c r="A1175" s="68"/>
      <c r="B1175" s="84"/>
      <c r="C1175" s="85"/>
      <c r="D1175" s="63" t="s">
        <v>12</v>
      </c>
      <c r="E1175" s="64"/>
      <c r="F1175" t="s">
        <v>16</v>
      </c>
      <c r="G1175" t="s">
        <v>16</v>
      </c>
      <c r="H1175" s="6" t="s">
        <v>16</v>
      </c>
      <c r="I1175" t="s">
        <v>16</v>
      </c>
      <c r="J1175" t="s">
        <v>16</v>
      </c>
      <c r="K1175" t="s">
        <v>16</v>
      </c>
      <c r="L1175" t="s">
        <v>16</v>
      </c>
      <c r="M1175" t="s">
        <v>16</v>
      </c>
      <c r="N1175" t="s">
        <v>16</v>
      </c>
      <c r="O1175" t="s">
        <v>16</v>
      </c>
      <c r="P1175" t="s">
        <v>16</v>
      </c>
      <c r="Q1175" s="67"/>
      <c r="R1175" s="68"/>
      <c r="S1175" s="9"/>
    </row>
    <row r="1176" spans="1:19">
      <c r="A1176" s="68"/>
      <c r="B1176" s="84"/>
      <c r="C1176" s="85"/>
      <c r="D1176" s="60" t="s">
        <v>13</v>
      </c>
      <c r="E1176" s="61"/>
      <c r="F1176" t="s">
        <v>16</v>
      </c>
      <c r="G1176" t="s">
        <v>16</v>
      </c>
      <c r="H1176" s="6" t="s">
        <v>16</v>
      </c>
      <c r="I1176" t="s">
        <v>16</v>
      </c>
      <c r="J1176" t="s">
        <v>16</v>
      </c>
      <c r="K1176" t="s">
        <v>16</v>
      </c>
      <c r="L1176" t="s">
        <v>16</v>
      </c>
      <c r="M1176" t="s">
        <v>16</v>
      </c>
      <c r="N1176" t="s">
        <v>16</v>
      </c>
      <c r="O1176" t="s">
        <v>16</v>
      </c>
      <c r="P1176" t="s">
        <v>16</v>
      </c>
      <c r="Q1176" s="67"/>
      <c r="R1176" s="68"/>
      <c r="S1176" s="9"/>
    </row>
    <row r="1177" spans="1:19">
      <c r="A1177" s="68"/>
      <c r="B1177" s="84"/>
      <c r="C1177" s="85"/>
      <c r="D1177" s="62" t="s">
        <v>14</v>
      </c>
      <c r="E1177" s="62"/>
      <c r="F1177" t="s">
        <v>16</v>
      </c>
      <c r="G1177" t="s">
        <v>16</v>
      </c>
      <c r="H1177" s="6" t="s">
        <v>16</v>
      </c>
      <c r="I1177" t="s">
        <v>16</v>
      </c>
      <c r="J1177" t="s">
        <v>16</v>
      </c>
      <c r="K1177" t="s">
        <v>16</v>
      </c>
      <c r="L1177" t="s">
        <v>16</v>
      </c>
      <c r="M1177" t="s">
        <v>16</v>
      </c>
      <c r="N1177" t="s">
        <v>16</v>
      </c>
      <c r="O1177" t="s">
        <v>16</v>
      </c>
      <c r="P1177" t="s">
        <v>16</v>
      </c>
      <c r="Q1177" s="67"/>
      <c r="R1177" s="68"/>
      <c r="S1177" s="9"/>
    </row>
    <row r="1178" spans="1:19">
      <c r="A1178" s="68"/>
      <c r="B1178" s="84"/>
      <c r="C1178" s="85"/>
      <c r="D1178" s="62" t="s">
        <v>15</v>
      </c>
      <c r="E1178" s="62"/>
      <c r="F1178" t="s">
        <v>16</v>
      </c>
      <c r="G1178" t="s">
        <v>16</v>
      </c>
      <c r="H1178" s="6" t="s">
        <v>16</v>
      </c>
      <c r="I1178" t="s">
        <v>16</v>
      </c>
      <c r="J1178" t="s">
        <v>16</v>
      </c>
      <c r="K1178" t="s">
        <v>16</v>
      </c>
      <c r="L1178" t="s">
        <v>16</v>
      </c>
      <c r="M1178" t="s">
        <v>16</v>
      </c>
      <c r="N1178" t="s">
        <v>16</v>
      </c>
      <c r="O1178" t="s">
        <v>16</v>
      </c>
      <c r="P1178" t="s">
        <v>16</v>
      </c>
      <c r="Q1178" s="67"/>
      <c r="R1178" s="68"/>
      <c r="S1178" s="9"/>
    </row>
    <row r="1179" spans="1:19">
      <c r="A1179" s="68"/>
      <c r="B1179" s="84"/>
      <c r="C1179" s="85"/>
      <c r="D1179" s="58" t="s">
        <v>16</v>
      </c>
      <c r="E1179" s="59"/>
      <c r="F1179" t="s">
        <v>16</v>
      </c>
      <c r="G1179" t="s">
        <v>16</v>
      </c>
      <c r="H1179" s="6" t="s">
        <v>16</v>
      </c>
      <c r="I1179" t="s">
        <v>16</v>
      </c>
      <c r="J1179" t="s">
        <v>16</v>
      </c>
      <c r="K1179" t="s">
        <v>16</v>
      </c>
      <c r="L1179" t="s">
        <v>16</v>
      </c>
      <c r="M1179" t="s">
        <v>16</v>
      </c>
      <c r="N1179" t="s">
        <v>16</v>
      </c>
      <c r="O1179" t="s">
        <v>16</v>
      </c>
      <c r="P1179" t="s">
        <v>16</v>
      </c>
      <c r="Q1179" s="67"/>
      <c r="R1179" s="68"/>
      <c r="S1179" s="9"/>
    </row>
    <row r="1180" spans="1:19" ht="15.75" thickBot="1">
      <c r="A1180" s="68"/>
      <c r="B1180" s="86"/>
      <c r="C1180" s="87"/>
      <c r="D1180" s="71" t="s">
        <v>16</v>
      </c>
      <c r="E1180" s="72"/>
      <c r="F1180" t="s">
        <v>16</v>
      </c>
      <c r="G1180" t="s">
        <v>16</v>
      </c>
      <c r="H1180" s="6" t="s">
        <v>16</v>
      </c>
      <c r="I1180" t="s">
        <v>16</v>
      </c>
      <c r="J1180" t="s">
        <v>16</v>
      </c>
      <c r="K1180" t="s">
        <v>16</v>
      </c>
      <c r="L1180" t="s">
        <v>16</v>
      </c>
      <c r="M1180" t="s">
        <v>16</v>
      </c>
      <c r="N1180" t="s">
        <v>16</v>
      </c>
      <c r="O1180" t="s">
        <v>16</v>
      </c>
      <c r="P1180" t="s">
        <v>16</v>
      </c>
      <c r="Q1180" s="69"/>
      <c r="R1180" s="70"/>
      <c r="S1180" s="9"/>
    </row>
    <row r="1181" spans="1:19">
      <c r="A1181" s="66" t="s">
        <v>21</v>
      </c>
      <c r="B1181" s="82">
        <v>45636</v>
      </c>
      <c r="C1181" s="83"/>
      <c r="D1181" s="73" t="s">
        <v>9</v>
      </c>
      <c r="E1181" s="74"/>
      <c r="F1181" t="s">
        <v>16</v>
      </c>
      <c r="G1181" t="s">
        <v>16</v>
      </c>
      <c r="H1181" s="6" t="s">
        <v>16</v>
      </c>
      <c r="I1181" t="s">
        <v>16</v>
      </c>
      <c r="J1181" t="s">
        <v>16</v>
      </c>
      <c r="K1181" t="s">
        <v>16</v>
      </c>
      <c r="L1181" t="s">
        <v>16</v>
      </c>
      <c r="M1181" t="s">
        <v>16</v>
      </c>
      <c r="N1181" t="s">
        <v>16</v>
      </c>
      <c r="O1181" t="s">
        <v>16</v>
      </c>
      <c r="P1181" t="s">
        <v>16</v>
      </c>
      <c r="Q1181" s="65" t="s">
        <v>37</v>
      </c>
      <c r="R1181" s="66"/>
      <c r="S1181" s="9"/>
    </row>
    <row r="1182" spans="1:19">
      <c r="A1182" s="68"/>
      <c r="B1182" s="84"/>
      <c r="C1182" s="85"/>
      <c r="D1182" s="63" t="s">
        <v>10</v>
      </c>
      <c r="E1182" s="64"/>
      <c r="F1182" t="s">
        <v>16</v>
      </c>
      <c r="G1182" t="s">
        <v>16</v>
      </c>
      <c r="H1182" s="6" t="s">
        <v>16</v>
      </c>
      <c r="I1182" t="s">
        <v>16</v>
      </c>
      <c r="J1182" t="s">
        <v>16</v>
      </c>
      <c r="K1182" t="s">
        <v>16</v>
      </c>
      <c r="L1182" t="s">
        <v>16</v>
      </c>
      <c r="M1182" t="s">
        <v>16</v>
      </c>
      <c r="N1182" t="s">
        <v>16</v>
      </c>
      <c r="O1182" t="s">
        <v>16</v>
      </c>
      <c r="P1182" t="s">
        <v>16</v>
      </c>
      <c r="Q1182" s="67"/>
      <c r="R1182" s="68"/>
      <c r="S1182" s="9"/>
    </row>
    <row r="1183" spans="1:19">
      <c r="A1183" s="68"/>
      <c r="B1183" s="84"/>
      <c r="C1183" s="85"/>
      <c r="D1183" s="63" t="s">
        <v>11</v>
      </c>
      <c r="E1183" s="64"/>
      <c r="F1183" t="s">
        <v>16</v>
      </c>
      <c r="G1183" t="s">
        <v>16</v>
      </c>
      <c r="H1183" s="6" t="s">
        <v>16</v>
      </c>
      <c r="I1183" t="s">
        <v>16</v>
      </c>
      <c r="J1183" t="s">
        <v>16</v>
      </c>
      <c r="K1183" t="s">
        <v>16</v>
      </c>
      <c r="L1183" t="s">
        <v>16</v>
      </c>
      <c r="M1183" t="s">
        <v>16</v>
      </c>
      <c r="N1183" t="s">
        <v>16</v>
      </c>
      <c r="O1183" t="s">
        <v>16</v>
      </c>
      <c r="P1183" t="s">
        <v>16</v>
      </c>
      <c r="Q1183" s="67"/>
      <c r="R1183" s="68"/>
      <c r="S1183" s="9"/>
    </row>
    <row r="1184" spans="1:19">
      <c r="A1184" s="68"/>
      <c r="B1184" s="84"/>
      <c r="C1184" s="85"/>
      <c r="D1184" s="63" t="s">
        <v>12</v>
      </c>
      <c r="E1184" s="64"/>
      <c r="F1184" t="s">
        <v>16</v>
      </c>
      <c r="G1184" t="s">
        <v>16</v>
      </c>
      <c r="H1184" s="6" t="s">
        <v>16</v>
      </c>
      <c r="I1184" t="s">
        <v>16</v>
      </c>
      <c r="J1184" t="s">
        <v>16</v>
      </c>
      <c r="K1184" t="s">
        <v>16</v>
      </c>
      <c r="L1184" t="s">
        <v>16</v>
      </c>
      <c r="M1184" t="s">
        <v>16</v>
      </c>
      <c r="N1184" t="s">
        <v>16</v>
      </c>
      <c r="O1184" t="s">
        <v>16</v>
      </c>
      <c r="P1184" t="s">
        <v>16</v>
      </c>
      <c r="Q1184" s="67"/>
      <c r="R1184" s="68"/>
      <c r="S1184" s="9"/>
    </row>
    <row r="1185" spans="1:19">
      <c r="A1185" s="68"/>
      <c r="B1185" s="84"/>
      <c r="C1185" s="85"/>
      <c r="D1185" s="60" t="s">
        <v>13</v>
      </c>
      <c r="E1185" s="61"/>
      <c r="F1185" t="s">
        <v>16</v>
      </c>
      <c r="G1185" t="s">
        <v>16</v>
      </c>
      <c r="H1185" s="6" t="s">
        <v>16</v>
      </c>
      <c r="I1185" t="s">
        <v>16</v>
      </c>
      <c r="J1185" t="s">
        <v>16</v>
      </c>
      <c r="K1185" t="s">
        <v>16</v>
      </c>
      <c r="L1185" t="s">
        <v>16</v>
      </c>
      <c r="M1185" t="s">
        <v>16</v>
      </c>
      <c r="N1185" t="s">
        <v>16</v>
      </c>
      <c r="O1185" t="s">
        <v>16</v>
      </c>
      <c r="P1185" t="s">
        <v>16</v>
      </c>
      <c r="Q1185" s="67"/>
      <c r="R1185" s="68"/>
      <c r="S1185" s="9"/>
    </row>
    <row r="1186" spans="1:19">
      <c r="A1186" s="68"/>
      <c r="B1186" s="84"/>
      <c r="C1186" s="85"/>
      <c r="D1186" s="62" t="s">
        <v>14</v>
      </c>
      <c r="E1186" s="62"/>
      <c r="F1186" t="s">
        <v>16</v>
      </c>
      <c r="G1186" t="s">
        <v>16</v>
      </c>
      <c r="H1186" s="6" t="s">
        <v>16</v>
      </c>
      <c r="I1186" t="s">
        <v>16</v>
      </c>
      <c r="J1186" t="s">
        <v>16</v>
      </c>
      <c r="K1186" t="s">
        <v>16</v>
      </c>
      <c r="L1186" t="s">
        <v>16</v>
      </c>
      <c r="M1186" t="s">
        <v>16</v>
      </c>
      <c r="N1186" t="s">
        <v>16</v>
      </c>
      <c r="O1186" t="s">
        <v>16</v>
      </c>
      <c r="P1186" t="s">
        <v>16</v>
      </c>
      <c r="Q1186" s="67"/>
      <c r="R1186" s="68"/>
      <c r="S1186" s="9"/>
    </row>
    <row r="1187" spans="1:19">
      <c r="A1187" s="68"/>
      <c r="B1187" s="84"/>
      <c r="C1187" s="85"/>
      <c r="D1187" s="62" t="s">
        <v>15</v>
      </c>
      <c r="E1187" s="62"/>
      <c r="F1187" t="s">
        <v>16</v>
      </c>
      <c r="G1187" t="s">
        <v>16</v>
      </c>
      <c r="H1187" s="6" t="s">
        <v>16</v>
      </c>
      <c r="I1187" t="s">
        <v>16</v>
      </c>
      <c r="J1187" t="s">
        <v>16</v>
      </c>
      <c r="K1187" t="s">
        <v>16</v>
      </c>
      <c r="L1187" t="s">
        <v>16</v>
      </c>
      <c r="M1187" t="s">
        <v>16</v>
      </c>
      <c r="N1187" t="s">
        <v>16</v>
      </c>
      <c r="O1187" t="s">
        <v>16</v>
      </c>
      <c r="P1187" t="s">
        <v>16</v>
      </c>
      <c r="Q1187" s="67"/>
      <c r="R1187" s="68"/>
      <c r="S1187" s="9"/>
    </row>
    <row r="1188" spans="1:19">
      <c r="A1188" s="68"/>
      <c r="B1188" s="84"/>
      <c r="C1188" s="85"/>
      <c r="D1188" s="58" t="s">
        <v>16</v>
      </c>
      <c r="E1188" s="59"/>
      <c r="F1188" t="s">
        <v>16</v>
      </c>
      <c r="G1188" t="s">
        <v>16</v>
      </c>
      <c r="H1188" s="6" t="s">
        <v>16</v>
      </c>
      <c r="I1188" t="s">
        <v>16</v>
      </c>
      <c r="J1188" t="s">
        <v>16</v>
      </c>
      <c r="K1188" t="s">
        <v>16</v>
      </c>
      <c r="L1188" t="s">
        <v>16</v>
      </c>
      <c r="M1188" t="s">
        <v>16</v>
      </c>
      <c r="N1188" t="s">
        <v>16</v>
      </c>
      <c r="O1188" t="s">
        <v>16</v>
      </c>
      <c r="P1188" t="s">
        <v>16</v>
      </c>
      <c r="Q1188" s="67"/>
      <c r="R1188" s="68"/>
      <c r="S1188" s="9"/>
    </row>
    <row r="1189" spans="1:19" ht="15.75" thickBot="1">
      <c r="A1189" s="68"/>
      <c r="B1189" s="86"/>
      <c r="C1189" s="87"/>
      <c r="D1189" s="75" t="s">
        <v>16</v>
      </c>
      <c r="E1189" s="76"/>
      <c r="F1189" t="s">
        <v>16</v>
      </c>
      <c r="G1189" t="s">
        <v>16</v>
      </c>
      <c r="H1189" s="6" t="s">
        <v>16</v>
      </c>
      <c r="I1189" t="s">
        <v>16</v>
      </c>
      <c r="J1189" t="s">
        <v>16</v>
      </c>
      <c r="K1189" t="s">
        <v>16</v>
      </c>
      <c r="L1189" t="s">
        <v>16</v>
      </c>
      <c r="M1189" t="s">
        <v>16</v>
      </c>
      <c r="N1189" t="s">
        <v>16</v>
      </c>
      <c r="O1189" t="s">
        <v>16</v>
      </c>
      <c r="P1189" t="s">
        <v>16</v>
      </c>
      <c r="Q1189" s="69"/>
      <c r="R1189" s="70"/>
      <c r="S1189" s="9"/>
    </row>
    <row r="1190" spans="1:19">
      <c r="A1190" t="s">
        <v>16</v>
      </c>
      <c r="B1190" s="82">
        <v>45637</v>
      </c>
      <c r="C1190" s="83"/>
      <c r="D1190" s="73" t="s">
        <v>9</v>
      </c>
      <c r="E1190" s="74"/>
      <c r="F1190" t="s">
        <v>16</v>
      </c>
      <c r="G1190" t="s">
        <v>16</v>
      </c>
      <c r="H1190" s="6" t="s">
        <v>16</v>
      </c>
      <c r="I1190" t="s">
        <v>16</v>
      </c>
      <c r="J1190" t="s">
        <v>16</v>
      </c>
      <c r="K1190" t="s">
        <v>16</v>
      </c>
      <c r="L1190" t="s">
        <v>16</v>
      </c>
      <c r="M1190" t="s">
        <v>16</v>
      </c>
      <c r="N1190" t="s">
        <v>16</v>
      </c>
      <c r="O1190" t="s">
        <v>16</v>
      </c>
      <c r="P1190" t="s">
        <v>16</v>
      </c>
      <c r="Q1190" s="65" t="s">
        <v>37</v>
      </c>
      <c r="R1190" s="66"/>
      <c r="S1190" s="9"/>
    </row>
    <row r="1191" spans="1:19">
      <c r="A1191" t="s">
        <v>16</v>
      </c>
      <c r="B1191" s="84"/>
      <c r="C1191" s="85"/>
      <c r="D1191" s="63" t="s">
        <v>10</v>
      </c>
      <c r="E1191" s="64"/>
      <c r="F1191" t="s">
        <v>16</v>
      </c>
      <c r="G1191" t="s">
        <v>16</v>
      </c>
      <c r="H1191" s="6" t="s">
        <v>16</v>
      </c>
      <c r="I1191" t="s">
        <v>16</v>
      </c>
      <c r="J1191" t="s">
        <v>16</v>
      </c>
      <c r="K1191" t="s">
        <v>16</v>
      </c>
      <c r="L1191" t="s">
        <v>16</v>
      </c>
      <c r="M1191" t="s">
        <v>16</v>
      </c>
      <c r="N1191" t="s">
        <v>16</v>
      </c>
      <c r="O1191" t="s">
        <v>16</v>
      </c>
      <c r="P1191" t="s">
        <v>16</v>
      </c>
      <c r="Q1191" s="67"/>
      <c r="R1191" s="68"/>
      <c r="S1191" s="9"/>
    </row>
    <row r="1192" spans="1:19">
      <c r="A1192" t="s">
        <v>16</v>
      </c>
      <c r="B1192" s="84"/>
      <c r="C1192" s="85"/>
      <c r="D1192" s="63" t="s">
        <v>11</v>
      </c>
      <c r="E1192" s="64"/>
      <c r="F1192" t="s">
        <v>16</v>
      </c>
      <c r="G1192" t="s">
        <v>16</v>
      </c>
      <c r="H1192" s="6" t="s">
        <v>16</v>
      </c>
      <c r="I1192" t="s">
        <v>16</v>
      </c>
      <c r="J1192" t="s">
        <v>16</v>
      </c>
      <c r="K1192" t="s">
        <v>16</v>
      </c>
      <c r="L1192" t="s">
        <v>16</v>
      </c>
      <c r="M1192" t="s">
        <v>16</v>
      </c>
      <c r="N1192" t="s">
        <v>16</v>
      </c>
      <c r="O1192" t="s">
        <v>16</v>
      </c>
      <c r="P1192" t="s">
        <v>16</v>
      </c>
      <c r="Q1192" s="67"/>
      <c r="R1192" s="68"/>
      <c r="S1192" s="9"/>
    </row>
    <row r="1193" spans="1:19">
      <c r="A1193" t="s">
        <v>16</v>
      </c>
      <c r="B1193" s="84"/>
      <c r="C1193" s="85"/>
      <c r="D1193" s="63" t="s">
        <v>12</v>
      </c>
      <c r="E1193" s="64"/>
      <c r="F1193" t="s">
        <v>16</v>
      </c>
      <c r="G1193" t="s">
        <v>16</v>
      </c>
      <c r="H1193" s="6" t="s">
        <v>16</v>
      </c>
      <c r="I1193" t="s">
        <v>16</v>
      </c>
      <c r="J1193" t="s">
        <v>16</v>
      </c>
      <c r="K1193" t="s">
        <v>16</v>
      </c>
      <c r="L1193" t="s">
        <v>16</v>
      </c>
      <c r="M1193" t="s">
        <v>16</v>
      </c>
      <c r="N1193" t="s">
        <v>16</v>
      </c>
      <c r="O1193" t="s">
        <v>16</v>
      </c>
      <c r="P1193" t="s">
        <v>16</v>
      </c>
      <c r="Q1193" s="67"/>
      <c r="R1193" s="68"/>
      <c r="S1193" s="9"/>
    </row>
    <row r="1194" spans="1:19">
      <c r="A1194" t="s">
        <v>16</v>
      </c>
      <c r="B1194" s="84"/>
      <c r="C1194" s="85"/>
      <c r="D1194" s="60" t="s">
        <v>13</v>
      </c>
      <c r="E1194" s="61"/>
      <c r="F1194" t="s">
        <v>16</v>
      </c>
      <c r="G1194" t="s">
        <v>16</v>
      </c>
      <c r="H1194" s="6" t="s">
        <v>16</v>
      </c>
      <c r="I1194" t="s">
        <v>16</v>
      </c>
      <c r="J1194" t="s">
        <v>16</v>
      </c>
      <c r="K1194" t="s">
        <v>16</v>
      </c>
      <c r="L1194" t="s">
        <v>16</v>
      </c>
      <c r="M1194" t="s">
        <v>16</v>
      </c>
      <c r="N1194" t="s">
        <v>16</v>
      </c>
      <c r="O1194" t="s">
        <v>16</v>
      </c>
      <c r="P1194" t="s">
        <v>16</v>
      </c>
      <c r="Q1194" s="67"/>
      <c r="R1194" s="68"/>
      <c r="S1194" s="9"/>
    </row>
    <row r="1195" spans="1:19">
      <c r="A1195" t="s">
        <v>16</v>
      </c>
      <c r="B1195" s="84"/>
      <c r="C1195" s="85"/>
      <c r="D1195" s="62" t="s">
        <v>14</v>
      </c>
      <c r="E1195" s="62"/>
      <c r="F1195" t="s">
        <v>16</v>
      </c>
      <c r="G1195" t="s">
        <v>16</v>
      </c>
      <c r="H1195" s="6" t="s">
        <v>16</v>
      </c>
      <c r="I1195" t="s">
        <v>16</v>
      </c>
      <c r="J1195" t="s">
        <v>16</v>
      </c>
      <c r="K1195" t="s">
        <v>16</v>
      </c>
      <c r="L1195" t="s">
        <v>16</v>
      </c>
      <c r="M1195" t="s">
        <v>16</v>
      </c>
      <c r="N1195" t="s">
        <v>16</v>
      </c>
      <c r="O1195" t="s">
        <v>16</v>
      </c>
      <c r="P1195" t="s">
        <v>16</v>
      </c>
      <c r="Q1195" s="67"/>
      <c r="R1195" s="68"/>
      <c r="S1195" s="9"/>
    </row>
    <row r="1196" spans="1:19">
      <c r="A1196" t="s">
        <v>16</v>
      </c>
      <c r="B1196" s="84"/>
      <c r="C1196" s="85"/>
      <c r="D1196" s="62" t="s">
        <v>15</v>
      </c>
      <c r="E1196" s="62"/>
      <c r="F1196" t="s">
        <v>16</v>
      </c>
      <c r="G1196" t="s">
        <v>16</v>
      </c>
      <c r="H1196" s="6" t="s">
        <v>16</v>
      </c>
      <c r="I1196" t="s">
        <v>16</v>
      </c>
      <c r="J1196" t="s">
        <v>16</v>
      </c>
      <c r="K1196" t="s">
        <v>16</v>
      </c>
      <c r="L1196" t="s">
        <v>16</v>
      </c>
      <c r="M1196" t="s">
        <v>16</v>
      </c>
      <c r="N1196" t="s">
        <v>16</v>
      </c>
      <c r="O1196" t="s">
        <v>16</v>
      </c>
      <c r="P1196" t="s">
        <v>16</v>
      </c>
      <c r="Q1196" s="67"/>
      <c r="R1196" s="68"/>
      <c r="S1196" s="9"/>
    </row>
    <row r="1197" spans="1:19">
      <c r="A1197" t="s">
        <v>16</v>
      </c>
      <c r="B1197" s="84"/>
      <c r="C1197" s="85"/>
      <c r="D1197" s="58" t="s">
        <v>16</v>
      </c>
      <c r="E1197" s="59"/>
      <c r="F1197" t="s">
        <v>16</v>
      </c>
      <c r="G1197" t="s">
        <v>16</v>
      </c>
      <c r="H1197" s="6" t="s">
        <v>16</v>
      </c>
      <c r="I1197" t="s">
        <v>16</v>
      </c>
      <c r="J1197" t="s">
        <v>16</v>
      </c>
      <c r="K1197" t="s">
        <v>16</v>
      </c>
      <c r="L1197" t="s">
        <v>16</v>
      </c>
      <c r="M1197" t="s">
        <v>16</v>
      </c>
      <c r="N1197" t="s">
        <v>16</v>
      </c>
      <c r="O1197" t="s">
        <v>16</v>
      </c>
      <c r="P1197" t="s">
        <v>16</v>
      </c>
      <c r="Q1197" s="67"/>
      <c r="R1197" s="68"/>
      <c r="S1197" s="9"/>
    </row>
    <row r="1198" spans="1:19" ht="15.75" thickBot="1">
      <c r="A1198" t="s">
        <v>16</v>
      </c>
      <c r="B1198" s="86"/>
      <c r="C1198" s="87"/>
      <c r="D1198" s="71" t="s">
        <v>16</v>
      </c>
      <c r="E1198" s="72"/>
      <c r="F1198" t="s">
        <v>16</v>
      </c>
      <c r="G1198" t="s">
        <v>16</v>
      </c>
      <c r="H1198" s="6" t="s">
        <v>16</v>
      </c>
      <c r="I1198" t="s">
        <v>16</v>
      </c>
      <c r="J1198" t="s">
        <v>16</v>
      </c>
      <c r="K1198" t="s">
        <v>16</v>
      </c>
      <c r="L1198" t="s">
        <v>16</v>
      </c>
      <c r="M1198" t="s">
        <v>16</v>
      </c>
      <c r="N1198" t="s">
        <v>16</v>
      </c>
      <c r="O1198" t="s">
        <v>16</v>
      </c>
      <c r="P1198" t="s">
        <v>16</v>
      </c>
      <c r="Q1198" s="69"/>
      <c r="R1198" s="70"/>
      <c r="S1198" s="9"/>
    </row>
    <row r="1199" spans="1:19">
      <c r="D1199" s="73" t="s">
        <v>9</v>
      </c>
      <c r="E1199" s="74"/>
      <c r="Q1199" s="65" t="s">
        <v>38</v>
      </c>
      <c r="R1199" s="66"/>
    </row>
    <row r="1200" spans="1:19">
      <c r="D1200" s="63" t="s">
        <v>10</v>
      </c>
      <c r="E1200" s="64"/>
      <c r="Q1200" s="67"/>
      <c r="R1200" s="68"/>
    </row>
    <row r="1201" spans="4:18">
      <c r="D1201" s="63" t="s">
        <v>11</v>
      </c>
      <c r="E1201" s="64"/>
      <c r="Q1201" s="67"/>
      <c r="R1201" s="68"/>
    </row>
    <row r="1202" spans="4:18">
      <c r="D1202" s="63" t="s">
        <v>12</v>
      </c>
      <c r="E1202" s="64"/>
      <c r="Q1202" s="67"/>
      <c r="R1202" s="68"/>
    </row>
    <row r="1203" spans="4:18">
      <c r="D1203" s="60" t="s">
        <v>13</v>
      </c>
      <c r="E1203" s="61"/>
      <c r="Q1203" s="67"/>
      <c r="R1203" s="68"/>
    </row>
    <row r="1204" spans="4:18">
      <c r="D1204" s="62" t="s">
        <v>14</v>
      </c>
      <c r="E1204" s="62"/>
      <c r="Q1204" s="67"/>
      <c r="R1204" s="68"/>
    </row>
    <row r="1205" spans="4:18">
      <c r="D1205" s="62" t="s">
        <v>15</v>
      </c>
      <c r="E1205" s="62"/>
      <c r="Q1205" s="67"/>
      <c r="R1205" s="68"/>
    </row>
    <row r="1206" spans="4:18">
      <c r="D1206" s="58" t="s">
        <v>16</v>
      </c>
      <c r="E1206" s="59"/>
      <c r="Q1206" s="67"/>
      <c r="R1206" s="68"/>
    </row>
    <row r="1207" spans="4:18" ht="15.75" thickBot="1">
      <c r="D1207" s="71" t="s">
        <v>16</v>
      </c>
      <c r="E1207" s="72"/>
      <c r="Q1207" s="69"/>
      <c r="R1207" s="70"/>
    </row>
    <row r="1208" spans="4:18">
      <c r="D1208" s="73" t="s">
        <v>9</v>
      </c>
      <c r="E1208" s="74"/>
      <c r="Q1208" s="65" t="s">
        <v>38</v>
      </c>
      <c r="R1208" s="66"/>
    </row>
    <row r="1209" spans="4:18">
      <c r="D1209" s="63" t="s">
        <v>10</v>
      </c>
      <c r="E1209" s="64"/>
      <c r="Q1209" s="67"/>
      <c r="R1209" s="68"/>
    </row>
    <row r="1210" spans="4:18">
      <c r="D1210" s="63" t="s">
        <v>11</v>
      </c>
      <c r="E1210" s="64"/>
      <c r="Q1210" s="67"/>
      <c r="R1210" s="68"/>
    </row>
    <row r="1211" spans="4:18">
      <c r="D1211" s="63" t="s">
        <v>12</v>
      </c>
      <c r="E1211" s="64"/>
      <c r="Q1211" s="67"/>
      <c r="R1211" s="68"/>
    </row>
    <row r="1212" spans="4:18">
      <c r="D1212" s="60" t="s">
        <v>13</v>
      </c>
      <c r="E1212" s="61"/>
      <c r="Q1212" s="67"/>
      <c r="R1212" s="68"/>
    </row>
    <row r="1213" spans="4:18">
      <c r="D1213" s="62" t="s">
        <v>14</v>
      </c>
      <c r="E1213" s="62"/>
      <c r="Q1213" s="67"/>
      <c r="R1213" s="68"/>
    </row>
    <row r="1214" spans="4:18">
      <c r="D1214" s="62" t="s">
        <v>15</v>
      </c>
      <c r="E1214" s="62"/>
      <c r="Q1214" s="67"/>
      <c r="R1214" s="68"/>
    </row>
    <row r="1215" spans="4:18">
      <c r="D1215" s="58" t="s">
        <v>16</v>
      </c>
      <c r="E1215" s="59"/>
      <c r="Q1215" s="67"/>
      <c r="R1215" s="68"/>
    </row>
    <row r="1216" spans="4:18" ht="15.75" thickBot="1">
      <c r="D1216" s="71" t="s">
        <v>16</v>
      </c>
      <c r="E1216" s="72"/>
      <c r="Q1216" s="69"/>
      <c r="R1216" s="70"/>
    </row>
    <row r="1217" spans="4:18">
      <c r="D1217" s="73" t="s">
        <v>9</v>
      </c>
      <c r="E1217" s="74"/>
      <c r="Q1217" s="65" t="s">
        <v>37</v>
      </c>
      <c r="R1217" s="66"/>
    </row>
    <row r="1218" spans="4:18">
      <c r="D1218" s="63" t="s">
        <v>10</v>
      </c>
      <c r="E1218" s="64"/>
      <c r="Q1218" s="67"/>
      <c r="R1218" s="68"/>
    </row>
    <row r="1219" spans="4:18">
      <c r="D1219" s="63" t="s">
        <v>11</v>
      </c>
      <c r="E1219" s="64"/>
      <c r="Q1219" s="67"/>
      <c r="R1219" s="68"/>
    </row>
    <row r="1220" spans="4:18">
      <c r="D1220" s="63" t="s">
        <v>12</v>
      </c>
      <c r="E1220" s="64"/>
      <c r="Q1220" s="67"/>
      <c r="R1220" s="68"/>
    </row>
    <row r="1221" spans="4:18">
      <c r="D1221" s="62" t="s">
        <v>13</v>
      </c>
      <c r="E1221" s="62"/>
      <c r="Q1221" s="67"/>
      <c r="R1221" s="68"/>
    </row>
    <row r="1222" spans="4:18">
      <c r="D1222" s="62" t="s">
        <v>14</v>
      </c>
      <c r="E1222" s="62"/>
      <c r="Q1222" s="67"/>
      <c r="R1222" s="68"/>
    </row>
    <row r="1223" spans="4:18">
      <c r="D1223" s="62" t="s">
        <v>15</v>
      </c>
      <c r="E1223" s="62"/>
      <c r="Q1223" s="67"/>
      <c r="R1223" s="68"/>
    </row>
    <row r="1224" spans="4:18">
      <c r="D1224" s="58" t="s">
        <v>16</v>
      </c>
      <c r="E1224" s="59"/>
      <c r="Q1224" s="67"/>
      <c r="R1224" s="68"/>
    </row>
    <row r="1225" spans="4:18" ht="15.75" thickBot="1">
      <c r="D1225" s="71" t="s">
        <v>16</v>
      </c>
      <c r="E1225" s="72"/>
      <c r="Q1225" s="69"/>
      <c r="R1225" s="70"/>
    </row>
    <row r="1226" spans="4:18">
      <c r="D1226" s="73" t="s">
        <v>9</v>
      </c>
      <c r="E1226" s="74"/>
      <c r="Q1226" s="65" t="s">
        <v>37</v>
      </c>
      <c r="R1226" s="66"/>
    </row>
    <row r="1227" spans="4:18">
      <c r="D1227" s="63" t="s">
        <v>10</v>
      </c>
      <c r="E1227" s="64"/>
      <c r="Q1227" s="67"/>
      <c r="R1227" s="68"/>
    </row>
    <row r="1228" spans="4:18">
      <c r="D1228" s="63" t="s">
        <v>11</v>
      </c>
      <c r="E1228" s="64"/>
      <c r="Q1228" s="67"/>
      <c r="R1228" s="68"/>
    </row>
    <row r="1229" spans="4:18">
      <c r="D1229" s="63" t="s">
        <v>12</v>
      </c>
      <c r="E1229" s="64"/>
      <c r="Q1229" s="67"/>
      <c r="R1229" s="68"/>
    </row>
    <row r="1230" spans="4:18">
      <c r="D1230" s="60" t="s">
        <v>13</v>
      </c>
      <c r="E1230" s="61"/>
      <c r="Q1230" s="67"/>
      <c r="R1230" s="68"/>
    </row>
    <row r="1231" spans="4:18">
      <c r="D1231" s="62" t="s">
        <v>14</v>
      </c>
      <c r="E1231" s="62"/>
      <c r="Q1231" s="67"/>
      <c r="R1231" s="68"/>
    </row>
    <row r="1232" spans="4:18">
      <c r="D1232" s="62" t="s">
        <v>15</v>
      </c>
      <c r="E1232" s="62"/>
      <c r="Q1232" s="67"/>
      <c r="R1232" s="68"/>
    </row>
    <row r="1233" spans="4:18">
      <c r="D1233" s="58" t="s">
        <v>16</v>
      </c>
      <c r="E1233" s="59"/>
      <c r="Q1233" s="67"/>
      <c r="R1233" s="68"/>
    </row>
    <row r="1234" spans="4:18" ht="15.75" thickBot="1">
      <c r="D1234" s="71" t="s">
        <v>16</v>
      </c>
      <c r="E1234" s="72"/>
      <c r="Q1234" s="69"/>
      <c r="R1234" s="70"/>
    </row>
    <row r="1235" spans="4:18">
      <c r="D1235" s="73" t="s">
        <v>9</v>
      </c>
      <c r="E1235" s="74"/>
      <c r="Q1235" s="65" t="s">
        <v>38</v>
      </c>
      <c r="R1235" s="66"/>
    </row>
    <row r="1236" spans="4:18">
      <c r="D1236" s="63" t="s">
        <v>10</v>
      </c>
      <c r="E1236" s="64"/>
      <c r="Q1236" s="67"/>
      <c r="R1236" s="68"/>
    </row>
    <row r="1237" spans="4:18">
      <c r="D1237" s="63" t="s">
        <v>11</v>
      </c>
      <c r="E1237" s="64"/>
      <c r="Q1237" s="67"/>
      <c r="R1237" s="68"/>
    </row>
    <row r="1238" spans="4:18">
      <c r="D1238" s="63" t="s">
        <v>12</v>
      </c>
      <c r="E1238" s="64"/>
      <c r="Q1238" s="67"/>
      <c r="R1238" s="68"/>
    </row>
    <row r="1239" spans="4:18">
      <c r="D1239" s="60" t="s">
        <v>13</v>
      </c>
      <c r="E1239" s="61"/>
      <c r="Q1239" s="67"/>
      <c r="R1239" s="68"/>
    </row>
    <row r="1240" spans="4:18">
      <c r="D1240" s="62" t="s">
        <v>14</v>
      </c>
      <c r="E1240" s="62"/>
      <c r="Q1240" s="67"/>
      <c r="R1240" s="68"/>
    </row>
    <row r="1241" spans="4:18">
      <c r="D1241" s="62" t="s">
        <v>15</v>
      </c>
      <c r="E1241" s="62"/>
      <c r="Q1241" s="67"/>
      <c r="R1241" s="68"/>
    </row>
    <row r="1242" spans="4:18">
      <c r="D1242" s="58" t="s">
        <v>16</v>
      </c>
      <c r="E1242" s="59"/>
      <c r="Q1242" s="67"/>
      <c r="R1242" s="68"/>
    </row>
    <row r="1243" spans="4:18" ht="15.75" thickBot="1">
      <c r="D1243" s="75" t="s">
        <v>16</v>
      </c>
      <c r="E1243" s="76"/>
      <c r="Q1243" s="69"/>
      <c r="R1243" s="70"/>
    </row>
    <row r="1244" spans="4:18">
      <c r="Q1244" s="65" t="s">
        <v>38</v>
      </c>
      <c r="R1244" s="66"/>
    </row>
    <row r="1245" spans="4:18">
      <c r="Q1245" s="67"/>
      <c r="R1245" s="68"/>
    </row>
    <row r="1246" spans="4:18">
      <c r="Q1246" s="67"/>
      <c r="R1246" s="68"/>
    </row>
    <row r="1247" spans="4:18">
      <c r="Q1247" s="67"/>
      <c r="R1247" s="68"/>
    </row>
    <row r="1248" spans="4:18">
      <c r="Q1248" s="67"/>
      <c r="R1248" s="68"/>
    </row>
    <row r="1249" spans="17:18">
      <c r="Q1249" s="67"/>
      <c r="R1249" s="68"/>
    </row>
    <row r="1250" spans="17:18">
      <c r="Q1250" s="67"/>
      <c r="R1250" s="68"/>
    </row>
    <row r="1251" spans="17:18">
      <c r="Q1251" s="67"/>
      <c r="R1251" s="68"/>
    </row>
    <row r="1252" spans="17:18" ht="15.75" thickBot="1">
      <c r="Q1252" s="69"/>
      <c r="R1252" s="70"/>
    </row>
    <row r="1253" spans="17:18">
      <c r="Q1253" s="65" t="s">
        <v>37</v>
      </c>
      <c r="R1253" s="66"/>
    </row>
    <row r="1254" spans="17:18">
      <c r="Q1254" s="67"/>
      <c r="R1254" s="68"/>
    </row>
    <row r="1255" spans="17:18">
      <c r="Q1255" s="67"/>
      <c r="R1255" s="68"/>
    </row>
    <row r="1256" spans="17:18">
      <c r="Q1256" s="67"/>
      <c r="R1256" s="68"/>
    </row>
    <row r="1257" spans="17:18">
      <c r="Q1257" s="67"/>
      <c r="R1257" s="68"/>
    </row>
    <row r="1258" spans="17:18">
      <c r="Q1258" s="67"/>
      <c r="R1258" s="68"/>
    </row>
    <row r="1259" spans="17:18">
      <c r="Q1259" s="67"/>
      <c r="R1259" s="68"/>
    </row>
    <row r="1260" spans="17:18">
      <c r="Q1260" s="67"/>
      <c r="R1260" s="68"/>
    </row>
    <row r="1261" spans="17:18" ht="15.75" thickBot="1">
      <c r="Q1261" s="69"/>
      <c r="R1261" s="70"/>
    </row>
    <row r="1262" spans="17:18">
      <c r="Q1262" s="65" t="s">
        <v>37</v>
      </c>
      <c r="R1262" s="66"/>
    </row>
    <row r="1263" spans="17:18">
      <c r="Q1263" s="67"/>
      <c r="R1263" s="68"/>
    </row>
    <row r="1264" spans="17:18">
      <c r="Q1264" s="67"/>
      <c r="R1264" s="68"/>
    </row>
    <row r="1265" spans="17:18">
      <c r="Q1265" s="67"/>
      <c r="R1265" s="68"/>
    </row>
    <row r="1266" spans="17:18">
      <c r="Q1266" s="67"/>
      <c r="R1266" s="68"/>
    </row>
    <row r="1267" spans="17:18">
      <c r="Q1267" s="67"/>
      <c r="R1267" s="68"/>
    </row>
    <row r="1268" spans="17:18">
      <c r="Q1268" s="67"/>
      <c r="R1268" s="68"/>
    </row>
    <row r="1269" spans="17:18">
      <c r="Q1269" s="67"/>
      <c r="R1269" s="68"/>
    </row>
    <row r="1270" spans="17:18" ht="15.75" thickBot="1">
      <c r="Q1270" s="69"/>
      <c r="R1270" s="70"/>
    </row>
    <row r="1271" spans="17:18">
      <c r="Q1271" s="65" t="s">
        <v>38</v>
      </c>
      <c r="R1271" s="66"/>
    </row>
    <row r="1272" spans="17:18">
      <c r="Q1272" s="67"/>
      <c r="R1272" s="68"/>
    </row>
    <row r="1273" spans="17:18">
      <c r="Q1273" s="67"/>
      <c r="R1273" s="68"/>
    </row>
    <row r="1274" spans="17:18">
      <c r="Q1274" s="67"/>
      <c r="R1274" s="68"/>
    </row>
    <row r="1275" spans="17:18">
      <c r="Q1275" s="67"/>
      <c r="R1275" s="68"/>
    </row>
    <row r="1276" spans="17:18">
      <c r="Q1276" s="67"/>
      <c r="R1276" s="68"/>
    </row>
    <row r="1277" spans="17:18">
      <c r="Q1277" s="67"/>
      <c r="R1277" s="68"/>
    </row>
    <row r="1278" spans="17:18">
      <c r="Q1278" s="67"/>
      <c r="R1278" s="68"/>
    </row>
    <row r="1279" spans="17:18" ht="15.75" thickBot="1">
      <c r="Q1279" s="69"/>
      <c r="R1279" s="70"/>
    </row>
    <row r="1280" spans="17:18">
      <c r="Q1280" s="65" t="s">
        <v>38</v>
      </c>
      <c r="R1280" s="66"/>
    </row>
    <row r="1281" spans="17:18">
      <c r="Q1281" s="67"/>
      <c r="R1281" s="68"/>
    </row>
    <row r="1282" spans="17:18">
      <c r="Q1282" s="67"/>
      <c r="R1282" s="68"/>
    </row>
    <row r="1283" spans="17:18">
      <c r="Q1283" s="67"/>
      <c r="R1283" s="68"/>
    </row>
    <row r="1284" spans="17:18">
      <c r="Q1284" s="67"/>
      <c r="R1284" s="68"/>
    </row>
    <row r="1285" spans="17:18">
      <c r="Q1285" s="67"/>
      <c r="R1285" s="68"/>
    </row>
    <row r="1286" spans="17:18">
      <c r="Q1286" s="67"/>
      <c r="R1286" s="68"/>
    </row>
    <row r="1287" spans="17:18">
      <c r="Q1287" s="67"/>
      <c r="R1287" s="68"/>
    </row>
    <row r="1288" spans="17:18" ht="15.75" thickBot="1">
      <c r="Q1288" s="69"/>
      <c r="R1288" s="70"/>
    </row>
    <row r="1289" spans="17:18">
      <c r="Q1289" s="65" t="s">
        <v>37</v>
      </c>
      <c r="R1289" s="66"/>
    </row>
    <row r="1290" spans="17:18">
      <c r="Q1290" s="67"/>
      <c r="R1290" s="68"/>
    </row>
    <row r="1291" spans="17:18">
      <c r="Q1291" s="67"/>
      <c r="R1291" s="68"/>
    </row>
    <row r="1292" spans="17:18">
      <c r="Q1292" s="67"/>
      <c r="R1292" s="68"/>
    </row>
    <row r="1293" spans="17:18">
      <c r="Q1293" s="67"/>
      <c r="R1293" s="68"/>
    </row>
    <row r="1294" spans="17:18">
      <c r="Q1294" s="67"/>
      <c r="R1294" s="68"/>
    </row>
    <row r="1295" spans="17:18">
      <c r="Q1295" s="67"/>
      <c r="R1295" s="68"/>
    </row>
    <row r="1296" spans="17:18">
      <c r="Q1296" s="67"/>
      <c r="R1296" s="68"/>
    </row>
    <row r="1297" spans="17:18" ht="15.75" thickBot="1">
      <c r="Q1297" s="69"/>
      <c r="R1297" s="70"/>
    </row>
    <row r="1298" spans="17:18">
      <c r="Q1298" s="65" t="s">
        <v>37</v>
      </c>
      <c r="R1298" s="66"/>
    </row>
    <row r="1299" spans="17:18">
      <c r="Q1299" s="67"/>
      <c r="R1299" s="68"/>
    </row>
    <row r="1300" spans="17:18">
      <c r="Q1300" s="67"/>
      <c r="R1300" s="68"/>
    </row>
    <row r="1301" spans="17:18">
      <c r="Q1301" s="67"/>
      <c r="R1301" s="68"/>
    </row>
    <row r="1302" spans="17:18">
      <c r="Q1302" s="67"/>
      <c r="R1302" s="68"/>
    </row>
    <row r="1303" spans="17:18">
      <c r="Q1303" s="67"/>
      <c r="R1303" s="68"/>
    </row>
    <row r="1304" spans="17:18">
      <c r="Q1304" s="67"/>
      <c r="R1304" s="68"/>
    </row>
    <row r="1305" spans="17:18">
      <c r="Q1305" s="67"/>
      <c r="R1305" s="68"/>
    </row>
    <row r="1306" spans="17:18" ht="15.75" thickBot="1">
      <c r="Q1306" s="69"/>
      <c r="R1306" s="70"/>
    </row>
  </sheetData>
  <mergeCells count="7372">
    <mergeCell ref="M1152:N1152"/>
    <mergeCell ref="O1153:P1153"/>
    <mergeCell ref="F1152:G1152"/>
    <mergeCell ref="I1152:J1152"/>
    <mergeCell ref="F1153:G1153"/>
    <mergeCell ref="I1153:J1153"/>
    <mergeCell ref="O1150:P1150"/>
    <mergeCell ref="O1151:P1151"/>
    <mergeCell ref="O1152:P1152"/>
    <mergeCell ref="K1153:L1153"/>
    <mergeCell ref="M1153:N1153"/>
    <mergeCell ref="K1152:L1152"/>
    <mergeCell ref="F1149:G1149"/>
    <mergeCell ref="I1149:J1149"/>
    <mergeCell ref="K1149:L1149"/>
    <mergeCell ref="M1149:N1149"/>
    <mergeCell ref="F1151:G1151"/>
    <mergeCell ref="I1151:J1151"/>
    <mergeCell ref="K1151:L1151"/>
    <mergeCell ref="M1151:N1151"/>
    <mergeCell ref="F1150:G1150"/>
    <mergeCell ref="I1150:J1150"/>
    <mergeCell ref="K1150:L1150"/>
    <mergeCell ref="M1150:N1150"/>
    <mergeCell ref="O1147:P1147"/>
    <mergeCell ref="O1149:P1149"/>
    <mergeCell ref="F1147:G1147"/>
    <mergeCell ref="I1147:J1147"/>
    <mergeCell ref="K1147:L1147"/>
    <mergeCell ref="M1147:N1147"/>
    <mergeCell ref="O1143:P1143"/>
    <mergeCell ref="K1146:L1146"/>
    <mergeCell ref="M1146:N1146"/>
    <mergeCell ref="O1144:P1144"/>
    <mergeCell ref="O1145:P1145"/>
    <mergeCell ref="K1144:L1144"/>
    <mergeCell ref="M1144:N1144"/>
    <mergeCell ref="O1142:P1142"/>
    <mergeCell ref="F1143:G1143"/>
    <mergeCell ref="I1143:J1143"/>
    <mergeCell ref="K1143:L1143"/>
    <mergeCell ref="M1143:N1143"/>
    <mergeCell ref="I1144:J1144"/>
    <mergeCell ref="F1142:G1142"/>
    <mergeCell ref="I1142:J1142"/>
    <mergeCell ref="K1142:L1142"/>
    <mergeCell ref="M1142:N1142"/>
    <mergeCell ref="O1146:P1146"/>
    <mergeCell ref="O1140:P1140"/>
    <mergeCell ref="O1141:P1141"/>
    <mergeCell ref="F1140:G1140"/>
    <mergeCell ref="I1140:J1140"/>
    <mergeCell ref="F1145:G1145"/>
    <mergeCell ref="I1145:J1145"/>
    <mergeCell ref="K1145:L1145"/>
    <mergeCell ref="M1145:N1145"/>
    <mergeCell ref="F1144:G1144"/>
    <mergeCell ref="K1139:L1139"/>
    <mergeCell ref="M1139:N1139"/>
    <mergeCell ref="K1140:L1140"/>
    <mergeCell ref="M1140:N1140"/>
    <mergeCell ref="F1146:G1146"/>
    <mergeCell ref="I1146:J1146"/>
    <mergeCell ref="Q1136:R1144"/>
    <mergeCell ref="F1141:G1141"/>
    <mergeCell ref="I1141:J1141"/>
    <mergeCell ref="K1141:L1141"/>
    <mergeCell ref="M1141:N1141"/>
    <mergeCell ref="F1139:G1139"/>
    <mergeCell ref="I1139:J1139"/>
    <mergeCell ref="F1137:G1137"/>
    <mergeCell ref="O1138:P1138"/>
    <mergeCell ref="O1139:P1139"/>
    <mergeCell ref="O1148:P1148"/>
    <mergeCell ref="Q1145:R1153"/>
    <mergeCell ref="F1138:G1138"/>
    <mergeCell ref="I1138:J1138"/>
    <mergeCell ref="K1138:L1138"/>
    <mergeCell ref="M1138:N1138"/>
    <mergeCell ref="F1148:G1148"/>
    <mergeCell ref="I1148:J1148"/>
    <mergeCell ref="K1148:L1148"/>
    <mergeCell ref="M1148:N1148"/>
    <mergeCell ref="O1135:P1135"/>
    <mergeCell ref="F1134:G1134"/>
    <mergeCell ref="I1134:J1134"/>
    <mergeCell ref="O1134:P1134"/>
    <mergeCell ref="F1135:G1135"/>
    <mergeCell ref="I1135:J1135"/>
    <mergeCell ref="K1135:L1135"/>
    <mergeCell ref="M1135:N1135"/>
    <mergeCell ref="M1131:N1131"/>
    <mergeCell ref="O1137:P1137"/>
    <mergeCell ref="F1136:G1136"/>
    <mergeCell ref="I1136:J1136"/>
    <mergeCell ref="K1136:L1136"/>
    <mergeCell ref="M1136:N1136"/>
    <mergeCell ref="O1136:P1136"/>
    <mergeCell ref="I1137:J1137"/>
    <mergeCell ref="K1137:L1137"/>
    <mergeCell ref="M1137:N1137"/>
    <mergeCell ref="M1129:N1129"/>
    <mergeCell ref="Q1127:R1135"/>
    <mergeCell ref="O1129:P1129"/>
    <mergeCell ref="I1130:J1130"/>
    <mergeCell ref="K1130:L1130"/>
    <mergeCell ref="M1130:N1130"/>
    <mergeCell ref="O1131:P1131"/>
    <mergeCell ref="M1132:N1132"/>
    <mergeCell ref="K1134:L1134"/>
    <mergeCell ref="M1134:N1134"/>
    <mergeCell ref="F1128:G1128"/>
    <mergeCell ref="F1130:G1130"/>
    <mergeCell ref="O1124:P1124"/>
    <mergeCell ref="O1130:P1130"/>
    <mergeCell ref="K1127:L1127"/>
    <mergeCell ref="M1127:N1127"/>
    <mergeCell ref="O1125:P1125"/>
    <mergeCell ref="F1129:G1129"/>
    <mergeCell ref="I1129:J1129"/>
    <mergeCell ref="K1129:L1129"/>
    <mergeCell ref="M1133:N1133"/>
    <mergeCell ref="O1133:P1133"/>
    <mergeCell ref="F1131:G1131"/>
    <mergeCell ref="I1131:J1131"/>
    <mergeCell ref="K1131:L1131"/>
    <mergeCell ref="F1132:G1132"/>
    <mergeCell ref="I1132:J1132"/>
    <mergeCell ref="K1132:L1132"/>
    <mergeCell ref="F1133:G1133"/>
    <mergeCell ref="I1133:J1133"/>
    <mergeCell ref="F1120:G1120"/>
    <mergeCell ref="F1122:G1122"/>
    <mergeCell ref="F1124:G1124"/>
    <mergeCell ref="F1123:G1123"/>
    <mergeCell ref="F1121:G1121"/>
    <mergeCell ref="I1121:J1121"/>
    <mergeCell ref="O1126:P1126"/>
    <mergeCell ref="K1118:L1118"/>
    <mergeCell ref="F1119:G1119"/>
    <mergeCell ref="K1119:L1119"/>
    <mergeCell ref="K1120:L1120"/>
    <mergeCell ref="I1120:J1120"/>
    <mergeCell ref="I1124:J1124"/>
    <mergeCell ref="I1118:J1118"/>
    <mergeCell ref="I1119:J1119"/>
    <mergeCell ref="F1118:G1118"/>
    <mergeCell ref="O1122:P1122"/>
    <mergeCell ref="K1122:L1122"/>
    <mergeCell ref="O1132:P1132"/>
    <mergeCell ref="K1133:L1133"/>
    <mergeCell ref="I1127:J1127"/>
    <mergeCell ref="K1128:L1128"/>
    <mergeCell ref="M1128:N1128"/>
    <mergeCell ref="O1128:P1128"/>
    <mergeCell ref="O1127:P1127"/>
    <mergeCell ref="O1123:P1123"/>
    <mergeCell ref="D1132:E1132"/>
    <mergeCell ref="K1124:L1124"/>
    <mergeCell ref="K1123:L1123"/>
    <mergeCell ref="I1123:J1123"/>
    <mergeCell ref="I1126:J1126"/>
    <mergeCell ref="K1126:L1126"/>
    <mergeCell ref="F1127:G1127"/>
    <mergeCell ref="D1129:E1129"/>
    <mergeCell ref="I1128:J1128"/>
    <mergeCell ref="D1131:E1131"/>
    <mergeCell ref="O1119:P1119"/>
    <mergeCell ref="Q1118:R1126"/>
    <mergeCell ref="O1118:P1118"/>
    <mergeCell ref="M1120:N1120"/>
    <mergeCell ref="O1120:P1120"/>
    <mergeCell ref="M1126:N1126"/>
    <mergeCell ref="M1123:N1123"/>
    <mergeCell ref="O1121:P1121"/>
    <mergeCell ref="M1124:N1124"/>
    <mergeCell ref="M1121:N1121"/>
    <mergeCell ref="F1125:G1125"/>
    <mergeCell ref="F1126:G1126"/>
    <mergeCell ref="M1118:N1118"/>
    <mergeCell ref="I1122:J1122"/>
    <mergeCell ref="I1125:J1125"/>
    <mergeCell ref="K1125:L1125"/>
    <mergeCell ref="M1125:N1125"/>
    <mergeCell ref="M1119:N1119"/>
    <mergeCell ref="K1121:L1121"/>
    <mergeCell ref="M1122:N1122"/>
    <mergeCell ref="A1100:A1108"/>
    <mergeCell ref="B1190:C1198"/>
    <mergeCell ref="D1122:E1122"/>
    <mergeCell ref="D1123:E1123"/>
    <mergeCell ref="D1124:E1124"/>
    <mergeCell ref="D1125:E1125"/>
    <mergeCell ref="D1126:E1126"/>
    <mergeCell ref="B1136:C1144"/>
    <mergeCell ref="B1145:C1153"/>
    <mergeCell ref="B1118:C1126"/>
    <mergeCell ref="A1109:A1117"/>
    <mergeCell ref="A1118:A1126"/>
    <mergeCell ref="A1127:A1135"/>
    <mergeCell ref="A1136:A1144"/>
    <mergeCell ref="A1163:A1171"/>
    <mergeCell ref="B1082:C1090"/>
    <mergeCell ref="A1082:A1090"/>
    <mergeCell ref="B1109:C1117"/>
    <mergeCell ref="B1091:C1099"/>
    <mergeCell ref="A1091:A1099"/>
    <mergeCell ref="B1127:C1135"/>
    <mergeCell ref="D1150:E1150"/>
    <mergeCell ref="D1135:E1135"/>
    <mergeCell ref="D1136:E1136"/>
    <mergeCell ref="D1137:E1137"/>
    <mergeCell ref="D1138:E1138"/>
    <mergeCell ref="D1139:E1139"/>
    <mergeCell ref="D1145:E1145"/>
    <mergeCell ref="D1146:E1146"/>
    <mergeCell ref="D1147:E1147"/>
    <mergeCell ref="D1140:E1140"/>
    <mergeCell ref="D1141:E1141"/>
    <mergeCell ref="D1169:E1169"/>
    <mergeCell ref="D1161:E1161"/>
    <mergeCell ref="A1181:A1189"/>
    <mergeCell ref="A1145:A1153"/>
    <mergeCell ref="A1154:A1162"/>
    <mergeCell ref="D1148:E1148"/>
    <mergeCell ref="A1172:A1180"/>
    <mergeCell ref="D1143:E1143"/>
    <mergeCell ref="A1046:A1054"/>
    <mergeCell ref="A1055:A1063"/>
    <mergeCell ref="A1064:A1072"/>
    <mergeCell ref="A1073:A1081"/>
    <mergeCell ref="D1153:E1153"/>
    <mergeCell ref="B1181:C1189"/>
    <mergeCell ref="D1134:E1134"/>
    <mergeCell ref="B1154:C1162"/>
    <mergeCell ref="B1163:C1171"/>
    <mergeCell ref="B1172:C1180"/>
    <mergeCell ref="D1152:E1152"/>
    <mergeCell ref="A668:A676"/>
    <mergeCell ref="A785:A793"/>
    <mergeCell ref="A839:A847"/>
    <mergeCell ref="A848:A856"/>
    <mergeCell ref="A965:A973"/>
    <mergeCell ref="A974:A982"/>
    <mergeCell ref="A983:A991"/>
    <mergeCell ref="A992:A1000"/>
    <mergeCell ref="A929:A937"/>
    <mergeCell ref="A1028:A1036"/>
    <mergeCell ref="A1037:A1045"/>
    <mergeCell ref="A1001:A1009"/>
    <mergeCell ref="A1010:A1018"/>
    <mergeCell ref="A866:A874"/>
    <mergeCell ref="A875:A883"/>
    <mergeCell ref="A884:A892"/>
    <mergeCell ref="A938:A946"/>
    <mergeCell ref="A947:A955"/>
    <mergeCell ref="A956:A964"/>
    <mergeCell ref="A1019:A1027"/>
    <mergeCell ref="M1114:N1114"/>
    <mergeCell ref="D1113:E1113"/>
    <mergeCell ref="F1113:G1113"/>
    <mergeCell ref="I1113:J1113"/>
    <mergeCell ref="K1113:L1113"/>
    <mergeCell ref="M1113:N1113"/>
    <mergeCell ref="F1114:G1114"/>
    <mergeCell ref="B1010:C1018"/>
    <mergeCell ref="B1001:C1009"/>
    <mergeCell ref="B992:C1000"/>
    <mergeCell ref="I1114:J1114"/>
    <mergeCell ref="K1114:L1114"/>
    <mergeCell ref="A794:A802"/>
    <mergeCell ref="D1086:E1086"/>
    <mergeCell ref="F1086:G1086"/>
    <mergeCell ref="I1086:J1086"/>
    <mergeCell ref="I1095:J1095"/>
    <mergeCell ref="B893:C901"/>
    <mergeCell ref="B884:C892"/>
    <mergeCell ref="B857:C865"/>
    <mergeCell ref="K1091:L1091"/>
    <mergeCell ref="F1093:G1093"/>
    <mergeCell ref="A893:A901"/>
    <mergeCell ref="A902:A910"/>
    <mergeCell ref="A911:A919"/>
    <mergeCell ref="A920:A928"/>
    <mergeCell ref="B1046:C1054"/>
    <mergeCell ref="M1104:N1104"/>
    <mergeCell ref="O1104:P1104"/>
    <mergeCell ref="K1104:L1104"/>
    <mergeCell ref="K1103:L1103"/>
    <mergeCell ref="I1102:J1102"/>
    <mergeCell ref="I1104:J1104"/>
    <mergeCell ref="K1102:L1102"/>
    <mergeCell ref="A542:A550"/>
    <mergeCell ref="A551:A559"/>
    <mergeCell ref="A560:A568"/>
    <mergeCell ref="A569:A577"/>
    <mergeCell ref="I1100:J1100"/>
    <mergeCell ref="K1100:L1100"/>
    <mergeCell ref="B830:C838"/>
    <mergeCell ref="B965:C973"/>
    <mergeCell ref="B920:C928"/>
    <mergeCell ref="B902:C910"/>
    <mergeCell ref="I1091:J1091"/>
    <mergeCell ref="F1092:G1092"/>
    <mergeCell ref="I1092:J1092"/>
    <mergeCell ref="A614:A622"/>
    <mergeCell ref="A857:A865"/>
    <mergeCell ref="A623:A631"/>
    <mergeCell ref="A758:A766"/>
    <mergeCell ref="A803:A811"/>
    <mergeCell ref="A812:A820"/>
    <mergeCell ref="D1087:E1087"/>
    <mergeCell ref="A767:A775"/>
    <mergeCell ref="A776:A784"/>
    <mergeCell ref="A677:A685"/>
    <mergeCell ref="A686:A694"/>
    <mergeCell ref="A695:A703"/>
    <mergeCell ref="A731:A739"/>
    <mergeCell ref="A740:A748"/>
    <mergeCell ref="A749:A757"/>
    <mergeCell ref="A596:A604"/>
    <mergeCell ref="A641:A649"/>
    <mergeCell ref="A650:A658"/>
    <mergeCell ref="A659:A667"/>
    <mergeCell ref="A632:A640"/>
    <mergeCell ref="A578:A586"/>
    <mergeCell ref="A587:A595"/>
    <mergeCell ref="A821:A829"/>
    <mergeCell ref="A830:A838"/>
    <mergeCell ref="D1095:E1095"/>
    <mergeCell ref="F1095:G1095"/>
    <mergeCell ref="B1073:C1081"/>
    <mergeCell ref="F1103:G1103"/>
    <mergeCell ref="F1073:G1073"/>
    <mergeCell ref="B875:C883"/>
    <mergeCell ref="B929:C937"/>
    <mergeCell ref="B911:C919"/>
    <mergeCell ref="M1112:N1112"/>
    <mergeCell ref="O1112:P1112"/>
    <mergeCell ref="F1112:G1112"/>
    <mergeCell ref="D1107:E1107"/>
    <mergeCell ref="F1107:G1107"/>
    <mergeCell ref="F1111:G1111"/>
    <mergeCell ref="K1107:L1107"/>
    <mergeCell ref="F1110:G1110"/>
    <mergeCell ref="I1110:J1110"/>
    <mergeCell ref="K1110:L1110"/>
    <mergeCell ref="M1108:N1108"/>
    <mergeCell ref="A497:A505"/>
    <mergeCell ref="A506:A514"/>
    <mergeCell ref="B1100:C1108"/>
    <mergeCell ref="D1106:E1106"/>
    <mergeCell ref="F1106:G1106"/>
    <mergeCell ref="F1091:G1091"/>
    <mergeCell ref="A515:A523"/>
    <mergeCell ref="A524:A532"/>
    <mergeCell ref="A533:A541"/>
    <mergeCell ref="K1106:L1106"/>
    <mergeCell ref="A605:A613"/>
    <mergeCell ref="I1103:J1103"/>
    <mergeCell ref="F1100:G1100"/>
    <mergeCell ref="A704:A712"/>
    <mergeCell ref="A713:A721"/>
    <mergeCell ref="A722:A730"/>
    <mergeCell ref="K1115:L1115"/>
    <mergeCell ref="K1116:L1116"/>
    <mergeCell ref="A461:A469"/>
    <mergeCell ref="A470:A478"/>
    <mergeCell ref="A479:A487"/>
    <mergeCell ref="A488:A496"/>
    <mergeCell ref="D1104:E1104"/>
    <mergeCell ref="F1104:G1104"/>
    <mergeCell ref="D1105:E1105"/>
    <mergeCell ref="F1105:G1105"/>
    <mergeCell ref="O1110:P1110"/>
    <mergeCell ref="M1110:N1110"/>
    <mergeCell ref="I1109:J1109"/>
    <mergeCell ref="O1106:P1106"/>
    <mergeCell ref="I1107:J1107"/>
    <mergeCell ref="M1107:N1107"/>
    <mergeCell ref="I1106:J1106"/>
    <mergeCell ref="O1108:P1108"/>
    <mergeCell ref="K1101:L1101"/>
    <mergeCell ref="M1105:N1105"/>
    <mergeCell ref="O1105:P1105"/>
    <mergeCell ref="D1100:E1100"/>
    <mergeCell ref="O1113:P1113"/>
    <mergeCell ref="I1112:J1112"/>
    <mergeCell ref="K1112:L1112"/>
    <mergeCell ref="F1109:G1109"/>
    <mergeCell ref="K1109:L1109"/>
    <mergeCell ref="M1109:N1109"/>
    <mergeCell ref="D1117:E1117"/>
    <mergeCell ref="F1117:G1117"/>
    <mergeCell ref="I1117:J1117"/>
    <mergeCell ref="D1116:E1116"/>
    <mergeCell ref="I1099:J1099"/>
    <mergeCell ref="F1101:G1101"/>
    <mergeCell ref="I1101:J1101"/>
    <mergeCell ref="F1102:G1102"/>
    <mergeCell ref="F1099:G1099"/>
    <mergeCell ref="D1101:E1101"/>
    <mergeCell ref="D1115:E1115"/>
    <mergeCell ref="D1108:E1108"/>
    <mergeCell ref="F1108:G1108"/>
    <mergeCell ref="K1117:L1117"/>
    <mergeCell ref="I1108:J1108"/>
    <mergeCell ref="K1108:L1108"/>
    <mergeCell ref="F1116:G1116"/>
    <mergeCell ref="I1116:J1116"/>
    <mergeCell ref="F1115:G1115"/>
    <mergeCell ref="I1115:J1115"/>
    <mergeCell ref="O1114:P1114"/>
    <mergeCell ref="M1117:N1117"/>
    <mergeCell ref="O1117:P1117"/>
    <mergeCell ref="O1107:P1107"/>
    <mergeCell ref="M1115:N1115"/>
    <mergeCell ref="O1115:P1115"/>
    <mergeCell ref="M1116:N1116"/>
    <mergeCell ref="O1116:P1116"/>
    <mergeCell ref="O1111:P1111"/>
    <mergeCell ref="O1109:P1109"/>
    <mergeCell ref="I1097:J1097"/>
    <mergeCell ref="K1097:L1097"/>
    <mergeCell ref="D1097:E1097"/>
    <mergeCell ref="M1097:N1097"/>
    <mergeCell ref="K1098:L1098"/>
    <mergeCell ref="F1097:G1097"/>
    <mergeCell ref="I1093:J1093"/>
    <mergeCell ref="Q1100:R1108"/>
    <mergeCell ref="Q1109:R1117"/>
    <mergeCell ref="M1100:N1100"/>
    <mergeCell ref="O1100:P1100"/>
    <mergeCell ref="M1106:N1106"/>
    <mergeCell ref="O1103:P1103"/>
    <mergeCell ref="O1096:P1096"/>
    <mergeCell ref="O1098:P1098"/>
    <mergeCell ref="M1098:N1098"/>
    <mergeCell ref="D1114:E1114"/>
    <mergeCell ref="I1111:J1111"/>
    <mergeCell ref="K1111:L1111"/>
    <mergeCell ref="M1111:N1111"/>
    <mergeCell ref="D1112:E1112"/>
    <mergeCell ref="K1099:L1099"/>
    <mergeCell ref="M1102:N1102"/>
    <mergeCell ref="D1102:E1102"/>
    <mergeCell ref="I1105:J1105"/>
    <mergeCell ref="K1105:L1105"/>
    <mergeCell ref="M1103:N1103"/>
    <mergeCell ref="O1097:P1097"/>
    <mergeCell ref="O1099:P1099"/>
    <mergeCell ref="M1101:N1101"/>
    <mergeCell ref="O1102:P1102"/>
    <mergeCell ref="O1101:P1101"/>
    <mergeCell ref="M1095:N1095"/>
    <mergeCell ref="O1095:P1095"/>
    <mergeCell ref="K1095:L1095"/>
    <mergeCell ref="M1093:N1093"/>
    <mergeCell ref="O1093:P1093"/>
    <mergeCell ref="M1099:N1099"/>
    <mergeCell ref="Q1091:R1099"/>
    <mergeCell ref="D1089:E1089"/>
    <mergeCell ref="F1089:G1089"/>
    <mergeCell ref="I1089:J1089"/>
    <mergeCell ref="K1090:L1090"/>
    <mergeCell ref="K1089:L1089"/>
    <mergeCell ref="K1093:L1093"/>
    <mergeCell ref="D1098:E1098"/>
    <mergeCell ref="F1098:G1098"/>
    <mergeCell ref="I1098:J1098"/>
    <mergeCell ref="O1089:P1089"/>
    <mergeCell ref="D1088:E1088"/>
    <mergeCell ref="M1089:N1089"/>
    <mergeCell ref="I1087:J1087"/>
    <mergeCell ref="O1087:P1087"/>
    <mergeCell ref="K1087:L1087"/>
    <mergeCell ref="M1087:N1087"/>
    <mergeCell ref="K1088:L1088"/>
    <mergeCell ref="O1088:P1088"/>
    <mergeCell ref="D1096:E1096"/>
    <mergeCell ref="F1096:G1096"/>
    <mergeCell ref="K1094:L1094"/>
    <mergeCell ref="D1094:E1094"/>
    <mergeCell ref="I1096:J1096"/>
    <mergeCell ref="K1096:L1096"/>
    <mergeCell ref="F1094:G1094"/>
    <mergeCell ref="I1094:J1094"/>
    <mergeCell ref="M1096:N1096"/>
    <mergeCell ref="Q1082:R1090"/>
    <mergeCell ref="F1085:G1085"/>
    <mergeCell ref="I1085:J1085"/>
    <mergeCell ref="K1085:L1085"/>
    <mergeCell ref="F1082:G1082"/>
    <mergeCell ref="M1094:N1094"/>
    <mergeCell ref="O1094:P1094"/>
    <mergeCell ref="K1086:L1086"/>
    <mergeCell ref="M1086:N1086"/>
    <mergeCell ref="K1092:L1092"/>
    <mergeCell ref="M1092:N1092"/>
    <mergeCell ref="O1092:P1092"/>
    <mergeCell ref="M1090:N1090"/>
    <mergeCell ref="O1090:P1090"/>
    <mergeCell ref="O1091:P1091"/>
    <mergeCell ref="M1091:N1091"/>
    <mergeCell ref="D1090:E1090"/>
    <mergeCell ref="F1090:G1090"/>
    <mergeCell ref="I1090:J1090"/>
    <mergeCell ref="M1084:N1084"/>
    <mergeCell ref="F1088:G1088"/>
    <mergeCell ref="I1088:J1088"/>
    <mergeCell ref="M1088:N1088"/>
    <mergeCell ref="F1087:G1087"/>
    <mergeCell ref="I1082:J1082"/>
    <mergeCell ref="K1082:L1082"/>
    <mergeCell ref="F1084:G1084"/>
    <mergeCell ref="I1084:J1084"/>
    <mergeCell ref="K1084:L1084"/>
    <mergeCell ref="F1083:G1083"/>
    <mergeCell ref="I1083:J1083"/>
    <mergeCell ref="K1083:L1083"/>
    <mergeCell ref="O1086:P1086"/>
    <mergeCell ref="M1080:N1080"/>
    <mergeCell ref="O1080:P1080"/>
    <mergeCell ref="O1083:P1083"/>
    <mergeCell ref="M1082:N1082"/>
    <mergeCell ref="O1081:P1081"/>
    <mergeCell ref="O1084:P1084"/>
    <mergeCell ref="M1085:N1085"/>
    <mergeCell ref="O1085:P1085"/>
    <mergeCell ref="O1082:P1082"/>
    <mergeCell ref="M1083:N1083"/>
    <mergeCell ref="K1076:L1076"/>
    <mergeCell ref="K1075:L1075"/>
    <mergeCell ref="D1081:E1081"/>
    <mergeCell ref="F1081:G1081"/>
    <mergeCell ref="I1081:J1081"/>
    <mergeCell ref="K1081:L1081"/>
    <mergeCell ref="D1080:E1080"/>
    <mergeCell ref="F1080:G1080"/>
    <mergeCell ref="I1080:J1080"/>
    <mergeCell ref="D1079:E1079"/>
    <mergeCell ref="F1079:G1079"/>
    <mergeCell ref="I1075:J1075"/>
    <mergeCell ref="F1076:G1076"/>
    <mergeCell ref="I1076:J1076"/>
    <mergeCell ref="F1077:G1077"/>
    <mergeCell ref="I1077:J1077"/>
    <mergeCell ref="M1081:N1081"/>
    <mergeCell ref="K1078:L1078"/>
    <mergeCell ref="M1078:N1078"/>
    <mergeCell ref="F1074:G1074"/>
    <mergeCell ref="I1074:J1074"/>
    <mergeCell ref="F1075:G1075"/>
    <mergeCell ref="M1072:N1072"/>
    <mergeCell ref="O1072:P1072"/>
    <mergeCell ref="O1079:P1079"/>
    <mergeCell ref="M1077:N1077"/>
    <mergeCell ref="O1077:P1077"/>
    <mergeCell ref="K1080:L1080"/>
    <mergeCell ref="D1076:E1076"/>
    <mergeCell ref="O1067:P1067"/>
    <mergeCell ref="M1070:N1070"/>
    <mergeCell ref="O1070:P1070"/>
    <mergeCell ref="O1071:P1071"/>
    <mergeCell ref="Q1073:R1081"/>
    <mergeCell ref="M1068:N1068"/>
    <mergeCell ref="K1073:L1073"/>
    <mergeCell ref="M1073:N1073"/>
    <mergeCell ref="K1072:L1072"/>
    <mergeCell ref="M1071:N1071"/>
    <mergeCell ref="M1076:N1076"/>
    <mergeCell ref="F1072:G1072"/>
    <mergeCell ref="I1072:J1072"/>
    <mergeCell ref="M1079:N1079"/>
    <mergeCell ref="D1078:E1078"/>
    <mergeCell ref="I1078:J1078"/>
    <mergeCell ref="D1077:E1077"/>
    <mergeCell ref="I1079:J1079"/>
    <mergeCell ref="K1079:L1079"/>
    <mergeCell ref="I1067:J1067"/>
    <mergeCell ref="D1066:E1066"/>
    <mergeCell ref="O1078:P1078"/>
    <mergeCell ref="F1078:G1078"/>
    <mergeCell ref="K1077:L1077"/>
    <mergeCell ref="I1068:J1068"/>
    <mergeCell ref="O1068:P1068"/>
    <mergeCell ref="K1069:L1069"/>
    <mergeCell ref="K1070:L1070"/>
    <mergeCell ref="K1071:L1071"/>
    <mergeCell ref="M1067:N1067"/>
    <mergeCell ref="O1075:P1075"/>
    <mergeCell ref="I1066:J1066"/>
    <mergeCell ref="D1070:E1070"/>
    <mergeCell ref="F1070:G1070"/>
    <mergeCell ref="I1070:J1070"/>
    <mergeCell ref="D1069:E1069"/>
    <mergeCell ref="F1069:G1069"/>
    <mergeCell ref="I1069:J1069"/>
    <mergeCell ref="F1067:G1067"/>
    <mergeCell ref="O1073:P1073"/>
    <mergeCell ref="I1073:J1073"/>
    <mergeCell ref="K1074:L1074"/>
    <mergeCell ref="M1074:N1074"/>
    <mergeCell ref="O1074:P1074"/>
    <mergeCell ref="O1076:P1076"/>
    <mergeCell ref="M1075:N1075"/>
    <mergeCell ref="B1064:C1072"/>
    <mergeCell ref="F1064:G1064"/>
    <mergeCell ref="I1064:J1064"/>
    <mergeCell ref="K1064:L1064"/>
    <mergeCell ref="D1071:E1071"/>
    <mergeCell ref="F1071:G1071"/>
    <mergeCell ref="I1071:J1071"/>
    <mergeCell ref="D1064:E1064"/>
    <mergeCell ref="D1065:E1065"/>
    <mergeCell ref="K1066:L1066"/>
    <mergeCell ref="F1065:G1065"/>
    <mergeCell ref="I1065:J1065"/>
    <mergeCell ref="K1065:L1065"/>
    <mergeCell ref="M1065:N1065"/>
    <mergeCell ref="O1065:P1065"/>
    <mergeCell ref="Q1064:R1072"/>
    <mergeCell ref="O1066:P1066"/>
    <mergeCell ref="M1066:N1066"/>
    <mergeCell ref="M1064:N1064"/>
    <mergeCell ref="K1067:L1067"/>
    <mergeCell ref="F1057:G1057"/>
    <mergeCell ref="D1061:E1061"/>
    <mergeCell ref="F1058:G1058"/>
    <mergeCell ref="I1058:J1058"/>
    <mergeCell ref="D1062:E1062"/>
    <mergeCell ref="O1064:P1064"/>
    <mergeCell ref="K1063:L1063"/>
    <mergeCell ref="M1063:N1063"/>
    <mergeCell ref="K1062:L1062"/>
    <mergeCell ref="F1066:G1066"/>
    <mergeCell ref="M1069:N1069"/>
    <mergeCell ref="K1068:L1068"/>
    <mergeCell ref="O1069:P1069"/>
    <mergeCell ref="B1055:C1063"/>
    <mergeCell ref="F1055:G1055"/>
    <mergeCell ref="I1055:J1055"/>
    <mergeCell ref="F1056:G1056"/>
    <mergeCell ref="I1056:J1056"/>
    <mergeCell ref="F1059:G1059"/>
    <mergeCell ref="D1068:E1068"/>
    <mergeCell ref="F1068:G1068"/>
    <mergeCell ref="O1061:P1061"/>
    <mergeCell ref="O1062:P1062"/>
    <mergeCell ref="O1063:P1063"/>
    <mergeCell ref="M1062:N1062"/>
    <mergeCell ref="F1062:G1062"/>
    <mergeCell ref="I1062:J1062"/>
    <mergeCell ref="F1061:G1061"/>
    <mergeCell ref="K1061:L1061"/>
    <mergeCell ref="M1061:N1061"/>
    <mergeCell ref="O1055:P1055"/>
    <mergeCell ref="F1060:G1060"/>
    <mergeCell ref="I1060:J1060"/>
    <mergeCell ref="K1056:L1056"/>
    <mergeCell ref="M1056:N1056"/>
    <mergeCell ref="K1057:L1057"/>
    <mergeCell ref="O1060:P1060"/>
    <mergeCell ref="K1060:L1060"/>
    <mergeCell ref="K1054:L1054"/>
    <mergeCell ref="K1053:L1053"/>
    <mergeCell ref="M1054:N1054"/>
    <mergeCell ref="K1058:L1058"/>
    <mergeCell ref="I1059:J1059"/>
    <mergeCell ref="K1055:L1055"/>
    <mergeCell ref="M1055:N1055"/>
    <mergeCell ref="K1059:L1059"/>
    <mergeCell ref="M1059:N1059"/>
    <mergeCell ref="D1054:E1054"/>
    <mergeCell ref="F1054:G1054"/>
    <mergeCell ref="I1054:J1054"/>
    <mergeCell ref="D1052:E1052"/>
    <mergeCell ref="F1052:G1052"/>
    <mergeCell ref="D1053:E1053"/>
    <mergeCell ref="F1053:G1053"/>
    <mergeCell ref="Q1055:R1063"/>
    <mergeCell ref="M1057:N1057"/>
    <mergeCell ref="O1057:P1057"/>
    <mergeCell ref="M1060:N1060"/>
    <mergeCell ref="D1063:E1063"/>
    <mergeCell ref="D1055:E1055"/>
    <mergeCell ref="D1056:E1056"/>
    <mergeCell ref="D1057:E1057"/>
    <mergeCell ref="D1058:E1058"/>
    <mergeCell ref="I1061:J1061"/>
    <mergeCell ref="D1059:E1059"/>
    <mergeCell ref="I1057:J1057"/>
    <mergeCell ref="F1063:G1063"/>
    <mergeCell ref="I1063:J1063"/>
    <mergeCell ref="O1054:P1054"/>
    <mergeCell ref="M1058:N1058"/>
    <mergeCell ref="O1058:P1058"/>
    <mergeCell ref="O1059:P1059"/>
    <mergeCell ref="O1056:P1056"/>
    <mergeCell ref="D1060:E1060"/>
    <mergeCell ref="B1037:C1045"/>
    <mergeCell ref="F1037:G1037"/>
    <mergeCell ref="I1037:J1037"/>
    <mergeCell ref="F1038:G1038"/>
    <mergeCell ref="I1038:J1038"/>
    <mergeCell ref="F1039:G1039"/>
    <mergeCell ref="D1042:E1042"/>
    <mergeCell ref="F1042:G1042"/>
    <mergeCell ref="I1040:J1040"/>
    <mergeCell ref="D1038:E1038"/>
    <mergeCell ref="M1052:N1052"/>
    <mergeCell ref="O1052:P1052"/>
    <mergeCell ref="F1045:G1045"/>
    <mergeCell ref="K1051:L1051"/>
    <mergeCell ref="M1042:N1042"/>
    <mergeCell ref="O1042:P1042"/>
    <mergeCell ref="O1047:P1047"/>
    <mergeCell ref="D1050:E1050"/>
    <mergeCell ref="F1050:G1050"/>
    <mergeCell ref="I1050:J1050"/>
    <mergeCell ref="K1050:L1050"/>
    <mergeCell ref="M1050:N1050"/>
    <mergeCell ref="O1050:P1050"/>
    <mergeCell ref="F1051:G1051"/>
    <mergeCell ref="I1051:J1051"/>
    <mergeCell ref="M1047:N1047"/>
    <mergeCell ref="F1048:G1048"/>
    <mergeCell ref="K1048:L1048"/>
    <mergeCell ref="O1038:P1038"/>
    <mergeCell ref="K1042:L1042"/>
    <mergeCell ref="O1049:P1049"/>
    <mergeCell ref="F1040:G1040"/>
    <mergeCell ref="O1039:P1039"/>
    <mergeCell ref="M1048:N1048"/>
    <mergeCell ref="O1048:P1048"/>
    <mergeCell ref="I1047:J1047"/>
    <mergeCell ref="K1047:L1047"/>
    <mergeCell ref="O1040:P1040"/>
    <mergeCell ref="I1039:J1039"/>
    <mergeCell ref="I1045:J1045"/>
    <mergeCell ref="I1042:J1042"/>
    <mergeCell ref="M1045:N1045"/>
    <mergeCell ref="Q1046:R1054"/>
    <mergeCell ref="M1051:N1051"/>
    <mergeCell ref="O1051:P1051"/>
    <mergeCell ref="I1053:J1053"/>
    <mergeCell ref="O1053:P1053"/>
    <mergeCell ref="M1053:N1053"/>
    <mergeCell ref="I1052:J1052"/>
    <mergeCell ref="K1052:L1052"/>
    <mergeCell ref="M1049:N1049"/>
    <mergeCell ref="M1046:N1046"/>
    <mergeCell ref="F1049:G1049"/>
    <mergeCell ref="I1049:J1049"/>
    <mergeCell ref="K1049:L1049"/>
    <mergeCell ref="F1046:G1046"/>
    <mergeCell ref="I1046:J1046"/>
    <mergeCell ref="K1046:L1046"/>
    <mergeCell ref="F1047:G1047"/>
    <mergeCell ref="I1048:J1048"/>
    <mergeCell ref="D1044:E1044"/>
    <mergeCell ref="F1044:G1044"/>
    <mergeCell ref="I1044:J1044"/>
    <mergeCell ref="K1044:L1044"/>
    <mergeCell ref="D1045:E1045"/>
    <mergeCell ref="K1040:L1040"/>
    <mergeCell ref="F1043:G1043"/>
    <mergeCell ref="K1045:L1045"/>
    <mergeCell ref="F1032:G1032"/>
    <mergeCell ref="I1032:J1032"/>
    <mergeCell ref="O1041:P1041"/>
    <mergeCell ref="I1034:J1034"/>
    <mergeCell ref="K1034:L1034"/>
    <mergeCell ref="F1035:G1035"/>
    <mergeCell ref="O1034:P1034"/>
    <mergeCell ref="O1045:P1045"/>
    <mergeCell ref="O1036:P1036"/>
    <mergeCell ref="O1046:P1046"/>
    <mergeCell ref="M1044:N1044"/>
    <mergeCell ref="M1039:N1039"/>
    <mergeCell ref="M1032:N1032"/>
    <mergeCell ref="O1032:P1032"/>
    <mergeCell ref="M1033:N1033"/>
    <mergeCell ref="O1033:P1033"/>
    <mergeCell ref="O1035:P1035"/>
    <mergeCell ref="O1037:P1037"/>
    <mergeCell ref="M1037:N1037"/>
    <mergeCell ref="O1044:P1044"/>
    <mergeCell ref="I1041:J1041"/>
    <mergeCell ref="K1041:L1041"/>
    <mergeCell ref="M1041:N1041"/>
    <mergeCell ref="K1043:L1043"/>
    <mergeCell ref="M1040:N1040"/>
    <mergeCell ref="M1043:N1043"/>
    <mergeCell ref="O1043:P1043"/>
    <mergeCell ref="K1032:L1032"/>
    <mergeCell ref="K1033:L1033"/>
    <mergeCell ref="I1031:J1031"/>
    <mergeCell ref="K1031:L1031"/>
    <mergeCell ref="D1039:E1039"/>
    <mergeCell ref="D1043:E1043"/>
    <mergeCell ref="K1039:L1039"/>
    <mergeCell ref="D1041:E1041"/>
    <mergeCell ref="B1028:C1036"/>
    <mergeCell ref="F1028:G1028"/>
    <mergeCell ref="I1028:J1028"/>
    <mergeCell ref="K1028:L1028"/>
    <mergeCell ref="F1029:G1029"/>
    <mergeCell ref="F1031:G1031"/>
    <mergeCell ref="D1036:E1036"/>
    <mergeCell ref="F1036:G1036"/>
    <mergeCell ref="F1034:G1034"/>
    <mergeCell ref="D1028:E1028"/>
    <mergeCell ref="F1033:G1033"/>
    <mergeCell ref="I1033:J1033"/>
    <mergeCell ref="K1038:L1038"/>
    <mergeCell ref="M1038:N1038"/>
    <mergeCell ref="F1041:G1041"/>
    <mergeCell ref="I1035:J1035"/>
    <mergeCell ref="K1035:L1035"/>
    <mergeCell ref="K1037:L1037"/>
    <mergeCell ref="M1034:N1034"/>
    <mergeCell ref="I1036:J1036"/>
    <mergeCell ref="K1036:L1036"/>
    <mergeCell ref="M1036:N1036"/>
    <mergeCell ref="M1035:N1035"/>
    <mergeCell ref="Q1037:R1045"/>
    <mergeCell ref="Q1028:R1036"/>
    <mergeCell ref="I1043:J1043"/>
    <mergeCell ref="M1028:N1028"/>
    <mergeCell ref="O1028:P1028"/>
    <mergeCell ref="M1031:N1031"/>
    <mergeCell ref="O1031:P1031"/>
    <mergeCell ref="B1019:C1027"/>
    <mergeCell ref="F1019:G1019"/>
    <mergeCell ref="I1019:J1019"/>
    <mergeCell ref="F1020:G1020"/>
    <mergeCell ref="I1020:J1020"/>
    <mergeCell ref="D1024:E1024"/>
    <mergeCell ref="O1027:P1027"/>
    <mergeCell ref="K1021:L1021"/>
    <mergeCell ref="F1022:G1022"/>
    <mergeCell ref="I1022:J1022"/>
    <mergeCell ref="K1024:L1024"/>
    <mergeCell ref="K1025:L1025"/>
    <mergeCell ref="F1024:G1024"/>
    <mergeCell ref="I1024:J1024"/>
    <mergeCell ref="F1023:G1023"/>
    <mergeCell ref="I1023:J1023"/>
    <mergeCell ref="O1029:P1029"/>
    <mergeCell ref="M1030:N1030"/>
    <mergeCell ref="O1030:P1030"/>
    <mergeCell ref="I1026:J1026"/>
    <mergeCell ref="K1026:L1026"/>
    <mergeCell ref="M1027:N1027"/>
    <mergeCell ref="M1029:N1029"/>
    <mergeCell ref="O1026:P1026"/>
    <mergeCell ref="M1026:N1026"/>
    <mergeCell ref="I1021:J1021"/>
    <mergeCell ref="K1027:L1027"/>
    <mergeCell ref="F1030:G1030"/>
    <mergeCell ref="F1025:G1025"/>
    <mergeCell ref="I1025:J1025"/>
    <mergeCell ref="I1030:J1030"/>
    <mergeCell ref="K1030:L1030"/>
    <mergeCell ref="I1029:J1029"/>
    <mergeCell ref="K1029:L1029"/>
    <mergeCell ref="F1021:G1021"/>
    <mergeCell ref="Q1019:R1027"/>
    <mergeCell ref="K1020:L1020"/>
    <mergeCell ref="M1020:N1020"/>
    <mergeCell ref="O1020:P1020"/>
    <mergeCell ref="K1022:L1022"/>
    <mergeCell ref="M1022:N1022"/>
    <mergeCell ref="O1022:P1022"/>
    <mergeCell ref="M1023:N1023"/>
    <mergeCell ref="K1023:L1023"/>
    <mergeCell ref="M1021:N1021"/>
    <mergeCell ref="F1027:G1027"/>
    <mergeCell ref="I1027:J1027"/>
    <mergeCell ref="F1026:G1026"/>
    <mergeCell ref="Q1010:R1018"/>
    <mergeCell ref="K1010:L1010"/>
    <mergeCell ref="M1025:N1025"/>
    <mergeCell ref="O1025:P1025"/>
    <mergeCell ref="M1024:N1024"/>
    <mergeCell ref="O1024:P1024"/>
    <mergeCell ref="O1023:P1023"/>
    <mergeCell ref="K1017:L1017"/>
    <mergeCell ref="K1019:L1019"/>
    <mergeCell ref="O1021:P1021"/>
    <mergeCell ref="M1019:N1019"/>
    <mergeCell ref="K1018:L1018"/>
    <mergeCell ref="O1019:P1019"/>
    <mergeCell ref="M1018:N1018"/>
    <mergeCell ref="O1018:P1018"/>
    <mergeCell ref="M1017:N1017"/>
    <mergeCell ref="O1017:P1017"/>
    <mergeCell ref="D1015:E1015"/>
    <mergeCell ref="F1015:G1015"/>
    <mergeCell ref="O1014:P1014"/>
    <mergeCell ref="I1015:J1015"/>
    <mergeCell ref="D1014:E1014"/>
    <mergeCell ref="F1014:G1014"/>
    <mergeCell ref="I1014:J1014"/>
    <mergeCell ref="M1015:N1015"/>
    <mergeCell ref="K1014:L1014"/>
    <mergeCell ref="M1014:N1014"/>
    <mergeCell ref="D1017:E1017"/>
    <mergeCell ref="F1017:G1017"/>
    <mergeCell ref="I1017:J1017"/>
    <mergeCell ref="D1018:E1018"/>
    <mergeCell ref="F1013:G1013"/>
    <mergeCell ref="I1013:J1013"/>
    <mergeCell ref="F1018:G1018"/>
    <mergeCell ref="I1018:J1018"/>
    <mergeCell ref="F1016:G1016"/>
    <mergeCell ref="I1016:J1016"/>
    <mergeCell ref="M1016:N1016"/>
    <mergeCell ref="O1016:P1016"/>
    <mergeCell ref="K1015:L1015"/>
    <mergeCell ref="D1013:E1013"/>
    <mergeCell ref="D1006:E1006"/>
    <mergeCell ref="F1006:G1006"/>
    <mergeCell ref="O1011:P1011"/>
    <mergeCell ref="M1010:N1010"/>
    <mergeCell ref="O1010:P1010"/>
    <mergeCell ref="M1012:N1012"/>
    <mergeCell ref="O1012:P1012"/>
    <mergeCell ref="I1012:J1012"/>
    <mergeCell ref="K1012:L1012"/>
    <mergeCell ref="O1015:P1015"/>
    <mergeCell ref="M1013:N1013"/>
    <mergeCell ref="O1013:P1013"/>
    <mergeCell ref="K1013:L1013"/>
    <mergeCell ref="I1007:J1007"/>
    <mergeCell ref="I1011:J1011"/>
    <mergeCell ref="I1009:J1009"/>
    <mergeCell ref="F1008:G1008"/>
    <mergeCell ref="I1008:J1008"/>
    <mergeCell ref="K1016:L1016"/>
    <mergeCell ref="F1010:G1010"/>
    <mergeCell ref="I1010:J1010"/>
    <mergeCell ref="K1009:L1009"/>
    <mergeCell ref="F1012:G1012"/>
    <mergeCell ref="D1010:E1010"/>
    <mergeCell ref="D1011:E1011"/>
    <mergeCell ref="D1012:E1012"/>
    <mergeCell ref="I1006:J1006"/>
    <mergeCell ref="D1009:E1009"/>
    <mergeCell ref="F1009:G1009"/>
    <mergeCell ref="F1011:G1011"/>
    <mergeCell ref="F1007:G1007"/>
    <mergeCell ref="O1005:P1005"/>
    <mergeCell ref="K1011:L1011"/>
    <mergeCell ref="M1011:N1011"/>
    <mergeCell ref="M1003:N1003"/>
    <mergeCell ref="O1003:P1003"/>
    <mergeCell ref="O1008:P1008"/>
    <mergeCell ref="O1007:P1007"/>
    <mergeCell ref="K1007:L1007"/>
    <mergeCell ref="O1006:P1006"/>
    <mergeCell ref="K1006:L1006"/>
    <mergeCell ref="Q1001:R1009"/>
    <mergeCell ref="M1002:N1002"/>
    <mergeCell ref="O1009:P1009"/>
    <mergeCell ref="O1001:P1001"/>
    <mergeCell ref="M1008:N1008"/>
    <mergeCell ref="M1009:N1009"/>
    <mergeCell ref="M1006:N1006"/>
    <mergeCell ref="M1007:N1007"/>
    <mergeCell ref="O1002:P1002"/>
    <mergeCell ref="M1005:N1005"/>
    <mergeCell ref="D1005:E1005"/>
    <mergeCell ref="D1003:E1003"/>
    <mergeCell ref="K1003:L1003"/>
    <mergeCell ref="D1004:E1004"/>
    <mergeCell ref="I1004:J1004"/>
    <mergeCell ref="K1004:L1004"/>
    <mergeCell ref="F1005:G1005"/>
    <mergeCell ref="I1005:J1005"/>
    <mergeCell ref="F1003:G1003"/>
    <mergeCell ref="I1003:J1003"/>
    <mergeCell ref="K1001:L1001"/>
    <mergeCell ref="K1002:L1002"/>
    <mergeCell ref="M1001:N1001"/>
    <mergeCell ref="O1004:P1004"/>
    <mergeCell ref="M1004:N1004"/>
    <mergeCell ref="F1001:G1001"/>
    <mergeCell ref="I1001:J1001"/>
    <mergeCell ref="F1002:G1002"/>
    <mergeCell ref="I1002:J1002"/>
    <mergeCell ref="K1008:L1008"/>
    <mergeCell ref="F1004:G1004"/>
    <mergeCell ref="K1005:L1005"/>
    <mergeCell ref="F992:G992"/>
    <mergeCell ref="I992:J992"/>
    <mergeCell ref="F999:G999"/>
    <mergeCell ref="I999:J999"/>
    <mergeCell ref="K1000:L1000"/>
    <mergeCell ref="I996:J996"/>
    <mergeCell ref="F998:G998"/>
    <mergeCell ref="M1000:N1000"/>
    <mergeCell ref="K999:L999"/>
    <mergeCell ref="O998:P998"/>
    <mergeCell ref="K994:L994"/>
    <mergeCell ref="M994:N994"/>
    <mergeCell ref="O994:P994"/>
    <mergeCell ref="M996:N996"/>
    <mergeCell ref="O996:P996"/>
    <mergeCell ref="M998:N998"/>
    <mergeCell ref="K995:L995"/>
    <mergeCell ref="Q992:R1000"/>
    <mergeCell ref="F988:G988"/>
    <mergeCell ref="I988:J988"/>
    <mergeCell ref="I990:J990"/>
    <mergeCell ref="K990:L990"/>
    <mergeCell ref="M990:N990"/>
    <mergeCell ref="Q983:R991"/>
    <mergeCell ref="F993:G993"/>
    <mergeCell ref="I993:J993"/>
    <mergeCell ref="F995:G995"/>
    <mergeCell ref="I986:J986"/>
    <mergeCell ref="F991:G991"/>
    <mergeCell ref="I994:J994"/>
    <mergeCell ref="I991:J991"/>
    <mergeCell ref="F987:G987"/>
    <mergeCell ref="F986:G986"/>
    <mergeCell ref="D1000:E1000"/>
    <mergeCell ref="F1000:G1000"/>
    <mergeCell ref="I1000:J1000"/>
    <mergeCell ref="O997:P997"/>
    <mergeCell ref="F994:G994"/>
    <mergeCell ref="I995:J995"/>
    <mergeCell ref="F996:G996"/>
    <mergeCell ref="O999:P999"/>
    <mergeCell ref="O1000:P1000"/>
    <mergeCell ref="M999:N999"/>
    <mergeCell ref="O992:P992"/>
    <mergeCell ref="O991:P991"/>
    <mergeCell ref="O995:P995"/>
    <mergeCell ref="F997:G997"/>
    <mergeCell ref="D995:E995"/>
    <mergeCell ref="I998:J998"/>
    <mergeCell ref="K998:L998"/>
    <mergeCell ref="I997:J997"/>
    <mergeCell ref="D998:E998"/>
    <mergeCell ref="D996:E996"/>
    <mergeCell ref="K985:L985"/>
    <mergeCell ref="K988:L988"/>
    <mergeCell ref="K986:L986"/>
    <mergeCell ref="M993:N993"/>
    <mergeCell ref="O993:P993"/>
    <mergeCell ref="F989:G989"/>
    <mergeCell ref="I989:J989"/>
    <mergeCell ref="K989:L989"/>
    <mergeCell ref="M989:N989"/>
    <mergeCell ref="O990:P990"/>
    <mergeCell ref="K997:L997"/>
    <mergeCell ref="M997:N997"/>
    <mergeCell ref="K991:L991"/>
    <mergeCell ref="M991:N991"/>
    <mergeCell ref="K987:L987"/>
    <mergeCell ref="K992:L992"/>
    <mergeCell ref="M992:N992"/>
    <mergeCell ref="K993:L993"/>
    <mergeCell ref="K996:L996"/>
    <mergeCell ref="M995:N995"/>
    <mergeCell ref="B974:C982"/>
    <mergeCell ref="F974:G974"/>
    <mergeCell ref="F975:G975"/>
    <mergeCell ref="D978:E978"/>
    <mergeCell ref="D979:E979"/>
    <mergeCell ref="B983:C991"/>
    <mergeCell ref="D981:E981"/>
    <mergeCell ref="F981:G981"/>
    <mergeCell ref="F978:G978"/>
    <mergeCell ref="K982:L982"/>
    <mergeCell ref="M982:N982"/>
    <mergeCell ref="F990:G990"/>
    <mergeCell ref="O988:P988"/>
    <mergeCell ref="K983:L983"/>
    <mergeCell ref="I983:J983"/>
    <mergeCell ref="F984:G984"/>
    <mergeCell ref="M984:N984"/>
    <mergeCell ref="O984:P984"/>
    <mergeCell ref="M985:N985"/>
    <mergeCell ref="M977:N977"/>
    <mergeCell ref="O977:P977"/>
    <mergeCell ref="I987:J987"/>
    <mergeCell ref="M987:N987"/>
    <mergeCell ref="O987:P987"/>
    <mergeCell ref="M983:N983"/>
    <mergeCell ref="O982:P982"/>
    <mergeCell ref="O985:P985"/>
    <mergeCell ref="K980:L980"/>
    <mergeCell ref="M980:N980"/>
    <mergeCell ref="I982:J982"/>
    <mergeCell ref="I979:J979"/>
    <mergeCell ref="M974:N974"/>
    <mergeCell ref="O974:P974"/>
    <mergeCell ref="O989:P989"/>
    <mergeCell ref="O981:P981"/>
    <mergeCell ref="M986:N986"/>
    <mergeCell ref="O986:P986"/>
    <mergeCell ref="M988:N988"/>
    <mergeCell ref="O983:P983"/>
    <mergeCell ref="I978:J978"/>
    <mergeCell ref="O979:P979"/>
    <mergeCell ref="K978:L978"/>
    <mergeCell ref="M978:N978"/>
    <mergeCell ref="M979:N979"/>
    <mergeCell ref="I981:J981"/>
    <mergeCell ref="K981:L981"/>
    <mergeCell ref="M981:N981"/>
    <mergeCell ref="O978:P978"/>
    <mergeCell ref="I977:J977"/>
    <mergeCell ref="K977:L977"/>
    <mergeCell ref="D985:E985"/>
    <mergeCell ref="F983:G983"/>
    <mergeCell ref="I985:J985"/>
    <mergeCell ref="I984:J984"/>
    <mergeCell ref="K984:L984"/>
    <mergeCell ref="K979:L979"/>
    <mergeCell ref="F980:G980"/>
    <mergeCell ref="I980:J980"/>
    <mergeCell ref="F976:G976"/>
    <mergeCell ref="D971:E971"/>
    <mergeCell ref="D974:E974"/>
    <mergeCell ref="D975:E975"/>
    <mergeCell ref="D976:E976"/>
    <mergeCell ref="F973:G973"/>
    <mergeCell ref="F977:G977"/>
    <mergeCell ref="F985:G985"/>
    <mergeCell ref="D982:E982"/>
    <mergeCell ref="F982:G982"/>
    <mergeCell ref="F979:G979"/>
    <mergeCell ref="D984:E984"/>
    <mergeCell ref="D977:E977"/>
    <mergeCell ref="D980:E980"/>
    <mergeCell ref="D983:E983"/>
    <mergeCell ref="O980:P980"/>
    <mergeCell ref="F966:G966"/>
    <mergeCell ref="I966:J966"/>
    <mergeCell ref="F967:G967"/>
    <mergeCell ref="O969:P969"/>
    <mergeCell ref="F969:G969"/>
    <mergeCell ref="I969:J969"/>
    <mergeCell ref="K969:L969"/>
    <mergeCell ref="O968:P968"/>
    <mergeCell ref="K968:L968"/>
    <mergeCell ref="D970:E970"/>
    <mergeCell ref="F970:G970"/>
    <mergeCell ref="I970:J970"/>
    <mergeCell ref="O973:P973"/>
    <mergeCell ref="K971:L971"/>
    <mergeCell ref="D972:E972"/>
    <mergeCell ref="F972:G972"/>
    <mergeCell ref="I972:J972"/>
    <mergeCell ref="F971:G971"/>
    <mergeCell ref="I971:J971"/>
    <mergeCell ref="D969:E969"/>
    <mergeCell ref="M972:N972"/>
    <mergeCell ref="O972:P972"/>
    <mergeCell ref="I976:J976"/>
    <mergeCell ref="D973:E973"/>
    <mergeCell ref="I973:J973"/>
    <mergeCell ref="O970:P970"/>
    <mergeCell ref="M971:N971"/>
    <mergeCell ref="O971:P971"/>
    <mergeCell ref="K972:L972"/>
    <mergeCell ref="Q974:R982"/>
    <mergeCell ref="K976:L976"/>
    <mergeCell ref="I975:J975"/>
    <mergeCell ref="K975:L975"/>
    <mergeCell ref="M975:N975"/>
    <mergeCell ref="O975:P975"/>
    <mergeCell ref="I974:J974"/>
    <mergeCell ref="M976:N976"/>
    <mergeCell ref="O976:P976"/>
    <mergeCell ref="K974:L974"/>
    <mergeCell ref="F968:G968"/>
    <mergeCell ref="I968:J968"/>
    <mergeCell ref="M965:N965"/>
    <mergeCell ref="O965:P965"/>
    <mergeCell ref="D963:E963"/>
    <mergeCell ref="D965:E965"/>
    <mergeCell ref="K963:L963"/>
    <mergeCell ref="O963:P963"/>
    <mergeCell ref="D964:E964"/>
    <mergeCell ref="F964:G964"/>
    <mergeCell ref="Q965:R973"/>
    <mergeCell ref="K973:L973"/>
    <mergeCell ref="M973:N973"/>
    <mergeCell ref="K970:L970"/>
    <mergeCell ref="M970:N970"/>
    <mergeCell ref="M969:N969"/>
    <mergeCell ref="K965:L965"/>
    <mergeCell ref="K966:L966"/>
    <mergeCell ref="I967:J967"/>
    <mergeCell ref="F963:G963"/>
    <mergeCell ref="I963:J963"/>
    <mergeCell ref="F965:G965"/>
    <mergeCell ref="I965:J965"/>
    <mergeCell ref="K967:L967"/>
    <mergeCell ref="I964:J964"/>
    <mergeCell ref="F960:G960"/>
    <mergeCell ref="K964:L964"/>
    <mergeCell ref="F961:G961"/>
    <mergeCell ref="I961:J961"/>
    <mergeCell ref="F959:G959"/>
    <mergeCell ref="I959:J959"/>
    <mergeCell ref="I960:J960"/>
    <mergeCell ref="O960:P960"/>
    <mergeCell ref="M959:N959"/>
    <mergeCell ref="M966:N966"/>
    <mergeCell ref="O966:P966"/>
    <mergeCell ref="Q956:R964"/>
    <mergeCell ref="D962:E962"/>
    <mergeCell ref="F962:G962"/>
    <mergeCell ref="I962:J962"/>
    <mergeCell ref="O959:P959"/>
    <mergeCell ref="D960:E960"/>
    <mergeCell ref="M968:N968"/>
    <mergeCell ref="M967:N967"/>
    <mergeCell ref="O967:P967"/>
    <mergeCell ref="M963:N963"/>
    <mergeCell ref="M964:N964"/>
    <mergeCell ref="O964:P964"/>
    <mergeCell ref="O957:P957"/>
    <mergeCell ref="K959:L959"/>
    <mergeCell ref="K958:L958"/>
    <mergeCell ref="I955:J955"/>
    <mergeCell ref="K955:L955"/>
    <mergeCell ref="M955:N955"/>
    <mergeCell ref="O958:P958"/>
    <mergeCell ref="K950:L950"/>
    <mergeCell ref="K962:L962"/>
    <mergeCell ref="M962:N962"/>
    <mergeCell ref="O962:P962"/>
    <mergeCell ref="M961:N961"/>
    <mergeCell ref="O961:P961"/>
    <mergeCell ref="M958:N958"/>
    <mergeCell ref="M960:N960"/>
    <mergeCell ref="K957:L957"/>
    <mergeCell ref="M957:N957"/>
    <mergeCell ref="B956:C964"/>
    <mergeCell ref="K960:L960"/>
    <mergeCell ref="Q947:R955"/>
    <mergeCell ref="F942:G942"/>
    <mergeCell ref="I942:J942"/>
    <mergeCell ref="F944:G944"/>
    <mergeCell ref="M944:N944"/>
    <mergeCell ref="M943:N943"/>
    <mergeCell ref="K943:L943"/>
    <mergeCell ref="M942:N942"/>
    <mergeCell ref="D952:E952"/>
    <mergeCell ref="D951:E951"/>
    <mergeCell ref="K961:L961"/>
    <mergeCell ref="B947:C955"/>
    <mergeCell ref="F947:G947"/>
    <mergeCell ref="F949:G949"/>
    <mergeCell ref="I949:J949"/>
    <mergeCell ref="F950:G950"/>
    <mergeCell ref="F955:G955"/>
    <mergeCell ref="D953:E953"/>
    <mergeCell ref="I958:J958"/>
    <mergeCell ref="F956:G956"/>
    <mergeCell ref="I956:J956"/>
    <mergeCell ref="F957:G957"/>
    <mergeCell ref="I957:J957"/>
    <mergeCell ref="D958:E958"/>
    <mergeCell ref="D957:E957"/>
    <mergeCell ref="K947:L947"/>
    <mergeCell ref="M956:N956"/>
    <mergeCell ref="F954:G954"/>
    <mergeCell ref="I954:J954"/>
    <mergeCell ref="I952:J952"/>
    <mergeCell ref="K952:L952"/>
    <mergeCell ref="F953:G953"/>
    <mergeCell ref="I953:J953"/>
    <mergeCell ref="I950:J950"/>
    <mergeCell ref="K953:L953"/>
    <mergeCell ref="O949:P949"/>
    <mergeCell ref="M948:N948"/>
    <mergeCell ref="O948:P948"/>
    <mergeCell ref="I947:J947"/>
    <mergeCell ref="F946:G946"/>
    <mergeCell ref="F951:G951"/>
    <mergeCell ref="I951:J951"/>
    <mergeCell ref="K951:L951"/>
    <mergeCell ref="F948:G948"/>
    <mergeCell ref="K948:L948"/>
    <mergeCell ref="M947:N947"/>
    <mergeCell ref="F952:G952"/>
    <mergeCell ref="M950:N950"/>
    <mergeCell ref="M954:N954"/>
    <mergeCell ref="O943:P943"/>
    <mergeCell ref="I945:J945"/>
    <mergeCell ref="O950:P950"/>
    <mergeCell ref="K949:L949"/>
    <mergeCell ref="I948:J948"/>
    <mergeCell ref="M949:N949"/>
    <mergeCell ref="O954:P954"/>
    <mergeCell ref="O955:P955"/>
    <mergeCell ref="O952:P952"/>
    <mergeCell ref="O953:P953"/>
    <mergeCell ref="M951:N951"/>
    <mergeCell ref="K956:L956"/>
    <mergeCell ref="O956:P956"/>
    <mergeCell ref="K954:L954"/>
    <mergeCell ref="M952:N952"/>
    <mergeCell ref="M953:N953"/>
    <mergeCell ref="O951:P951"/>
    <mergeCell ref="F958:G958"/>
    <mergeCell ref="O947:P947"/>
    <mergeCell ref="I937:J937"/>
    <mergeCell ref="K937:L937"/>
    <mergeCell ref="I946:J946"/>
    <mergeCell ref="K946:L946"/>
    <mergeCell ref="M946:N946"/>
    <mergeCell ref="O946:P946"/>
    <mergeCell ref="K942:L942"/>
    <mergeCell ref="O935:P935"/>
    <mergeCell ref="M936:N936"/>
    <mergeCell ref="O936:P936"/>
    <mergeCell ref="O941:P941"/>
    <mergeCell ref="O939:P939"/>
    <mergeCell ref="M939:N939"/>
    <mergeCell ref="M940:N940"/>
    <mergeCell ref="O938:P938"/>
    <mergeCell ref="O937:P937"/>
    <mergeCell ref="M937:N937"/>
    <mergeCell ref="I943:J943"/>
    <mergeCell ref="I940:J940"/>
    <mergeCell ref="K940:L940"/>
    <mergeCell ref="K939:L939"/>
    <mergeCell ref="M938:N938"/>
    <mergeCell ref="M941:N941"/>
    <mergeCell ref="O934:P934"/>
    <mergeCell ref="O944:P944"/>
    <mergeCell ref="I931:J931"/>
    <mergeCell ref="O933:P933"/>
    <mergeCell ref="O930:P930"/>
    <mergeCell ref="M931:N931"/>
    <mergeCell ref="M932:N932"/>
    <mergeCell ref="O932:P932"/>
    <mergeCell ref="O931:P931"/>
    <mergeCell ref="I944:J944"/>
    <mergeCell ref="O940:P940"/>
    <mergeCell ref="K945:L945"/>
    <mergeCell ref="D945:E945"/>
    <mergeCell ref="F945:G945"/>
    <mergeCell ref="M945:N945"/>
    <mergeCell ref="O945:P945"/>
    <mergeCell ref="K944:L944"/>
    <mergeCell ref="O942:P942"/>
    <mergeCell ref="Q938:R946"/>
    <mergeCell ref="D934:E934"/>
    <mergeCell ref="F934:G934"/>
    <mergeCell ref="I934:J934"/>
    <mergeCell ref="F943:G943"/>
    <mergeCell ref="F935:G935"/>
    <mergeCell ref="I935:J935"/>
    <mergeCell ref="M934:N934"/>
    <mergeCell ref="D937:E937"/>
    <mergeCell ref="F937:G937"/>
    <mergeCell ref="K933:L933"/>
    <mergeCell ref="D936:E936"/>
    <mergeCell ref="F936:G936"/>
    <mergeCell ref="I936:J936"/>
    <mergeCell ref="K936:L936"/>
    <mergeCell ref="K934:L934"/>
    <mergeCell ref="B938:C946"/>
    <mergeCell ref="F938:G938"/>
    <mergeCell ref="I938:J938"/>
    <mergeCell ref="K938:L938"/>
    <mergeCell ref="F939:G939"/>
    <mergeCell ref="F941:G941"/>
    <mergeCell ref="I941:J941"/>
    <mergeCell ref="K941:L941"/>
    <mergeCell ref="F940:G940"/>
    <mergeCell ref="D942:E942"/>
    <mergeCell ref="I939:J939"/>
    <mergeCell ref="M933:N933"/>
    <mergeCell ref="D935:E935"/>
    <mergeCell ref="D933:E933"/>
    <mergeCell ref="F933:G933"/>
    <mergeCell ref="I933:J933"/>
    <mergeCell ref="M935:N935"/>
    <mergeCell ref="K935:L935"/>
    <mergeCell ref="D928:E928"/>
    <mergeCell ref="F928:G928"/>
    <mergeCell ref="I928:J928"/>
    <mergeCell ref="K925:L925"/>
    <mergeCell ref="D927:E927"/>
    <mergeCell ref="D925:E925"/>
    <mergeCell ref="D926:E926"/>
    <mergeCell ref="Q929:R937"/>
    <mergeCell ref="D924:E924"/>
    <mergeCell ref="F924:G924"/>
    <mergeCell ref="I924:J924"/>
    <mergeCell ref="O924:P924"/>
    <mergeCell ref="K924:L924"/>
    <mergeCell ref="K930:L930"/>
    <mergeCell ref="M930:N930"/>
    <mergeCell ref="I932:J932"/>
    <mergeCell ref="O926:P926"/>
    <mergeCell ref="O927:P927"/>
    <mergeCell ref="O929:P929"/>
    <mergeCell ref="O928:P928"/>
    <mergeCell ref="I929:J929"/>
    <mergeCell ref="K931:L931"/>
    <mergeCell ref="K932:L932"/>
    <mergeCell ref="K929:L929"/>
    <mergeCell ref="F930:G930"/>
    <mergeCell ref="I930:J930"/>
    <mergeCell ref="F931:G931"/>
    <mergeCell ref="M928:N928"/>
    <mergeCell ref="M925:N925"/>
    <mergeCell ref="F925:G925"/>
    <mergeCell ref="M929:N929"/>
    <mergeCell ref="K928:L928"/>
    <mergeCell ref="K927:L927"/>
    <mergeCell ref="F929:G929"/>
    <mergeCell ref="Q920:R928"/>
    <mergeCell ref="M920:N920"/>
    <mergeCell ref="O920:P920"/>
    <mergeCell ref="I921:J921"/>
    <mergeCell ref="K921:L921"/>
    <mergeCell ref="M921:N921"/>
    <mergeCell ref="M927:N927"/>
    <mergeCell ref="O922:P922"/>
    <mergeCell ref="M922:N922"/>
    <mergeCell ref="O923:P923"/>
    <mergeCell ref="F932:G932"/>
    <mergeCell ref="F927:G927"/>
    <mergeCell ref="I927:J927"/>
    <mergeCell ref="M919:N919"/>
    <mergeCell ref="F926:G926"/>
    <mergeCell ref="I926:J926"/>
    <mergeCell ref="K926:L926"/>
    <mergeCell ref="M926:N926"/>
    <mergeCell ref="I925:J925"/>
    <mergeCell ref="F921:G921"/>
    <mergeCell ref="K920:L920"/>
    <mergeCell ref="F913:G913"/>
    <mergeCell ref="I913:J913"/>
    <mergeCell ref="M911:N911"/>
    <mergeCell ref="O911:P911"/>
    <mergeCell ref="K912:L912"/>
    <mergeCell ref="M912:N912"/>
    <mergeCell ref="K911:L911"/>
    <mergeCell ref="D922:E922"/>
    <mergeCell ref="O921:P921"/>
    <mergeCell ref="K922:L922"/>
    <mergeCell ref="F922:G922"/>
    <mergeCell ref="I922:J922"/>
    <mergeCell ref="K913:L913"/>
    <mergeCell ref="M917:N917"/>
    <mergeCell ref="M916:N916"/>
    <mergeCell ref="F920:G920"/>
    <mergeCell ref="I920:J920"/>
    <mergeCell ref="O925:P925"/>
    <mergeCell ref="I923:J923"/>
    <mergeCell ref="K923:L923"/>
    <mergeCell ref="M923:N923"/>
    <mergeCell ref="F923:G923"/>
    <mergeCell ref="D923:E923"/>
    <mergeCell ref="M924:N924"/>
    <mergeCell ref="K908:L908"/>
    <mergeCell ref="D919:E919"/>
    <mergeCell ref="K910:L910"/>
    <mergeCell ref="K909:L909"/>
    <mergeCell ref="K914:L914"/>
    <mergeCell ref="K917:L917"/>
    <mergeCell ref="K916:L916"/>
    <mergeCell ref="K919:L919"/>
    <mergeCell ref="D918:E918"/>
    <mergeCell ref="F911:G911"/>
    <mergeCell ref="I911:J911"/>
    <mergeCell ref="F912:G912"/>
    <mergeCell ref="I912:J912"/>
    <mergeCell ref="F908:G908"/>
    <mergeCell ref="I908:J908"/>
    <mergeCell ref="F919:G919"/>
    <mergeCell ref="I919:J919"/>
    <mergeCell ref="K918:L918"/>
    <mergeCell ref="F916:G916"/>
    <mergeCell ref="I916:J916"/>
    <mergeCell ref="I917:J917"/>
    <mergeCell ref="F917:G917"/>
    <mergeCell ref="F910:G910"/>
    <mergeCell ref="I910:J910"/>
    <mergeCell ref="D911:E911"/>
    <mergeCell ref="D912:E912"/>
    <mergeCell ref="D910:E910"/>
    <mergeCell ref="D916:E916"/>
    <mergeCell ref="D913:E913"/>
    <mergeCell ref="D914:E914"/>
    <mergeCell ref="Q911:R919"/>
    <mergeCell ref="M913:N913"/>
    <mergeCell ref="O913:P913"/>
    <mergeCell ref="O918:P918"/>
    <mergeCell ref="O919:P919"/>
    <mergeCell ref="M918:N918"/>
    <mergeCell ref="F918:G918"/>
    <mergeCell ref="I918:J918"/>
    <mergeCell ref="I915:J915"/>
    <mergeCell ref="O910:P910"/>
    <mergeCell ref="M914:N914"/>
    <mergeCell ref="O916:P916"/>
    <mergeCell ref="O917:P917"/>
    <mergeCell ref="O912:P912"/>
    <mergeCell ref="O915:P915"/>
    <mergeCell ref="O914:P914"/>
    <mergeCell ref="O908:P908"/>
    <mergeCell ref="M909:N909"/>
    <mergeCell ref="F909:G909"/>
    <mergeCell ref="I909:J909"/>
    <mergeCell ref="M915:N915"/>
    <mergeCell ref="K915:L915"/>
    <mergeCell ref="F914:G914"/>
    <mergeCell ref="I914:J914"/>
    <mergeCell ref="M910:N910"/>
    <mergeCell ref="F915:G915"/>
    <mergeCell ref="M900:N900"/>
    <mergeCell ref="O900:P900"/>
    <mergeCell ref="D906:E906"/>
    <mergeCell ref="F906:G906"/>
    <mergeCell ref="I906:J906"/>
    <mergeCell ref="K906:L906"/>
    <mergeCell ref="M906:N906"/>
    <mergeCell ref="O906:P906"/>
    <mergeCell ref="M903:N903"/>
    <mergeCell ref="O903:P903"/>
    <mergeCell ref="F902:G902"/>
    <mergeCell ref="I902:J902"/>
    <mergeCell ref="K902:L902"/>
    <mergeCell ref="F903:G903"/>
    <mergeCell ref="K907:L907"/>
    <mergeCell ref="O905:P905"/>
    <mergeCell ref="M905:N905"/>
    <mergeCell ref="M902:N902"/>
    <mergeCell ref="O902:P902"/>
    <mergeCell ref="F907:G907"/>
    <mergeCell ref="I907:J907"/>
    <mergeCell ref="I903:J903"/>
    <mergeCell ref="K903:L903"/>
    <mergeCell ref="F904:G904"/>
    <mergeCell ref="K904:L904"/>
    <mergeCell ref="F905:G905"/>
    <mergeCell ref="I905:J905"/>
    <mergeCell ref="K905:L905"/>
    <mergeCell ref="I904:J904"/>
    <mergeCell ref="K901:L901"/>
    <mergeCell ref="I901:J901"/>
    <mergeCell ref="Q902:R910"/>
    <mergeCell ref="M907:N907"/>
    <mergeCell ref="O907:P907"/>
    <mergeCell ref="O909:P909"/>
    <mergeCell ref="M904:N904"/>
    <mergeCell ref="O904:P904"/>
    <mergeCell ref="M901:N901"/>
    <mergeCell ref="M908:N908"/>
    <mergeCell ref="I895:J895"/>
    <mergeCell ref="F896:G896"/>
    <mergeCell ref="I899:J899"/>
    <mergeCell ref="F893:G893"/>
    <mergeCell ref="I893:J893"/>
    <mergeCell ref="F894:G894"/>
    <mergeCell ref="I894:J894"/>
    <mergeCell ref="F901:G901"/>
    <mergeCell ref="M896:N896"/>
    <mergeCell ref="D899:E899"/>
    <mergeCell ref="F898:G898"/>
    <mergeCell ref="I898:J898"/>
    <mergeCell ref="I896:J896"/>
    <mergeCell ref="K896:L896"/>
    <mergeCell ref="D896:E896"/>
    <mergeCell ref="K899:L899"/>
    <mergeCell ref="M898:N898"/>
    <mergeCell ref="M899:N899"/>
    <mergeCell ref="Q893:R901"/>
    <mergeCell ref="F889:G889"/>
    <mergeCell ref="I889:J889"/>
    <mergeCell ref="K893:L893"/>
    <mergeCell ref="O901:P901"/>
    <mergeCell ref="O895:P895"/>
    <mergeCell ref="F899:G899"/>
    <mergeCell ref="F892:G892"/>
    <mergeCell ref="F890:G890"/>
    <mergeCell ref="D900:E900"/>
    <mergeCell ref="F900:G900"/>
    <mergeCell ref="I900:J900"/>
    <mergeCell ref="K900:L900"/>
    <mergeCell ref="F891:G891"/>
    <mergeCell ref="K894:L894"/>
    <mergeCell ref="D897:E897"/>
    <mergeCell ref="F897:G897"/>
    <mergeCell ref="I897:J897"/>
    <mergeCell ref="F895:G895"/>
    <mergeCell ref="D888:E888"/>
    <mergeCell ref="D889:E889"/>
    <mergeCell ref="D890:E890"/>
    <mergeCell ref="D893:E893"/>
    <mergeCell ref="D891:E891"/>
    <mergeCell ref="M890:N890"/>
    <mergeCell ref="K897:L897"/>
    <mergeCell ref="K895:L895"/>
    <mergeCell ref="O899:P899"/>
    <mergeCell ref="O894:P894"/>
    <mergeCell ref="K898:L898"/>
    <mergeCell ref="O898:P898"/>
    <mergeCell ref="O897:P897"/>
    <mergeCell ref="M897:N897"/>
    <mergeCell ref="M895:N895"/>
    <mergeCell ref="O896:P896"/>
    <mergeCell ref="M894:N894"/>
    <mergeCell ref="O887:P887"/>
    <mergeCell ref="M887:N887"/>
    <mergeCell ref="F888:G888"/>
    <mergeCell ref="I888:J888"/>
    <mergeCell ref="F887:G887"/>
    <mergeCell ref="M892:N892"/>
    <mergeCell ref="I891:J891"/>
    <mergeCell ref="K891:L891"/>
    <mergeCell ref="I890:J890"/>
    <mergeCell ref="K890:L890"/>
    <mergeCell ref="M891:N891"/>
    <mergeCell ref="K887:L887"/>
    <mergeCell ref="O884:P884"/>
    <mergeCell ref="O880:P880"/>
    <mergeCell ref="O890:P890"/>
    <mergeCell ref="D894:E894"/>
    <mergeCell ref="O893:P893"/>
    <mergeCell ref="M893:N893"/>
    <mergeCell ref="O892:P892"/>
    <mergeCell ref="I892:J892"/>
    <mergeCell ref="K892:L892"/>
    <mergeCell ref="K880:L880"/>
    <mergeCell ref="M880:N880"/>
    <mergeCell ref="K881:L881"/>
    <mergeCell ref="Q884:R892"/>
    <mergeCell ref="D881:E881"/>
    <mergeCell ref="M882:N882"/>
    <mergeCell ref="M881:N881"/>
    <mergeCell ref="Q875:R883"/>
    <mergeCell ref="K876:L876"/>
    <mergeCell ref="I887:J887"/>
    <mergeCell ref="K883:L883"/>
    <mergeCell ref="O883:P883"/>
    <mergeCell ref="M883:N883"/>
    <mergeCell ref="M885:N885"/>
    <mergeCell ref="O885:P885"/>
    <mergeCell ref="O881:P881"/>
    <mergeCell ref="M886:N886"/>
    <mergeCell ref="O886:P886"/>
    <mergeCell ref="D883:E883"/>
    <mergeCell ref="F883:G883"/>
    <mergeCell ref="I883:J883"/>
    <mergeCell ref="F886:G886"/>
    <mergeCell ref="M884:N884"/>
    <mergeCell ref="K884:L884"/>
    <mergeCell ref="D884:E884"/>
    <mergeCell ref="D885:E885"/>
    <mergeCell ref="I882:J882"/>
    <mergeCell ref="O891:P891"/>
    <mergeCell ref="K885:L885"/>
    <mergeCell ref="K888:L888"/>
    <mergeCell ref="K889:L889"/>
    <mergeCell ref="M888:N888"/>
    <mergeCell ref="O888:P888"/>
    <mergeCell ref="M889:N889"/>
    <mergeCell ref="O889:P889"/>
    <mergeCell ref="K886:L886"/>
    <mergeCell ref="D887:E887"/>
    <mergeCell ref="D880:E880"/>
    <mergeCell ref="F880:G880"/>
    <mergeCell ref="D882:E882"/>
    <mergeCell ref="F882:G882"/>
    <mergeCell ref="I879:J879"/>
    <mergeCell ref="F881:G881"/>
    <mergeCell ref="I881:J881"/>
    <mergeCell ref="I886:J886"/>
    <mergeCell ref="I885:J885"/>
    <mergeCell ref="F877:G877"/>
    <mergeCell ref="K882:L882"/>
    <mergeCell ref="I877:J877"/>
    <mergeCell ref="F878:G878"/>
    <mergeCell ref="I878:J878"/>
    <mergeCell ref="D886:E886"/>
    <mergeCell ref="F884:G884"/>
    <mergeCell ref="I884:J884"/>
    <mergeCell ref="F885:G885"/>
    <mergeCell ref="I880:J880"/>
    <mergeCell ref="M877:N877"/>
    <mergeCell ref="O876:P876"/>
    <mergeCell ref="K878:L878"/>
    <mergeCell ref="M878:N878"/>
    <mergeCell ref="O878:P878"/>
    <mergeCell ref="D879:E879"/>
    <mergeCell ref="D878:E878"/>
    <mergeCell ref="F879:G879"/>
    <mergeCell ref="M876:N876"/>
    <mergeCell ref="M879:N879"/>
    <mergeCell ref="M870:N870"/>
    <mergeCell ref="D871:E871"/>
    <mergeCell ref="O882:P882"/>
    <mergeCell ref="O877:P877"/>
    <mergeCell ref="M873:N873"/>
    <mergeCell ref="O873:P873"/>
    <mergeCell ref="M875:N875"/>
    <mergeCell ref="O879:P879"/>
    <mergeCell ref="K877:L877"/>
    <mergeCell ref="K879:L879"/>
    <mergeCell ref="F876:G876"/>
    <mergeCell ref="I876:J876"/>
    <mergeCell ref="K874:L874"/>
    <mergeCell ref="O870:P870"/>
    <mergeCell ref="I871:J871"/>
    <mergeCell ref="D870:E870"/>
    <mergeCell ref="F870:G870"/>
    <mergeCell ref="I870:J870"/>
    <mergeCell ref="M871:N871"/>
    <mergeCell ref="K870:L870"/>
    <mergeCell ref="O869:P869"/>
    <mergeCell ref="F871:G871"/>
    <mergeCell ref="D873:E873"/>
    <mergeCell ref="I873:J873"/>
    <mergeCell ref="F865:G865"/>
    <mergeCell ref="F867:G867"/>
    <mergeCell ref="F868:G868"/>
    <mergeCell ref="D866:E866"/>
    <mergeCell ref="D872:E872"/>
    <mergeCell ref="F872:G872"/>
    <mergeCell ref="O875:P875"/>
    <mergeCell ref="M874:N874"/>
    <mergeCell ref="O874:P874"/>
    <mergeCell ref="F874:G874"/>
    <mergeCell ref="I874:J874"/>
    <mergeCell ref="F873:G873"/>
    <mergeCell ref="F875:G875"/>
    <mergeCell ref="I875:J875"/>
    <mergeCell ref="F862:G862"/>
    <mergeCell ref="O867:P867"/>
    <mergeCell ref="M866:N866"/>
    <mergeCell ref="O866:P866"/>
    <mergeCell ref="K862:L862"/>
    <mergeCell ref="K867:L867"/>
    <mergeCell ref="M867:N867"/>
    <mergeCell ref="I862:J862"/>
    <mergeCell ref="K865:L865"/>
    <mergeCell ref="M865:N865"/>
    <mergeCell ref="K873:L873"/>
    <mergeCell ref="K875:L875"/>
    <mergeCell ref="B866:C874"/>
    <mergeCell ref="F866:G866"/>
    <mergeCell ref="I866:J866"/>
    <mergeCell ref="K866:L866"/>
    <mergeCell ref="D874:E874"/>
    <mergeCell ref="F869:G869"/>
    <mergeCell ref="I869:J869"/>
    <mergeCell ref="I867:J867"/>
    <mergeCell ref="D867:E867"/>
    <mergeCell ref="D868:E868"/>
    <mergeCell ref="D869:E869"/>
    <mergeCell ref="Q866:R874"/>
    <mergeCell ref="M868:N868"/>
    <mergeCell ref="O868:P868"/>
    <mergeCell ref="I868:J868"/>
    <mergeCell ref="K868:L868"/>
    <mergeCell ref="O871:P871"/>
    <mergeCell ref="I872:J872"/>
    <mergeCell ref="O864:P864"/>
    <mergeCell ref="O863:P863"/>
    <mergeCell ref="O862:P862"/>
    <mergeCell ref="M872:N872"/>
    <mergeCell ref="O872:P872"/>
    <mergeCell ref="K871:L871"/>
    <mergeCell ref="K863:L863"/>
    <mergeCell ref="K872:L872"/>
    <mergeCell ref="K869:L869"/>
    <mergeCell ref="M869:N869"/>
    <mergeCell ref="D860:E860"/>
    <mergeCell ref="O860:P860"/>
    <mergeCell ref="M860:N860"/>
    <mergeCell ref="D862:E862"/>
    <mergeCell ref="D865:E865"/>
    <mergeCell ref="Q857:R865"/>
    <mergeCell ref="M858:N858"/>
    <mergeCell ref="O865:P865"/>
    <mergeCell ref="O857:P857"/>
    <mergeCell ref="M864:N864"/>
    <mergeCell ref="I857:J857"/>
    <mergeCell ref="F858:G858"/>
    <mergeCell ref="I858:J858"/>
    <mergeCell ref="K861:L861"/>
    <mergeCell ref="O861:P861"/>
    <mergeCell ref="D861:E861"/>
    <mergeCell ref="F860:G860"/>
    <mergeCell ref="I860:J860"/>
    <mergeCell ref="M861:N861"/>
    <mergeCell ref="K860:L860"/>
    <mergeCell ref="I865:J865"/>
    <mergeCell ref="M863:N863"/>
    <mergeCell ref="D863:E863"/>
    <mergeCell ref="K864:L864"/>
    <mergeCell ref="D864:E864"/>
    <mergeCell ref="F864:G864"/>
    <mergeCell ref="I864:J864"/>
    <mergeCell ref="I863:J863"/>
    <mergeCell ref="F863:G863"/>
    <mergeCell ref="F851:G851"/>
    <mergeCell ref="D855:E855"/>
    <mergeCell ref="F855:G855"/>
    <mergeCell ref="I855:J855"/>
    <mergeCell ref="I850:J850"/>
    <mergeCell ref="M862:N862"/>
    <mergeCell ref="D859:E859"/>
    <mergeCell ref="F861:G861"/>
    <mergeCell ref="I861:J861"/>
    <mergeCell ref="F857:G857"/>
    <mergeCell ref="O858:P858"/>
    <mergeCell ref="K856:L856"/>
    <mergeCell ref="K855:L855"/>
    <mergeCell ref="M857:N857"/>
    <mergeCell ref="M855:N855"/>
    <mergeCell ref="B848:C856"/>
    <mergeCell ref="F848:G848"/>
    <mergeCell ref="I848:J848"/>
    <mergeCell ref="F849:G849"/>
    <mergeCell ref="I849:J849"/>
    <mergeCell ref="M856:N856"/>
    <mergeCell ref="M859:N859"/>
    <mergeCell ref="F859:G859"/>
    <mergeCell ref="I859:J859"/>
    <mergeCell ref="K857:L857"/>
    <mergeCell ref="O855:P855"/>
    <mergeCell ref="O856:P856"/>
    <mergeCell ref="K858:L858"/>
    <mergeCell ref="K859:L859"/>
    <mergeCell ref="O859:P859"/>
    <mergeCell ref="B839:C847"/>
    <mergeCell ref="F839:G839"/>
    <mergeCell ref="F843:G843"/>
    <mergeCell ref="F840:G840"/>
    <mergeCell ref="F845:G845"/>
    <mergeCell ref="F846:G846"/>
    <mergeCell ref="O846:P846"/>
    <mergeCell ref="D856:E856"/>
    <mergeCell ref="F856:G856"/>
    <mergeCell ref="I856:J856"/>
    <mergeCell ref="O853:P853"/>
    <mergeCell ref="M851:N851"/>
    <mergeCell ref="O851:P851"/>
    <mergeCell ref="F853:G853"/>
    <mergeCell ref="K849:L849"/>
    <mergeCell ref="D847:E847"/>
    <mergeCell ref="K845:L845"/>
    <mergeCell ref="M845:N845"/>
    <mergeCell ref="F850:G850"/>
    <mergeCell ref="K854:L854"/>
    <mergeCell ref="M854:N854"/>
    <mergeCell ref="I853:J853"/>
    <mergeCell ref="F854:G854"/>
    <mergeCell ref="F852:G852"/>
    <mergeCell ref="F847:G847"/>
    <mergeCell ref="I847:J847"/>
    <mergeCell ref="M853:N853"/>
    <mergeCell ref="O854:P854"/>
    <mergeCell ref="K850:L850"/>
    <mergeCell ref="M850:N850"/>
    <mergeCell ref="O850:P850"/>
    <mergeCell ref="K851:L851"/>
    <mergeCell ref="K852:L852"/>
    <mergeCell ref="M852:N852"/>
    <mergeCell ref="O852:P852"/>
    <mergeCell ref="O847:P847"/>
    <mergeCell ref="K848:L848"/>
    <mergeCell ref="M848:N848"/>
    <mergeCell ref="O848:P848"/>
    <mergeCell ref="K847:L847"/>
    <mergeCell ref="I854:J854"/>
    <mergeCell ref="I851:J851"/>
    <mergeCell ref="I852:J852"/>
    <mergeCell ref="M847:N847"/>
    <mergeCell ref="K853:L853"/>
    <mergeCell ref="Q848:R856"/>
    <mergeCell ref="F844:G844"/>
    <mergeCell ref="I844:J844"/>
    <mergeCell ref="I846:J846"/>
    <mergeCell ref="K846:L846"/>
    <mergeCell ref="M846:N846"/>
    <mergeCell ref="K844:L844"/>
    <mergeCell ref="M849:N849"/>
    <mergeCell ref="O849:P849"/>
    <mergeCell ref="I845:J845"/>
    <mergeCell ref="O833:P833"/>
    <mergeCell ref="I843:J843"/>
    <mergeCell ref="M843:N843"/>
    <mergeCell ref="O843:P843"/>
    <mergeCell ref="M839:N839"/>
    <mergeCell ref="O839:P839"/>
    <mergeCell ref="K843:L843"/>
    <mergeCell ref="K842:L842"/>
    <mergeCell ref="Q839:R847"/>
    <mergeCell ref="M830:N830"/>
    <mergeCell ref="O830:P830"/>
    <mergeCell ref="O845:P845"/>
    <mergeCell ref="O837:P837"/>
    <mergeCell ref="M842:N842"/>
    <mergeCell ref="O842:P842"/>
    <mergeCell ref="M844:N844"/>
    <mergeCell ref="O834:P834"/>
    <mergeCell ref="O844:P844"/>
    <mergeCell ref="O838:P838"/>
    <mergeCell ref="O841:P841"/>
    <mergeCell ref="K839:L839"/>
    <mergeCell ref="M840:N840"/>
    <mergeCell ref="O840:P840"/>
    <mergeCell ref="M841:N841"/>
    <mergeCell ref="I841:J841"/>
    <mergeCell ref="K841:L841"/>
    <mergeCell ref="I840:J840"/>
    <mergeCell ref="F842:G842"/>
    <mergeCell ref="I842:J842"/>
    <mergeCell ref="F841:G841"/>
    <mergeCell ref="F833:G833"/>
    <mergeCell ref="D838:E838"/>
    <mergeCell ref="F838:G838"/>
    <mergeCell ref="F835:G835"/>
    <mergeCell ref="D834:E834"/>
    <mergeCell ref="I835:J835"/>
    <mergeCell ref="F834:G834"/>
    <mergeCell ref="D837:E837"/>
    <mergeCell ref="F837:G837"/>
    <mergeCell ref="I837:J837"/>
    <mergeCell ref="K837:L837"/>
    <mergeCell ref="F836:G836"/>
    <mergeCell ref="I839:J839"/>
    <mergeCell ref="D839:E839"/>
    <mergeCell ref="D836:E836"/>
    <mergeCell ref="K838:L838"/>
    <mergeCell ref="O835:P835"/>
    <mergeCell ref="K834:L834"/>
    <mergeCell ref="M834:N834"/>
    <mergeCell ref="M835:N835"/>
    <mergeCell ref="K836:L836"/>
    <mergeCell ref="M836:N836"/>
    <mergeCell ref="O836:P836"/>
    <mergeCell ref="K833:L833"/>
    <mergeCell ref="K840:L840"/>
    <mergeCell ref="M837:N837"/>
    <mergeCell ref="K835:L835"/>
    <mergeCell ref="I836:J836"/>
    <mergeCell ref="M838:N838"/>
    <mergeCell ref="I834:J834"/>
    <mergeCell ref="M833:N833"/>
    <mergeCell ref="I832:J832"/>
    <mergeCell ref="Q830:R838"/>
    <mergeCell ref="K832:L832"/>
    <mergeCell ref="I831:J831"/>
    <mergeCell ref="K831:L831"/>
    <mergeCell ref="M831:N831"/>
    <mergeCell ref="O831:P831"/>
    <mergeCell ref="I830:J830"/>
    <mergeCell ref="I838:J838"/>
    <mergeCell ref="I833:J833"/>
    <mergeCell ref="D835:E835"/>
    <mergeCell ref="O828:P828"/>
    <mergeCell ref="O829:P829"/>
    <mergeCell ref="O827:P827"/>
    <mergeCell ref="F832:G832"/>
    <mergeCell ref="M832:N832"/>
    <mergeCell ref="O832:P832"/>
    <mergeCell ref="K830:L830"/>
    <mergeCell ref="K829:L829"/>
    <mergeCell ref="M829:N829"/>
    <mergeCell ref="F830:G830"/>
    <mergeCell ref="F831:G831"/>
    <mergeCell ref="B821:C829"/>
    <mergeCell ref="F821:G821"/>
    <mergeCell ref="D829:E829"/>
    <mergeCell ref="F829:G829"/>
    <mergeCell ref="F828:G828"/>
    <mergeCell ref="D824:E824"/>
    <mergeCell ref="D822:E822"/>
    <mergeCell ref="D823:E823"/>
    <mergeCell ref="M826:N826"/>
    <mergeCell ref="M827:N827"/>
    <mergeCell ref="I821:J821"/>
    <mergeCell ref="F822:G822"/>
    <mergeCell ref="I822:J822"/>
    <mergeCell ref="F823:G823"/>
    <mergeCell ref="I829:J829"/>
    <mergeCell ref="F826:G826"/>
    <mergeCell ref="I826:J826"/>
    <mergeCell ref="K828:L828"/>
    <mergeCell ref="F827:G827"/>
    <mergeCell ref="I827:J827"/>
    <mergeCell ref="K827:L827"/>
    <mergeCell ref="I828:J828"/>
    <mergeCell ref="K826:L826"/>
    <mergeCell ref="M822:N822"/>
    <mergeCell ref="F825:G825"/>
    <mergeCell ref="I825:J825"/>
    <mergeCell ref="M824:N824"/>
    <mergeCell ref="K825:L825"/>
    <mergeCell ref="I823:J823"/>
    <mergeCell ref="K823:L823"/>
    <mergeCell ref="M818:N818"/>
    <mergeCell ref="O818:P818"/>
    <mergeCell ref="I817:J817"/>
    <mergeCell ref="K818:L818"/>
    <mergeCell ref="K817:L817"/>
    <mergeCell ref="M817:N817"/>
    <mergeCell ref="F818:G818"/>
    <mergeCell ref="I818:J818"/>
    <mergeCell ref="Q821:R829"/>
    <mergeCell ref="O826:P826"/>
    <mergeCell ref="M821:N821"/>
    <mergeCell ref="O820:P820"/>
    <mergeCell ref="O824:P824"/>
    <mergeCell ref="M825:N825"/>
    <mergeCell ref="O825:P825"/>
    <mergeCell ref="M828:N828"/>
    <mergeCell ref="F824:G824"/>
    <mergeCell ref="I824:J824"/>
    <mergeCell ref="K824:L824"/>
    <mergeCell ref="F820:G820"/>
    <mergeCell ref="I820:J820"/>
    <mergeCell ref="K820:L820"/>
    <mergeCell ref="K822:L822"/>
    <mergeCell ref="F814:G814"/>
    <mergeCell ref="K814:L814"/>
    <mergeCell ref="O821:P821"/>
    <mergeCell ref="M820:N820"/>
    <mergeCell ref="M823:N823"/>
    <mergeCell ref="O823:P823"/>
    <mergeCell ref="F819:G819"/>
    <mergeCell ref="I819:J819"/>
    <mergeCell ref="K821:L821"/>
    <mergeCell ref="K819:L819"/>
    <mergeCell ref="F811:G811"/>
    <mergeCell ref="I811:J811"/>
    <mergeCell ref="M819:N819"/>
    <mergeCell ref="O819:P819"/>
    <mergeCell ref="O822:P822"/>
    <mergeCell ref="B812:C820"/>
    <mergeCell ref="F812:G812"/>
    <mergeCell ref="I812:J812"/>
    <mergeCell ref="K812:L812"/>
    <mergeCell ref="F813:G813"/>
    <mergeCell ref="B803:C811"/>
    <mergeCell ref="F803:G803"/>
    <mergeCell ref="I803:J803"/>
    <mergeCell ref="F804:G804"/>
    <mergeCell ref="I804:J804"/>
    <mergeCell ref="F805:G805"/>
    <mergeCell ref="I805:J805"/>
    <mergeCell ref="F806:G806"/>
    <mergeCell ref="F808:G808"/>
    <mergeCell ref="I808:J808"/>
    <mergeCell ref="O812:P812"/>
    <mergeCell ref="M813:N813"/>
    <mergeCell ref="M812:N812"/>
    <mergeCell ref="M809:N809"/>
    <mergeCell ref="D807:E807"/>
    <mergeCell ref="F807:G807"/>
    <mergeCell ref="I807:J807"/>
    <mergeCell ref="K807:L807"/>
    <mergeCell ref="F810:G810"/>
    <mergeCell ref="I810:J810"/>
    <mergeCell ref="F815:G815"/>
    <mergeCell ref="I815:J815"/>
    <mergeCell ref="I806:J806"/>
    <mergeCell ref="K806:L806"/>
    <mergeCell ref="K815:L815"/>
    <mergeCell ref="M807:N807"/>
    <mergeCell ref="I814:J814"/>
    <mergeCell ref="M814:N814"/>
    <mergeCell ref="I813:J813"/>
    <mergeCell ref="K813:L813"/>
    <mergeCell ref="O817:P817"/>
    <mergeCell ref="Q803:R811"/>
    <mergeCell ref="K803:L803"/>
    <mergeCell ref="O803:P803"/>
    <mergeCell ref="M803:N803"/>
    <mergeCell ref="K808:L808"/>
    <mergeCell ref="O809:P809"/>
    <mergeCell ref="K810:L810"/>
    <mergeCell ref="O807:P807"/>
    <mergeCell ref="O814:P814"/>
    <mergeCell ref="F816:G816"/>
    <mergeCell ref="I816:J816"/>
    <mergeCell ref="K816:L816"/>
    <mergeCell ref="M816:N816"/>
    <mergeCell ref="Q812:R820"/>
    <mergeCell ref="O808:P808"/>
    <mergeCell ref="K809:L809"/>
    <mergeCell ref="O815:P815"/>
    <mergeCell ref="O816:P816"/>
    <mergeCell ref="M815:N815"/>
    <mergeCell ref="F798:G798"/>
    <mergeCell ref="I798:J798"/>
    <mergeCell ref="F817:G817"/>
    <mergeCell ref="K811:L811"/>
    <mergeCell ref="O806:P806"/>
    <mergeCell ref="O811:P811"/>
    <mergeCell ref="M810:N810"/>
    <mergeCell ref="O810:P810"/>
    <mergeCell ref="F809:G809"/>
    <mergeCell ref="I809:J809"/>
    <mergeCell ref="O813:P813"/>
    <mergeCell ref="M808:N808"/>
    <mergeCell ref="M800:N800"/>
    <mergeCell ref="I802:J802"/>
    <mergeCell ref="K802:L802"/>
    <mergeCell ref="M802:N802"/>
    <mergeCell ref="I801:J801"/>
    <mergeCell ref="K801:L801"/>
    <mergeCell ref="M804:N804"/>
    <mergeCell ref="O804:P804"/>
    <mergeCell ref="M801:N801"/>
    <mergeCell ref="O802:P802"/>
    <mergeCell ref="M806:N806"/>
    <mergeCell ref="M811:N811"/>
    <mergeCell ref="M805:N805"/>
    <mergeCell ref="O805:P805"/>
    <mergeCell ref="O801:P801"/>
    <mergeCell ref="K793:L793"/>
    <mergeCell ref="K798:L798"/>
    <mergeCell ref="K799:L799"/>
    <mergeCell ref="M798:N798"/>
    <mergeCell ref="O796:P796"/>
    <mergeCell ref="K794:L794"/>
    <mergeCell ref="K795:L795"/>
    <mergeCell ref="K797:L797"/>
    <mergeCell ref="M797:N797"/>
    <mergeCell ref="Q794:R802"/>
    <mergeCell ref="K805:L805"/>
    <mergeCell ref="K804:L804"/>
    <mergeCell ref="M793:N793"/>
    <mergeCell ref="M795:N795"/>
    <mergeCell ref="O795:P795"/>
    <mergeCell ref="Q785:R793"/>
    <mergeCell ref="O786:P786"/>
    <mergeCell ref="M788:N788"/>
    <mergeCell ref="O788:P788"/>
    <mergeCell ref="M796:N796"/>
    <mergeCell ref="D810:E810"/>
    <mergeCell ref="O798:P798"/>
    <mergeCell ref="M799:N799"/>
    <mergeCell ref="O799:P799"/>
    <mergeCell ref="D809:E809"/>
    <mergeCell ref="O800:P800"/>
    <mergeCell ref="D806:E806"/>
    <mergeCell ref="O797:P797"/>
    <mergeCell ref="I797:J797"/>
    <mergeCell ref="M794:N794"/>
    <mergeCell ref="M789:N789"/>
    <mergeCell ref="O789:P789"/>
    <mergeCell ref="F801:G801"/>
    <mergeCell ref="F802:G802"/>
    <mergeCell ref="F800:G800"/>
    <mergeCell ref="K791:L791"/>
    <mergeCell ref="I789:J789"/>
    <mergeCell ref="O794:P794"/>
    <mergeCell ref="O793:P793"/>
    <mergeCell ref="O790:P790"/>
    <mergeCell ref="M791:N791"/>
    <mergeCell ref="O791:P791"/>
    <mergeCell ref="M790:N790"/>
    <mergeCell ref="M792:N792"/>
    <mergeCell ref="O792:P792"/>
    <mergeCell ref="D791:E791"/>
    <mergeCell ref="F791:G791"/>
    <mergeCell ref="I791:J791"/>
    <mergeCell ref="D802:E802"/>
    <mergeCell ref="D793:E793"/>
    <mergeCell ref="D792:E792"/>
    <mergeCell ref="D796:E796"/>
    <mergeCell ref="F796:G796"/>
    <mergeCell ref="I800:J800"/>
    <mergeCell ref="F799:G799"/>
    <mergeCell ref="F795:G795"/>
    <mergeCell ref="F797:G797"/>
    <mergeCell ref="I796:J796"/>
    <mergeCell ref="K796:L796"/>
    <mergeCell ref="I795:J795"/>
    <mergeCell ref="B794:C802"/>
    <mergeCell ref="F794:G794"/>
    <mergeCell ref="I794:J794"/>
    <mergeCell ref="K800:L800"/>
    <mergeCell ref="I799:J799"/>
    <mergeCell ref="B785:C793"/>
    <mergeCell ref="F785:G785"/>
    <mergeCell ref="I785:J785"/>
    <mergeCell ref="F786:G786"/>
    <mergeCell ref="I786:J786"/>
    <mergeCell ref="F792:G792"/>
    <mergeCell ref="I792:J792"/>
    <mergeCell ref="F793:G793"/>
    <mergeCell ref="I793:J793"/>
    <mergeCell ref="F790:G790"/>
    <mergeCell ref="K792:L792"/>
    <mergeCell ref="I787:J787"/>
    <mergeCell ref="F788:G788"/>
    <mergeCell ref="I788:J788"/>
    <mergeCell ref="K788:L788"/>
    <mergeCell ref="K790:L790"/>
    <mergeCell ref="F787:G787"/>
    <mergeCell ref="K789:L789"/>
    <mergeCell ref="K787:L787"/>
    <mergeCell ref="I790:J790"/>
    <mergeCell ref="O780:P780"/>
    <mergeCell ref="D782:E782"/>
    <mergeCell ref="F782:G782"/>
    <mergeCell ref="I782:J782"/>
    <mergeCell ref="K782:L782"/>
    <mergeCell ref="M781:N781"/>
    <mergeCell ref="O781:P781"/>
    <mergeCell ref="K781:L781"/>
    <mergeCell ref="M782:N782"/>
    <mergeCell ref="O782:P782"/>
    <mergeCell ref="M787:N787"/>
    <mergeCell ref="K784:L784"/>
    <mergeCell ref="M784:N784"/>
    <mergeCell ref="F789:G789"/>
    <mergeCell ref="F784:G784"/>
    <mergeCell ref="I784:J784"/>
    <mergeCell ref="K783:L783"/>
    <mergeCell ref="K785:L785"/>
    <mergeCell ref="O787:P787"/>
    <mergeCell ref="M783:N783"/>
    <mergeCell ref="O783:P783"/>
    <mergeCell ref="M785:N785"/>
    <mergeCell ref="O785:P785"/>
    <mergeCell ref="O784:P784"/>
    <mergeCell ref="K786:L786"/>
    <mergeCell ref="M786:N786"/>
    <mergeCell ref="Q776:R784"/>
    <mergeCell ref="M778:N778"/>
    <mergeCell ref="I775:J775"/>
    <mergeCell ref="M773:N773"/>
    <mergeCell ref="M774:N774"/>
    <mergeCell ref="M776:N776"/>
    <mergeCell ref="O776:P776"/>
    <mergeCell ref="K779:L779"/>
    <mergeCell ref="M779:N779"/>
    <mergeCell ref="O779:P779"/>
    <mergeCell ref="D783:E783"/>
    <mergeCell ref="F783:G783"/>
    <mergeCell ref="I783:J783"/>
    <mergeCell ref="F777:G777"/>
    <mergeCell ref="F778:G778"/>
    <mergeCell ref="D781:E781"/>
    <mergeCell ref="F781:G781"/>
    <mergeCell ref="D780:E780"/>
    <mergeCell ref="F780:G780"/>
    <mergeCell ref="I780:J780"/>
    <mergeCell ref="D776:E776"/>
    <mergeCell ref="D777:E777"/>
    <mergeCell ref="D773:E773"/>
    <mergeCell ref="D774:E774"/>
    <mergeCell ref="D772:E772"/>
    <mergeCell ref="F772:G772"/>
    <mergeCell ref="D775:E775"/>
    <mergeCell ref="F775:G775"/>
    <mergeCell ref="F774:G774"/>
    <mergeCell ref="F773:G773"/>
    <mergeCell ref="D778:E778"/>
    <mergeCell ref="D779:E779"/>
    <mergeCell ref="O775:P775"/>
    <mergeCell ref="O767:P767"/>
    <mergeCell ref="I773:J773"/>
    <mergeCell ref="K773:L773"/>
    <mergeCell ref="K775:L775"/>
    <mergeCell ref="K771:L771"/>
    <mergeCell ref="F771:G771"/>
    <mergeCell ref="I771:J771"/>
    <mergeCell ref="B776:C784"/>
    <mergeCell ref="F776:G776"/>
    <mergeCell ref="I776:J776"/>
    <mergeCell ref="K776:L776"/>
    <mergeCell ref="D784:E784"/>
    <mergeCell ref="F779:G779"/>
    <mergeCell ref="I779:J779"/>
    <mergeCell ref="I777:J777"/>
    <mergeCell ref="I778:J778"/>
    <mergeCell ref="I781:J781"/>
    <mergeCell ref="O772:P772"/>
    <mergeCell ref="K772:L772"/>
    <mergeCell ref="O778:P778"/>
    <mergeCell ref="K778:L778"/>
    <mergeCell ref="O777:P777"/>
    <mergeCell ref="K777:L777"/>
    <mergeCell ref="M777:N777"/>
    <mergeCell ref="O774:P774"/>
    <mergeCell ref="O773:P773"/>
    <mergeCell ref="K780:L780"/>
    <mergeCell ref="M780:N780"/>
    <mergeCell ref="O768:P768"/>
    <mergeCell ref="D768:E768"/>
    <mergeCell ref="F769:G769"/>
    <mergeCell ref="I769:J769"/>
    <mergeCell ref="D770:E770"/>
    <mergeCell ref="O770:P770"/>
    <mergeCell ref="M770:N770"/>
    <mergeCell ref="O771:P771"/>
    <mergeCell ref="Q767:R775"/>
    <mergeCell ref="M768:N768"/>
    <mergeCell ref="K761:L761"/>
    <mergeCell ref="K767:L767"/>
    <mergeCell ref="O765:P765"/>
    <mergeCell ref="O766:P766"/>
    <mergeCell ref="K768:L768"/>
    <mergeCell ref="K769:L769"/>
    <mergeCell ref="M769:N769"/>
    <mergeCell ref="Q758:R766"/>
    <mergeCell ref="O769:P769"/>
    <mergeCell ref="F767:G767"/>
    <mergeCell ref="I767:J767"/>
    <mergeCell ref="F768:G768"/>
    <mergeCell ref="I768:J768"/>
    <mergeCell ref="I765:J765"/>
    <mergeCell ref="K766:L766"/>
    <mergeCell ref="K765:L765"/>
    <mergeCell ref="M765:N765"/>
    <mergeCell ref="M766:N766"/>
    <mergeCell ref="D762:E762"/>
    <mergeCell ref="F762:G762"/>
    <mergeCell ref="I762:J762"/>
    <mergeCell ref="K762:L762"/>
    <mergeCell ref="F765:G765"/>
    <mergeCell ref="M767:N767"/>
    <mergeCell ref="D767:E767"/>
    <mergeCell ref="D763:E763"/>
    <mergeCell ref="D765:E765"/>
    <mergeCell ref="D764:E764"/>
    <mergeCell ref="B767:C775"/>
    <mergeCell ref="D771:E771"/>
    <mergeCell ref="I774:J774"/>
    <mergeCell ref="F764:G764"/>
    <mergeCell ref="I764:J764"/>
    <mergeCell ref="I770:J770"/>
    <mergeCell ref="F770:G770"/>
    <mergeCell ref="D769:E769"/>
    <mergeCell ref="B758:C766"/>
    <mergeCell ref="K774:L774"/>
    <mergeCell ref="M775:N775"/>
    <mergeCell ref="M772:N772"/>
    <mergeCell ref="D766:E766"/>
    <mergeCell ref="F766:G766"/>
    <mergeCell ref="I766:J766"/>
    <mergeCell ref="K770:L770"/>
    <mergeCell ref="I772:J772"/>
    <mergeCell ref="M771:N771"/>
    <mergeCell ref="O759:P759"/>
    <mergeCell ref="O763:P763"/>
    <mergeCell ref="M761:N761"/>
    <mergeCell ref="O761:P761"/>
    <mergeCell ref="F763:G763"/>
    <mergeCell ref="I763:J763"/>
    <mergeCell ref="F759:G759"/>
    <mergeCell ref="I759:J759"/>
    <mergeCell ref="F761:G761"/>
    <mergeCell ref="I761:J761"/>
    <mergeCell ref="F755:G755"/>
    <mergeCell ref="I755:J755"/>
    <mergeCell ref="K755:L755"/>
    <mergeCell ref="M755:N755"/>
    <mergeCell ref="D760:E760"/>
    <mergeCell ref="K759:L759"/>
    <mergeCell ref="M759:N759"/>
    <mergeCell ref="F758:G758"/>
    <mergeCell ref="I758:J758"/>
    <mergeCell ref="F756:G756"/>
    <mergeCell ref="K758:L758"/>
    <mergeCell ref="M758:N758"/>
    <mergeCell ref="F760:G760"/>
    <mergeCell ref="K756:L756"/>
    <mergeCell ref="M756:N756"/>
    <mergeCell ref="F754:G754"/>
    <mergeCell ref="I756:J756"/>
    <mergeCell ref="K764:L764"/>
    <mergeCell ref="M764:N764"/>
    <mergeCell ref="O764:P764"/>
    <mergeCell ref="K760:L760"/>
    <mergeCell ref="M760:N760"/>
    <mergeCell ref="O760:P760"/>
    <mergeCell ref="M762:N762"/>
    <mergeCell ref="O762:P762"/>
    <mergeCell ref="O758:P758"/>
    <mergeCell ref="D757:E757"/>
    <mergeCell ref="F757:G757"/>
    <mergeCell ref="I757:J757"/>
    <mergeCell ref="K757:L757"/>
    <mergeCell ref="M757:N757"/>
    <mergeCell ref="O757:P757"/>
    <mergeCell ref="K763:L763"/>
    <mergeCell ref="M763:N763"/>
    <mergeCell ref="I760:J760"/>
    <mergeCell ref="I754:J754"/>
    <mergeCell ref="M754:N754"/>
    <mergeCell ref="K754:L754"/>
    <mergeCell ref="D761:E761"/>
    <mergeCell ref="D754:E754"/>
    <mergeCell ref="D755:E755"/>
    <mergeCell ref="D758:E758"/>
    <mergeCell ref="D759:E759"/>
    <mergeCell ref="D756:E756"/>
    <mergeCell ref="B740:C748"/>
    <mergeCell ref="F740:G740"/>
    <mergeCell ref="F741:G741"/>
    <mergeCell ref="B749:C757"/>
    <mergeCell ref="F749:G749"/>
    <mergeCell ref="O750:P750"/>
    <mergeCell ref="K753:L753"/>
    <mergeCell ref="K752:L752"/>
    <mergeCell ref="M753:N753"/>
    <mergeCell ref="I753:J753"/>
    <mergeCell ref="O753:P753"/>
    <mergeCell ref="M749:N749"/>
    <mergeCell ref="O749:P749"/>
    <mergeCell ref="M751:N751"/>
    <mergeCell ref="M750:N750"/>
    <mergeCell ref="O756:P756"/>
    <mergeCell ref="F753:G753"/>
    <mergeCell ref="F750:G750"/>
    <mergeCell ref="F752:G752"/>
    <mergeCell ref="I752:J752"/>
    <mergeCell ref="I751:J751"/>
    <mergeCell ref="I748:J748"/>
    <mergeCell ref="I749:J749"/>
    <mergeCell ref="F748:G748"/>
    <mergeCell ref="Q740:R748"/>
    <mergeCell ref="O754:P754"/>
    <mergeCell ref="K744:L744"/>
    <mergeCell ref="M744:N744"/>
    <mergeCell ref="M745:N745"/>
    <mergeCell ref="K750:L750"/>
    <mergeCell ref="M747:N747"/>
    <mergeCell ref="K745:L745"/>
    <mergeCell ref="K746:L746"/>
    <mergeCell ref="K748:L748"/>
    <mergeCell ref="O748:P748"/>
    <mergeCell ref="O751:P751"/>
    <mergeCell ref="M748:N748"/>
    <mergeCell ref="O744:P744"/>
    <mergeCell ref="M746:N746"/>
    <mergeCell ref="Q749:R757"/>
    <mergeCell ref="O755:P755"/>
    <mergeCell ref="O747:P747"/>
    <mergeCell ref="M752:N752"/>
    <mergeCell ref="O752:P752"/>
    <mergeCell ref="K751:L751"/>
    <mergeCell ref="I750:J750"/>
    <mergeCell ref="F751:G751"/>
    <mergeCell ref="D747:E747"/>
    <mergeCell ref="F747:G747"/>
    <mergeCell ref="I747:J747"/>
    <mergeCell ref="K747:L747"/>
    <mergeCell ref="D749:E749"/>
    <mergeCell ref="K749:L749"/>
    <mergeCell ref="F744:G744"/>
    <mergeCell ref="I744:J744"/>
    <mergeCell ref="O745:P745"/>
    <mergeCell ref="D744:E744"/>
    <mergeCell ref="F746:G746"/>
    <mergeCell ref="I746:J746"/>
    <mergeCell ref="F745:G745"/>
    <mergeCell ref="I745:J745"/>
    <mergeCell ref="O746:P746"/>
    <mergeCell ref="M735:N735"/>
    <mergeCell ref="O735:P735"/>
    <mergeCell ref="K735:L735"/>
    <mergeCell ref="I733:J733"/>
    <mergeCell ref="M733:N733"/>
    <mergeCell ref="O733:P733"/>
    <mergeCell ref="O741:P741"/>
    <mergeCell ref="M739:N739"/>
    <mergeCell ref="K736:L736"/>
    <mergeCell ref="M736:N736"/>
    <mergeCell ref="M737:N737"/>
    <mergeCell ref="K738:L738"/>
    <mergeCell ref="M740:N740"/>
    <mergeCell ref="O740:P740"/>
    <mergeCell ref="K743:L743"/>
    <mergeCell ref="I742:J742"/>
    <mergeCell ref="I740:J740"/>
    <mergeCell ref="K740:L740"/>
    <mergeCell ref="F742:G742"/>
    <mergeCell ref="M742:N742"/>
    <mergeCell ref="I741:J741"/>
    <mergeCell ref="K741:L741"/>
    <mergeCell ref="M741:N741"/>
    <mergeCell ref="M743:N743"/>
    <mergeCell ref="B731:C739"/>
    <mergeCell ref="F731:G731"/>
    <mergeCell ref="I731:J731"/>
    <mergeCell ref="F732:G732"/>
    <mergeCell ref="I732:J732"/>
    <mergeCell ref="F733:G733"/>
    <mergeCell ref="D739:E739"/>
    <mergeCell ref="O734:P734"/>
    <mergeCell ref="F739:G739"/>
    <mergeCell ref="D738:E738"/>
    <mergeCell ref="F738:G738"/>
    <mergeCell ref="I738:J738"/>
    <mergeCell ref="F743:G743"/>
    <mergeCell ref="O743:P743"/>
    <mergeCell ref="K742:L742"/>
    <mergeCell ref="O742:P742"/>
    <mergeCell ref="I743:J743"/>
    <mergeCell ref="F734:G734"/>
    <mergeCell ref="M738:N738"/>
    <mergeCell ref="I734:J734"/>
    <mergeCell ref="K734:L734"/>
    <mergeCell ref="M734:N734"/>
    <mergeCell ref="D732:E732"/>
    <mergeCell ref="D733:E733"/>
    <mergeCell ref="D734:E734"/>
    <mergeCell ref="K732:L732"/>
    <mergeCell ref="F737:G737"/>
    <mergeCell ref="F735:G735"/>
    <mergeCell ref="I735:J735"/>
    <mergeCell ref="K739:L739"/>
    <mergeCell ref="D737:E737"/>
    <mergeCell ref="I739:J739"/>
    <mergeCell ref="F736:G736"/>
    <mergeCell ref="I736:J736"/>
    <mergeCell ref="I737:J737"/>
    <mergeCell ref="K737:L737"/>
    <mergeCell ref="M729:N729"/>
    <mergeCell ref="O729:P729"/>
    <mergeCell ref="Q731:R739"/>
    <mergeCell ref="O736:P736"/>
    <mergeCell ref="O738:P738"/>
    <mergeCell ref="O739:P739"/>
    <mergeCell ref="O737:P737"/>
    <mergeCell ref="M730:N730"/>
    <mergeCell ref="M732:N732"/>
    <mergeCell ref="O732:P732"/>
    <mergeCell ref="K730:L730"/>
    <mergeCell ref="K729:L729"/>
    <mergeCell ref="K733:L733"/>
    <mergeCell ref="F729:G729"/>
    <mergeCell ref="I729:J729"/>
    <mergeCell ref="K731:L731"/>
    <mergeCell ref="F730:G730"/>
    <mergeCell ref="I730:J730"/>
    <mergeCell ref="I727:J727"/>
    <mergeCell ref="K728:L728"/>
    <mergeCell ref="M725:N725"/>
    <mergeCell ref="I726:J726"/>
    <mergeCell ref="K726:L726"/>
    <mergeCell ref="M726:N726"/>
    <mergeCell ref="K725:L725"/>
    <mergeCell ref="F726:G726"/>
    <mergeCell ref="M731:N731"/>
    <mergeCell ref="O730:P730"/>
    <mergeCell ref="O731:P731"/>
    <mergeCell ref="O727:P727"/>
    <mergeCell ref="F727:G727"/>
    <mergeCell ref="F728:G728"/>
    <mergeCell ref="I728:J728"/>
    <mergeCell ref="K727:L727"/>
    <mergeCell ref="M727:N727"/>
    <mergeCell ref="M717:N717"/>
    <mergeCell ref="O723:P723"/>
    <mergeCell ref="M716:N716"/>
    <mergeCell ref="M721:N721"/>
    <mergeCell ref="M718:N718"/>
    <mergeCell ref="O718:P718"/>
    <mergeCell ref="M719:N719"/>
    <mergeCell ref="O717:P717"/>
    <mergeCell ref="O725:P725"/>
    <mergeCell ref="M728:N728"/>
    <mergeCell ref="O728:P728"/>
    <mergeCell ref="O726:P726"/>
    <mergeCell ref="K713:L713"/>
    <mergeCell ref="M715:N715"/>
    <mergeCell ref="O715:P715"/>
    <mergeCell ref="O713:P713"/>
    <mergeCell ref="M713:N713"/>
    <mergeCell ref="M714:N714"/>
    <mergeCell ref="F716:G716"/>
    <mergeCell ref="I721:J721"/>
    <mergeCell ref="F720:G720"/>
    <mergeCell ref="F718:G718"/>
    <mergeCell ref="I718:J718"/>
    <mergeCell ref="F717:G717"/>
    <mergeCell ref="I717:J717"/>
    <mergeCell ref="K720:L720"/>
    <mergeCell ref="M723:N723"/>
    <mergeCell ref="F719:G719"/>
    <mergeCell ref="I720:J720"/>
    <mergeCell ref="M720:N720"/>
    <mergeCell ref="I719:J719"/>
    <mergeCell ref="F721:G721"/>
    <mergeCell ref="K721:L721"/>
    <mergeCell ref="K719:L719"/>
    <mergeCell ref="K717:L717"/>
    <mergeCell ref="Q713:R721"/>
    <mergeCell ref="K718:L718"/>
    <mergeCell ref="O722:P722"/>
    <mergeCell ref="O719:P719"/>
    <mergeCell ref="M722:N722"/>
    <mergeCell ref="Q722:R730"/>
    <mergeCell ref="O724:P724"/>
    <mergeCell ref="O716:P716"/>
    <mergeCell ref="O721:P721"/>
    <mergeCell ref="O720:P720"/>
    <mergeCell ref="B722:C730"/>
    <mergeCell ref="F722:G722"/>
    <mergeCell ref="I722:J722"/>
    <mergeCell ref="K722:L722"/>
    <mergeCell ref="F723:G723"/>
    <mergeCell ref="F724:G724"/>
    <mergeCell ref="K724:L724"/>
    <mergeCell ref="F725:G725"/>
    <mergeCell ref="I725:J725"/>
    <mergeCell ref="I724:J724"/>
    <mergeCell ref="M724:N724"/>
    <mergeCell ref="I723:J723"/>
    <mergeCell ref="K723:L723"/>
    <mergeCell ref="D723:E723"/>
    <mergeCell ref="D724:E724"/>
    <mergeCell ref="F703:G703"/>
    <mergeCell ref="I703:J703"/>
    <mergeCell ref="B713:C721"/>
    <mergeCell ref="F713:G713"/>
    <mergeCell ref="I713:J713"/>
    <mergeCell ref="F714:G714"/>
    <mergeCell ref="I714:J714"/>
    <mergeCell ref="F715:G715"/>
    <mergeCell ref="D718:E718"/>
    <mergeCell ref="I715:J715"/>
    <mergeCell ref="Q704:R712"/>
    <mergeCell ref="K715:L715"/>
    <mergeCell ref="K714:L714"/>
    <mergeCell ref="O710:P710"/>
    <mergeCell ref="O712:P712"/>
    <mergeCell ref="O711:P711"/>
    <mergeCell ref="M709:N709"/>
    <mergeCell ref="M707:N707"/>
    <mergeCell ref="O714:P714"/>
    <mergeCell ref="I716:J716"/>
    <mergeCell ref="K716:L716"/>
    <mergeCell ref="M703:N703"/>
    <mergeCell ref="M705:N705"/>
    <mergeCell ref="O705:P705"/>
    <mergeCell ref="M706:N706"/>
    <mergeCell ref="O706:P706"/>
    <mergeCell ref="O709:P709"/>
    <mergeCell ref="K703:L703"/>
    <mergeCell ref="F709:G709"/>
    <mergeCell ref="I709:J709"/>
    <mergeCell ref="F708:G708"/>
    <mergeCell ref="I708:J708"/>
    <mergeCell ref="I710:J710"/>
    <mergeCell ref="K710:L710"/>
    <mergeCell ref="O708:P708"/>
    <mergeCell ref="K702:L702"/>
    <mergeCell ref="M696:N696"/>
    <mergeCell ref="M698:N698"/>
    <mergeCell ref="M699:N699"/>
    <mergeCell ref="O700:P700"/>
    <mergeCell ref="D702:E702"/>
    <mergeCell ref="F702:G702"/>
    <mergeCell ref="I702:J702"/>
    <mergeCell ref="Q695:R703"/>
    <mergeCell ref="O698:P698"/>
    <mergeCell ref="K697:L697"/>
    <mergeCell ref="F701:G701"/>
    <mergeCell ref="I701:J701"/>
    <mergeCell ref="D703:E703"/>
    <mergeCell ref="D701:E701"/>
    <mergeCell ref="I697:J697"/>
    <mergeCell ref="F698:G698"/>
    <mergeCell ref="I698:J698"/>
    <mergeCell ref="F711:G711"/>
    <mergeCell ref="O707:P707"/>
    <mergeCell ref="B695:C703"/>
    <mergeCell ref="F695:G695"/>
    <mergeCell ref="I695:J695"/>
    <mergeCell ref="F696:G696"/>
    <mergeCell ref="I696:J696"/>
    <mergeCell ref="K700:L700"/>
    <mergeCell ref="M700:N700"/>
    <mergeCell ref="K701:L701"/>
    <mergeCell ref="F700:G700"/>
    <mergeCell ref="D699:E699"/>
    <mergeCell ref="D700:E700"/>
    <mergeCell ref="I699:J699"/>
    <mergeCell ref="I700:J700"/>
    <mergeCell ref="F699:G699"/>
    <mergeCell ref="M702:N702"/>
    <mergeCell ref="O702:P702"/>
    <mergeCell ref="M704:N704"/>
    <mergeCell ref="O704:P704"/>
    <mergeCell ref="O703:P703"/>
    <mergeCell ref="M701:N701"/>
    <mergeCell ref="O701:P701"/>
    <mergeCell ref="B704:C712"/>
    <mergeCell ref="F704:G704"/>
    <mergeCell ref="I704:J704"/>
    <mergeCell ref="K704:L704"/>
    <mergeCell ref="F705:G705"/>
    <mergeCell ref="F707:G707"/>
    <mergeCell ref="I706:J706"/>
    <mergeCell ref="K706:L706"/>
    <mergeCell ref="K708:L708"/>
    <mergeCell ref="K709:L709"/>
    <mergeCell ref="M712:N712"/>
    <mergeCell ref="I711:J711"/>
    <mergeCell ref="K711:L711"/>
    <mergeCell ref="M711:N711"/>
    <mergeCell ref="F706:G706"/>
    <mergeCell ref="I705:J705"/>
    <mergeCell ref="K705:L705"/>
    <mergeCell ref="I707:J707"/>
    <mergeCell ref="K707:L707"/>
    <mergeCell ref="M708:N708"/>
    <mergeCell ref="O692:P692"/>
    <mergeCell ref="K693:L693"/>
    <mergeCell ref="K689:L689"/>
    <mergeCell ref="M691:N691"/>
    <mergeCell ref="K690:L690"/>
    <mergeCell ref="F712:G712"/>
    <mergeCell ref="F710:G710"/>
    <mergeCell ref="M710:N710"/>
    <mergeCell ref="I712:J712"/>
    <mergeCell ref="K712:L712"/>
    <mergeCell ref="K698:L698"/>
    <mergeCell ref="O699:P699"/>
    <mergeCell ref="F697:G697"/>
    <mergeCell ref="K699:L699"/>
    <mergeCell ref="M697:N697"/>
    <mergeCell ref="D692:E692"/>
    <mergeCell ref="F692:G692"/>
    <mergeCell ref="I692:J692"/>
    <mergeCell ref="K692:L692"/>
    <mergeCell ref="K694:L694"/>
    <mergeCell ref="K695:L695"/>
    <mergeCell ref="O697:P697"/>
    <mergeCell ref="M693:N693"/>
    <mergeCell ref="O693:P693"/>
    <mergeCell ref="M695:N695"/>
    <mergeCell ref="O696:P696"/>
    <mergeCell ref="O695:P695"/>
    <mergeCell ref="M694:N694"/>
    <mergeCell ref="O694:P694"/>
    <mergeCell ref="K696:L696"/>
    <mergeCell ref="M686:N686"/>
    <mergeCell ref="O686:P686"/>
    <mergeCell ref="D691:E691"/>
    <mergeCell ref="F691:G691"/>
    <mergeCell ref="O690:P690"/>
    <mergeCell ref="I691:J691"/>
    <mergeCell ref="D690:E690"/>
    <mergeCell ref="F690:G690"/>
    <mergeCell ref="I690:J690"/>
    <mergeCell ref="I688:J688"/>
    <mergeCell ref="D687:E687"/>
    <mergeCell ref="F694:G694"/>
    <mergeCell ref="M690:N690"/>
    <mergeCell ref="O688:P688"/>
    <mergeCell ref="M689:N689"/>
    <mergeCell ref="O689:P689"/>
    <mergeCell ref="O687:P687"/>
    <mergeCell ref="K688:L688"/>
    <mergeCell ref="O691:P691"/>
    <mergeCell ref="M692:N692"/>
    <mergeCell ref="I685:J685"/>
    <mergeCell ref="M683:N683"/>
    <mergeCell ref="K691:L691"/>
    <mergeCell ref="B686:C694"/>
    <mergeCell ref="F686:G686"/>
    <mergeCell ref="I686:J686"/>
    <mergeCell ref="K686:L686"/>
    <mergeCell ref="D694:E694"/>
    <mergeCell ref="F689:G689"/>
    <mergeCell ref="I689:J689"/>
    <mergeCell ref="O681:P681"/>
    <mergeCell ref="I677:J677"/>
    <mergeCell ref="K682:L682"/>
    <mergeCell ref="I687:J687"/>
    <mergeCell ref="K687:L687"/>
    <mergeCell ref="M687:N687"/>
    <mergeCell ref="I682:J682"/>
    <mergeCell ref="K685:L685"/>
    <mergeCell ref="M685:N685"/>
    <mergeCell ref="M682:N682"/>
    <mergeCell ref="D688:E688"/>
    <mergeCell ref="D689:E689"/>
    <mergeCell ref="Q686:R694"/>
    <mergeCell ref="M688:N688"/>
    <mergeCell ref="I683:J683"/>
    <mergeCell ref="K683:L683"/>
    <mergeCell ref="Q677:R685"/>
    <mergeCell ref="I694:J694"/>
    <mergeCell ref="M680:N680"/>
    <mergeCell ref="K681:L681"/>
    <mergeCell ref="O680:P680"/>
    <mergeCell ref="D682:E682"/>
    <mergeCell ref="F682:G682"/>
    <mergeCell ref="D685:E685"/>
    <mergeCell ref="F685:G685"/>
    <mergeCell ref="D693:E693"/>
    <mergeCell ref="F693:G693"/>
    <mergeCell ref="I693:J693"/>
    <mergeCell ref="F687:G687"/>
    <mergeCell ref="F688:G688"/>
    <mergeCell ref="B677:C685"/>
    <mergeCell ref="F677:G677"/>
    <mergeCell ref="F678:G678"/>
    <mergeCell ref="D686:E686"/>
    <mergeCell ref="O685:P685"/>
    <mergeCell ref="O677:P677"/>
    <mergeCell ref="M684:N684"/>
    <mergeCell ref="O684:P684"/>
    <mergeCell ref="O683:P683"/>
    <mergeCell ref="O682:P682"/>
    <mergeCell ref="D684:E684"/>
    <mergeCell ref="F684:G684"/>
    <mergeCell ref="I684:J684"/>
    <mergeCell ref="D679:E679"/>
    <mergeCell ref="D683:E683"/>
    <mergeCell ref="F681:G681"/>
    <mergeCell ref="I681:J681"/>
    <mergeCell ref="D681:E681"/>
    <mergeCell ref="F680:G680"/>
    <mergeCell ref="D680:E680"/>
    <mergeCell ref="O672:P672"/>
    <mergeCell ref="B668:C676"/>
    <mergeCell ref="F668:G668"/>
    <mergeCell ref="I668:J668"/>
    <mergeCell ref="F669:G669"/>
    <mergeCell ref="I669:J669"/>
    <mergeCell ref="F671:G671"/>
    <mergeCell ref="D676:E676"/>
    <mergeCell ref="F676:G676"/>
    <mergeCell ref="I676:J676"/>
    <mergeCell ref="O675:P675"/>
    <mergeCell ref="O676:P676"/>
    <mergeCell ref="K678:L678"/>
    <mergeCell ref="K679:L679"/>
    <mergeCell ref="O679:P679"/>
    <mergeCell ref="O678:P678"/>
    <mergeCell ref="K676:L676"/>
    <mergeCell ref="K675:L675"/>
    <mergeCell ref="F679:G679"/>
    <mergeCell ref="I679:J679"/>
    <mergeCell ref="K677:L677"/>
    <mergeCell ref="M678:N678"/>
    <mergeCell ref="I670:J670"/>
    <mergeCell ref="K684:L684"/>
    <mergeCell ref="I678:J678"/>
    <mergeCell ref="I680:J680"/>
    <mergeCell ref="K680:L680"/>
    <mergeCell ref="O666:P666"/>
    <mergeCell ref="M671:N671"/>
    <mergeCell ref="O671:P671"/>
    <mergeCell ref="K669:L669"/>
    <mergeCell ref="M669:N669"/>
    <mergeCell ref="O669:P669"/>
    <mergeCell ref="M665:N665"/>
    <mergeCell ref="F670:G670"/>
    <mergeCell ref="K674:L674"/>
    <mergeCell ref="M681:N681"/>
    <mergeCell ref="F683:G683"/>
    <mergeCell ref="M677:N677"/>
    <mergeCell ref="M674:N674"/>
    <mergeCell ref="M675:N675"/>
    <mergeCell ref="M676:N676"/>
    <mergeCell ref="M679:N679"/>
    <mergeCell ref="F675:G675"/>
    <mergeCell ref="I675:J675"/>
    <mergeCell ref="I674:J674"/>
    <mergeCell ref="F674:G674"/>
    <mergeCell ref="I665:J665"/>
    <mergeCell ref="O673:P673"/>
    <mergeCell ref="F673:G673"/>
    <mergeCell ref="O674:P674"/>
    <mergeCell ref="K673:L673"/>
    <mergeCell ref="M673:N673"/>
    <mergeCell ref="M670:N670"/>
    <mergeCell ref="F667:G667"/>
    <mergeCell ref="I667:J667"/>
    <mergeCell ref="K667:L667"/>
    <mergeCell ref="M667:N667"/>
    <mergeCell ref="D673:E673"/>
    <mergeCell ref="O667:P667"/>
    <mergeCell ref="K668:L668"/>
    <mergeCell ref="M668:N668"/>
    <mergeCell ref="O668:P668"/>
    <mergeCell ref="K671:L671"/>
    <mergeCell ref="I672:J672"/>
    <mergeCell ref="K672:L672"/>
    <mergeCell ref="O670:P670"/>
    <mergeCell ref="M672:N672"/>
    <mergeCell ref="K670:L670"/>
    <mergeCell ref="Q659:R667"/>
    <mergeCell ref="I661:J661"/>
    <mergeCell ref="K661:L661"/>
    <mergeCell ref="I660:J660"/>
    <mergeCell ref="O658:P658"/>
    <mergeCell ref="O661:P661"/>
    <mergeCell ref="K659:L659"/>
    <mergeCell ref="M660:N660"/>
    <mergeCell ref="O660:P660"/>
    <mergeCell ref="K660:L660"/>
    <mergeCell ref="F659:G659"/>
    <mergeCell ref="F663:G663"/>
    <mergeCell ref="F660:G660"/>
    <mergeCell ref="F662:G662"/>
    <mergeCell ref="Q668:R676"/>
    <mergeCell ref="F664:G664"/>
    <mergeCell ref="I664:J664"/>
    <mergeCell ref="I666:J666"/>
    <mergeCell ref="K666:L666"/>
    <mergeCell ref="M666:N666"/>
    <mergeCell ref="F665:G665"/>
    <mergeCell ref="I662:J662"/>
    <mergeCell ref="K664:L664"/>
    <mergeCell ref="I673:J673"/>
    <mergeCell ref="F672:G672"/>
    <mergeCell ref="I671:J671"/>
    <mergeCell ref="K663:L663"/>
    <mergeCell ref="F666:G666"/>
    <mergeCell ref="K665:L665"/>
    <mergeCell ref="B650:C658"/>
    <mergeCell ref="F650:G650"/>
    <mergeCell ref="F651:G651"/>
    <mergeCell ref="D654:E654"/>
    <mergeCell ref="D655:E655"/>
    <mergeCell ref="I658:J658"/>
    <mergeCell ref="D656:E656"/>
    <mergeCell ref="I663:J663"/>
    <mergeCell ref="M663:N663"/>
    <mergeCell ref="O663:P663"/>
    <mergeCell ref="M659:N659"/>
    <mergeCell ref="O659:P659"/>
    <mergeCell ref="M661:N661"/>
    <mergeCell ref="K662:L662"/>
    <mergeCell ref="M664:N664"/>
    <mergeCell ref="M654:N654"/>
    <mergeCell ref="M655:N655"/>
    <mergeCell ref="O664:P664"/>
    <mergeCell ref="M653:N653"/>
    <mergeCell ref="O653:P653"/>
    <mergeCell ref="M658:N658"/>
    <mergeCell ref="B659:C667"/>
    <mergeCell ref="D667:E667"/>
    <mergeCell ref="I659:J659"/>
    <mergeCell ref="D659:E659"/>
    <mergeCell ref="M650:N650"/>
    <mergeCell ref="O650:P650"/>
    <mergeCell ref="O665:P665"/>
    <mergeCell ref="O657:P657"/>
    <mergeCell ref="M662:N662"/>
    <mergeCell ref="O662:P662"/>
    <mergeCell ref="F657:G657"/>
    <mergeCell ref="I657:J657"/>
    <mergeCell ref="K657:L657"/>
    <mergeCell ref="M657:N657"/>
    <mergeCell ref="F653:G653"/>
    <mergeCell ref="F661:G661"/>
    <mergeCell ref="F658:G658"/>
    <mergeCell ref="F655:G655"/>
    <mergeCell ref="I653:J653"/>
    <mergeCell ref="K653:L653"/>
    <mergeCell ref="F656:G656"/>
    <mergeCell ref="I656:J656"/>
    <mergeCell ref="O654:P654"/>
    <mergeCell ref="I655:J655"/>
    <mergeCell ref="F654:G654"/>
    <mergeCell ref="I654:J654"/>
    <mergeCell ref="O655:P655"/>
    <mergeCell ref="K654:L654"/>
    <mergeCell ref="K656:L656"/>
    <mergeCell ref="M656:N656"/>
    <mergeCell ref="Q650:R658"/>
    <mergeCell ref="K652:L652"/>
    <mergeCell ref="I651:J651"/>
    <mergeCell ref="K651:L651"/>
    <mergeCell ref="M651:N651"/>
    <mergeCell ref="O651:P651"/>
    <mergeCell ref="I650:J650"/>
    <mergeCell ref="K655:L655"/>
    <mergeCell ref="O656:P656"/>
    <mergeCell ref="K658:L658"/>
    <mergeCell ref="F652:G652"/>
    <mergeCell ref="M652:N652"/>
    <mergeCell ref="O652:P652"/>
    <mergeCell ref="K650:L650"/>
    <mergeCell ref="K649:L649"/>
    <mergeCell ref="M649:N649"/>
    <mergeCell ref="I652:J652"/>
    <mergeCell ref="F649:G649"/>
    <mergeCell ref="F648:G648"/>
    <mergeCell ref="I648:J648"/>
    <mergeCell ref="O648:P648"/>
    <mergeCell ref="O649:P649"/>
    <mergeCell ref="O647:P647"/>
    <mergeCell ref="M646:N646"/>
    <mergeCell ref="M647:N647"/>
    <mergeCell ref="I649:J649"/>
    <mergeCell ref="B641:C649"/>
    <mergeCell ref="F641:G641"/>
    <mergeCell ref="I641:J641"/>
    <mergeCell ref="F642:G642"/>
    <mergeCell ref="I642:J642"/>
    <mergeCell ref="F643:G643"/>
    <mergeCell ref="D649:E649"/>
    <mergeCell ref="F646:G646"/>
    <mergeCell ref="I646:J646"/>
    <mergeCell ref="K648:L648"/>
    <mergeCell ref="F647:G647"/>
    <mergeCell ref="I647:J647"/>
    <mergeCell ref="K647:L647"/>
    <mergeCell ref="K646:L646"/>
    <mergeCell ref="F645:G645"/>
    <mergeCell ref="I645:J645"/>
    <mergeCell ref="D642:E642"/>
    <mergeCell ref="D643:E643"/>
    <mergeCell ref="M644:N644"/>
    <mergeCell ref="K645:L645"/>
    <mergeCell ref="I643:J643"/>
    <mergeCell ref="I637:J637"/>
    <mergeCell ref="K638:L638"/>
    <mergeCell ref="K637:L637"/>
    <mergeCell ref="D644:E644"/>
    <mergeCell ref="K642:L642"/>
    <mergeCell ref="M642:N642"/>
    <mergeCell ref="Q641:R649"/>
    <mergeCell ref="O646:P646"/>
    <mergeCell ref="M641:N641"/>
    <mergeCell ref="O640:P640"/>
    <mergeCell ref="O644:P644"/>
    <mergeCell ref="M645:N645"/>
    <mergeCell ref="O645:P645"/>
    <mergeCell ref="M648:N648"/>
    <mergeCell ref="Q632:R640"/>
    <mergeCell ref="O641:P641"/>
    <mergeCell ref="F644:G644"/>
    <mergeCell ref="I644:J644"/>
    <mergeCell ref="K644:L644"/>
    <mergeCell ref="F640:G640"/>
    <mergeCell ref="I640:J640"/>
    <mergeCell ref="K639:L639"/>
    <mergeCell ref="M643:N643"/>
    <mergeCell ref="O643:P643"/>
    <mergeCell ref="K640:L640"/>
    <mergeCell ref="K643:L643"/>
    <mergeCell ref="F639:G639"/>
    <mergeCell ref="I639:J639"/>
    <mergeCell ref="K641:L641"/>
    <mergeCell ref="K633:L633"/>
    <mergeCell ref="K631:L631"/>
    <mergeCell ref="M639:N639"/>
    <mergeCell ref="O639:P639"/>
    <mergeCell ref="O642:P642"/>
    <mergeCell ref="M637:N637"/>
    <mergeCell ref="O637:P637"/>
    <mergeCell ref="M640:N640"/>
    <mergeCell ref="M638:N638"/>
    <mergeCell ref="O638:P638"/>
    <mergeCell ref="F627:G627"/>
    <mergeCell ref="I627:J627"/>
    <mergeCell ref="K627:L627"/>
    <mergeCell ref="M634:N634"/>
    <mergeCell ref="I626:J626"/>
    <mergeCell ref="K626:L626"/>
    <mergeCell ref="M627:N627"/>
    <mergeCell ref="I632:J632"/>
    <mergeCell ref="K632:L632"/>
    <mergeCell ref="K634:L634"/>
    <mergeCell ref="B623:C631"/>
    <mergeCell ref="F623:G623"/>
    <mergeCell ref="I623:J623"/>
    <mergeCell ref="F624:G624"/>
    <mergeCell ref="I624:J624"/>
    <mergeCell ref="F625:G625"/>
    <mergeCell ref="F631:G631"/>
    <mergeCell ref="I631:J631"/>
    <mergeCell ref="F628:G628"/>
    <mergeCell ref="I628:J628"/>
    <mergeCell ref="O624:P624"/>
    <mergeCell ref="D636:E636"/>
    <mergeCell ref="F636:G636"/>
    <mergeCell ref="I636:J636"/>
    <mergeCell ref="K636:L636"/>
    <mergeCell ref="M636:N636"/>
    <mergeCell ref="O635:P635"/>
    <mergeCell ref="O636:P636"/>
    <mergeCell ref="M635:N635"/>
    <mergeCell ref="D627:E627"/>
    <mergeCell ref="F637:G637"/>
    <mergeCell ref="B632:C640"/>
    <mergeCell ref="F632:G632"/>
    <mergeCell ref="F633:G633"/>
    <mergeCell ref="F634:G634"/>
    <mergeCell ref="F635:G635"/>
    <mergeCell ref="D639:E639"/>
    <mergeCell ref="D633:E633"/>
    <mergeCell ref="D634:E634"/>
    <mergeCell ref="I635:J635"/>
    <mergeCell ref="K635:L635"/>
    <mergeCell ref="D628:E628"/>
    <mergeCell ref="D638:E638"/>
    <mergeCell ref="F638:G638"/>
    <mergeCell ref="I638:J638"/>
    <mergeCell ref="F630:G630"/>
    <mergeCell ref="I630:J630"/>
    <mergeCell ref="I634:J634"/>
    <mergeCell ref="I633:J633"/>
    <mergeCell ref="O634:P634"/>
    <mergeCell ref="O632:P632"/>
    <mergeCell ref="M620:N620"/>
    <mergeCell ref="I622:J622"/>
    <mergeCell ref="K622:L622"/>
    <mergeCell ref="M622:N622"/>
    <mergeCell ref="I621:J621"/>
    <mergeCell ref="K621:L621"/>
    <mergeCell ref="M621:N621"/>
    <mergeCell ref="O629:P629"/>
    <mergeCell ref="Q623:R631"/>
    <mergeCell ref="K623:L623"/>
    <mergeCell ref="O623:P623"/>
    <mergeCell ref="M623:N623"/>
    <mergeCell ref="K628:L628"/>
    <mergeCell ref="M626:N626"/>
    <mergeCell ref="M628:N628"/>
    <mergeCell ref="O628:P628"/>
    <mergeCell ref="M625:N625"/>
    <mergeCell ref="O625:P625"/>
    <mergeCell ref="O626:P626"/>
    <mergeCell ref="O631:P631"/>
    <mergeCell ref="O627:P627"/>
    <mergeCell ref="M632:N632"/>
    <mergeCell ref="M633:N633"/>
    <mergeCell ref="O633:P633"/>
    <mergeCell ref="M631:N631"/>
    <mergeCell ref="M630:N630"/>
    <mergeCell ref="O630:P630"/>
    <mergeCell ref="F629:G629"/>
    <mergeCell ref="I629:J629"/>
    <mergeCell ref="K629:L629"/>
    <mergeCell ref="D630:E630"/>
    <mergeCell ref="M629:N629"/>
    <mergeCell ref="K630:L630"/>
    <mergeCell ref="O622:P622"/>
    <mergeCell ref="F619:G619"/>
    <mergeCell ref="I619:J619"/>
    <mergeCell ref="F618:G618"/>
    <mergeCell ref="I618:J618"/>
    <mergeCell ref="I620:J620"/>
    <mergeCell ref="K620:L620"/>
    <mergeCell ref="F621:G621"/>
    <mergeCell ref="F622:G622"/>
    <mergeCell ref="F620:G620"/>
    <mergeCell ref="O620:P620"/>
    <mergeCell ref="O621:P621"/>
    <mergeCell ref="K614:L614"/>
    <mergeCell ref="F615:G615"/>
    <mergeCell ref="F617:G617"/>
    <mergeCell ref="I616:J616"/>
    <mergeCell ref="K616:L616"/>
    <mergeCell ref="I615:J615"/>
    <mergeCell ref="K615:L615"/>
    <mergeCell ref="K618:L618"/>
    <mergeCell ref="K619:L619"/>
    <mergeCell ref="M618:N618"/>
    <mergeCell ref="M616:N616"/>
    <mergeCell ref="M617:N617"/>
    <mergeCell ref="F626:G626"/>
    <mergeCell ref="I625:J625"/>
    <mergeCell ref="M624:N624"/>
    <mergeCell ref="Q614:R622"/>
    <mergeCell ref="K625:L625"/>
    <mergeCell ref="K624:L624"/>
    <mergeCell ref="M613:N613"/>
    <mergeCell ref="M615:N615"/>
    <mergeCell ref="O615:P615"/>
    <mergeCell ref="O618:P618"/>
    <mergeCell ref="M619:N619"/>
    <mergeCell ref="O619:P619"/>
    <mergeCell ref="Q605:R613"/>
    <mergeCell ref="O606:P606"/>
    <mergeCell ref="M608:N608"/>
    <mergeCell ref="O608:P608"/>
    <mergeCell ref="M609:N609"/>
    <mergeCell ref="O609:P609"/>
    <mergeCell ref="O607:P607"/>
    <mergeCell ref="B605:C613"/>
    <mergeCell ref="F605:G605"/>
    <mergeCell ref="I605:J605"/>
    <mergeCell ref="F606:G606"/>
    <mergeCell ref="I606:J606"/>
    <mergeCell ref="F612:G612"/>
    <mergeCell ref="I612:J612"/>
    <mergeCell ref="K609:L609"/>
    <mergeCell ref="I617:J617"/>
    <mergeCell ref="K617:L617"/>
    <mergeCell ref="O613:P613"/>
    <mergeCell ref="K608:L608"/>
    <mergeCell ref="K610:L610"/>
    <mergeCell ref="K611:L611"/>
    <mergeCell ref="O617:P617"/>
    <mergeCell ref="K612:L612"/>
    <mergeCell ref="O614:P614"/>
    <mergeCell ref="F616:G616"/>
    <mergeCell ref="O610:P610"/>
    <mergeCell ref="M611:N611"/>
    <mergeCell ref="O611:P611"/>
    <mergeCell ref="M610:N610"/>
    <mergeCell ref="M612:N612"/>
    <mergeCell ref="O612:P612"/>
    <mergeCell ref="M614:N614"/>
    <mergeCell ref="O616:P616"/>
    <mergeCell ref="K613:L613"/>
    <mergeCell ref="D610:E610"/>
    <mergeCell ref="F610:G610"/>
    <mergeCell ref="I610:J610"/>
    <mergeCell ref="I607:J607"/>
    <mergeCell ref="F608:G608"/>
    <mergeCell ref="I608:J608"/>
    <mergeCell ref="F609:G609"/>
    <mergeCell ref="D608:E608"/>
    <mergeCell ref="I609:J609"/>
    <mergeCell ref="B614:C622"/>
    <mergeCell ref="F614:G614"/>
    <mergeCell ref="I614:J614"/>
    <mergeCell ref="D611:E611"/>
    <mergeCell ref="F611:G611"/>
    <mergeCell ref="I611:J611"/>
    <mergeCell ref="D622:E622"/>
    <mergeCell ref="D613:E613"/>
    <mergeCell ref="F613:G613"/>
    <mergeCell ref="I613:J613"/>
    <mergeCell ref="K606:L606"/>
    <mergeCell ref="M606:N606"/>
    <mergeCell ref="K607:L607"/>
    <mergeCell ref="D595:E595"/>
    <mergeCell ref="F595:G595"/>
    <mergeCell ref="F607:G607"/>
    <mergeCell ref="K599:L599"/>
    <mergeCell ref="K603:L603"/>
    <mergeCell ref="F601:G601"/>
    <mergeCell ref="M603:N603"/>
    <mergeCell ref="O603:P603"/>
    <mergeCell ref="M605:N605"/>
    <mergeCell ref="K601:L601"/>
    <mergeCell ref="M607:N607"/>
    <mergeCell ref="K604:L604"/>
    <mergeCell ref="O605:P605"/>
    <mergeCell ref="M604:N604"/>
    <mergeCell ref="O604:P604"/>
    <mergeCell ref="K605:L605"/>
    <mergeCell ref="M601:N601"/>
    <mergeCell ref="D602:E602"/>
    <mergeCell ref="D603:E603"/>
    <mergeCell ref="I604:J604"/>
    <mergeCell ref="B596:C604"/>
    <mergeCell ref="F596:G596"/>
    <mergeCell ref="I596:J596"/>
    <mergeCell ref="I603:J603"/>
    <mergeCell ref="F597:G597"/>
    <mergeCell ref="K600:L600"/>
    <mergeCell ref="M600:N600"/>
    <mergeCell ref="K596:L596"/>
    <mergeCell ref="D604:E604"/>
    <mergeCell ref="D596:E596"/>
    <mergeCell ref="D597:E597"/>
    <mergeCell ref="D598:E598"/>
    <mergeCell ref="D599:E599"/>
    <mergeCell ref="I598:J598"/>
    <mergeCell ref="K598:L598"/>
    <mergeCell ref="M602:N602"/>
    <mergeCell ref="F603:G603"/>
    <mergeCell ref="M596:N596"/>
    <mergeCell ref="O596:P596"/>
    <mergeCell ref="D600:E600"/>
    <mergeCell ref="F600:G600"/>
    <mergeCell ref="I600:J600"/>
    <mergeCell ref="F598:G598"/>
    <mergeCell ref="O599:P599"/>
    <mergeCell ref="O600:P600"/>
    <mergeCell ref="Q587:R595"/>
    <mergeCell ref="M597:N597"/>
    <mergeCell ref="M599:N599"/>
    <mergeCell ref="O597:P597"/>
    <mergeCell ref="I601:J601"/>
    <mergeCell ref="F604:G604"/>
    <mergeCell ref="O601:P601"/>
    <mergeCell ref="F602:G602"/>
    <mergeCell ref="I602:J602"/>
    <mergeCell ref="K602:L602"/>
    <mergeCell ref="F593:G593"/>
    <mergeCell ref="I593:J593"/>
    <mergeCell ref="D591:E591"/>
    <mergeCell ref="D589:E589"/>
    <mergeCell ref="D593:E593"/>
    <mergeCell ref="Q596:R604"/>
    <mergeCell ref="M598:N598"/>
    <mergeCell ref="O598:P598"/>
    <mergeCell ref="O591:P591"/>
    <mergeCell ref="M591:N591"/>
    <mergeCell ref="F592:G592"/>
    <mergeCell ref="I592:J592"/>
    <mergeCell ref="F591:G591"/>
    <mergeCell ref="I591:J591"/>
    <mergeCell ref="D588:E588"/>
    <mergeCell ref="D590:E590"/>
    <mergeCell ref="F589:G589"/>
    <mergeCell ref="I589:J589"/>
    <mergeCell ref="F599:G599"/>
    <mergeCell ref="I599:J599"/>
    <mergeCell ref="I597:J597"/>
    <mergeCell ref="K594:L594"/>
    <mergeCell ref="K590:L590"/>
    <mergeCell ref="K595:L595"/>
    <mergeCell ref="K591:L591"/>
    <mergeCell ref="K593:L593"/>
    <mergeCell ref="M595:N595"/>
    <mergeCell ref="M592:N592"/>
    <mergeCell ref="O595:P595"/>
    <mergeCell ref="M593:N593"/>
    <mergeCell ref="M594:N594"/>
    <mergeCell ref="K597:L597"/>
    <mergeCell ref="O592:P592"/>
    <mergeCell ref="O594:P594"/>
    <mergeCell ref="O593:P593"/>
    <mergeCell ref="F582:G582"/>
    <mergeCell ref="D585:E585"/>
    <mergeCell ref="F584:G584"/>
    <mergeCell ref="F583:G583"/>
    <mergeCell ref="D584:E584"/>
    <mergeCell ref="O602:P602"/>
    <mergeCell ref="D601:E601"/>
    <mergeCell ref="F594:G594"/>
    <mergeCell ref="F585:G585"/>
    <mergeCell ref="F586:G586"/>
    <mergeCell ref="B587:C595"/>
    <mergeCell ref="F587:G587"/>
    <mergeCell ref="I587:J587"/>
    <mergeCell ref="F588:G588"/>
    <mergeCell ref="I588:J588"/>
    <mergeCell ref="I594:J594"/>
    <mergeCell ref="F590:G590"/>
    <mergeCell ref="I590:J590"/>
    <mergeCell ref="I595:J595"/>
    <mergeCell ref="D592:E592"/>
    <mergeCell ref="M585:N585"/>
    <mergeCell ref="M586:N586"/>
    <mergeCell ref="M587:N587"/>
    <mergeCell ref="O589:P589"/>
    <mergeCell ref="K592:L592"/>
    <mergeCell ref="O590:P590"/>
    <mergeCell ref="M590:N590"/>
    <mergeCell ref="K589:L589"/>
    <mergeCell ref="O587:P587"/>
    <mergeCell ref="O588:P588"/>
    <mergeCell ref="M588:N588"/>
    <mergeCell ref="I585:J585"/>
    <mergeCell ref="K586:L586"/>
    <mergeCell ref="K585:L585"/>
    <mergeCell ref="K587:L587"/>
    <mergeCell ref="O585:P585"/>
    <mergeCell ref="O586:P586"/>
    <mergeCell ref="I586:J586"/>
    <mergeCell ref="M589:N589"/>
    <mergeCell ref="B578:C586"/>
    <mergeCell ref="F578:G578"/>
    <mergeCell ref="I578:J578"/>
    <mergeCell ref="F579:G579"/>
    <mergeCell ref="I579:J579"/>
    <mergeCell ref="F581:G581"/>
    <mergeCell ref="I581:J581"/>
    <mergeCell ref="D583:E583"/>
    <mergeCell ref="K588:L588"/>
    <mergeCell ref="O580:P580"/>
    <mergeCell ref="O582:P582"/>
    <mergeCell ref="O583:P583"/>
    <mergeCell ref="M581:N581"/>
    <mergeCell ref="O581:P581"/>
    <mergeCell ref="I582:J582"/>
    <mergeCell ref="I583:J583"/>
    <mergeCell ref="K584:L584"/>
    <mergeCell ref="M584:N584"/>
    <mergeCell ref="O584:P584"/>
    <mergeCell ref="K583:L583"/>
    <mergeCell ref="M583:N583"/>
    <mergeCell ref="I584:J584"/>
    <mergeCell ref="I575:J575"/>
    <mergeCell ref="K575:L575"/>
    <mergeCell ref="M575:N575"/>
    <mergeCell ref="F580:G580"/>
    <mergeCell ref="K580:L580"/>
    <mergeCell ref="M580:N580"/>
    <mergeCell ref="I580:J580"/>
    <mergeCell ref="F576:G576"/>
    <mergeCell ref="K578:L578"/>
    <mergeCell ref="M578:N578"/>
    <mergeCell ref="K581:L581"/>
    <mergeCell ref="K582:L582"/>
    <mergeCell ref="M582:N582"/>
    <mergeCell ref="O573:P573"/>
    <mergeCell ref="M574:N574"/>
    <mergeCell ref="O574:P574"/>
    <mergeCell ref="K574:L574"/>
    <mergeCell ref="O578:P578"/>
    <mergeCell ref="M577:N577"/>
    <mergeCell ref="O577:P577"/>
    <mergeCell ref="O576:P576"/>
    <mergeCell ref="K579:L579"/>
    <mergeCell ref="M579:N579"/>
    <mergeCell ref="O579:P579"/>
    <mergeCell ref="D577:E577"/>
    <mergeCell ref="F577:G577"/>
    <mergeCell ref="I577:J577"/>
    <mergeCell ref="K577:L577"/>
    <mergeCell ref="Q578:R586"/>
    <mergeCell ref="F574:G574"/>
    <mergeCell ref="I574:J574"/>
    <mergeCell ref="I576:J576"/>
    <mergeCell ref="K576:L576"/>
    <mergeCell ref="M576:N576"/>
    <mergeCell ref="Q569:R577"/>
    <mergeCell ref="O575:P575"/>
    <mergeCell ref="M572:N572"/>
    <mergeCell ref="O572:P572"/>
    <mergeCell ref="D564:E564"/>
    <mergeCell ref="D565:E565"/>
    <mergeCell ref="B569:C577"/>
    <mergeCell ref="F569:G569"/>
    <mergeCell ref="F573:G573"/>
    <mergeCell ref="F570:G570"/>
    <mergeCell ref="B560:C568"/>
    <mergeCell ref="F560:G560"/>
    <mergeCell ref="F561:G561"/>
    <mergeCell ref="F575:G575"/>
    <mergeCell ref="M569:N569"/>
    <mergeCell ref="O569:P569"/>
    <mergeCell ref="M571:N571"/>
    <mergeCell ref="O566:P566"/>
    <mergeCell ref="O564:P564"/>
    <mergeCell ref="I573:J573"/>
    <mergeCell ref="K573:L573"/>
    <mergeCell ref="K572:L572"/>
    <mergeCell ref="M573:N573"/>
    <mergeCell ref="Q560:R568"/>
    <mergeCell ref="K562:L562"/>
    <mergeCell ref="O568:P568"/>
    <mergeCell ref="M563:N563"/>
    <mergeCell ref="O571:P571"/>
    <mergeCell ref="M570:N570"/>
    <mergeCell ref="O570:P570"/>
    <mergeCell ref="K566:L566"/>
    <mergeCell ref="M566:N566"/>
    <mergeCell ref="I565:J565"/>
    <mergeCell ref="I561:J561"/>
    <mergeCell ref="K561:L561"/>
    <mergeCell ref="M561:N561"/>
    <mergeCell ref="O562:P562"/>
    <mergeCell ref="I563:J563"/>
    <mergeCell ref="K563:L563"/>
    <mergeCell ref="I562:J562"/>
    <mergeCell ref="F563:G563"/>
    <mergeCell ref="I560:J560"/>
    <mergeCell ref="K560:L560"/>
    <mergeCell ref="O561:P561"/>
    <mergeCell ref="F564:G564"/>
    <mergeCell ref="I564:J564"/>
    <mergeCell ref="O565:P565"/>
    <mergeCell ref="F565:G565"/>
    <mergeCell ref="F568:G568"/>
    <mergeCell ref="I568:J568"/>
    <mergeCell ref="K568:L568"/>
    <mergeCell ref="M568:N568"/>
    <mergeCell ref="F567:G567"/>
    <mergeCell ref="I567:J567"/>
    <mergeCell ref="F558:G558"/>
    <mergeCell ref="I558:J558"/>
    <mergeCell ref="K558:L558"/>
    <mergeCell ref="O563:P563"/>
    <mergeCell ref="O559:P559"/>
    <mergeCell ref="M559:N559"/>
    <mergeCell ref="M558:N558"/>
    <mergeCell ref="K559:L559"/>
    <mergeCell ref="F562:G562"/>
    <mergeCell ref="M562:N562"/>
    <mergeCell ref="F571:G571"/>
    <mergeCell ref="F572:G572"/>
    <mergeCell ref="I572:J572"/>
    <mergeCell ref="K564:L564"/>
    <mergeCell ref="M564:N564"/>
    <mergeCell ref="M565:N565"/>
    <mergeCell ref="K570:L570"/>
    <mergeCell ref="M567:N567"/>
    <mergeCell ref="K565:L565"/>
    <mergeCell ref="F566:G566"/>
    <mergeCell ref="I569:J569"/>
    <mergeCell ref="K569:L569"/>
    <mergeCell ref="M560:N560"/>
    <mergeCell ref="O560:P560"/>
    <mergeCell ref="I571:J571"/>
    <mergeCell ref="K571:L571"/>
    <mergeCell ref="I570:J570"/>
    <mergeCell ref="I566:J566"/>
    <mergeCell ref="K567:L567"/>
    <mergeCell ref="O567:P567"/>
    <mergeCell ref="M550:N550"/>
    <mergeCell ref="O550:P550"/>
    <mergeCell ref="M556:N556"/>
    <mergeCell ref="O556:P556"/>
    <mergeCell ref="O555:P555"/>
    <mergeCell ref="M554:N554"/>
    <mergeCell ref="M555:N555"/>
    <mergeCell ref="M553:N553"/>
    <mergeCell ref="B551:C559"/>
    <mergeCell ref="F551:G551"/>
    <mergeCell ref="I551:J551"/>
    <mergeCell ref="F552:G552"/>
    <mergeCell ref="I552:J552"/>
    <mergeCell ref="D557:E557"/>
    <mergeCell ref="D556:E556"/>
    <mergeCell ref="D553:E553"/>
    <mergeCell ref="F559:G559"/>
    <mergeCell ref="I559:J559"/>
    <mergeCell ref="I550:J550"/>
    <mergeCell ref="K553:L553"/>
    <mergeCell ref="K550:L550"/>
    <mergeCell ref="K551:L551"/>
    <mergeCell ref="K556:L556"/>
    <mergeCell ref="I553:J553"/>
    <mergeCell ref="I556:J556"/>
    <mergeCell ref="K555:L555"/>
    <mergeCell ref="I555:J555"/>
    <mergeCell ref="F557:G557"/>
    <mergeCell ref="I557:J557"/>
    <mergeCell ref="K557:L557"/>
    <mergeCell ref="I554:J554"/>
    <mergeCell ref="K554:L554"/>
    <mergeCell ref="K552:L552"/>
    <mergeCell ref="F556:G556"/>
    <mergeCell ref="F553:G553"/>
    <mergeCell ref="F555:G555"/>
    <mergeCell ref="F554:G554"/>
    <mergeCell ref="Q551:R559"/>
    <mergeCell ref="O554:P554"/>
    <mergeCell ref="O553:P553"/>
    <mergeCell ref="M551:N551"/>
    <mergeCell ref="O551:P551"/>
    <mergeCell ref="M557:N557"/>
    <mergeCell ref="O557:P557"/>
    <mergeCell ref="O552:P552"/>
    <mergeCell ref="O558:P558"/>
    <mergeCell ref="M552:N552"/>
    <mergeCell ref="B533:C541"/>
    <mergeCell ref="F533:G533"/>
    <mergeCell ref="I533:J533"/>
    <mergeCell ref="F534:G534"/>
    <mergeCell ref="I534:J534"/>
    <mergeCell ref="F535:G535"/>
    <mergeCell ref="I535:J535"/>
    <mergeCell ref="F539:G539"/>
    <mergeCell ref="I539:J539"/>
    <mergeCell ref="D535:E535"/>
    <mergeCell ref="B542:C550"/>
    <mergeCell ref="F542:G542"/>
    <mergeCell ref="I542:J542"/>
    <mergeCell ref="D541:E541"/>
    <mergeCell ref="F541:G541"/>
    <mergeCell ref="D544:E544"/>
    <mergeCell ref="D550:E550"/>
    <mergeCell ref="I543:J543"/>
    <mergeCell ref="F550:G550"/>
    <mergeCell ref="D549:E549"/>
    <mergeCell ref="D548:E548"/>
    <mergeCell ref="F548:G548"/>
    <mergeCell ref="I548:J548"/>
    <mergeCell ref="K548:L548"/>
    <mergeCell ref="M548:N548"/>
    <mergeCell ref="O548:P548"/>
    <mergeCell ref="M544:N544"/>
    <mergeCell ref="M545:N545"/>
    <mergeCell ref="O545:P545"/>
    <mergeCell ref="K533:L533"/>
    <mergeCell ref="M543:N543"/>
    <mergeCell ref="O547:P547"/>
    <mergeCell ref="K547:L547"/>
    <mergeCell ref="M549:N549"/>
    <mergeCell ref="O549:P549"/>
    <mergeCell ref="O546:P546"/>
    <mergeCell ref="F544:G544"/>
    <mergeCell ref="K545:L545"/>
    <mergeCell ref="F549:G549"/>
    <mergeCell ref="I549:J549"/>
    <mergeCell ref="K549:L549"/>
    <mergeCell ref="O544:P544"/>
    <mergeCell ref="K544:L544"/>
    <mergeCell ref="Q542:R550"/>
    <mergeCell ref="I545:J545"/>
    <mergeCell ref="M547:N547"/>
    <mergeCell ref="I544:J544"/>
    <mergeCell ref="K546:L546"/>
    <mergeCell ref="M546:N546"/>
    <mergeCell ref="O543:P543"/>
    <mergeCell ref="M542:N542"/>
    <mergeCell ref="O542:P542"/>
    <mergeCell ref="K542:L542"/>
    <mergeCell ref="K543:L543"/>
    <mergeCell ref="D542:E542"/>
    <mergeCell ref="D543:E543"/>
    <mergeCell ref="F545:G545"/>
    <mergeCell ref="F543:G543"/>
    <mergeCell ref="D545:E545"/>
    <mergeCell ref="D547:E547"/>
    <mergeCell ref="F547:G547"/>
    <mergeCell ref="I547:J547"/>
    <mergeCell ref="D546:E546"/>
    <mergeCell ref="F546:G546"/>
    <mergeCell ref="I546:J546"/>
    <mergeCell ref="D539:E539"/>
    <mergeCell ref="Q533:R541"/>
    <mergeCell ref="M534:N534"/>
    <mergeCell ref="O541:P541"/>
    <mergeCell ref="O533:P533"/>
    <mergeCell ref="M540:N540"/>
    <mergeCell ref="M537:N537"/>
    <mergeCell ref="O538:P538"/>
    <mergeCell ref="O540:P540"/>
    <mergeCell ref="O539:P539"/>
    <mergeCell ref="O536:P536"/>
    <mergeCell ref="M536:N536"/>
    <mergeCell ref="K537:L537"/>
    <mergeCell ref="O537:P537"/>
    <mergeCell ref="I536:J536"/>
    <mergeCell ref="K536:L536"/>
    <mergeCell ref="K541:L541"/>
    <mergeCell ref="M541:N541"/>
    <mergeCell ref="M538:N538"/>
    <mergeCell ref="I541:J541"/>
    <mergeCell ref="M539:N539"/>
    <mergeCell ref="K540:L540"/>
    <mergeCell ref="K538:L538"/>
    <mergeCell ref="K539:L539"/>
    <mergeCell ref="F540:G540"/>
    <mergeCell ref="I540:J540"/>
    <mergeCell ref="F536:G536"/>
    <mergeCell ref="F537:G537"/>
    <mergeCell ref="I537:J537"/>
    <mergeCell ref="D538:E538"/>
    <mergeCell ref="F538:G538"/>
    <mergeCell ref="I538:J538"/>
    <mergeCell ref="D536:E536"/>
    <mergeCell ref="D537:E537"/>
    <mergeCell ref="O535:P535"/>
    <mergeCell ref="O534:P534"/>
    <mergeCell ref="M533:N533"/>
    <mergeCell ref="O531:P531"/>
    <mergeCell ref="O532:P532"/>
    <mergeCell ref="F530:G530"/>
    <mergeCell ref="F531:G531"/>
    <mergeCell ref="I531:J531"/>
    <mergeCell ref="K534:L534"/>
    <mergeCell ref="K535:L535"/>
    <mergeCell ref="K532:L532"/>
    <mergeCell ref="K531:L531"/>
    <mergeCell ref="M531:N531"/>
    <mergeCell ref="M532:N532"/>
    <mergeCell ref="M535:N535"/>
    <mergeCell ref="O522:P522"/>
    <mergeCell ref="K525:L525"/>
    <mergeCell ref="M525:N525"/>
    <mergeCell ref="O525:P525"/>
    <mergeCell ref="O523:P523"/>
    <mergeCell ref="M524:N524"/>
    <mergeCell ref="O524:P524"/>
    <mergeCell ref="I521:J521"/>
    <mergeCell ref="K521:L521"/>
    <mergeCell ref="M521:N521"/>
    <mergeCell ref="F532:G532"/>
    <mergeCell ref="I532:J532"/>
    <mergeCell ref="K530:L530"/>
    <mergeCell ref="M530:N530"/>
    <mergeCell ref="I523:J523"/>
    <mergeCell ref="K523:L523"/>
    <mergeCell ref="M523:N523"/>
    <mergeCell ref="O527:P527"/>
    <mergeCell ref="F529:G529"/>
    <mergeCell ref="M528:N528"/>
    <mergeCell ref="O528:P528"/>
    <mergeCell ref="I527:J527"/>
    <mergeCell ref="I528:J528"/>
    <mergeCell ref="O530:P530"/>
    <mergeCell ref="K526:L526"/>
    <mergeCell ref="M526:N526"/>
    <mergeCell ref="O526:P526"/>
    <mergeCell ref="K529:L529"/>
    <mergeCell ref="M529:N529"/>
    <mergeCell ref="K527:L527"/>
    <mergeCell ref="K528:L528"/>
    <mergeCell ref="O529:P529"/>
    <mergeCell ref="M527:N527"/>
    <mergeCell ref="Q524:R532"/>
    <mergeCell ref="F520:G520"/>
    <mergeCell ref="I520:J520"/>
    <mergeCell ref="I522:J522"/>
    <mergeCell ref="K522:L522"/>
    <mergeCell ref="M522:N522"/>
    <mergeCell ref="Q515:R523"/>
    <mergeCell ref="I517:J517"/>
    <mergeCell ref="K517:L517"/>
    <mergeCell ref="I516:J516"/>
    <mergeCell ref="B515:C523"/>
    <mergeCell ref="F515:G515"/>
    <mergeCell ref="F519:G519"/>
    <mergeCell ref="F516:G516"/>
    <mergeCell ref="F518:G518"/>
    <mergeCell ref="F521:G521"/>
    <mergeCell ref="D523:E523"/>
    <mergeCell ref="F523:G523"/>
    <mergeCell ref="F522:G522"/>
    <mergeCell ref="F517:G517"/>
    <mergeCell ref="I518:J518"/>
    <mergeCell ref="K520:L520"/>
    <mergeCell ref="D529:E529"/>
    <mergeCell ref="F526:G526"/>
    <mergeCell ref="I529:J529"/>
    <mergeCell ref="F528:G528"/>
    <mergeCell ref="K524:L524"/>
    <mergeCell ref="D520:E520"/>
    <mergeCell ref="D521:E521"/>
    <mergeCell ref="D525:E525"/>
    <mergeCell ref="B524:C532"/>
    <mergeCell ref="F524:G524"/>
    <mergeCell ref="I524:J524"/>
    <mergeCell ref="F525:G525"/>
    <mergeCell ref="I525:J525"/>
    <mergeCell ref="F527:G527"/>
    <mergeCell ref="D531:E531"/>
    <mergeCell ref="I526:J526"/>
    <mergeCell ref="I530:J530"/>
    <mergeCell ref="D524:E524"/>
    <mergeCell ref="O521:P521"/>
    <mergeCell ref="O513:P513"/>
    <mergeCell ref="M518:N518"/>
    <mergeCell ref="O518:P518"/>
    <mergeCell ref="M520:N520"/>
    <mergeCell ref="O520:P520"/>
    <mergeCell ref="M514:N514"/>
    <mergeCell ref="O514:P514"/>
    <mergeCell ref="O517:P517"/>
    <mergeCell ref="K515:L515"/>
    <mergeCell ref="M516:N516"/>
    <mergeCell ref="O516:P516"/>
    <mergeCell ref="M517:N517"/>
    <mergeCell ref="K516:L516"/>
    <mergeCell ref="B506:C514"/>
    <mergeCell ref="F506:G506"/>
    <mergeCell ref="F507:G507"/>
    <mergeCell ref="D510:E510"/>
    <mergeCell ref="D511:E511"/>
    <mergeCell ref="D506:E506"/>
    <mergeCell ref="D507:E507"/>
    <mergeCell ref="D508:E508"/>
    <mergeCell ref="F508:G508"/>
    <mergeCell ref="D509:E509"/>
    <mergeCell ref="M509:N509"/>
    <mergeCell ref="O509:P509"/>
    <mergeCell ref="I519:J519"/>
    <mergeCell ref="M519:N519"/>
    <mergeCell ref="O519:P519"/>
    <mergeCell ref="M515:N515"/>
    <mergeCell ref="O515:P515"/>
    <mergeCell ref="K519:L519"/>
    <mergeCell ref="I509:J509"/>
    <mergeCell ref="K518:L518"/>
    <mergeCell ref="I515:J515"/>
    <mergeCell ref="D515:E515"/>
    <mergeCell ref="D512:E512"/>
    <mergeCell ref="K512:L512"/>
    <mergeCell ref="F509:G509"/>
    <mergeCell ref="D514:E514"/>
    <mergeCell ref="F514:G514"/>
    <mergeCell ref="F511:G511"/>
    <mergeCell ref="K514:L514"/>
    <mergeCell ref="D513:E513"/>
    <mergeCell ref="F513:G513"/>
    <mergeCell ref="I513:J513"/>
    <mergeCell ref="K513:L513"/>
    <mergeCell ref="M513:N513"/>
    <mergeCell ref="K511:L511"/>
    <mergeCell ref="F512:G512"/>
    <mergeCell ref="F510:G510"/>
    <mergeCell ref="I510:J510"/>
    <mergeCell ref="O511:P511"/>
    <mergeCell ref="K510:L510"/>
    <mergeCell ref="M510:N510"/>
    <mergeCell ref="M511:N511"/>
    <mergeCell ref="O507:P507"/>
    <mergeCell ref="I506:J506"/>
    <mergeCell ref="I514:J514"/>
    <mergeCell ref="M512:N512"/>
    <mergeCell ref="I512:J512"/>
    <mergeCell ref="O510:P510"/>
    <mergeCell ref="I511:J511"/>
    <mergeCell ref="O512:P512"/>
    <mergeCell ref="M506:N506"/>
    <mergeCell ref="O506:P506"/>
    <mergeCell ref="O505:P505"/>
    <mergeCell ref="O503:P503"/>
    <mergeCell ref="I508:J508"/>
    <mergeCell ref="K505:L505"/>
    <mergeCell ref="K509:L509"/>
    <mergeCell ref="Q506:R514"/>
    <mergeCell ref="K508:L508"/>
    <mergeCell ref="I507:J507"/>
    <mergeCell ref="K507:L507"/>
    <mergeCell ref="M507:N507"/>
    <mergeCell ref="D505:E505"/>
    <mergeCell ref="I505:J505"/>
    <mergeCell ref="F501:G501"/>
    <mergeCell ref="I501:J501"/>
    <mergeCell ref="M508:N508"/>
    <mergeCell ref="O508:P508"/>
    <mergeCell ref="K506:L506"/>
    <mergeCell ref="D503:E503"/>
    <mergeCell ref="M504:N504"/>
    <mergeCell ref="O504:P504"/>
    <mergeCell ref="M505:N505"/>
    <mergeCell ref="K502:L502"/>
    <mergeCell ref="M502:N502"/>
    <mergeCell ref="M503:N503"/>
    <mergeCell ref="K504:L504"/>
    <mergeCell ref="B497:C505"/>
    <mergeCell ref="F497:G497"/>
    <mergeCell ref="I497:J497"/>
    <mergeCell ref="F498:G498"/>
    <mergeCell ref="I498:J498"/>
    <mergeCell ref="D502:E502"/>
    <mergeCell ref="F502:G502"/>
    <mergeCell ref="I502:J502"/>
    <mergeCell ref="M501:N501"/>
    <mergeCell ref="K501:L501"/>
    <mergeCell ref="K498:L498"/>
    <mergeCell ref="M498:N498"/>
    <mergeCell ref="I499:J499"/>
    <mergeCell ref="F499:G499"/>
    <mergeCell ref="O501:P501"/>
    <mergeCell ref="Q488:R496"/>
    <mergeCell ref="D500:E500"/>
    <mergeCell ref="Q497:R505"/>
    <mergeCell ref="O502:P502"/>
    <mergeCell ref="M497:N497"/>
    <mergeCell ref="D498:E498"/>
    <mergeCell ref="D499:E499"/>
    <mergeCell ref="D504:E504"/>
    <mergeCell ref="D501:E501"/>
    <mergeCell ref="F500:G500"/>
    <mergeCell ref="I500:J500"/>
    <mergeCell ref="K500:L500"/>
    <mergeCell ref="K495:L495"/>
    <mergeCell ref="O496:P496"/>
    <mergeCell ref="O500:P500"/>
    <mergeCell ref="O498:P498"/>
    <mergeCell ref="M499:N499"/>
    <mergeCell ref="O499:P499"/>
    <mergeCell ref="K496:L496"/>
    <mergeCell ref="K499:L499"/>
    <mergeCell ref="F495:G495"/>
    <mergeCell ref="I495:J495"/>
    <mergeCell ref="K497:L497"/>
    <mergeCell ref="O495:P495"/>
    <mergeCell ref="F505:G505"/>
    <mergeCell ref="F504:G504"/>
    <mergeCell ref="I504:J504"/>
    <mergeCell ref="O497:P497"/>
    <mergeCell ref="M500:N500"/>
    <mergeCell ref="F503:G503"/>
    <mergeCell ref="I503:J503"/>
    <mergeCell ref="K503:L503"/>
    <mergeCell ref="M496:N496"/>
    <mergeCell ref="I490:J490"/>
    <mergeCell ref="M490:N490"/>
    <mergeCell ref="M480:N480"/>
    <mergeCell ref="O480:P480"/>
    <mergeCell ref="O483:P483"/>
    <mergeCell ref="O490:P490"/>
    <mergeCell ref="O488:P488"/>
    <mergeCell ref="O489:P489"/>
    <mergeCell ref="O482:P482"/>
    <mergeCell ref="K482:L482"/>
    <mergeCell ref="I484:J484"/>
    <mergeCell ref="K489:L489"/>
    <mergeCell ref="F487:G487"/>
    <mergeCell ref="I487:J487"/>
    <mergeCell ref="M489:N489"/>
    <mergeCell ref="M487:N487"/>
    <mergeCell ref="K486:L486"/>
    <mergeCell ref="F493:G493"/>
    <mergeCell ref="O491:P491"/>
    <mergeCell ref="M491:N491"/>
    <mergeCell ref="O492:P492"/>
    <mergeCell ref="I493:J493"/>
    <mergeCell ref="O493:P493"/>
    <mergeCell ref="M492:N492"/>
    <mergeCell ref="F492:G492"/>
    <mergeCell ref="I492:J492"/>
    <mergeCell ref="K492:L492"/>
    <mergeCell ref="F494:G494"/>
    <mergeCell ref="M494:N494"/>
    <mergeCell ref="O494:P494"/>
    <mergeCell ref="K494:L494"/>
    <mergeCell ref="I494:J494"/>
    <mergeCell ref="D496:E496"/>
    <mergeCell ref="F496:G496"/>
    <mergeCell ref="I496:J496"/>
    <mergeCell ref="D495:E495"/>
    <mergeCell ref="M495:N495"/>
    <mergeCell ref="B488:C496"/>
    <mergeCell ref="F488:G488"/>
    <mergeCell ref="I488:J488"/>
    <mergeCell ref="K488:L488"/>
    <mergeCell ref="F489:G489"/>
    <mergeCell ref="F490:G490"/>
    <mergeCell ref="K490:L490"/>
    <mergeCell ref="F491:G491"/>
    <mergeCell ref="I491:J491"/>
    <mergeCell ref="I489:J489"/>
    <mergeCell ref="B479:C487"/>
    <mergeCell ref="F479:G479"/>
    <mergeCell ref="I479:J479"/>
    <mergeCell ref="F480:G480"/>
    <mergeCell ref="I480:J480"/>
    <mergeCell ref="F481:G481"/>
    <mergeCell ref="I481:J481"/>
    <mergeCell ref="F486:G486"/>
    <mergeCell ref="I486:J486"/>
    <mergeCell ref="I482:J482"/>
    <mergeCell ref="M493:N493"/>
    <mergeCell ref="M488:N488"/>
    <mergeCell ref="K493:L493"/>
    <mergeCell ref="K491:L491"/>
    <mergeCell ref="M483:N483"/>
    <mergeCell ref="M485:N485"/>
    <mergeCell ref="K487:L487"/>
    <mergeCell ref="M482:N482"/>
    <mergeCell ref="M484:N484"/>
    <mergeCell ref="O484:P484"/>
    <mergeCell ref="M481:N481"/>
    <mergeCell ref="O485:P485"/>
    <mergeCell ref="F483:G483"/>
    <mergeCell ref="I483:J483"/>
    <mergeCell ref="K483:L483"/>
    <mergeCell ref="F482:G482"/>
    <mergeCell ref="F484:G484"/>
    <mergeCell ref="F485:G485"/>
    <mergeCell ref="I485:J485"/>
    <mergeCell ref="K485:L485"/>
    <mergeCell ref="D486:E486"/>
    <mergeCell ref="D485:E485"/>
    <mergeCell ref="Q479:R487"/>
    <mergeCell ref="K479:L479"/>
    <mergeCell ref="O479:P479"/>
    <mergeCell ref="M479:N479"/>
    <mergeCell ref="K484:L484"/>
    <mergeCell ref="O478:P478"/>
    <mergeCell ref="F475:G475"/>
    <mergeCell ref="I475:J475"/>
    <mergeCell ref="F474:G474"/>
    <mergeCell ref="I474:J474"/>
    <mergeCell ref="I476:J476"/>
    <mergeCell ref="K476:L476"/>
    <mergeCell ref="F477:G477"/>
    <mergeCell ref="F478:G478"/>
    <mergeCell ref="F476:G476"/>
    <mergeCell ref="M476:N476"/>
    <mergeCell ref="I478:J478"/>
    <mergeCell ref="K478:L478"/>
    <mergeCell ref="M478:N478"/>
    <mergeCell ref="I477:J477"/>
    <mergeCell ref="K477:L477"/>
    <mergeCell ref="M477:N477"/>
    <mergeCell ref="O481:P481"/>
    <mergeCell ref="Q470:R478"/>
    <mergeCell ref="K481:L481"/>
    <mergeCell ref="K480:L480"/>
    <mergeCell ref="M475:N475"/>
    <mergeCell ref="O475:P475"/>
    <mergeCell ref="O476:P476"/>
    <mergeCell ref="O477:P477"/>
    <mergeCell ref="K474:L474"/>
    <mergeCell ref="K475:L475"/>
    <mergeCell ref="M469:N469"/>
    <mergeCell ref="M471:N471"/>
    <mergeCell ref="O471:P471"/>
    <mergeCell ref="O474:P474"/>
    <mergeCell ref="M472:N472"/>
    <mergeCell ref="O472:P472"/>
    <mergeCell ref="M474:N474"/>
    <mergeCell ref="O470:P470"/>
    <mergeCell ref="Q461:R469"/>
    <mergeCell ref="O462:P462"/>
    <mergeCell ref="M464:N464"/>
    <mergeCell ref="O464:P464"/>
    <mergeCell ref="M465:N465"/>
    <mergeCell ref="O465:P465"/>
    <mergeCell ref="O466:P466"/>
    <mergeCell ref="M466:N466"/>
    <mergeCell ref="O469:P469"/>
    <mergeCell ref="I463:J463"/>
    <mergeCell ref="O487:P487"/>
    <mergeCell ref="M486:N486"/>
    <mergeCell ref="O486:P486"/>
    <mergeCell ref="K467:L467"/>
    <mergeCell ref="M467:N467"/>
    <mergeCell ref="O467:P467"/>
    <mergeCell ref="M468:N468"/>
    <mergeCell ref="O468:P468"/>
    <mergeCell ref="M470:N470"/>
    <mergeCell ref="M473:N473"/>
    <mergeCell ref="O473:P473"/>
    <mergeCell ref="I465:J465"/>
    <mergeCell ref="K463:L463"/>
    <mergeCell ref="I466:J466"/>
    <mergeCell ref="F472:G472"/>
    <mergeCell ref="K471:L471"/>
    <mergeCell ref="K469:L469"/>
    <mergeCell ref="K470:L470"/>
    <mergeCell ref="F471:G471"/>
    <mergeCell ref="B470:C478"/>
    <mergeCell ref="F470:G470"/>
    <mergeCell ref="I470:J470"/>
    <mergeCell ref="D467:E467"/>
    <mergeCell ref="F467:G467"/>
    <mergeCell ref="I467:J467"/>
    <mergeCell ref="D478:E478"/>
    <mergeCell ref="D469:E469"/>
    <mergeCell ref="D468:E468"/>
    <mergeCell ref="D472:E472"/>
    <mergeCell ref="I469:J469"/>
    <mergeCell ref="F466:G466"/>
    <mergeCell ref="F473:G473"/>
    <mergeCell ref="I472:J472"/>
    <mergeCell ref="K472:L472"/>
    <mergeCell ref="I471:J471"/>
    <mergeCell ref="I473:J473"/>
    <mergeCell ref="K473:L473"/>
    <mergeCell ref="K468:L468"/>
    <mergeCell ref="K464:L464"/>
    <mergeCell ref="K466:L466"/>
    <mergeCell ref="B461:C469"/>
    <mergeCell ref="F461:G461"/>
    <mergeCell ref="I461:J461"/>
    <mergeCell ref="F462:G462"/>
    <mergeCell ref="I462:J462"/>
    <mergeCell ref="F468:G468"/>
    <mergeCell ref="I468:J468"/>
    <mergeCell ref="F469:G469"/>
    <mergeCell ref="O456:P456"/>
    <mergeCell ref="D458:E458"/>
    <mergeCell ref="F458:G458"/>
    <mergeCell ref="I458:J458"/>
    <mergeCell ref="K458:L458"/>
    <mergeCell ref="M457:N457"/>
    <mergeCell ref="O457:P457"/>
    <mergeCell ref="K457:L457"/>
    <mergeCell ref="M458:N458"/>
    <mergeCell ref="O458:P458"/>
    <mergeCell ref="F463:G463"/>
    <mergeCell ref="K465:L465"/>
    <mergeCell ref="M463:N463"/>
    <mergeCell ref="K460:L460"/>
    <mergeCell ref="M460:N460"/>
    <mergeCell ref="F465:G465"/>
    <mergeCell ref="F460:G460"/>
    <mergeCell ref="I460:J460"/>
    <mergeCell ref="F464:G464"/>
    <mergeCell ref="I464:J464"/>
    <mergeCell ref="K459:L459"/>
    <mergeCell ref="K461:L461"/>
    <mergeCell ref="O463:P463"/>
    <mergeCell ref="M459:N459"/>
    <mergeCell ref="O459:P459"/>
    <mergeCell ref="M461:N461"/>
    <mergeCell ref="O461:P461"/>
    <mergeCell ref="O460:P460"/>
    <mergeCell ref="K462:L462"/>
    <mergeCell ref="M462:N462"/>
    <mergeCell ref="Q452:R460"/>
    <mergeCell ref="M454:N454"/>
    <mergeCell ref="I451:J451"/>
    <mergeCell ref="M449:N449"/>
    <mergeCell ref="M450:N450"/>
    <mergeCell ref="M452:N452"/>
    <mergeCell ref="O452:P452"/>
    <mergeCell ref="K455:L455"/>
    <mergeCell ref="M455:N455"/>
    <mergeCell ref="O455:P455"/>
    <mergeCell ref="D459:E459"/>
    <mergeCell ref="F459:G459"/>
    <mergeCell ref="I459:J459"/>
    <mergeCell ref="F453:G453"/>
    <mergeCell ref="F454:G454"/>
    <mergeCell ref="D457:E457"/>
    <mergeCell ref="F457:G457"/>
    <mergeCell ref="D456:E456"/>
    <mergeCell ref="F456:G456"/>
    <mergeCell ref="I456:J456"/>
    <mergeCell ref="D452:E452"/>
    <mergeCell ref="D453:E453"/>
    <mergeCell ref="D449:E449"/>
    <mergeCell ref="D450:E450"/>
    <mergeCell ref="D448:E448"/>
    <mergeCell ref="F448:G448"/>
    <mergeCell ref="D451:E451"/>
    <mergeCell ref="F451:G451"/>
    <mergeCell ref="F450:G450"/>
    <mergeCell ref="F449:G449"/>
    <mergeCell ref="D454:E454"/>
    <mergeCell ref="D455:E455"/>
    <mergeCell ref="O451:P451"/>
    <mergeCell ref="O443:P443"/>
    <mergeCell ref="I449:J449"/>
    <mergeCell ref="K449:L449"/>
    <mergeCell ref="K451:L451"/>
    <mergeCell ref="K447:L447"/>
    <mergeCell ref="F447:G447"/>
    <mergeCell ref="I447:J447"/>
    <mergeCell ref="B452:C460"/>
    <mergeCell ref="F452:G452"/>
    <mergeCell ref="I452:J452"/>
    <mergeCell ref="K452:L452"/>
    <mergeCell ref="D460:E460"/>
    <mergeCell ref="F455:G455"/>
    <mergeCell ref="I455:J455"/>
    <mergeCell ref="I453:J453"/>
    <mergeCell ref="I454:J454"/>
    <mergeCell ref="I457:J457"/>
    <mergeCell ref="O448:P448"/>
    <mergeCell ref="K448:L448"/>
    <mergeCell ref="O454:P454"/>
    <mergeCell ref="K454:L454"/>
    <mergeCell ref="O453:P453"/>
    <mergeCell ref="K453:L453"/>
    <mergeCell ref="M453:N453"/>
    <mergeCell ref="O450:P450"/>
    <mergeCell ref="O449:P449"/>
    <mergeCell ref="K456:L456"/>
    <mergeCell ref="M456:N456"/>
    <mergeCell ref="O444:P444"/>
    <mergeCell ref="D444:E444"/>
    <mergeCell ref="F445:G445"/>
    <mergeCell ref="I445:J445"/>
    <mergeCell ref="D446:E446"/>
    <mergeCell ref="O446:P446"/>
    <mergeCell ref="M446:N446"/>
    <mergeCell ref="O447:P447"/>
    <mergeCell ref="Q443:R451"/>
    <mergeCell ref="M444:N444"/>
    <mergeCell ref="K437:L437"/>
    <mergeCell ref="K443:L443"/>
    <mergeCell ref="O441:P441"/>
    <mergeCell ref="O442:P442"/>
    <mergeCell ref="K444:L444"/>
    <mergeCell ref="K445:L445"/>
    <mergeCell ref="M445:N445"/>
    <mergeCell ref="Q434:R442"/>
    <mergeCell ref="O445:P445"/>
    <mergeCell ref="F443:G443"/>
    <mergeCell ref="I443:J443"/>
    <mergeCell ref="F444:G444"/>
    <mergeCell ref="I444:J444"/>
    <mergeCell ref="I441:J441"/>
    <mergeCell ref="K442:L442"/>
    <mergeCell ref="K441:L441"/>
    <mergeCell ref="M441:N441"/>
    <mergeCell ref="M442:N442"/>
    <mergeCell ref="D438:E438"/>
    <mergeCell ref="F438:G438"/>
    <mergeCell ref="I438:J438"/>
    <mergeCell ref="K438:L438"/>
    <mergeCell ref="F441:G441"/>
    <mergeCell ref="M443:N443"/>
    <mergeCell ref="D443:E443"/>
    <mergeCell ref="D439:E439"/>
    <mergeCell ref="D441:E441"/>
    <mergeCell ref="D440:E440"/>
    <mergeCell ref="B443:C451"/>
    <mergeCell ref="D447:E447"/>
    <mergeCell ref="I450:J450"/>
    <mergeCell ref="F440:G440"/>
    <mergeCell ref="I440:J440"/>
    <mergeCell ref="I446:J446"/>
    <mergeCell ref="F446:G446"/>
    <mergeCell ref="D445:E445"/>
    <mergeCell ref="B434:C442"/>
    <mergeCell ref="K450:L450"/>
    <mergeCell ref="M451:N451"/>
    <mergeCell ref="M448:N448"/>
    <mergeCell ref="D442:E442"/>
    <mergeCell ref="F442:G442"/>
    <mergeCell ref="I442:J442"/>
    <mergeCell ref="K446:L446"/>
    <mergeCell ref="I448:J448"/>
    <mergeCell ref="M447:N447"/>
    <mergeCell ref="O435:P435"/>
    <mergeCell ref="O439:P439"/>
    <mergeCell ref="M437:N437"/>
    <mergeCell ref="O437:P437"/>
    <mergeCell ref="F439:G439"/>
    <mergeCell ref="I439:J439"/>
    <mergeCell ref="F435:G435"/>
    <mergeCell ref="I435:J435"/>
    <mergeCell ref="F437:G437"/>
    <mergeCell ref="I437:J437"/>
    <mergeCell ref="F431:G431"/>
    <mergeCell ref="I431:J431"/>
    <mergeCell ref="K431:L431"/>
    <mergeCell ref="M431:N431"/>
    <mergeCell ref="D436:E436"/>
    <mergeCell ref="K435:L435"/>
    <mergeCell ref="M435:N435"/>
    <mergeCell ref="F434:G434"/>
    <mergeCell ref="I434:J434"/>
    <mergeCell ref="F432:G432"/>
    <mergeCell ref="K434:L434"/>
    <mergeCell ref="M434:N434"/>
    <mergeCell ref="F436:G436"/>
    <mergeCell ref="K432:L432"/>
    <mergeCell ref="M432:N432"/>
    <mergeCell ref="F430:G430"/>
    <mergeCell ref="I432:J432"/>
    <mergeCell ref="K440:L440"/>
    <mergeCell ref="M440:N440"/>
    <mergeCell ref="O440:P440"/>
    <mergeCell ref="K436:L436"/>
    <mergeCell ref="M436:N436"/>
    <mergeCell ref="O436:P436"/>
    <mergeCell ref="M438:N438"/>
    <mergeCell ref="O438:P438"/>
    <mergeCell ref="O434:P434"/>
    <mergeCell ref="D433:E433"/>
    <mergeCell ref="F433:G433"/>
    <mergeCell ref="I433:J433"/>
    <mergeCell ref="K433:L433"/>
    <mergeCell ref="M433:N433"/>
    <mergeCell ref="O433:P433"/>
    <mergeCell ref="K439:L439"/>
    <mergeCell ref="M439:N439"/>
    <mergeCell ref="I436:J436"/>
    <mergeCell ref="I430:J430"/>
    <mergeCell ref="M430:N430"/>
    <mergeCell ref="K430:L430"/>
    <mergeCell ref="D437:E437"/>
    <mergeCell ref="D430:E430"/>
    <mergeCell ref="D431:E431"/>
    <mergeCell ref="D434:E434"/>
    <mergeCell ref="D435:E435"/>
    <mergeCell ref="D432:E432"/>
    <mergeCell ref="B416:C424"/>
    <mergeCell ref="F416:G416"/>
    <mergeCell ref="F417:G417"/>
    <mergeCell ref="B425:C433"/>
    <mergeCell ref="F425:G425"/>
    <mergeCell ref="O426:P426"/>
    <mergeCell ref="K429:L429"/>
    <mergeCell ref="K428:L428"/>
    <mergeCell ref="M429:N429"/>
    <mergeCell ref="I429:J429"/>
    <mergeCell ref="O429:P429"/>
    <mergeCell ref="M425:N425"/>
    <mergeCell ref="O425:P425"/>
    <mergeCell ref="M427:N427"/>
    <mergeCell ref="M426:N426"/>
    <mergeCell ref="O432:P432"/>
    <mergeCell ref="F429:G429"/>
    <mergeCell ref="F426:G426"/>
    <mergeCell ref="F428:G428"/>
    <mergeCell ref="I428:J428"/>
    <mergeCell ref="I427:J427"/>
    <mergeCell ref="I424:J424"/>
    <mergeCell ref="I425:J425"/>
    <mergeCell ref="F424:G424"/>
    <mergeCell ref="Q416:R424"/>
    <mergeCell ref="O430:P430"/>
    <mergeCell ref="K420:L420"/>
    <mergeCell ref="M420:N420"/>
    <mergeCell ref="M421:N421"/>
    <mergeCell ref="K426:L426"/>
    <mergeCell ref="M423:N423"/>
    <mergeCell ref="K421:L421"/>
    <mergeCell ref="K422:L422"/>
    <mergeCell ref="K424:L424"/>
    <mergeCell ref="O424:P424"/>
    <mergeCell ref="O427:P427"/>
    <mergeCell ref="M424:N424"/>
    <mergeCell ref="O420:P420"/>
    <mergeCell ref="M422:N422"/>
    <mergeCell ref="Q425:R433"/>
    <mergeCell ref="O431:P431"/>
    <mergeCell ref="O423:P423"/>
    <mergeCell ref="M428:N428"/>
    <mergeCell ref="O428:P428"/>
    <mergeCell ref="K427:L427"/>
    <mergeCell ref="I426:J426"/>
    <mergeCell ref="F427:G427"/>
    <mergeCell ref="D423:E423"/>
    <mergeCell ref="F423:G423"/>
    <mergeCell ref="I423:J423"/>
    <mergeCell ref="K423:L423"/>
    <mergeCell ref="D425:E425"/>
    <mergeCell ref="K425:L425"/>
    <mergeCell ref="F420:G420"/>
    <mergeCell ref="I420:J420"/>
    <mergeCell ref="O421:P421"/>
    <mergeCell ref="D420:E420"/>
    <mergeCell ref="F422:G422"/>
    <mergeCell ref="I422:J422"/>
    <mergeCell ref="F421:G421"/>
    <mergeCell ref="I421:J421"/>
    <mergeCell ref="O422:P422"/>
    <mergeCell ref="M411:N411"/>
    <mergeCell ref="O411:P411"/>
    <mergeCell ref="K411:L411"/>
    <mergeCell ref="I409:J409"/>
    <mergeCell ref="M409:N409"/>
    <mergeCell ref="O409:P409"/>
    <mergeCell ref="O417:P417"/>
    <mergeCell ref="M415:N415"/>
    <mergeCell ref="K412:L412"/>
    <mergeCell ref="M412:N412"/>
    <mergeCell ref="M413:N413"/>
    <mergeCell ref="K414:L414"/>
    <mergeCell ref="M416:N416"/>
    <mergeCell ref="O416:P416"/>
    <mergeCell ref="K419:L419"/>
    <mergeCell ref="I418:J418"/>
    <mergeCell ref="I416:J416"/>
    <mergeCell ref="K416:L416"/>
    <mergeCell ref="F418:G418"/>
    <mergeCell ref="M418:N418"/>
    <mergeCell ref="I417:J417"/>
    <mergeCell ref="K417:L417"/>
    <mergeCell ref="M417:N417"/>
    <mergeCell ref="M419:N419"/>
    <mergeCell ref="B407:C415"/>
    <mergeCell ref="F407:G407"/>
    <mergeCell ref="I407:J407"/>
    <mergeCell ref="F408:G408"/>
    <mergeCell ref="I408:J408"/>
    <mergeCell ref="F409:G409"/>
    <mergeCell ref="D415:E415"/>
    <mergeCell ref="O410:P410"/>
    <mergeCell ref="F415:G415"/>
    <mergeCell ref="D414:E414"/>
    <mergeCell ref="F414:G414"/>
    <mergeCell ref="I414:J414"/>
    <mergeCell ref="F419:G419"/>
    <mergeCell ref="O419:P419"/>
    <mergeCell ref="K418:L418"/>
    <mergeCell ref="O418:P418"/>
    <mergeCell ref="I419:J419"/>
    <mergeCell ref="F410:G410"/>
    <mergeCell ref="M414:N414"/>
    <mergeCell ref="I410:J410"/>
    <mergeCell ref="K410:L410"/>
    <mergeCell ref="M410:N410"/>
    <mergeCell ref="D408:E408"/>
    <mergeCell ref="D409:E409"/>
    <mergeCell ref="D410:E410"/>
    <mergeCell ref="K408:L408"/>
    <mergeCell ref="F413:G413"/>
    <mergeCell ref="F411:G411"/>
    <mergeCell ref="I411:J411"/>
    <mergeCell ref="K415:L415"/>
    <mergeCell ref="D413:E413"/>
    <mergeCell ref="I415:J415"/>
    <mergeCell ref="F412:G412"/>
    <mergeCell ref="I412:J412"/>
    <mergeCell ref="I413:J413"/>
    <mergeCell ref="K413:L413"/>
    <mergeCell ref="M405:N405"/>
    <mergeCell ref="O405:P405"/>
    <mergeCell ref="Q407:R415"/>
    <mergeCell ref="O412:P412"/>
    <mergeCell ref="O414:P414"/>
    <mergeCell ref="O415:P415"/>
    <mergeCell ref="O413:P413"/>
    <mergeCell ref="M406:N406"/>
    <mergeCell ref="M408:N408"/>
    <mergeCell ref="O408:P408"/>
    <mergeCell ref="K406:L406"/>
    <mergeCell ref="K405:L405"/>
    <mergeCell ref="K409:L409"/>
    <mergeCell ref="F405:G405"/>
    <mergeCell ref="I405:J405"/>
    <mergeCell ref="K407:L407"/>
    <mergeCell ref="F406:G406"/>
    <mergeCell ref="I406:J406"/>
    <mergeCell ref="I403:J403"/>
    <mergeCell ref="K404:L404"/>
    <mergeCell ref="M401:N401"/>
    <mergeCell ref="I402:J402"/>
    <mergeCell ref="K402:L402"/>
    <mergeCell ref="M402:N402"/>
    <mergeCell ref="K401:L401"/>
    <mergeCell ref="F402:G402"/>
    <mergeCell ref="M407:N407"/>
    <mergeCell ref="O406:P406"/>
    <mergeCell ref="O407:P407"/>
    <mergeCell ref="O403:P403"/>
    <mergeCell ref="F403:G403"/>
    <mergeCell ref="F404:G404"/>
    <mergeCell ref="I404:J404"/>
    <mergeCell ref="K403:L403"/>
    <mergeCell ref="M403:N403"/>
    <mergeCell ref="M393:N393"/>
    <mergeCell ref="O399:P399"/>
    <mergeCell ref="M392:N392"/>
    <mergeCell ref="M397:N397"/>
    <mergeCell ref="M394:N394"/>
    <mergeCell ref="O394:P394"/>
    <mergeCell ref="M395:N395"/>
    <mergeCell ref="O393:P393"/>
    <mergeCell ref="O401:P401"/>
    <mergeCell ref="M404:N404"/>
    <mergeCell ref="O404:P404"/>
    <mergeCell ref="O402:P402"/>
    <mergeCell ref="K389:L389"/>
    <mergeCell ref="M391:N391"/>
    <mergeCell ref="O391:P391"/>
    <mergeCell ref="O389:P389"/>
    <mergeCell ref="M389:N389"/>
    <mergeCell ref="M390:N390"/>
    <mergeCell ref="F392:G392"/>
    <mergeCell ref="I397:J397"/>
    <mergeCell ref="F396:G396"/>
    <mergeCell ref="F394:G394"/>
    <mergeCell ref="I394:J394"/>
    <mergeCell ref="F393:G393"/>
    <mergeCell ref="I393:J393"/>
    <mergeCell ref="K396:L396"/>
    <mergeCell ref="M399:N399"/>
    <mergeCell ref="F395:G395"/>
    <mergeCell ref="I396:J396"/>
    <mergeCell ref="M396:N396"/>
    <mergeCell ref="I395:J395"/>
    <mergeCell ref="F397:G397"/>
    <mergeCell ref="K397:L397"/>
    <mergeCell ref="K395:L395"/>
    <mergeCell ref="K393:L393"/>
    <mergeCell ref="Q389:R397"/>
    <mergeCell ref="K394:L394"/>
    <mergeCell ref="O398:P398"/>
    <mergeCell ref="O395:P395"/>
    <mergeCell ref="M398:N398"/>
    <mergeCell ref="Q398:R406"/>
    <mergeCell ref="O400:P400"/>
    <mergeCell ref="O392:P392"/>
    <mergeCell ref="O397:P397"/>
    <mergeCell ref="O396:P396"/>
    <mergeCell ref="B398:C406"/>
    <mergeCell ref="F398:G398"/>
    <mergeCell ref="I398:J398"/>
    <mergeCell ref="K398:L398"/>
    <mergeCell ref="F399:G399"/>
    <mergeCell ref="F400:G400"/>
    <mergeCell ref="K400:L400"/>
    <mergeCell ref="F401:G401"/>
    <mergeCell ref="I401:J401"/>
    <mergeCell ref="I400:J400"/>
    <mergeCell ref="M400:N400"/>
    <mergeCell ref="I399:J399"/>
    <mergeCell ref="K399:L399"/>
    <mergeCell ref="D399:E399"/>
    <mergeCell ref="D400:E400"/>
    <mergeCell ref="F379:G379"/>
    <mergeCell ref="I379:J379"/>
    <mergeCell ref="B389:C397"/>
    <mergeCell ref="F389:G389"/>
    <mergeCell ref="I389:J389"/>
    <mergeCell ref="F390:G390"/>
    <mergeCell ref="I390:J390"/>
    <mergeCell ref="F391:G391"/>
    <mergeCell ref="D394:E394"/>
    <mergeCell ref="I391:J391"/>
    <mergeCell ref="O385:P385"/>
    <mergeCell ref="Q380:R388"/>
    <mergeCell ref="K391:L391"/>
    <mergeCell ref="K390:L390"/>
    <mergeCell ref="O386:P386"/>
    <mergeCell ref="O388:P388"/>
    <mergeCell ref="O387:P387"/>
    <mergeCell ref="M385:N385"/>
    <mergeCell ref="M383:N383"/>
    <mergeCell ref="O390:P390"/>
    <mergeCell ref="I384:J384"/>
    <mergeCell ref="I386:J386"/>
    <mergeCell ref="K386:L386"/>
    <mergeCell ref="I392:J392"/>
    <mergeCell ref="K392:L392"/>
    <mergeCell ref="M379:N379"/>
    <mergeCell ref="M381:N381"/>
    <mergeCell ref="M382:N382"/>
    <mergeCell ref="K379:L379"/>
    <mergeCell ref="O384:P384"/>
    <mergeCell ref="K378:L378"/>
    <mergeCell ref="M372:N372"/>
    <mergeCell ref="M374:N374"/>
    <mergeCell ref="M375:N375"/>
    <mergeCell ref="O376:P376"/>
    <mergeCell ref="O381:P381"/>
    <mergeCell ref="O382:P382"/>
    <mergeCell ref="D378:E378"/>
    <mergeCell ref="F378:G378"/>
    <mergeCell ref="I378:J378"/>
    <mergeCell ref="Q371:R379"/>
    <mergeCell ref="O374:P374"/>
    <mergeCell ref="K373:L373"/>
    <mergeCell ref="F377:G377"/>
    <mergeCell ref="I377:J377"/>
    <mergeCell ref="D379:E379"/>
    <mergeCell ref="D377:E377"/>
    <mergeCell ref="I373:J373"/>
    <mergeCell ref="F374:G374"/>
    <mergeCell ref="I374:J374"/>
    <mergeCell ref="F387:G387"/>
    <mergeCell ref="O383:P383"/>
    <mergeCell ref="B371:C379"/>
    <mergeCell ref="F371:G371"/>
    <mergeCell ref="I371:J371"/>
    <mergeCell ref="F372:G372"/>
    <mergeCell ref="I372:J372"/>
    <mergeCell ref="K376:L376"/>
    <mergeCell ref="M376:N376"/>
    <mergeCell ref="K377:L377"/>
    <mergeCell ref="F376:G376"/>
    <mergeCell ref="D375:E375"/>
    <mergeCell ref="D376:E376"/>
    <mergeCell ref="I375:J375"/>
    <mergeCell ref="I376:J376"/>
    <mergeCell ref="F375:G375"/>
    <mergeCell ref="O378:P378"/>
    <mergeCell ref="M380:N380"/>
    <mergeCell ref="O380:P380"/>
    <mergeCell ref="O379:P379"/>
    <mergeCell ref="M377:N377"/>
    <mergeCell ref="O377:P377"/>
    <mergeCell ref="F383:G383"/>
    <mergeCell ref="I382:J382"/>
    <mergeCell ref="K382:L382"/>
    <mergeCell ref="K384:L384"/>
    <mergeCell ref="K385:L385"/>
    <mergeCell ref="M378:N378"/>
    <mergeCell ref="M384:N384"/>
    <mergeCell ref="F385:G385"/>
    <mergeCell ref="I385:J385"/>
    <mergeCell ref="F384:G384"/>
    <mergeCell ref="F382:G382"/>
    <mergeCell ref="I381:J381"/>
    <mergeCell ref="K381:L381"/>
    <mergeCell ref="I383:J383"/>
    <mergeCell ref="K383:L383"/>
    <mergeCell ref="B380:C388"/>
    <mergeCell ref="F380:G380"/>
    <mergeCell ref="I380:J380"/>
    <mergeCell ref="K380:L380"/>
    <mergeCell ref="F381:G381"/>
    <mergeCell ref="F388:G388"/>
    <mergeCell ref="F386:G386"/>
    <mergeCell ref="M386:N386"/>
    <mergeCell ref="I388:J388"/>
    <mergeCell ref="K388:L388"/>
    <mergeCell ref="M388:N388"/>
    <mergeCell ref="I387:J387"/>
    <mergeCell ref="K387:L387"/>
    <mergeCell ref="M387:N387"/>
    <mergeCell ref="I364:J364"/>
    <mergeCell ref="K364:L364"/>
    <mergeCell ref="O367:P367"/>
    <mergeCell ref="M368:N368"/>
    <mergeCell ref="O368:P368"/>
    <mergeCell ref="K369:L369"/>
    <mergeCell ref="K365:L365"/>
    <mergeCell ref="M367:N367"/>
    <mergeCell ref="K366:L366"/>
    <mergeCell ref="K374:L374"/>
    <mergeCell ref="O375:P375"/>
    <mergeCell ref="F373:G373"/>
    <mergeCell ref="K375:L375"/>
    <mergeCell ref="M373:N373"/>
    <mergeCell ref="D368:E368"/>
    <mergeCell ref="F368:G368"/>
    <mergeCell ref="I368:J368"/>
    <mergeCell ref="K368:L368"/>
    <mergeCell ref="K370:L370"/>
    <mergeCell ref="K371:L371"/>
    <mergeCell ref="O373:P373"/>
    <mergeCell ref="M369:N369"/>
    <mergeCell ref="O369:P369"/>
    <mergeCell ref="M371:N371"/>
    <mergeCell ref="O372:P372"/>
    <mergeCell ref="O371:P371"/>
    <mergeCell ref="M370:N370"/>
    <mergeCell ref="O370:P370"/>
    <mergeCell ref="K372:L372"/>
    <mergeCell ref="D367:E367"/>
    <mergeCell ref="F367:G367"/>
    <mergeCell ref="O366:P366"/>
    <mergeCell ref="I367:J367"/>
    <mergeCell ref="D366:E366"/>
    <mergeCell ref="F366:G366"/>
    <mergeCell ref="I366:J366"/>
    <mergeCell ref="M366:N366"/>
    <mergeCell ref="O364:P364"/>
    <mergeCell ref="M365:N365"/>
    <mergeCell ref="O365:P365"/>
    <mergeCell ref="O363:P363"/>
    <mergeCell ref="M362:N362"/>
    <mergeCell ref="O362:P362"/>
    <mergeCell ref="K367:L367"/>
    <mergeCell ref="B362:C370"/>
    <mergeCell ref="F362:G362"/>
    <mergeCell ref="I362:J362"/>
    <mergeCell ref="K362:L362"/>
    <mergeCell ref="D370:E370"/>
    <mergeCell ref="F365:G365"/>
    <mergeCell ref="I365:J365"/>
    <mergeCell ref="D363:E363"/>
    <mergeCell ref="F370:G370"/>
    <mergeCell ref="K358:L358"/>
    <mergeCell ref="I363:J363"/>
    <mergeCell ref="K363:L363"/>
    <mergeCell ref="M363:N363"/>
    <mergeCell ref="I358:J358"/>
    <mergeCell ref="K361:L361"/>
    <mergeCell ref="M361:N361"/>
    <mergeCell ref="M358:N358"/>
    <mergeCell ref="I361:J361"/>
    <mergeCell ref="M359:N359"/>
    <mergeCell ref="Q362:R370"/>
    <mergeCell ref="M364:N364"/>
    <mergeCell ref="I359:J359"/>
    <mergeCell ref="K359:L359"/>
    <mergeCell ref="Q353:R361"/>
    <mergeCell ref="I370:J370"/>
    <mergeCell ref="M356:N356"/>
    <mergeCell ref="K357:L357"/>
    <mergeCell ref="O357:P357"/>
    <mergeCell ref="I353:J353"/>
    <mergeCell ref="O356:P356"/>
    <mergeCell ref="D358:E358"/>
    <mergeCell ref="F358:G358"/>
    <mergeCell ref="D361:E361"/>
    <mergeCell ref="F361:G361"/>
    <mergeCell ref="D369:E369"/>
    <mergeCell ref="F369:G369"/>
    <mergeCell ref="I369:J369"/>
    <mergeCell ref="F363:G363"/>
    <mergeCell ref="F364:G364"/>
    <mergeCell ref="B353:C361"/>
    <mergeCell ref="F353:G353"/>
    <mergeCell ref="F354:G354"/>
    <mergeCell ref="D362:E362"/>
    <mergeCell ref="O361:P361"/>
    <mergeCell ref="O353:P353"/>
    <mergeCell ref="M360:N360"/>
    <mergeCell ref="O360:P360"/>
    <mergeCell ref="O359:P359"/>
    <mergeCell ref="O358:P358"/>
    <mergeCell ref="I356:J356"/>
    <mergeCell ref="D360:E360"/>
    <mergeCell ref="F360:G360"/>
    <mergeCell ref="I360:J360"/>
    <mergeCell ref="D355:E355"/>
    <mergeCell ref="D359:E359"/>
    <mergeCell ref="F357:G357"/>
    <mergeCell ref="I357:J357"/>
    <mergeCell ref="D357:E357"/>
    <mergeCell ref="F356:G356"/>
    <mergeCell ref="B344:C352"/>
    <mergeCell ref="F344:G344"/>
    <mergeCell ref="I344:J344"/>
    <mergeCell ref="F345:G345"/>
    <mergeCell ref="I345:J345"/>
    <mergeCell ref="F347:G347"/>
    <mergeCell ref="D352:E352"/>
    <mergeCell ref="F352:G352"/>
    <mergeCell ref="I352:J352"/>
    <mergeCell ref="K360:L360"/>
    <mergeCell ref="O351:P351"/>
    <mergeCell ref="O352:P352"/>
    <mergeCell ref="K354:L354"/>
    <mergeCell ref="K355:L355"/>
    <mergeCell ref="O355:P355"/>
    <mergeCell ref="O354:P354"/>
    <mergeCell ref="K352:L352"/>
    <mergeCell ref="K351:L351"/>
    <mergeCell ref="K356:L356"/>
    <mergeCell ref="M351:N351"/>
    <mergeCell ref="M352:N352"/>
    <mergeCell ref="M355:N355"/>
    <mergeCell ref="F355:G355"/>
    <mergeCell ref="I355:J355"/>
    <mergeCell ref="K353:L353"/>
    <mergeCell ref="M354:N354"/>
    <mergeCell ref="I354:J354"/>
    <mergeCell ref="M357:N357"/>
    <mergeCell ref="F359:G359"/>
    <mergeCell ref="M353:N353"/>
    <mergeCell ref="O342:P342"/>
    <mergeCell ref="M347:N347"/>
    <mergeCell ref="O347:P347"/>
    <mergeCell ref="K345:L345"/>
    <mergeCell ref="M345:N345"/>
    <mergeCell ref="O345:P345"/>
    <mergeCell ref="M350:N350"/>
    <mergeCell ref="I341:J341"/>
    <mergeCell ref="O349:P349"/>
    <mergeCell ref="F349:G349"/>
    <mergeCell ref="O350:P350"/>
    <mergeCell ref="K349:L349"/>
    <mergeCell ref="M349:N349"/>
    <mergeCell ref="K341:L341"/>
    <mergeCell ref="M341:N341"/>
    <mergeCell ref="F346:G346"/>
    <mergeCell ref="K350:L350"/>
    <mergeCell ref="F343:G343"/>
    <mergeCell ref="I343:J343"/>
    <mergeCell ref="K343:L343"/>
    <mergeCell ref="M343:N343"/>
    <mergeCell ref="D349:E349"/>
    <mergeCell ref="D351:E351"/>
    <mergeCell ref="F351:G351"/>
    <mergeCell ref="I351:J351"/>
    <mergeCell ref="I350:J350"/>
    <mergeCell ref="F350:G350"/>
    <mergeCell ref="I348:J348"/>
    <mergeCell ref="K348:L348"/>
    <mergeCell ref="O346:P346"/>
    <mergeCell ref="M348:N348"/>
    <mergeCell ref="K346:L346"/>
    <mergeCell ref="M346:N346"/>
    <mergeCell ref="I346:J346"/>
    <mergeCell ref="O348:P348"/>
    <mergeCell ref="M334:N334"/>
    <mergeCell ref="O343:P343"/>
    <mergeCell ref="K344:L344"/>
    <mergeCell ref="M344:N344"/>
    <mergeCell ref="O344:P344"/>
    <mergeCell ref="K347:L347"/>
    <mergeCell ref="Q335:R343"/>
    <mergeCell ref="I337:J337"/>
    <mergeCell ref="K337:L337"/>
    <mergeCell ref="I336:J336"/>
    <mergeCell ref="O334:P334"/>
    <mergeCell ref="O337:P337"/>
    <mergeCell ref="K335:L335"/>
    <mergeCell ref="M336:N336"/>
    <mergeCell ref="O336:P336"/>
    <mergeCell ref="K336:L336"/>
    <mergeCell ref="F335:G335"/>
    <mergeCell ref="F339:G339"/>
    <mergeCell ref="F336:G336"/>
    <mergeCell ref="F338:G338"/>
    <mergeCell ref="Q344:R352"/>
    <mergeCell ref="F340:G340"/>
    <mergeCell ref="I340:J340"/>
    <mergeCell ref="I342:J342"/>
    <mergeCell ref="K342:L342"/>
    <mergeCell ref="M342:N342"/>
    <mergeCell ref="K334:L334"/>
    <mergeCell ref="D332:E332"/>
    <mergeCell ref="F341:G341"/>
    <mergeCell ref="I338:J338"/>
    <mergeCell ref="K340:L340"/>
    <mergeCell ref="I349:J349"/>
    <mergeCell ref="F348:G348"/>
    <mergeCell ref="I347:J347"/>
    <mergeCell ref="K339:L339"/>
    <mergeCell ref="F342:G342"/>
    <mergeCell ref="O340:P340"/>
    <mergeCell ref="M329:N329"/>
    <mergeCell ref="O329:P329"/>
    <mergeCell ref="I339:J339"/>
    <mergeCell ref="M339:N339"/>
    <mergeCell ref="O339:P339"/>
    <mergeCell ref="M335:N335"/>
    <mergeCell ref="O335:P335"/>
    <mergeCell ref="M337:N337"/>
    <mergeCell ref="K338:L338"/>
    <mergeCell ref="I335:J335"/>
    <mergeCell ref="D335:E335"/>
    <mergeCell ref="M326:N326"/>
    <mergeCell ref="O326:P326"/>
    <mergeCell ref="O341:P341"/>
    <mergeCell ref="O333:P333"/>
    <mergeCell ref="M338:N338"/>
    <mergeCell ref="O338:P338"/>
    <mergeCell ref="M340:N340"/>
    <mergeCell ref="M330:N330"/>
    <mergeCell ref="F337:G337"/>
    <mergeCell ref="D334:E334"/>
    <mergeCell ref="F334:G334"/>
    <mergeCell ref="F331:G331"/>
    <mergeCell ref="B335:C343"/>
    <mergeCell ref="D343:E343"/>
    <mergeCell ref="B326:C334"/>
    <mergeCell ref="F326:G326"/>
    <mergeCell ref="F327:G327"/>
    <mergeCell ref="D330:E330"/>
    <mergeCell ref="D333:E333"/>
    <mergeCell ref="F333:G333"/>
    <mergeCell ref="I333:J333"/>
    <mergeCell ref="K333:L333"/>
    <mergeCell ref="M333:N333"/>
    <mergeCell ref="F329:G329"/>
    <mergeCell ref="M331:N331"/>
    <mergeCell ref="I329:J329"/>
    <mergeCell ref="K329:L329"/>
    <mergeCell ref="D331:E331"/>
    <mergeCell ref="F332:G332"/>
    <mergeCell ref="I332:J332"/>
    <mergeCell ref="O330:P330"/>
    <mergeCell ref="I331:J331"/>
    <mergeCell ref="F330:G330"/>
    <mergeCell ref="I330:J330"/>
    <mergeCell ref="O331:P331"/>
    <mergeCell ref="K330:L330"/>
    <mergeCell ref="K332:L332"/>
    <mergeCell ref="M332:N332"/>
    <mergeCell ref="Q326:R334"/>
    <mergeCell ref="K328:L328"/>
    <mergeCell ref="I327:J327"/>
    <mergeCell ref="K327:L327"/>
    <mergeCell ref="M327:N327"/>
    <mergeCell ref="O327:P327"/>
    <mergeCell ref="I326:J326"/>
    <mergeCell ref="K331:L331"/>
    <mergeCell ref="O332:P332"/>
    <mergeCell ref="I334:J334"/>
    <mergeCell ref="F328:G328"/>
    <mergeCell ref="M328:N328"/>
    <mergeCell ref="O328:P328"/>
    <mergeCell ref="K326:L326"/>
    <mergeCell ref="K325:L325"/>
    <mergeCell ref="M325:N325"/>
    <mergeCell ref="I328:J328"/>
    <mergeCell ref="F325:G325"/>
    <mergeCell ref="F324:G324"/>
    <mergeCell ref="I324:J324"/>
    <mergeCell ref="O324:P324"/>
    <mergeCell ref="O325:P325"/>
    <mergeCell ref="O323:P323"/>
    <mergeCell ref="M322:N322"/>
    <mergeCell ref="M323:N323"/>
    <mergeCell ref="I325:J325"/>
    <mergeCell ref="B317:C325"/>
    <mergeCell ref="F317:G317"/>
    <mergeCell ref="I317:J317"/>
    <mergeCell ref="F318:G318"/>
    <mergeCell ref="I318:J318"/>
    <mergeCell ref="F319:G319"/>
    <mergeCell ref="D325:E325"/>
    <mergeCell ref="F322:G322"/>
    <mergeCell ref="I322:J322"/>
    <mergeCell ref="K324:L324"/>
    <mergeCell ref="F323:G323"/>
    <mergeCell ref="I323:J323"/>
    <mergeCell ref="K323:L323"/>
    <mergeCell ref="K322:L322"/>
    <mergeCell ref="F321:G321"/>
    <mergeCell ref="I321:J321"/>
    <mergeCell ref="D318:E318"/>
    <mergeCell ref="D319:E319"/>
    <mergeCell ref="M320:N320"/>
    <mergeCell ref="K321:L321"/>
    <mergeCell ref="I319:J319"/>
    <mergeCell ref="I313:J313"/>
    <mergeCell ref="K314:L314"/>
    <mergeCell ref="K313:L313"/>
    <mergeCell ref="D320:E320"/>
    <mergeCell ref="K318:L318"/>
    <mergeCell ref="M318:N318"/>
    <mergeCell ref="Q317:R325"/>
    <mergeCell ref="O322:P322"/>
    <mergeCell ref="M317:N317"/>
    <mergeCell ref="O316:P316"/>
    <mergeCell ref="O320:P320"/>
    <mergeCell ref="M321:N321"/>
    <mergeCell ref="O321:P321"/>
    <mergeCell ref="M324:N324"/>
    <mergeCell ref="Q308:R316"/>
    <mergeCell ref="O317:P317"/>
    <mergeCell ref="K316:L316"/>
    <mergeCell ref="K319:L319"/>
    <mergeCell ref="F315:G315"/>
    <mergeCell ref="I315:J315"/>
    <mergeCell ref="K317:L317"/>
    <mergeCell ref="F320:G320"/>
    <mergeCell ref="I320:J320"/>
    <mergeCell ref="K320:L320"/>
    <mergeCell ref="F316:G316"/>
    <mergeCell ref="I316:J316"/>
    <mergeCell ref="O318:P318"/>
    <mergeCell ref="M313:N313"/>
    <mergeCell ref="O313:P313"/>
    <mergeCell ref="M316:N316"/>
    <mergeCell ref="M319:N319"/>
    <mergeCell ref="O319:P319"/>
    <mergeCell ref="M314:N314"/>
    <mergeCell ref="O314:P314"/>
    <mergeCell ref="K310:L310"/>
    <mergeCell ref="K306:L306"/>
    <mergeCell ref="K309:L309"/>
    <mergeCell ref="K307:L307"/>
    <mergeCell ref="M315:N315"/>
    <mergeCell ref="O315:P315"/>
    <mergeCell ref="K315:L315"/>
    <mergeCell ref="D303:E303"/>
    <mergeCell ref="F303:G303"/>
    <mergeCell ref="I303:J303"/>
    <mergeCell ref="K303:L303"/>
    <mergeCell ref="M310:N310"/>
    <mergeCell ref="I302:J302"/>
    <mergeCell ref="K302:L302"/>
    <mergeCell ref="M303:N303"/>
    <mergeCell ref="I308:J308"/>
    <mergeCell ref="K308:L308"/>
    <mergeCell ref="B299:C307"/>
    <mergeCell ref="F299:G299"/>
    <mergeCell ref="I299:J299"/>
    <mergeCell ref="F300:G300"/>
    <mergeCell ref="I300:J300"/>
    <mergeCell ref="F301:G301"/>
    <mergeCell ref="F307:G307"/>
    <mergeCell ref="I307:J307"/>
    <mergeCell ref="F304:G304"/>
    <mergeCell ref="I304:J304"/>
    <mergeCell ref="F312:G312"/>
    <mergeCell ref="I312:J312"/>
    <mergeCell ref="K312:L312"/>
    <mergeCell ref="M312:N312"/>
    <mergeCell ref="O311:P311"/>
    <mergeCell ref="O312:P312"/>
    <mergeCell ref="M311:N311"/>
    <mergeCell ref="F313:G313"/>
    <mergeCell ref="B308:C316"/>
    <mergeCell ref="F308:G308"/>
    <mergeCell ref="F309:G309"/>
    <mergeCell ref="F310:G310"/>
    <mergeCell ref="F311:G311"/>
    <mergeCell ref="D315:E315"/>
    <mergeCell ref="D309:E309"/>
    <mergeCell ref="D310:E310"/>
    <mergeCell ref="D312:E312"/>
    <mergeCell ref="I311:J311"/>
    <mergeCell ref="K311:L311"/>
    <mergeCell ref="D304:E304"/>
    <mergeCell ref="D314:E314"/>
    <mergeCell ref="F314:G314"/>
    <mergeCell ref="I314:J314"/>
    <mergeCell ref="F306:G306"/>
    <mergeCell ref="I306:J306"/>
    <mergeCell ref="I310:J310"/>
    <mergeCell ref="I309:J309"/>
    <mergeCell ref="O310:P310"/>
    <mergeCell ref="O308:P308"/>
    <mergeCell ref="M296:N296"/>
    <mergeCell ref="I298:J298"/>
    <mergeCell ref="K298:L298"/>
    <mergeCell ref="M298:N298"/>
    <mergeCell ref="I297:J297"/>
    <mergeCell ref="K297:L297"/>
    <mergeCell ref="M297:N297"/>
    <mergeCell ref="O305:P305"/>
    <mergeCell ref="M308:N308"/>
    <mergeCell ref="M309:N309"/>
    <mergeCell ref="O309:P309"/>
    <mergeCell ref="M307:N307"/>
    <mergeCell ref="Q299:R307"/>
    <mergeCell ref="K299:L299"/>
    <mergeCell ref="O299:P299"/>
    <mergeCell ref="M299:N299"/>
    <mergeCell ref="K304:L304"/>
    <mergeCell ref="M302:N302"/>
    <mergeCell ref="D305:E305"/>
    <mergeCell ref="M306:N306"/>
    <mergeCell ref="O306:P306"/>
    <mergeCell ref="F305:G305"/>
    <mergeCell ref="I305:J305"/>
    <mergeCell ref="K305:L305"/>
    <mergeCell ref="D306:E306"/>
    <mergeCell ref="F297:G297"/>
    <mergeCell ref="F298:G298"/>
    <mergeCell ref="F296:G296"/>
    <mergeCell ref="M305:N305"/>
    <mergeCell ref="I301:J301"/>
    <mergeCell ref="O307:P307"/>
    <mergeCell ref="M304:N304"/>
    <mergeCell ref="O304:P304"/>
    <mergeCell ref="M301:N301"/>
    <mergeCell ref="O301:P301"/>
    <mergeCell ref="F302:G302"/>
    <mergeCell ref="Q290:R298"/>
    <mergeCell ref="K301:L301"/>
    <mergeCell ref="K300:L300"/>
    <mergeCell ref="M295:N295"/>
    <mergeCell ref="O295:P295"/>
    <mergeCell ref="O302:P302"/>
    <mergeCell ref="O296:P296"/>
    <mergeCell ref="O297:P297"/>
    <mergeCell ref="O298:P298"/>
    <mergeCell ref="O291:P291"/>
    <mergeCell ref="O294:P294"/>
    <mergeCell ref="M292:N292"/>
    <mergeCell ref="O292:P292"/>
    <mergeCell ref="O293:P293"/>
    <mergeCell ref="O303:P303"/>
    <mergeCell ref="M300:N300"/>
    <mergeCell ref="O300:P300"/>
    <mergeCell ref="Q281:R289"/>
    <mergeCell ref="O282:P282"/>
    <mergeCell ref="M284:N284"/>
    <mergeCell ref="O284:P284"/>
    <mergeCell ref="M285:N285"/>
    <mergeCell ref="O285:P285"/>
    <mergeCell ref="O289:P289"/>
    <mergeCell ref="M283:N283"/>
    <mergeCell ref="M289:N289"/>
    <mergeCell ref="I286:J286"/>
    <mergeCell ref="F292:G292"/>
    <mergeCell ref="O286:P286"/>
    <mergeCell ref="M287:N287"/>
    <mergeCell ref="O287:P287"/>
    <mergeCell ref="M286:N286"/>
    <mergeCell ref="M288:N288"/>
    <mergeCell ref="O288:P288"/>
    <mergeCell ref="M290:N290"/>
    <mergeCell ref="O290:P290"/>
    <mergeCell ref="M294:N294"/>
    <mergeCell ref="K290:L290"/>
    <mergeCell ref="K291:L291"/>
    <mergeCell ref="I293:J293"/>
    <mergeCell ref="K293:L293"/>
    <mergeCell ref="M293:N293"/>
    <mergeCell ref="M291:N291"/>
    <mergeCell ref="I294:J294"/>
    <mergeCell ref="I287:J287"/>
    <mergeCell ref="D298:E298"/>
    <mergeCell ref="D289:E289"/>
    <mergeCell ref="D288:E288"/>
    <mergeCell ref="F291:G291"/>
    <mergeCell ref="K289:L289"/>
    <mergeCell ref="K294:L294"/>
    <mergeCell ref="K295:L295"/>
    <mergeCell ref="F295:G295"/>
    <mergeCell ref="I295:J295"/>
    <mergeCell ref="F293:G293"/>
    <mergeCell ref="I292:J292"/>
    <mergeCell ref="K292:L292"/>
    <mergeCell ref="I291:J291"/>
    <mergeCell ref="B290:C298"/>
    <mergeCell ref="F290:G290"/>
    <mergeCell ref="I290:J290"/>
    <mergeCell ref="F294:G294"/>
    <mergeCell ref="I296:J296"/>
    <mergeCell ref="K296:L296"/>
    <mergeCell ref="B281:C289"/>
    <mergeCell ref="F281:G281"/>
    <mergeCell ref="I281:J281"/>
    <mergeCell ref="F282:G282"/>
    <mergeCell ref="I282:J282"/>
    <mergeCell ref="F288:G288"/>
    <mergeCell ref="I288:J288"/>
    <mergeCell ref="F289:G289"/>
    <mergeCell ref="I289:J289"/>
    <mergeCell ref="F286:G286"/>
    <mergeCell ref="K288:L288"/>
    <mergeCell ref="I283:J283"/>
    <mergeCell ref="F284:G284"/>
    <mergeCell ref="I284:J284"/>
    <mergeCell ref="K284:L284"/>
    <mergeCell ref="K286:L286"/>
    <mergeCell ref="K287:L287"/>
    <mergeCell ref="F283:G283"/>
    <mergeCell ref="K285:L285"/>
    <mergeCell ref="F287:G287"/>
    <mergeCell ref="O276:P276"/>
    <mergeCell ref="D278:E278"/>
    <mergeCell ref="F278:G278"/>
    <mergeCell ref="I278:J278"/>
    <mergeCell ref="K278:L278"/>
    <mergeCell ref="M277:N277"/>
    <mergeCell ref="O277:P277"/>
    <mergeCell ref="K277:L277"/>
    <mergeCell ref="M278:N278"/>
    <mergeCell ref="O278:P278"/>
    <mergeCell ref="K280:L280"/>
    <mergeCell ref="M280:N280"/>
    <mergeCell ref="F285:G285"/>
    <mergeCell ref="F280:G280"/>
    <mergeCell ref="I280:J280"/>
    <mergeCell ref="I285:J285"/>
    <mergeCell ref="K283:L283"/>
    <mergeCell ref="K279:L279"/>
    <mergeCell ref="K281:L281"/>
    <mergeCell ref="O283:P283"/>
    <mergeCell ref="M279:N279"/>
    <mergeCell ref="O279:P279"/>
    <mergeCell ref="M281:N281"/>
    <mergeCell ref="O281:P281"/>
    <mergeCell ref="O280:P280"/>
    <mergeCell ref="K282:L282"/>
    <mergeCell ref="M282:N282"/>
    <mergeCell ref="Q272:R280"/>
    <mergeCell ref="M274:N274"/>
    <mergeCell ref="I271:J271"/>
    <mergeCell ref="M269:N269"/>
    <mergeCell ref="M270:N270"/>
    <mergeCell ref="M272:N272"/>
    <mergeCell ref="O272:P272"/>
    <mergeCell ref="K275:L275"/>
    <mergeCell ref="M275:N275"/>
    <mergeCell ref="O275:P275"/>
    <mergeCell ref="D279:E279"/>
    <mergeCell ref="F279:G279"/>
    <mergeCell ref="I279:J279"/>
    <mergeCell ref="F273:G273"/>
    <mergeCell ref="F274:G274"/>
    <mergeCell ref="D277:E277"/>
    <mergeCell ref="F277:G277"/>
    <mergeCell ref="D276:E276"/>
    <mergeCell ref="F276:G276"/>
    <mergeCell ref="I276:J276"/>
    <mergeCell ref="D272:E272"/>
    <mergeCell ref="D273:E273"/>
    <mergeCell ref="D269:E269"/>
    <mergeCell ref="D270:E270"/>
    <mergeCell ref="D268:E268"/>
    <mergeCell ref="F268:G268"/>
    <mergeCell ref="D271:E271"/>
    <mergeCell ref="F271:G271"/>
    <mergeCell ref="F270:G270"/>
    <mergeCell ref="F269:G269"/>
    <mergeCell ref="D274:E274"/>
    <mergeCell ref="D275:E275"/>
    <mergeCell ref="O271:P271"/>
    <mergeCell ref="O263:P263"/>
    <mergeCell ref="I269:J269"/>
    <mergeCell ref="K269:L269"/>
    <mergeCell ref="K271:L271"/>
    <mergeCell ref="K267:L267"/>
    <mergeCell ref="F267:G267"/>
    <mergeCell ref="I267:J267"/>
    <mergeCell ref="B272:C280"/>
    <mergeCell ref="F272:G272"/>
    <mergeCell ref="I272:J272"/>
    <mergeCell ref="K272:L272"/>
    <mergeCell ref="D280:E280"/>
    <mergeCell ref="F275:G275"/>
    <mergeCell ref="I275:J275"/>
    <mergeCell ref="I273:J273"/>
    <mergeCell ref="I274:J274"/>
    <mergeCell ref="I277:J277"/>
    <mergeCell ref="O268:P268"/>
    <mergeCell ref="K268:L268"/>
    <mergeCell ref="O274:P274"/>
    <mergeCell ref="K274:L274"/>
    <mergeCell ref="O273:P273"/>
    <mergeCell ref="K273:L273"/>
    <mergeCell ref="M273:N273"/>
    <mergeCell ref="O270:P270"/>
    <mergeCell ref="O269:P269"/>
    <mergeCell ref="K276:L276"/>
    <mergeCell ref="M276:N276"/>
    <mergeCell ref="O264:P264"/>
    <mergeCell ref="D264:E264"/>
    <mergeCell ref="F265:G265"/>
    <mergeCell ref="I265:J265"/>
    <mergeCell ref="D266:E266"/>
    <mergeCell ref="O266:P266"/>
    <mergeCell ref="M266:N266"/>
    <mergeCell ref="O267:P267"/>
    <mergeCell ref="Q263:R271"/>
    <mergeCell ref="M264:N264"/>
    <mergeCell ref="K257:L257"/>
    <mergeCell ref="K263:L263"/>
    <mergeCell ref="O261:P261"/>
    <mergeCell ref="O262:P262"/>
    <mergeCell ref="K264:L264"/>
    <mergeCell ref="K265:L265"/>
    <mergeCell ref="M265:N265"/>
    <mergeCell ref="Q254:R262"/>
    <mergeCell ref="O265:P265"/>
    <mergeCell ref="F263:G263"/>
    <mergeCell ref="I263:J263"/>
    <mergeCell ref="F264:G264"/>
    <mergeCell ref="I264:J264"/>
    <mergeCell ref="I261:J261"/>
    <mergeCell ref="K262:L262"/>
    <mergeCell ref="K261:L261"/>
    <mergeCell ref="M261:N261"/>
    <mergeCell ref="M262:N262"/>
    <mergeCell ref="D258:E258"/>
    <mergeCell ref="F258:G258"/>
    <mergeCell ref="I258:J258"/>
    <mergeCell ref="K258:L258"/>
    <mergeCell ref="F261:G261"/>
    <mergeCell ref="M263:N263"/>
    <mergeCell ref="D263:E263"/>
    <mergeCell ref="D259:E259"/>
    <mergeCell ref="D261:E261"/>
    <mergeCell ref="D260:E260"/>
    <mergeCell ref="B263:C271"/>
    <mergeCell ref="D267:E267"/>
    <mergeCell ref="I270:J270"/>
    <mergeCell ref="F260:G260"/>
    <mergeCell ref="I260:J260"/>
    <mergeCell ref="I266:J266"/>
    <mergeCell ref="F266:G266"/>
    <mergeCell ref="D265:E265"/>
    <mergeCell ref="B254:C262"/>
    <mergeCell ref="K270:L270"/>
    <mergeCell ref="M271:N271"/>
    <mergeCell ref="M268:N268"/>
    <mergeCell ref="D262:E262"/>
    <mergeCell ref="F262:G262"/>
    <mergeCell ref="I262:J262"/>
    <mergeCell ref="K266:L266"/>
    <mergeCell ref="I268:J268"/>
    <mergeCell ref="M267:N267"/>
    <mergeCell ref="O255:P255"/>
    <mergeCell ref="O259:P259"/>
    <mergeCell ref="M257:N257"/>
    <mergeCell ref="O257:P257"/>
    <mergeCell ref="F259:G259"/>
    <mergeCell ref="I259:J259"/>
    <mergeCell ref="F255:G255"/>
    <mergeCell ref="I255:J255"/>
    <mergeCell ref="F257:G257"/>
    <mergeCell ref="I257:J257"/>
    <mergeCell ref="F251:G251"/>
    <mergeCell ref="I251:J251"/>
    <mergeCell ref="K251:L251"/>
    <mergeCell ref="M251:N251"/>
    <mergeCell ref="D256:E256"/>
    <mergeCell ref="K255:L255"/>
    <mergeCell ref="M255:N255"/>
    <mergeCell ref="F254:G254"/>
    <mergeCell ref="I254:J254"/>
    <mergeCell ref="F252:G252"/>
    <mergeCell ref="K254:L254"/>
    <mergeCell ref="M254:N254"/>
    <mergeCell ref="F256:G256"/>
    <mergeCell ref="K252:L252"/>
    <mergeCell ref="M252:N252"/>
    <mergeCell ref="F250:G250"/>
    <mergeCell ref="I252:J252"/>
    <mergeCell ref="K260:L260"/>
    <mergeCell ref="M260:N260"/>
    <mergeCell ref="O260:P260"/>
    <mergeCell ref="K256:L256"/>
    <mergeCell ref="M256:N256"/>
    <mergeCell ref="O256:P256"/>
    <mergeCell ref="M258:N258"/>
    <mergeCell ref="O258:P258"/>
    <mergeCell ref="O254:P254"/>
    <mergeCell ref="D253:E253"/>
    <mergeCell ref="F253:G253"/>
    <mergeCell ref="I253:J253"/>
    <mergeCell ref="K253:L253"/>
    <mergeCell ref="M253:N253"/>
    <mergeCell ref="O253:P253"/>
    <mergeCell ref="K259:L259"/>
    <mergeCell ref="M259:N259"/>
    <mergeCell ref="I256:J256"/>
    <mergeCell ref="I250:J250"/>
    <mergeCell ref="M250:N250"/>
    <mergeCell ref="K250:L250"/>
    <mergeCell ref="D257:E257"/>
    <mergeCell ref="D250:E250"/>
    <mergeCell ref="D251:E251"/>
    <mergeCell ref="D254:E254"/>
    <mergeCell ref="D255:E255"/>
    <mergeCell ref="D252:E252"/>
    <mergeCell ref="O252:P252"/>
    <mergeCell ref="B236:C244"/>
    <mergeCell ref="F236:G236"/>
    <mergeCell ref="F237:G237"/>
    <mergeCell ref="B245:C253"/>
    <mergeCell ref="F245:G245"/>
    <mergeCell ref="O246:P246"/>
    <mergeCell ref="K249:L249"/>
    <mergeCell ref="K248:L248"/>
    <mergeCell ref="M249:N249"/>
    <mergeCell ref="K244:L244"/>
    <mergeCell ref="K245:L245"/>
    <mergeCell ref="F244:G244"/>
    <mergeCell ref="O249:P249"/>
    <mergeCell ref="M245:N245"/>
    <mergeCell ref="O245:P245"/>
    <mergeCell ref="M247:N247"/>
    <mergeCell ref="M246:N246"/>
    <mergeCell ref="I249:J249"/>
    <mergeCell ref="F249:G249"/>
    <mergeCell ref="F246:G246"/>
    <mergeCell ref="F248:G248"/>
    <mergeCell ref="I248:J248"/>
    <mergeCell ref="I247:J247"/>
    <mergeCell ref="I244:J244"/>
    <mergeCell ref="I245:J245"/>
    <mergeCell ref="O242:P242"/>
    <mergeCell ref="Q236:R244"/>
    <mergeCell ref="O250:P250"/>
    <mergeCell ref="K240:L240"/>
    <mergeCell ref="M240:N240"/>
    <mergeCell ref="M241:N241"/>
    <mergeCell ref="K246:L246"/>
    <mergeCell ref="M243:N243"/>
    <mergeCell ref="K241:L241"/>
    <mergeCell ref="K242:L242"/>
    <mergeCell ref="O244:P244"/>
    <mergeCell ref="O247:P247"/>
    <mergeCell ref="M244:N244"/>
    <mergeCell ref="O240:P240"/>
    <mergeCell ref="M242:N242"/>
    <mergeCell ref="Q245:R253"/>
    <mergeCell ref="O251:P251"/>
    <mergeCell ref="O243:P243"/>
    <mergeCell ref="M248:N248"/>
    <mergeCell ref="O248:P248"/>
    <mergeCell ref="K247:L247"/>
    <mergeCell ref="I246:J246"/>
    <mergeCell ref="F247:G247"/>
    <mergeCell ref="D243:E243"/>
    <mergeCell ref="F243:G243"/>
    <mergeCell ref="I243:J243"/>
    <mergeCell ref="K243:L243"/>
    <mergeCell ref="D246:E246"/>
    <mergeCell ref="D247:E247"/>
    <mergeCell ref="D245:E245"/>
    <mergeCell ref="F242:G242"/>
    <mergeCell ref="I242:J242"/>
    <mergeCell ref="D244:E244"/>
    <mergeCell ref="F241:G241"/>
    <mergeCell ref="I241:J241"/>
    <mergeCell ref="D242:E242"/>
    <mergeCell ref="O229:P229"/>
    <mergeCell ref="F240:G240"/>
    <mergeCell ref="I240:J240"/>
    <mergeCell ref="O241:P241"/>
    <mergeCell ref="D240:E240"/>
    <mergeCell ref="D241:E241"/>
    <mergeCell ref="M239:N239"/>
    <mergeCell ref="M236:N236"/>
    <mergeCell ref="O236:P236"/>
    <mergeCell ref="O237:P237"/>
    <mergeCell ref="M235:N235"/>
    <mergeCell ref="K232:L232"/>
    <mergeCell ref="M232:N232"/>
    <mergeCell ref="M233:N233"/>
    <mergeCell ref="K234:L234"/>
    <mergeCell ref="I236:J236"/>
    <mergeCell ref="K236:L236"/>
    <mergeCell ref="F238:G238"/>
    <mergeCell ref="M238:N238"/>
    <mergeCell ref="I237:J237"/>
    <mergeCell ref="K237:L237"/>
    <mergeCell ref="M237:N237"/>
    <mergeCell ref="B227:C235"/>
    <mergeCell ref="F227:G227"/>
    <mergeCell ref="I227:J227"/>
    <mergeCell ref="F228:G228"/>
    <mergeCell ref="I228:J228"/>
    <mergeCell ref="F229:G229"/>
    <mergeCell ref="D235:E235"/>
    <mergeCell ref="I229:J229"/>
    <mergeCell ref="D234:E234"/>
    <mergeCell ref="F234:G234"/>
    <mergeCell ref="I234:J234"/>
    <mergeCell ref="F239:G239"/>
    <mergeCell ref="O239:P239"/>
    <mergeCell ref="K238:L238"/>
    <mergeCell ref="O238:P238"/>
    <mergeCell ref="I239:J239"/>
    <mergeCell ref="K239:L239"/>
    <mergeCell ref="I238:J238"/>
    <mergeCell ref="D228:E228"/>
    <mergeCell ref="D229:E229"/>
    <mergeCell ref="D230:E230"/>
    <mergeCell ref="K228:L228"/>
    <mergeCell ref="F233:G233"/>
    <mergeCell ref="I233:J233"/>
    <mergeCell ref="K233:L233"/>
    <mergeCell ref="K231:L231"/>
    <mergeCell ref="M228:N228"/>
    <mergeCell ref="O228:P228"/>
    <mergeCell ref="F230:G230"/>
    <mergeCell ref="M234:N234"/>
    <mergeCell ref="K230:L230"/>
    <mergeCell ref="M230:N230"/>
    <mergeCell ref="O230:P230"/>
    <mergeCell ref="M231:N231"/>
    <mergeCell ref="O231:P231"/>
    <mergeCell ref="M229:N229"/>
    <mergeCell ref="D231:E231"/>
    <mergeCell ref="F231:G231"/>
    <mergeCell ref="I231:J231"/>
    <mergeCell ref="K235:L235"/>
    <mergeCell ref="D233:E233"/>
    <mergeCell ref="I235:J235"/>
    <mergeCell ref="D232:E232"/>
    <mergeCell ref="F232:G232"/>
    <mergeCell ref="I232:J232"/>
    <mergeCell ref="F235:G235"/>
    <mergeCell ref="F224:G224"/>
    <mergeCell ref="M227:N227"/>
    <mergeCell ref="O226:P226"/>
    <mergeCell ref="O227:P227"/>
    <mergeCell ref="O223:P223"/>
    <mergeCell ref="M225:N225"/>
    <mergeCell ref="O225:P225"/>
    <mergeCell ref="M226:N226"/>
    <mergeCell ref="Q227:R235"/>
    <mergeCell ref="O232:P232"/>
    <mergeCell ref="O234:P234"/>
    <mergeCell ref="O235:P235"/>
    <mergeCell ref="O233:P233"/>
    <mergeCell ref="D223:E223"/>
    <mergeCell ref="F223:G223"/>
    <mergeCell ref="D225:E225"/>
    <mergeCell ref="I230:J230"/>
    <mergeCell ref="I223:J223"/>
    <mergeCell ref="K229:L229"/>
    <mergeCell ref="F225:G225"/>
    <mergeCell ref="I225:J225"/>
    <mergeCell ref="K227:L227"/>
    <mergeCell ref="F226:G226"/>
    <mergeCell ref="I226:J226"/>
    <mergeCell ref="O221:P221"/>
    <mergeCell ref="M224:N224"/>
    <mergeCell ref="O224:P224"/>
    <mergeCell ref="O222:P222"/>
    <mergeCell ref="K226:L226"/>
    <mergeCell ref="K225:L225"/>
    <mergeCell ref="K224:L224"/>
    <mergeCell ref="M221:N221"/>
    <mergeCell ref="I222:J222"/>
    <mergeCell ref="K222:L222"/>
    <mergeCell ref="M222:N222"/>
    <mergeCell ref="K221:L221"/>
    <mergeCell ref="I224:J224"/>
    <mergeCell ref="K223:L223"/>
    <mergeCell ref="M223:N223"/>
    <mergeCell ref="K216:L216"/>
    <mergeCell ref="M219:N219"/>
    <mergeCell ref="F215:G215"/>
    <mergeCell ref="I216:J216"/>
    <mergeCell ref="M216:N216"/>
    <mergeCell ref="I215:J215"/>
    <mergeCell ref="M214:N214"/>
    <mergeCell ref="O214:P214"/>
    <mergeCell ref="F213:G213"/>
    <mergeCell ref="I213:J213"/>
    <mergeCell ref="K213:L213"/>
    <mergeCell ref="M210:N210"/>
    <mergeCell ref="M213:N213"/>
    <mergeCell ref="O213:P213"/>
    <mergeCell ref="F214:G214"/>
    <mergeCell ref="I214:J214"/>
    <mergeCell ref="O212:P212"/>
    <mergeCell ref="O217:P217"/>
    <mergeCell ref="O216:P216"/>
    <mergeCell ref="Q209:R217"/>
    <mergeCell ref="O210:P210"/>
    <mergeCell ref="M211:N211"/>
    <mergeCell ref="O211:P211"/>
    <mergeCell ref="O215:P215"/>
    <mergeCell ref="M212:N212"/>
    <mergeCell ref="M217:N217"/>
    <mergeCell ref="K220:L220"/>
    <mergeCell ref="F221:G221"/>
    <mergeCell ref="I221:J221"/>
    <mergeCell ref="D222:E222"/>
    <mergeCell ref="Q218:R226"/>
    <mergeCell ref="O220:P220"/>
    <mergeCell ref="O218:P218"/>
    <mergeCell ref="M218:N218"/>
    <mergeCell ref="O219:P219"/>
    <mergeCell ref="F222:G222"/>
    <mergeCell ref="I220:J220"/>
    <mergeCell ref="M220:N220"/>
    <mergeCell ref="I219:J219"/>
    <mergeCell ref="K219:L219"/>
    <mergeCell ref="B218:C226"/>
    <mergeCell ref="F218:G218"/>
    <mergeCell ref="I218:J218"/>
    <mergeCell ref="K218:L218"/>
    <mergeCell ref="F219:G219"/>
    <mergeCell ref="F220:G220"/>
    <mergeCell ref="F217:G217"/>
    <mergeCell ref="K217:L217"/>
    <mergeCell ref="B209:C217"/>
    <mergeCell ref="F209:G209"/>
    <mergeCell ref="I209:J209"/>
    <mergeCell ref="F210:G210"/>
    <mergeCell ref="I210:J210"/>
    <mergeCell ref="F211:G211"/>
    <mergeCell ref="I211:J211"/>
    <mergeCell ref="F212:G212"/>
    <mergeCell ref="K215:L215"/>
    <mergeCell ref="O208:P208"/>
    <mergeCell ref="I206:J206"/>
    <mergeCell ref="K206:L206"/>
    <mergeCell ref="I212:J212"/>
    <mergeCell ref="K212:L212"/>
    <mergeCell ref="O207:P207"/>
    <mergeCell ref="M207:N207"/>
    <mergeCell ref="K214:L214"/>
    <mergeCell ref="O206:P206"/>
    <mergeCell ref="Q200:R208"/>
    <mergeCell ref="M199:N199"/>
    <mergeCell ref="F205:G205"/>
    <mergeCell ref="I205:J205"/>
    <mergeCell ref="F204:G204"/>
    <mergeCell ref="I204:J204"/>
    <mergeCell ref="I207:J207"/>
    <mergeCell ref="K207:L207"/>
    <mergeCell ref="Q191:R199"/>
    <mergeCell ref="O194:P194"/>
    <mergeCell ref="K193:L193"/>
    <mergeCell ref="M204:N204"/>
    <mergeCell ref="O204:P204"/>
    <mergeCell ref="O196:P196"/>
    <mergeCell ref="M197:N197"/>
    <mergeCell ref="O197:P197"/>
    <mergeCell ref="K211:L211"/>
    <mergeCell ref="K210:L210"/>
    <mergeCell ref="M205:N205"/>
    <mergeCell ref="F207:G207"/>
    <mergeCell ref="F208:G208"/>
    <mergeCell ref="F206:G206"/>
    <mergeCell ref="M206:N206"/>
    <mergeCell ref="I208:J208"/>
    <mergeCell ref="K208:L208"/>
    <mergeCell ref="M208:N208"/>
    <mergeCell ref="M202:N202"/>
    <mergeCell ref="O202:P202"/>
    <mergeCell ref="I217:J217"/>
    <mergeCell ref="F216:G216"/>
    <mergeCell ref="M215:N215"/>
    <mergeCell ref="O198:P198"/>
    <mergeCell ref="M200:N200"/>
    <mergeCell ref="O200:P200"/>
    <mergeCell ref="O199:P199"/>
    <mergeCell ref="O205:P205"/>
    <mergeCell ref="K209:L209"/>
    <mergeCell ref="O209:P209"/>
    <mergeCell ref="M209:N209"/>
    <mergeCell ref="I198:J198"/>
    <mergeCell ref="M203:N203"/>
    <mergeCell ref="O203:P203"/>
    <mergeCell ref="I203:J203"/>
    <mergeCell ref="K203:L203"/>
    <mergeCell ref="M201:N201"/>
    <mergeCell ref="O201:P201"/>
    <mergeCell ref="D195:E195"/>
    <mergeCell ref="D196:E196"/>
    <mergeCell ref="F199:G199"/>
    <mergeCell ref="I199:J199"/>
    <mergeCell ref="I197:J197"/>
    <mergeCell ref="F196:G196"/>
    <mergeCell ref="I196:J196"/>
    <mergeCell ref="B191:C199"/>
    <mergeCell ref="F191:G191"/>
    <mergeCell ref="I191:J191"/>
    <mergeCell ref="F192:G192"/>
    <mergeCell ref="I192:J192"/>
    <mergeCell ref="D198:E198"/>
    <mergeCell ref="F198:G198"/>
    <mergeCell ref="I193:J193"/>
    <mergeCell ref="F194:G194"/>
    <mergeCell ref="I194:J194"/>
    <mergeCell ref="F197:G197"/>
    <mergeCell ref="M198:N198"/>
    <mergeCell ref="F195:G195"/>
    <mergeCell ref="M194:N194"/>
    <mergeCell ref="M195:N195"/>
    <mergeCell ref="K196:L196"/>
    <mergeCell ref="M196:N196"/>
    <mergeCell ref="K197:L197"/>
    <mergeCell ref="K198:L198"/>
    <mergeCell ref="B200:C208"/>
    <mergeCell ref="F200:G200"/>
    <mergeCell ref="I200:J200"/>
    <mergeCell ref="K200:L200"/>
    <mergeCell ref="F201:G201"/>
    <mergeCell ref="F203:G203"/>
    <mergeCell ref="I202:J202"/>
    <mergeCell ref="K202:L202"/>
    <mergeCell ref="K204:L204"/>
    <mergeCell ref="K205:L205"/>
    <mergeCell ref="F190:G190"/>
    <mergeCell ref="I190:J190"/>
    <mergeCell ref="K187:L187"/>
    <mergeCell ref="K184:L184"/>
    <mergeCell ref="F202:G202"/>
    <mergeCell ref="K199:L199"/>
    <mergeCell ref="I201:J201"/>
    <mergeCell ref="K201:L201"/>
    <mergeCell ref="K194:L194"/>
    <mergeCell ref="I195:J195"/>
    <mergeCell ref="O195:P195"/>
    <mergeCell ref="F193:G193"/>
    <mergeCell ref="K195:L195"/>
    <mergeCell ref="M193:N193"/>
    <mergeCell ref="F184:G184"/>
    <mergeCell ref="K185:L185"/>
    <mergeCell ref="M190:N190"/>
    <mergeCell ref="O190:P190"/>
    <mergeCell ref="K190:L190"/>
    <mergeCell ref="K189:L189"/>
    <mergeCell ref="K191:L191"/>
    <mergeCell ref="O193:P193"/>
    <mergeCell ref="M189:N189"/>
    <mergeCell ref="O189:P189"/>
    <mergeCell ref="M191:N191"/>
    <mergeCell ref="K192:L192"/>
    <mergeCell ref="M192:N192"/>
    <mergeCell ref="O192:P192"/>
    <mergeCell ref="O191:P191"/>
    <mergeCell ref="D189:E189"/>
    <mergeCell ref="F189:G189"/>
    <mergeCell ref="I189:J189"/>
    <mergeCell ref="K183:L183"/>
    <mergeCell ref="F185:G185"/>
    <mergeCell ref="I185:J185"/>
    <mergeCell ref="I183:J183"/>
    <mergeCell ref="I184:J184"/>
    <mergeCell ref="F187:G187"/>
    <mergeCell ref="I187:J187"/>
    <mergeCell ref="B182:C190"/>
    <mergeCell ref="F182:G182"/>
    <mergeCell ref="I182:J182"/>
    <mergeCell ref="K182:L182"/>
    <mergeCell ref="D190:E190"/>
    <mergeCell ref="D182:E182"/>
    <mergeCell ref="D183:E183"/>
    <mergeCell ref="D184:E184"/>
    <mergeCell ref="D185:E185"/>
    <mergeCell ref="F183:G183"/>
    <mergeCell ref="D188:E188"/>
    <mergeCell ref="F188:G188"/>
    <mergeCell ref="I188:J188"/>
    <mergeCell ref="K188:L188"/>
    <mergeCell ref="D186:E186"/>
    <mergeCell ref="F186:G186"/>
    <mergeCell ref="I186:J186"/>
    <mergeCell ref="K186:L186"/>
    <mergeCell ref="M179:N179"/>
    <mergeCell ref="M180:N180"/>
    <mergeCell ref="M182:N182"/>
    <mergeCell ref="O182:P182"/>
    <mergeCell ref="K181:L181"/>
    <mergeCell ref="M181:N181"/>
    <mergeCell ref="O183:P183"/>
    <mergeCell ref="K180:L180"/>
    <mergeCell ref="K178:L178"/>
    <mergeCell ref="Q182:R190"/>
    <mergeCell ref="M184:N184"/>
    <mergeCell ref="O184:P184"/>
    <mergeCell ref="M188:N188"/>
    <mergeCell ref="O188:P188"/>
    <mergeCell ref="M178:N178"/>
    <mergeCell ref="O181:P181"/>
    <mergeCell ref="O186:P186"/>
    <mergeCell ref="M187:N187"/>
    <mergeCell ref="M186:N186"/>
    <mergeCell ref="O187:P187"/>
    <mergeCell ref="O177:P177"/>
    <mergeCell ref="M177:N177"/>
    <mergeCell ref="O178:P178"/>
    <mergeCell ref="M185:N185"/>
    <mergeCell ref="O185:P185"/>
    <mergeCell ref="M183:N183"/>
    <mergeCell ref="I176:J176"/>
    <mergeCell ref="K176:L176"/>
    <mergeCell ref="F177:G177"/>
    <mergeCell ref="B164:C172"/>
    <mergeCell ref="F164:G164"/>
    <mergeCell ref="I164:J164"/>
    <mergeCell ref="F165:G165"/>
    <mergeCell ref="I165:J165"/>
    <mergeCell ref="K177:L177"/>
    <mergeCell ref="D179:E179"/>
    <mergeCell ref="F180:G180"/>
    <mergeCell ref="I180:J180"/>
    <mergeCell ref="M176:N176"/>
    <mergeCell ref="O180:P180"/>
    <mergeCell ref="O179:P179"/>
    <mergeCell ref="F179:G179"/>
    <mergeCell ref="I179:J179"/>
    <mergeCell ref="K179:L179"/>
    <mergeCell ref="F176:G176"/>
    <mergeCell ref="D178:E178"/>
    <mergeCell ref="F178:G178"/>
    <mergeCell ref="I178:J178"/>
    <mergeCell ref="D181:E181"/>
    <mergeCell ref="F181:G181"/>
    <mergeCell ref="B173:C181"/>
    <mergeCell ref="F173:G173"/>
    <mergeCell ref="I173:J173"/>
    <mergeCell ref="F174:G174"/>
    <mergeCell ref="I174:J174"/>
    <mergeCell ref="I177:J177"/>
    <mergeCell ref="O175:P175"/>
    <mergeCell ref="O174:P174"/>
    <mergeCell ref="Q173:R181"/>
    <mergeCell ref="O176:P176"/>
    <mergeCell ref="M174:N174"/>
    <mergeCell ref="K173:L173"/>
    <mergeCell ref="K174:L174"/>
    <mergeCell ref="K175:L175"/>
    <mergeCell ref="I181:J181"/>
    <mergeCell ref="Q164:R172"/>
    <mergeCell ref="F161:G161"/>
    <mergeCell ref="I161:J161"/>
    <mergeCell ref="K161:L161"/>
    <mergeCell ref="M161:N161"/>
    <mergeCell ref="F168:G168"/>
    <mergeCell ref="K167:L167"/>
    <mergeCell ref="O171:P171"/>
    <mergeCell ref="O172:P172"/>
    <mergeCell ref="M171:N171"/>
    <mergeCell ref="O173:P173"/>
    <mergeCell ref="O168:P168"/>
    <mergeCell ref="F167:G167"/>
    <mergeCell ref="F171:G171"/>
    <mergeCell ref="I171:J171"/>
    <mergeCell ref="K172:L172"/>
    <mergeCell ref="K171:L171"/>
    <mergeCell ref="I168:J168"/>
    <mergeCell ref="K168:L168"/>
    <mergeCell ref="M175:N175"/>
    <mergeCell ref="D164:E164"/>
    <mergeCell ref="M173:N173"/>
    <mergeCell ref="D172:E172"/>
    <mergeCell ref="F172:G172"/>
    <mergeCell ref="I172:J172"/>
    <mergeCell ref="D169:E169"/>
    <mergeCell ref="D171:E171"/>
    <mergeCell ref="M172:N172"/>
    <mergeCell ref="D175:E175"/>
    <mergeCell ref="F160:G160"/>
    <mergeCell ref="I160:J160"/>
    <mergeCell ref="F163:G163"/>
    <mergeCell ref="I163:J163"/>
    <mergeCell ref="F175:G175"/>
    <mergeCell ref="I175:J175"/>
    <mergeCell ref="D160:E160"/>
    <mergeCell ref="D161:E161"/>
    <mergeCell ref="M168:N168"/>
    <mergeCell ref="F166:G166"/>
    <mergeCell ref="D168:E168"/>
    <mergeCell ref="K165:L165"/>
    <mergeCell ref="M165:N165"/>
    <mergeCell ref="K166:L166"/>
    <mergeCell ref="M166:N166"/>
    <mergeCell ref="K160:L160"/>
    <mergeCell ref="F169:G169"/>
    <mergeCell ref="I169:J169"/>
    <mergeCell ref="F170:G170"/>
    <mergeCell ref="I167:J167"/>
    <mergeCell ref="O170:P170"/>
    <mergeCell ref="D163:E163"/>
    <mergeCell ref="K163:L163"/>
    <mergeCell ref="O164:P164"/>
    <mergeCell ref="K169:L169"/>
    <mergeCell ref="K164:L164"/>
    <mergeCell ref="M164:N164"/>
    <mergeCell ref="O169:P169"/>
    <mergeCell ref="O165:P165"/>
    <mergeCell ref="O166:P166"/>
    <mergeCell ref="O167:P167"/>
    <mergeCell ref="D158:E158"/>
    <mergeCell ref="M163:N163"/>
    <mergeCell ref="M169:N169"/>
    <mergeCell ref="M167:N167"/>
    <mergeCell ref="K170:L170"/>
    <mergeCell ref="M170:N170"/>
    <mergeCell ref="I159:J159"/>
    <mergeCell ref="K159:L159"/>
    <mergeCell ref="I166:J166"/>
    <mergeCell ref="I170:J170"/>
    <mergeCell ref="F155:G155"/>
    <mergeCell ref="I155:J155"/>
    <mergeCell ref="K155:L155"/>
    <mergeCell ref="F159:G159"/>
    <mergeCell ref="F157:G157"/>
    <mergeCell ref="I157:J157"/>
    <mergeCell ref="K157:L157"/>
    <mergeCell ref="D156:E156"/>
    <mergeCell ref="O162:P162"/>
    <mergeCell ref="F158:G158"/>
    <mergeCell ref="I158:J158"/>
    <mergeCell ref="K158:L158"/>
    <mergeCell ref="O160:P160"/>
    <mergeCell ref="M162:N162"/>
    <mergeCell ref="O161:P161"/>
    <mergeCell ref="F156:G156"/>
    <mergeCell ref="D157:E157"/>
    <mergeCell ref="D162:E162"/>
    <mergeCell ref="F162:G162"/>
    <mergeCell ref="I162:J162"/>
    <mergeCell ref="K162:L162"/>
    <mergeCell ref="M155:N155"/>
    <mergeCell ref="O155:P155"/>
    <mergeCell ref="M157:N157"/>
    <mergeCell ref="M156:N156"/>
    <mergeCell ref="O156:P156"/>
    <mergeCell ref="D155:E155"/>
    <mergeCell ref="D159:E159"/>
    <mergeCell ref="M160:N160"/>
    <mergeCell ref="Q155:R163"/>
    <mergeCell ref="O159:P159"/>
    <mergeCell ref="O158:P158"/>
    <mergeCell ref="O157:P157"/>
    <mergeCell ref="M158:N158"/>
    <mergeCell ref="O163:P163"/>
    <mergeCell ref="M159:N159"/>
    <mergeCell ref="I156:J156"/>
    <mergeCell ref="K156:L156"/>
    <mergeCell ref="K152:L152"/>
    <mergeCell ref="K154:L154"/>
    <mergeCell ref="D153:E153"/>
    <mergeCell ref="F153:G153"/>
    <mergeCell ref="I153:J153"/>
    <mergeCell ref="K153:L153"/>
    <mergeCell ref="D152:E152"/>
    <mergeCell ref="F152:G152"/>
    <mergeCell ref="D154:E154"/>
    <mergeCell ref="O151:P151"/>
    <mergeCell ref="M151:N151"/>
    <mergeCell ref="F154:G154"/>
    <mergeCell ref="I154:J154"/>
    <mergeCell ref="I152:J152"/>
    <mergeCell ref="D149:E149"/>
    <mergeCell ref="I146:J146"/>
    <mergeCell ref="K146:L146"/>
    <mergeCell ref="F147:G147"/>
    <mergeCell ref="F149:G149"/>
    <mergeCell ref="D151:E151"/>
    <mergeCell ref="F151:G151"/>
    <mergeCell ref="I149:J149"/>
    <mergeCell ref="D147:E147"/>
    <mergeCell ref="D150:E150"/>
    <mergeCell ref="F150:G150"/>
    <mergeCell ref="I150:J150"/>
    <mergeCell ref="K150:L150"/>
    <mergeCell ref="M150:N150"/>
    <mergeCell ref="M154:N154"/>
    <mergeCell ref="O154:P154"/>
    <mergeCell ref="I147:J147"/>
    <mergeCell ref="K147:L147"/>
    <mergeCell ref="I151:J151"/>
    <mergeCell ref="K149:L149"/>
    <mergeCell ref="K151:L151"/>
    <mergeCell ref="O142:P142"/>
    <mergeCell ref="M143:N143"/>
    <mergeCell ref="O143:P143"/>
    <mergeCell ref="O149:P149"/>
    <mergeCell ref="O150:P150"/>
    <mergeCell ref="M149:N149"/>
    <mergeCell ref="O148:P148"/>
    <mergeCell ref="O147:P147"/>
    <mergeCell ref="Q146:R154"/>
    <mergeCell ref="M147:N147"/>
    <mergeCell ref="M146:N146"/>
    <mergeCell ref="O146:P146"/>
    <mergeCell ref="M152:N152"/>
    <mergeCell ref="M153:N153"/>
    <mergeCell ref="O153:P153"/>
    <mergeCell ref="O152:P152"/>
    <mergeCell ref="I145:J145"/>
    <mergeCell ref="M144:N144"/>
    <mergeCell ref="M142:N142"/>
    <mergeCell ref="K142:L142"/>
    <mergeCell ref="F148:G148"/>
    <mergeCell ref="M148:N148"/>
    <mergeCell ref="K143:L143"/>
    <mergeCell ref="I148:J148"/>
    <mergeCell ref="K148:L148"/>
    <mergeCell ref="F146:G146"/>
    <mergeCell ref="D142:E142"/>
    <mergeCell ref="F142:G142"/>
    <mergeCell ref="I142:J142"/>
    <mergeCell ref="F143:G143"/>
    <mergeCell ref="I143:J143"/>
    <mergeCell ref="D143:E143"/>
    <mergeCell ref="K145:L145"/>
    <mergeCell ref="M145:N145"/>
    <mergeCell ref="O144:P144"/>
    <mergeCell ref="O145:P145"/>
    <mergeCell ref="D145:E145"/>
    <mergeCell ref="D144:E144"/>
    <mergeCell ref="F144:G144"/>
    <mergeCell ref="I144:J144"/>
    <mergeCell ref="K144:L144"/>
    <mergeCell ref="F145:G145"/>
    <mergeCell ref="D136:E136"/>
    <mergeCell ref="F136:G136"/>
    <mergeCell ref="I136:J136"/>
    <mergeCell ref="K136:L136"/>
    <mergeCell ref="D148:E148"/>
    <mergeCell ref="D138:E138"/>
    <mergeCell ref="D139:E139"/>
    <mergeCell ref="D140:E140"/>
    <mergeCell ref="D141:E141"/>
    <mergeCell ref="D146:E146"/>
    <mergeCell ref="I141:J141"/>
    <mergeCell ref="K141:L141"/>
    <mergeCell ref="I140:J140"/>
    <mergeCell ref="K140:L140"/>
    <mergeCell ref="K135:L135"/>
    <mergeCell ref="O138:P138"/>
    <mergeCell ref="K137:L137"/>
    <mergeCell ref="M137:N137"/>
    <mergeCell ref="O137:P137"/>
    <mergeCell ref="M138:N138"/>
    <mergeCell ref="Q137:R145"/>
    <mergeCell ref="F137:G137"/>
    <mergeCell ref="I137:J137"/>
    <mergeCell ref="F138:G138"/>
    <mergeCell ref="I138:J138"/>
    <mergeCell ref="O141:P141"/>
    <mergeCell ref="F140:G140"/>
    <mergeCell ref="M141:N141"/>
    <mergeCell ref="K138:L138"/>
    <mergeCell ref="F141:G141"/>
    <mergeCell ref="D133:E133"/>
    <mergeCell ref="F133:G133"/>
    <mergeCell ref="I133:J133"/>
    <mergeCell ref="M134:N134"/>
    <mergeCell ref="F134:G134"/>
    <mergeCell ref="K139:L139"/>
    <mergeCell ref="M135:N135"/>
    <mergeCell ref="D135:E135"/>
    <mergeCell ref="D134:E134"/>
    <mergeCell ref="F135:G135"/>
    <mergeCell ref="K133:L133"/>
    <mergeCell ref="M133:N133"/>
    <mergeCell ref="M136:N136"/>
    <mergeCell ref="O135:P135"/>
    <mergeCell ref="O133:P133"/>
    <mergeCell ref="I134:J134"/>
    <mergeCell ref="O136:P136"/>
    <mergeCell ref="I135:J135"/>
    <mergeCell ref="F130:G130"/>
    <mergeCell ref="K131:L131"/>
    <mergeCell ref="M140:N140"/>
    <mergeCell ref="O140:P140"/>
    <mergeCell ref="F139:G139"/>
    <mergeCell ref="M139:N139"/>
    <mergeCell ref="O139:P139"/>
    <mergeCell ref="O134:P134"/>
    <mergeCell ref="I139:J139"/>
    <mergeCell ref="K134:L134"/>
    <mergeCell ref="O130:P130"/>
    <mergeCell ref="M129:N129"/>
    <mergeCell ref="O129:P129"/>
    <mergeCell ref="O128:P128"/>
    <mergeCell ref="D137:E137"/>
    <mergeCell ref="K130:L130"/>
    <mergeCell ref="D132:E132"/>
    <mergeCell ref="F132:G132"/>
    <mergeCell ref="I132:J132"/>
    <mergeCell ref="I130:J130"/>
    <mergeCell ref="M131:N131"/>
    <mergeCell ref="O131:P131"/>
    <mergeCell ref="D128:E128"/>
    <mergeCell ref="D129:E129"/>
    <mergeCell ref="D130:E130"/>
    <mergeCell ref="D131:E131"/>
    <mergeCell ref="M128:N128"/>
    <mergeCell ref="M130:N130"/>
    <mergeCell ref="F131:G131"/>
    <mergeCell ref="I131:J131"/>
    <mergeCell ref="K129:L129"/>
    <mergeCell ref="O127:P127"/>
    <mergeCell ref="Q128:R136"/>
    <mergeCell ref="F119:G119"/>
    <mergeCell ref="I119:J119"/>
    <mergeCell ref="F120:G120"/>
    <mergeCell ref="I120:J120"/>
    <mergeCell ref="F128:G128"/>
    <mergeCell ref="F129:G129"/>
    <mergeCell ref="F122:G122"/>
    <mergeCell ref="I129:J129"/>
    <mergeCell ref="I126:J126"/>
    <mergeCell ref="K126:L126"/>
    <mergeCell ref="I122:J122"/>
    <mergeCell ref="K122:L122"/>
    <mergeCell ref="I128:J128"/>
    <mergeCell ref="K128:L128"/>
    <mergeCell ref="I127:J127"/>
    <mergeCell ref="K127:L127"/>
    <mergeCell ref="I123:J123"/>
    <mergeCell ref="M127:N127"/>
    <mergeCell ref="K121:L121"/>
    <mergeCell ref="K120:L120"/>
    <mergeCell ref="M120:N120"/>
    <mergeCell ref="M124:N124"/>
    <mergeCell ref="M125:N125"/>
    <mergeCell ref="M123:N123"/>
    <mergeCell ref="M126:N126"/>
    <mergeCell ref="F118:G118"/>
    <mergeCell ref="F125:G125"/>
    <mergeCell ref="M132:N132"/>
    <mergeCell ref="K132:L132"/>
    <mergeCell ref="O132:P132"/>
    <mergeCell ref="Q119:R127"/>
    <mergeCell ref="O126:P126"/>
    <mergeCell ref="O120:P120"/>
    <mergeCell ref="O125:P125"/>
    <mergeCell ref="O124:P124"/>
    <mergeCell ref="O118:P118"/>
    <mergeCell ref="O116:P116"/>
    <mergeCell ref="K116:L116"/>
    <mergeCell ref="D127:E127"/>
    <mergeCell ref="F127:G127"/>
    <mergeCell ref="D117:E117"/>
    <mergeCell ref="F117:G117"/>
    <mergeCell ref="D121:E121"/>
    <mergeCell ref="D122:E122"/>
    <mergeCell ref="D125:E125"/>
    <mergeCell ref="M122:N122"/>
    <mergeCell ref="M119:N119"/>
    <mergeCell ref="K119:L119"/>
    <mergeCell ref="O117:P117"/>
    <mergeCell ref="O119:P119"/>
    <mergeCell ref="F115:G115"/>
    <mergeCell ref="I115:J115"/>
    <mergeCell ref="I118:J118"/>
    <mergeCell ref="K118:L118"/>
    <mergeCell ref="M118:N118"/>
    <mergeCell ref="M116:N116"/>
    <mergeCell ref="I116:J116"/>
    <mergeCell ref="M117:N117"/>
    <mergeCell ref="D123:E123"/>
    <mergeCell ref="O121:P121"/>
    <mergeCell ref="O123:P123"/>
    <mergeCell ref="M121:N121"/>
    <mergeCell ref="F121:G121"/>
    <mergeCell ref="O122:P122"/>
    <mergeCell ref="D119:E119"/>
    <mergeCell ref="O108:P108"/>
    <mergeCell ref="M109:N109"/>
    <mergeCell ref="O109:P109"/>
    <mergeCell ref="I117:J117"/>
    <mergeCell ref="K117:L117"/>
    <mergeCell ref="O110:P110"/>
    <mergeCell ref="K112:L112"/>
    <mergeCell ref="M111:N111"/>
    <mergeCell ref="O111:P111"/>
    <mergeCell ref="O115:P115"/>
    <mergeCell ref="I125:J125"/>
    <mergeCell ref="K125:L125"/>
    <mergeCell ref="I121:J121"/>
    <mergeCell ref="F123:G123"/>
    <mergeCell ref="D126:E126"/>
    <mergeCell ref="F126:G126"/>
    <mergeCell ref="D124:E124"/>
    <mergeCell ref="F124:G124"/>
    <mergeCell ref="K123:L123"/>
    <mergeCell ref="D114:E114"/>
    <mergeCell ref="F111:G111"/>
    <mergeCell ref="I111:J111"/>
    <mergeCell ref="K111:L111"/>
    <mergeCell ref="I124:J124"/>
    <mergeCell ref="K124:L124"/>
    <mergeCell ref="F114:G114"/>
    <mergeCell ref="F116:G116"/>
    <mergeCell ref="D120:E120"/>
    <mergeCell ref="D118:E118"/>
    <mergeCell ref="M114:N114"/>
    <mergeCell ref="M115:N115"/>
    <mergeCell ref="K107:L107"/>
    <mergeCell ref="D107:E107"/>
    <mergeCell ref="I114:J114"/>
    <mergeCell ref="K114:L114"/>
    <mergeCell ref="K113:L113"/>
    <mergeCell ref="I112:J112"/>
    <mergeCell ref="M107:N107"/>
    <mergeCell ref="I107:J107"/>
    <mergeCell ref="K110:L110"/>
    <mergeCell ref="K109:L109"/>
    <mergeCell ref="K105:L105"/>
    <mergeCell ref="D106:E106"/>
    <mergeCell ref="F106:G106"/>
    <mergeCell ref="I106:J106"/>
    <mergeCell ref="K106:L106"/>
    <mergeCell ref="I113:J113"/>
    <mergeCell ref="F110:G110"/>
    <mergeCell ref="I110:J110"/>
    <mergeCell ref="D105:E105"/>
    <mergeCell ref="F105:G105"/>
    <mergeCell ref="I105:J105"/>
    <mergeCell ref="F108:G108"/>
    <mergeCell ref="I108:J108"/>
    <mergeCell ref="K108:L108"/>
    <mergeCell ref="Q110:R118"/>
    <mergeCell ref="F113:G113"/>
    <mergeCell ref="F112:G112"/>
    <mergeCell ref="M112:N112"/>
    <mergeCell ref="O112:P112"/>
    <mergeCell ref="M113:N113"/>
    <mergeCell ref="O113:P113"/>
    <mergeCell ref="I109:J109"/>
    <mergeCell ref="Q101:R109"/>
    <mergeCell ref="D104:E104"/>
    <mergeCell ref="K104:L104"/>
    <mergeCell ref="K102:L102"/>
    <mergeCell ref="M105:N105"/>
    <mergeCell ref="O105:P105"/>
    <mergeCell ref="F102:G102"/>
    <mergeCell ref="M108:N108"/>
    <mergeCell ref="D108:E108"/>
    <mergeCell ref="D115:E115"/>
    <mergeCell ref="O106:P106"/>
    <mergeCell ref="M106:N106"/>
    <mergeCell ref="O107:P107"/>
    <mergeCell ref="F107:G107"/>
    <mergeCell ref="K115:L115"/>
    <mergeCell ref="O114:P114"/>
    <mergeCell ref="M110:N110"/>
    <mergeCell ref="D109:E109"/>
    <mergeCell ref="F109:G109"/>
    <mergeCell ref="I101:J101"/>
    <mergeCell ref="D102:E102"/>
    <mergeCell ref="D103:E103"/>
    <mergeCell ref="F103:G103"/>
    <mergeCell ref="I103:J103"/>
    <mergeCell ref="F104:G104"/>
    <mergeCell ref="I104:J104"/>
    <mergeCell ref="M103:N103"/>
    <mergeCell ref="K100:L100"/>
    <mergeCell ref="M104:N104"/>
    <mergeCell ref="O104:P104"/>
    <mergeCell ref="K99:L99"/>
    <mergeCell ref="O103:P103"/>
    <mergeCell ref="M99:N99"/>
    <mergeCell ref="K103:L103"/>
    <mergeCell ref="K96:L96"/>
    <mergeCell ref="M96:N96"/>
    <mergeCell ref="O96:P96"/>
    <mergeCell ref="I97:J97"/>
    <mergeCell ref="D96:E96"/>
    <mergeCell ref="F96:G96"/>
    <mergeCell ref="I96:J96"/>
    <mergeCell ref="F97:G97"/>
    <mergeCell ref="O102:P102"/>
    <mergeCell ref="D98:E98"/>
    <mergeCell ref="F98:G98"/>
    <mergeCell ref="I98:J98"/>
    <mergeCell ref="K98:L98"/>
    <mergeCell ref="O97:P97"/>
    <mergeCell ref="K97:L97"/>
    <mergeCell ref="M97:N97"/>
    <mergeCell ref="O98:P98"/>
    <mergeCell ref="M98:N98"/>
    <mergeCell ref="F100:G100"/>
    <mergeCell ref="I100:J100"/>
    <mergeCell ref="I102:J102"/>
    <mergeCell ref="K101:L101"/>
    <mergeCell ref="O99:P99"/>
    <mergeCell ref="M101:N101"/>
    <mergeCell ref="O101:P101"/>
    <mergeCell ref="M100:N100"/>
    <mergeCell ref="O100:P100"/>
    <mergeCell ref="M102:N102"/>
    <mergeCell ref="F87:G87"/>
    <mergeCell ref="I87:J87"/>
    <mergeCell ref="M87:N87"/>
    <mergeCell ref="K87:L87"/>
    <mergeCell ref="F101:G101"/>
    <mergeCell ref="D99:E99"/>
    <mergeCell ref="F99:G99"/>
    <mergeCell ref="I99:J99"/>
    <mergeCell ref="D101:E101"/>
    <mergeCell ref="D100:E100"/>
    <mergeCell ref="F84:G84"/>
    <mergeCell ref="I84:J84"/>
    <mergeCell ref="O86:P86"/>
    <mergeCell ref="Q92:R100"/>
    <mergeCell ref="I93:J93"/>
    <mergeCell ref="K93:L93"/>
    <mergeCell ref="M93:N93"/>
    <mergeCell ref="I92:J92"/>
    <mergeCell ref="K92:L92"/>
    <mergeCell ref="M92:N92"/>
    <mergeCell ref="M94:N94"/>
    <mergeCell ref="O92:P92"/>
    <mergeCell ref="O93:P93"/>
    <mergeCell ref="F93:G93"/>
    <mergeCell ref="O94:P94"/>
    <mergeCell ref="F92:G92"/>
    <mergeCell ref="Q83:R91"/>
    <mergeCell ref="O95:P95"/>
    <mergeCell ref="F94:G94"/>
    <mergeCell ref="F95:G95"/>
    <mergeCell ref="I95:J95"/>
    <mergeCell ref="K95:L95"/>
    <mergeCell ref="M95:N95"/>
    <mergeCell ref="I94:J94"/>
    <mergeCell ref="K94:L94"/>
    <mergeCell ref="K90:L90"/>
    <mergeCell ref="O85:P85"/>
    <mergeCell ref="K82:L82"/>
    <mergeCell ref="K81:L81"/>
    <mergeCell ref="M81:N81"/>
    <mergeCell ref="O81:P81"/>
    <mergeCell ref="O83:P83"/>
    <mergeCell ref="K83:L83"/>
    <mergeCell ref="O82:P82"/>
    <mergeCell ref="O91:P91"/>
    <mergeCell ref="I91:J91"/>
    <mergeCell ref="O89:P89"/>
    <mergeCell ref="O88:P88"/>
    <mergeCell ref="O90:P90"/>
    <mergeCell ref="K91:L91"/>
    <mergeCell ref="M91:N91"/>
    <mergeCell ref="M90:N90"/>
    <mergeCell ref="M83:N83"/>
    <mergeCell ref="K84:L84"/>
    <mergeCell ref="M84:N84"/>
    <mergeCell ref="M88:N88"/>
    <mergeCell ref="K89:L89"/>
    <mergeCell ref="M89:N89"/>
    <mergeCell ref="M86:N86"/>
    <mergeCell ref="K88:L88"/>
    <mergeCell ref="I86:J86"/>
    <mergeCell ref="K86:L86"/>
    <mergeCell ref="K85:L85"/>
    <mergeCell ref="F91:G91"/>
    <mergeCell ref="F89:G89"/>
    <mergeCell ref="I89:J89"/>
    <mergeCell ref="I90:J90"/>
    <mergeCell ref="F90:G90"/>
    <mergeCell ref="F88:G88"/>
    <mergeCell ref="I88:J88"/>
    <mergeCell ref="M80:N80"/>
    <mergeCell ref="F80:G80"/>
    <mergeCell ref="I80:J80"/>
    <mergeCell ref="K80:L80"/>
    <mergeCell ref="M82:N82"/>
    <mergeCell ref="O87:P87"/>
    <mergeCell ref="O84:P84"/>
    <mergeCell ref="F85:G85"/>
    <mergeCell ref="I85:J85"/>
    <mergeCell ref="F86:G86"/>
    <mergeCell ref="D78:E78"/>
    <mergeCell ref="F78:G78"/>
    <mergeCell ref="I78:J78"/>
    <mergeCell ref="K78:L78"/>
    <mergeCell ref="F83:G83"/>
    <mergeCell ref="I83:J83"/>
    <mergeCell ref="D80:E80"/>
    <mergeCell ref="M85:N85"/>
    <mergeCell ref="I76:J76"/>
    <mergeCell ref="F74:G74"/>
    <mergeCell ref="I74:J74"/>
    <mergeCell ref="K76:L76"/>
    <mergeCell ref="M76:N76"/>
    <mergeCell ref="D82:E82"/>
    <mergeCell ref="F82:G82"/>
    <mergeCell ref="I82:J82"/>
    <mergeCell ref="M78:N78"/>
    <mergeCell ref="O79:P79"/>
    <mergeCell ref="F77:G77"/>
    <mergeCell ref="F79:G79"/>
    <mergeCell ref="M77:N77"/>
    <mergeCell ref="O77:P77"/>
    <mergeCell ref="I77:J77"/>
    <mergeCell ref="O78:P78"/>
    <mergeCell ref="K77:L77"/>
    <mergeCell ref="F73:G73"/>
    <mergeCell ref="I73:J73"/>
    <mergeCell ref="I72:J72"/>
    <mergeCell ref="O80:P80"/>
    <mergeCell ref="K79:L79"/>
    <mergeCell ref="M79:N79"/>
    <mergeCell ref="O73:P73"/>
    <mergeCell ref="M75:N75"/>
    <mergeCell ref="K74:L74"/>
    <mergeCell ref="F75:G75"/>
    <mergeCell ref="Q74:R82"/>
    <mergeCell ref="F70:G70"/>
    <mergeCell ref="I70:J70"/>
    <mergeCell ref="K70:L70"/>
    <mergeCell ref="K73:L73"/>
    <mergeCell ref="F71:G71"/>
    <mergeCell ref="O76:P76"/>
    <mergeCell ref="O74:P74"/>
    <mergeCell ref="O72:P72"/>
    <mergeCell ref="O75:P75"/>
    <mergeCell ref="O61:P61"/>
    <mergeCell ref="M70:N70"/>
    <mergeCell ref="I64:J64"/>
    <mergeCell ref="K64:L64"/>
    <mergeCell ref="I69:J69"/>
    <mergeCell ref="M74:N74"/>
    <mergeCell ref="M73:N73"/>
    <mergeCell ref="K69:L69"/>
    <mergeCell ref="O70:P70"/>
    <mergeCell ref="O71:P71"/>
    <mergeCell ref="M69:N69"/>
    <mergeCell ref="K72:L72"/>
    <mergeCell ref="M72:N72"/>
    <mergeCell ref="M71:N71"/>
    <mergeCell ref="D81:E81"/>
    <mergeCell ref="D79:E79"/>
    <mergeCell ref="F76:G76"/>
    <mergeCell ref="I75:J75"/>
    <mergeCell ref="K75:L75"/>
    <mergeCell ref="D72:E72"/>
    <mergeCell ref="Q56:R64"/>
    <mergeCell ref="I63:J63"/>
    <mergeCell ref="K63:L63"/>
    <mergeCell ref="M63:N63"/>
    <mergeCell ref="O63:P63"/>
    <mergeCell ref="O57:P57"/>
    <mergeCell ref="I60:J60"/>
    <mergeCell ref="K60:L60"/>
    <mergeCell ref="M64:N64"/>
    <mergeCell ref="O60:P60"/>
    <mergeCell ref="D65:E65"/>
    <mergeCell ref="I71:J71"/>
    <mergeCell ref="O68:P68"/>
    <mergeCell ref="Q65:R73"/>
    <mergeCell ref="K62:L62"/>
    <mergeCell ref="M68:N68"/>
    <mergeCell ref="K66:L66"/>
    <mergeCell ref="O69:P69"/>
    <mergeCell ref="O62:P62"/>
    <mergeCell ref="I67:J67"/>
    <mergeCell ref="O64:P64"/>
    <mergeCell ref="M65:N65"/>
    <mergeCell ref="O65:P65"/>
    <mergeCell ref="M67:N67"/>
    <mergeCell ref="O66:P66"/>
    <mergeCell ref="O67:P67"/>
    <mergeCell ref="M66:N66"/>
    <mergeCell ref="A371:A379"/>
    <mergeCell ref="A416:A424"/>
    <mergeCell ref="A245:A253"/>
    <mergeCell ref="A254:A262"/>
    <mergeCell ref="A263:A271"/>
    <mergeCell ref="A272:A280"/>
    <mergeCell ref="A281:A289"/>
    <mergeCell ref="A290:A298"/>
    <mergeCell ref="A434:A442"/>
    <mergeCell ref="A443:A451"/>
    <mergeCell ref="A380:A388"/>
    <mergeCell ref="A389:A397"/>
    <mergeCell ref="A398:A406"/>
    <mergeCell ref="A407:A415"/>
    <mergeCell ref="A452:A460"/>
    <mergeCell ref="A299:A307"/>
    <mergeCell ref="A308:A316"/>
    <mergeCell ref="A317:A325"/>
    <mergeCell ref="A326:A334"/>
    <mergeCell ref="A335:A343"/>
    <mergeCell ref="A344:A352"/>
    <mergeCell ref="A353:A361"/>
    <mergeCell ref="A362:A370"/>
    <mergeCell ref="A425:A433"/>
    <mergeCell ref="B56:C64"/>
    <mergeCell ref="A137:A145"/>
    <mergeCell ref="A146:A154"/>
    <mergeCell ref="A155:A163"/>
    <mergeCell ref="A164:A172"/>
    <mergeCell ref="B74:C82"/>
    <mergeCell ref="B137:C145"/>
    <mergeCell ref="B146:C154"/>
    <mergeCell ref="B155:C163"/>
    <mergeCell ref="A74:A82"/>
    <mergeCell ref="A83:A91"/>
    <mergeCell ref="A119:A127"/>
    <mergeCell ref="A128:A136"/>
    <mergeCell ref="F68:G68"/>
    <mergeCell ref="A236:A244"/>
    <mergeCell ref="A209:A217"/>
    <mergeCell ref="A173:A181"/>
    <mergeCell ref="D68:E68"/>
    <mergeCell ref="F72:G72"/>
    <mergeCell ref="D60:E60"/>
    <mergeCell ref="F60:G60"/>
    <mergeCell ref="D63:E63"/>
    <mergeCell ref="D64:E64"/>
    <mergeCell ref="F64:G64"/>
    <mergeCell ref="F58:G58"/>
    <mergeCell ref="D62:E62"/>
    <mergeCell ref="F62:G62"/>
    <mergeCell ref="B65:C73"/>
    <mergeCell ref="F65:G65"/>
    <mergeCell ref="F67:G67"/>
    <mergeCell ref="F63:G63"/>
    <mergeCell ref="F69:G69"/>
    <mergeCell ref="D66:E66"/>
    <mergeCell ref="D67:E67"/>
    <mergeCell ref="F66:G66"/>
    <mergeCell ref="D69:E69"/>
    <mergeCell ref="D73:E73"/>
    <mergeCell ref="M62:N62"/>
    <mergeCell ref="I61:J61"/>
    <mergeCell ref="K61:L61"/>
    <mergeCell ref="K59:L59"/>
    <mergeCell ref="F56:G56"/>
    <mergeCell ref="F57:G57"/>
    <mergeCell ref="I57:J57"/>
    <mergeCell ref="M60:N60"/>
    <mergeCell ref="M61:N61"/>
    <mergeCell ref="M59:N59"/>
    <mergeCell ref="A227:A235"/>
    <mergeCell ref="A182:A190"/>
    <mergeCell ref="B83:C91"/>
    <mergeCell ref="B92:C100"/>
    <mergeCell ref="B101:C109"/>
    <mergeCell ref="B110:C118"/>
    <mergeCell ref="B128:C136"/>
    <mergeCell ref="A191:A199"/>
    <mergeCell ref="A200:A208"/>
    <mergeCell ref="A92:A100"/>
    <mergeCell ref="I79:J79"/>
    <mergeCell ref="F81:G81"/>
    <mergeCell ref="I81:J81"/>
    <mergeCell ref="I66:J66"/>
    <mergeCell ref="I65:J65"/>
    <mergeCell ref="K65:L65"/>
    <mergeCell ref="K71:L71"/>
    <mergeCell ref="I68:J68"/>
    <mergeCell ref="K68:L68"/>
    <mergeCell ref="K67:L67"/>
    <mergeCell ref="K47:L47"/>
    <mergeCell ref="O52:P52"/>
    <mergeCell ref="A56:A64"/>
    <mergeCell ref="I62:J62"/>
    <mergeCell ref="O59:P59"/>
    <mergeCell ref="M58:N58"/>
    <mergeCell ref="O58:P58"/>
    <mergeCell ref="I58:J58"/>
    <mergeCell ref="K58:L58"/>
    <mergeCell ref="I59:J59"/>
    <mergeCell ref="D54:E54"/>
    <mergeCell ref="A218:A226"/>
    <mergeCell ref="F59:G59"/>
    <mergeCell ref="D61:E61"/>
    <mergeCell ref="F61:G61"/>
    <mergeCell ref="A65:A73"/>
    <mergeCell ref="D77:E77"/>
    <mergeCell ref="B119:C127"/>
    <mergeCell ref="A101:A109"/>
    <mergeCell ref="A110:A118"/>
    <mergeCell ref="D94:E94"/>
    <mergeCell ref="O55:P55"/>
    <mergeCell ref="I56:J56"/>
    <mergeCell ref="K56:L56"/>
    <mergeCell ref="O56:P56"/>
    <mergeCell ref="M56:N56"/>
    <mergeCell ref="K57:L57"/>
    <mergeCell ref="M57:N57"/>
    <mergeCell ref="I55:J55"/>
    <mergeCell ref="D56:E56"/>
    <mergeCell ref="A47:A55"/>
    <mergeCell ref="B47:C55"/>
    <mergeCell ref="F47:G47"/>
    <mergeCell ref="A8:A10"/>
    <mergeCell ref="A11:A19"/>
    <mergeCell ref="A20:A28"/>
    <mergeCell ref="A29:A37"/>
    <mergeCell ref="F50:G50"/>
    <mergeCell ref="A38:A46"/>
    <mergeCell ref="D52:E52"/>
    <mergeCell ref="D50:E50"/>
    <mergeCell ref="I48:J48"/>
    <mergeCell ref="F49:G49"/>
    <mergeCell ref="O49:P49"/>
    <mergeCell ref="D51:E51"/>
    <mergeCell ref="F51:G51"/>
    <mergeCell ref="I51:J51"/>
    <mergeCell ref="K48:L48"/>
    <mergeCell ref="F48:G48"/>
    <mergeCell ref="K49:L49"/>
    <mergeCell ref="M49:N49"/>
    <mergeCell ref="K51:L51"/>
    <mergeCell ref="M51:N51"/>
    <mergeCell ref="M50:N50"/>
    <mergeCell ref="O50:P50"/>
    <mergeCell ref="O51:P51"/>
    <mergeCell ref="K50:L50"/>
    <mergeCell ref="O46:P46"/>
    <mergeCell ref="O41:P41"/>
    <mergeCell ref="D44:E44"/>
    <mergeCell ref="O47:P47"/>
    <mergeCell ref="M47:N47"/>
    <mergeCell ref="D46:E46"/>
    <mergeCell ref="F46:G46"/>
    <mergeCell ref="K44:L44"/>
    <mergeCell ref="M44:N44"/>
    <mergeCell ref="I46:J46"/>
    <mergeCell ref="B38:C46"/>
    <mergeCell ref="M39:N39"/>
    <mergeCell ref="M42:N42"/>
    <mergeCell ref="M43:N43"/>
    <mergeCell ref="K46:L46"/>
    <mergeCell ref="M46:N46"/>
    <mergeCell ref="I43:J43"/>
    <mergeCell ref="O54:P54"/>
    <mergeCell ref="I53:J53"/>
    <mergeCell ref="D55:E55"/>
    <mergeCell ref="F55:G55"/>
    <mergeCell ref="K55:L55"/>
    <mergeCell ref="M55:N55"/>
    <mergeCell ref="D53:E53"/>
    <mergeCell ref="K53:L53"/>
    <mergeCell ref="M53:N53"/>
    <mergeCell ref="O53:P53"/>
    <mergeCell ref="I52:J52"/>
    <mergeCell ref="F52:G52"/>
    <mergeCell ref="K54:L54"/>
    <mergeCell ref="M54:N54"/>
    <mergeCell ref="K52:L52"/>
    <mergeCell ref="M52:N52"/>
    <mergeCell ref="I54:J54"/>
    <mergeCell ref="F53:G53"/>
    <mergeCell ref="F54:G54"/>
    <mergeCell ref="M45:N45"/>
    <mergeCell ref="O45:P45"/>
    <mergeCell ref="D38:E38"/>
    <mergeCell ref="O48:P48"/>
    <mergeCell ref="F41:G41"/>
    <mergeCell ref="I41:J41"/>
    <mergeCell ref="K41:L41"/>
    <mergeCell ref="M41:N41"/>
    <mergeCell ref="K45:L45"/>
    <mergeCell ref="O39:P39"/>
    <mergeCell ref="D48:E48"/>
    <mergeCell ref="D49:E49"/>
    <mergeCell ref="I50:J50"/>
    <mergeCell ref="K40:L40"/>
    <mergeCell ref="O42:P42"/>
    <mergeCell ref="O43:P43"/>
    <mergeCell ref="O44:P44"/>
    <mergeCell ref="K43:L43"/>
    <mergeCell ref="K42:L42"/>
    <mergeCell ref="M48:N48"/>
    <mergeCell ref="F40:G40"/>
    <mergeCell ref="I44:J44"/>
    <mergeCell ref="F45:G45"/>
    <mergeCell ref="I45:J45"/>
    <mergeCell ref="F42:G42"/>
    <mergeCell ref="I49:J49"/>
    <mergeCell ref="I42:J42"/>
    <mergeCell ref="F43:G43"/>
    <mergeCell ref="I47:J47"/>
    <mergeCell ref="I40:J40"/>
    <mergeCell ref="O29:P29"/>
    <mergeCell ref="K33:L33"/>
    <mergeCell ref="O33:P33"/>
    <mergeCell ref="O36:P36"/>
    <mergeCell ref="O40:P40"/>
    <mergeCell ref="I37:J37"/>
    <mergeCell ref="M38:N38"/>
    <mergeCell ref="F32:G32"/>
    <mergeCell ref="I32:J32"/>
    <mergeCell ref="K32:L32"/>
    <mergeCell ref="O32:P32"/>
    <mergeCell ref="M32:N32"/>
    <mergeCell ref="I38:J38"/>
    <mergeCell ref="K38:L38"/>
    <mergeCell ref="F30:G30"/>
    <mergeCell ref="I30:J30"/>
    <mergeCell ref="M40:N40"/>
    <mergeCell ref="F44:G44"/>
    <mergeCell ref="F39:G39"/>
    <mergeCell ref="I39:J39"/>
    <mergeCell ref="K39:L39"/>
    <mergeCell ref="F38:G38"/>
    <mergeCell ref="M35:N35"/>
    <mergeCell ref="M33:N33"/>
    <mergeCell ref="D37:E37"/>
    <mergeCell ref="F37:G37"/>
    <mergeCell ref="D33:E33"/>
    <mergeCell ref="M36:N36"/>
    <mergeCell ref="F33:G33"/>
    <mergeCell ref="I33:J33"/>
    <mergeCell ref="K34:L34"/>
    <mergeCell ref="F36:G36"/>
    <mergeCell ref="I36:J36"/>
    <mergeCell ref="K35:L35"/>
    <mergeCell ref="I34:J34"/>
    <mergeCell ref="K36:L36"/>
    <mergeCell ref="I35:J35"/>
    <mergeCell ref="K37:L37"/>
    <mergeCell ref="M37:N37"/>
    <mergeCell ref="O34:P34"/>
    <mergeCell ref="O37:P37"/>
    <mergeCell ref="O26:P26"/>
    <mergeCell ref="O28:P28"/>
    <mergeCell ref="O27:P27"/>
    <mergeCell ref="O38:P38"/>
    <mergeCell ref="O35:P35"/>
    <mergeCell ref="M34:N34"/>
    <mergeCell ref="F27:G27"/>
    <mergeCell ref="I27:J27"/>
    <mergeCell ref="K27:L27"/>
    <mergeCell ref="M27:N27"/>
    <mergeCell ref="M29:N29"/>
    <mergeCell ref="O22:P22"/>
    <mergeCell ref="M23:N23"/>
    <mergeCell ref="I28:J28"/>
    <mergeCell ref="K28:L28"/>
    <mergeCell ref="M28:N28"/>
    <mergeCell ref="M30:N30"/>
    <mergeCell ref="M24:N24"/>
    <mergeCell ref="I26:J26"/>
    <mergeCell ref="K26:L26"/>
    <mergeCell ref="M26:N26"/>
    <mergeCell ref="K24:L24"/>
    <mergeCell ref="K30:L30"/>
    <mergeCell ref="F29:G29"/>
    <mergeCell ref="I29:J29"/>
    <mergeCell ref="K29:L29"/>
    <mergeCell ref="F34:G34"/>
    <mergeCell ref="O30:P30"/>
    <mergeCell ref="F31:G31"/>
    <mergeCell ref="I31:J31"/>
    <mergeCell ref="K31:L31"/>
    <mergeCell ref="M31:N31"/>
    <mergeCell ref="O31:P31"/>
    <mergeCell ref="O8:P10"/>
    <mergeCell ref="O17:P17"/>
    <mergeCell ref="O11:P11"/>
    <mergeCell ref="O16:P16"/>
    <mergeCell ref="O19:P19"/>
    <mergeCell ref="O18:P18"/>
    <mergeCell ref="O12:P12"/>
    <mergeCell ref="O13:P13"/>
    <mergeCell ref="O14:P14"/>
    <mergeCell ref="O23:P23"/>
    <mergeCell ref="F23:G23"/>
    <mergeCell ref="K16:L16"/>
    <mergeCell ref="K17:L17"/>
    <mergeCell ref="I21:J21"/>
    <mergeCell ref="K21:L21"/>
    <mergeCell ref="I20:J20"/>
    <mergeCell ref="K20:L20"/>
    <mergeCell ref="O20:P20"/>
    <mergeCell ref="O24:P24"/>
    <mergeCell ref="F25:G25"/>
    <mergeCell ref="I25:J25"/>
    <mergeCell ref="K25:L25"/>
    <mergeCell ref="M25:N25"/>
    <mergeCell ref="O25:P25"/>
    <mergeCell ref="I24:J24"/>
    <mergeCell ref="I18:J18"/>
    <mergeCell ref="I15:J15"/>
    <mergeCell ref="M20:N20"/>
    <mergeCell ref="I23:J23"/>
    <mergeCell ref="K23:L23"/>
    <mergeCell ref="O21:P21"/>
    <mergeCell ref="I22:J22"/>
    <mergeCell ref="K22:L22"/>
    <mergeCell ref="M22:N22"/>
    <mergeCell ref="M21:N21"/>
    <mergeCell ref="F18:G18"/>
    <mergeCell ref="M19:N19"/>
    <mergeCell ref="F19:G19"/>
    <mergeCell ref="M15:N15"/>
    <mergeCell ref="M16:N16"/>
    <mergeCell ref="F16:G16"/>
    <mergeCell ref="F17:G17"/>
    <mergeCell ref="K15:L15"/>
    <mergeCell ref="M18:N18"/>
    <mergeCell ref="I17:J17"/>
    <mergeCell ref="O15:P15"/>
    <mergeCell ref="B1:R5"/>
    <mergeCell ref="F11:G11"/>
    <mergeCell ref="F12:G12"/>
    <mergeCell ref="F13:G13"/>
    <mergeCell ref="Q8:R10"/>
    <mergeCell ref="B8:C10"/>
    <mergeCell ref="D8:E10"/>
    <mergeCell ref="M13:N13"/>
    <mergeCell ref="M14:N14"/>
    <mergeCell ref="M11:N11"/>
    <mergeCell ref="H8:H10"/>
    <mergeCell ref="I8:J10"/>
    <mergeCell ref="D17:E17"/>
    <mergeCell ref="I11:J11"/>
    <mergeCell ref="I12:J12"/>
    <mergeCell ref="I13:J13"/>
    <mergeCell ref="I14:J14"/>
    <mergeCell ref="M12:N12"/>
    <mergeCell ref="M17:N17"/>
    <mergeCell ref="D31:E31"/>
    <mergeCell ref="D32:E32"/>
    <mergeCell ref="D20:E20"/>
    <mergeCell ref="D21:E21"/>
    <mergeCell ref="D22:E22"/>
    <mergeCell ref="D23:E23"/>
    <mergeCell ref="D24:E24"/>
    <mergeCell ref="D25:E25"/>
    <mergeCell ref="D26:E26"/>
    <mergeCell ref="I16:J16"/>
    <mergeCell ref="K19:L19"/>
    <mergeCell ref="I19:J19"/>
    <mergeCell ref="K8:L10"/>
    <mergeCell ref="M8:N10"/>
    <mergeCell ref="B20:C28"/>
    <mergeCell ref="D28:E28"/>
    <mergeCell ref="F22:G22"/>
    <mergeCell ref="F20:G20"/>
    <mergeCell ref="F26:G26"/>
    <mergeCell ref="B29:C37"/>
    <mergeCell ref="F35:G35"/>
    <mergeCell ref="D36:E36"/>
    <mergeCell ref="D34:E34"/>
    <mergeCell ref="D35:E35"/>
    <mergeCell ref="F14:G14"/>
    <mergeCell ref="F15:G15"/>
    <mergeCell ref="F24:G24"/>
    <mergeCell ref="F28:G28"/>
    <mergeCell ref="F21:G21"/>
    <mergeCell ref="F8:G10"/>
    <mergeCell ref="B11:C19"/>
    <mergeCell ref="K18:L18"/>
    <mergeCell ref="K11:L11"/>
    <mergeCell ref="K12:L12"/>
    <mergeCell ref="K13:L13"/>
    <mergeCell ref="K14:L14"/>
    <mergeCell ref="D14:E14"/>
    <mergeCell ref="D11:E11"/>
    <mergeCell ref="D12:E12"/>
    <mergeCell ref="D13:E13"/>
    <mergeCell ref="D29:E29"/>
    <mergeCell ref="D30:E30"/>
    <mergeCell ref="D19:E19"/>
    <mergeCell ref="D16:E16"/>
    <mergeCell ref="D15:E15"/>
    <mergeCell ref="D18:E18"/>
    <mergeCell ref="D27:E27"/>
    <mergeCell ref="D57:E57"/>
    <mergeCell ref="D58:E58"/>
    <mergeCell ref="D59:E59"/>
    <mergeCell ref="D180:E180"/>
    <mergeCell ref="D177:E177"/>
    <mergeCell ref="D74:E74"/>
    <mergeCell ref="D75:E75"/>
    <mergeCell ref="D76:E76"/>
    <mergeCell ref="D70:E70"/>
    <mergeCell ref="D71:E71"/>
    <mergeCell ref="D93:E93"/>
    <mergeCell ref="D88:E88"/>
    <mergeCell ref="D91:E91"/>
    <mergeCell ref="D39:E39"/>
    <mergeCell ref="D40:E40"/>
    <mergeCell ref="D41:E41"/>
    <mergeCell ref="D47:E47"/>
    <mergeCell ref="D45:E45"/>
    <mergeCell ref="D42:E42"/>
    <mergeCell ref="D43:E43"/>
    <mergeCell ref="D83:E83"/>
    <mergeCell ref="D84:E84"/>
    <mergeCell ref="D85:E85"/>
    <mergeCell ref="D86:E86"/>
    <mergeCell ref="D90:E90"/>
    <mergeCell ref="D92:E92"/>
    <mergeCell ref="D87:E87"/>
    <mergeCell ref="D165:E165"/>
    <mergeCell ref="D166:E166"/>
    <mergeCell ref="D167:E167"/>
    <mergeCell ref="D173:E173"/>
    <mergeCell ref="D170:E170"/>
    <mergeCell ref="D95:E95"/>
    <mergeCell ref="D116:E116"/>
    <mergeCell ref="D111:E111"/>
    <mergeCell ref="D112:E112"/>
    <mergeCell ref="D110:E110"/>
    <mergeCell ref="D192:E192"/>
    <mergeCell ref="D193:E193"/>
    <mergeCell ref="D194:E194"/>
    <mergeCell ref="D206:E206"/>
    <mergeCell ref="D203:E203"/>
    <mergeCell ref="D89:E89"/>
    <mergeCell ref="D97:E97"/>
    <mergeCell ref="D113:E113"/>
    <mergeCell ref="D191:E191"/>
    <mergeCell ref="D187:E187"/>
    <mergeCell ref="D208:E208"/>
    <mergeCell ref="D207:E207"/>
    <mergeCell ref="D197:E197"/>
    <mergeCell ref="D199:E199"/>
    <mergeCell ref="D204:E204"/>
    <mergeCell ref="D205:E205"/>
    <mergeCell ref="D200:E200"/>
    <mergeCell ref="D201:E201"/>
    <mergeCell ref="D202:E202"/>
    <mergeCell ref="D220:E220"/>
    <mergeCell ref="D221:E221"/>
    <mergeCell ref="D227:E227"/>
    <mergeCell ref="D226:E226"/>
    <mergeCell ref="D224:E224"/>
    <mergeCell ref="D174:E174"/>
    <mergeCell ref="D176:E176"/>
    <mergeCell ref="D214:E214"/>
    <mergeCell ref="D219:E219"/>
    <mergeCell ref="D209:E209"/>
    <mergeCell ref="D210:E210"/>
    <mergeCell ref="D211:E211"/>
    <mergeCell ref="D212:E212"/>
    <mergeCell ref="D218:E218"/>
    <mergeCell ref="D217:E217"/>
    <mergeCell ref="D213:E213"/>
    <mergeCell ref="D216:E216"/>
    <mergeCell ref="D215:E215"/>
    <mergeCell ref="D308:E308"/>
    <mergeCell ref="D307:E307"/>
    <mergeCell ref="D344:E344"/>
    <mergeCell ref="D345:E345"/>
    <mergeCell ref="D236:E236"/>
    <mergeCell ref="D237:E237"/>
    <mergeCell ref="D238:E238"/>
    <mergeCell ref="D239:E239"/>
    <mergeCell ref="D248:E248"/>
    <mergeCell ref="D249:E249"/>
    <mergeCell ref="D281:E281"/>
    <mergeCell ref="D282:E282"/>
    <mergeCell ref="D283:E283"/>
    <mergeCell ref="D284:E284"/>
    <mergeCell ref="D373:E373"/>
    <mergeCell ref="D290:E290"/>
    <mergeCell ref="D291:E291"/>
    <mergeCell ref="D292:E292"/>
    <mergeCell ref="D293:E293"/>
    <mergeCell ref="D302:E302"/>
    <mergeCell ref="D371:E371"/>
    <mergeCell ref="D372:E372"/>
    <mergeCell ref="D336:E336"/>
    <mergeCell ref="D337:E337"/>
    <mergeCell ref="D338:E338"/>
    <mergeCell ref="D339:E339"/>
    <mergeCell ref="D342:E342"/>
    <mergeCell ref="D356:E356"/>
    <mergeCell ref="D364:E364"/>
    <mergeCell ref="D365:E365"/>
    <mergeCell ref="D285:E285"/>
    <mergeCell ref="D300:E300"/>
    <mergeCell ref="D301:E301"/>
    <mergeCell ref="D294:E294"/>
    <mergeCell ref="D295:E295"/>
    <mergeCell ref="D296:E296"/>
    <mergeCell ref="D299:E299"/>
    <mergeCell ref="D297:E297"/>
    <mergeCell ref="D286:E286"/>
    <mergeCell ref="D287:E287"/>
    <mergeCell ref="D346:E346"/>
    <mergeCell ref="D347:E347"/>
    <mergeCell ref="D353:E353"/>
    <mergeCell ref="D354:E354"/>
    <mergeCell ref="D350:E350"/>
    <mergeCell ref="D348:E348"/>
    <mergeCell ref="D389:E389"/>
    <mergeCell ref="D380:E380"/>
    <mergeCell ref="D381:E381"/>
    <mergeCell ref="D382:E382"/>
    <mergeCell ref="D383:E383"/>
    <mergeCell ref="D388:E388"/>
    <mergeCell ref="D387:E387"/>
    <mergeCell ref="D386:E386"/>
    <mergeCell ref="D324:E324"/>
    <mergeCell ref="D321:E321"/>
    <mergeCell ref="D340:E340"/>
    <mergeCell ref="D341:E341"/>
    <mergeCell ref="D322:E322"/>
    <mergeCell ref="D323:E323"/>
    <mergeCell ref="D384:E384"/>
    <mergeCell ref="D385:E385"/>
    <mergeCell ref="D374:E374"/>
    <mergeCell ref="D326:E326"/>
    <mergeCell ref="D327:E327"/>
    <mergeCell ref="D328:E328"/>
    <mergeCell ref="D329:E329"/>
    <mergeCell ref="D311:E311"/>
    <mergeCell ref="D317:E317"/>
    <mergeCell ref="D316:E316"/>
    <mergeCell ref="D313:E313"/>
    <mergeCell ref="D428:E428"/>
    <mergeCell ref="D417:E417"/>
    <mergeCell ref="D418:E418"/>
    <mergeCell ref="D419:E419"/>
    <mergeCell ref="D426:E426"/>
    <mergeCell ref="D427:E427"/>
    <mergeCell ref="D422:E422"/>
    <mergeCell ref="D424:E424"/>
    <mergeCell ref="D393:E393"/>
    <mergeCell ref="D396:E396"/>
    <mergeCell ref="D395:E395"/>
    <mergeCell ref="D416:E416"/>
    <mergeCell ref="D407:E407"/>
    <mergeCell ref="D406:E406"/>
    <mergeCell ref="D404:E404"/>
    <mergeCell ref="D402:E402"/>
    <mergeCell ref="D401:E401"/>
    <mergeCell ref="D411:E411"/>
    <mergeCell ref="D403:E403"/>
    <mergeCell ref="D405:E405"/>
    <mergeCell ref="D412:E412"/>
    <mergeCell ref="D421:E421"/>
    <mergeCell ref="D429:E429"/>
    <mergeCell ref="D390:E390"/>
    <mergeCell ref="D391:E391"/>
    <mergeCell ref="D392:E392"/>
    <mergeCell ref="D398:E398"/>
    <mergeCell ref="D397:E397"/>
    <mergeCell ref="D551:E551"/>
    <mergeCell ref="D552:E552"/>
    <mergeCell ref="D526:E526"/>
    <mergeCell ref="D527:E527"/>
    <mergeCell ref="D533:E533"/>
    <mergeCell ref="D534:E534"/>
    <mergeCell ref="D530:E530"/>
    <mergeCell ref="D528:E528"/>
    <mergeCell ref="D532:E532"/>
    <mergeCell ref="D540:E540"/>
    <mergeCell ref="D461:E461"/>
    <mergeCell ref="D462:E462"/>
    <mergeCell ref="D463:E463"/>
    <mergeCell ref="D464:E464"/>
    <mergeCell ref="D465:E465"/>
    <mergeCell ref="D480:E480"/>
    <mergeCell ref="D466:E466"/>
    <mergeCell ref="D470:E470"/>
    <mergeCell ref="D471:E471"/>
    <mergeCell ref="D474:E474"/>
    <mergeCell ref="D475:E475"/>
    <mergeCell ref="D476:E476"/>
    <mergeCell ref="D479:E479"/>
    <mergeCell ref="D477:E477"/>
    <mergeCell ref="D487:E487"/>
    <mergeCell ref="D484:E484"/>
    <mergeCell ref="D483:E483"/>
    <mergeCell ref="D481:E481"/>
    <mergeCell ref="D519:E519"/>
    <mergeCell ref="D489:E489"/>
    <mergeCell ref="D490:E490"/>
    <mergeCell ref="D491:E491"/>
    <mergeCell ref="D497:E497"/>
    <mergeCell ref="D482:E482"/>
    <mergeCell ref="D488:E488"/>
    <mergeCell ref="D494:E494"/>
    <mergeCell ref="D493:E493"/>
    <mergeCell ref="D492:E492"/>
    <mergeCell ref="D587:E587"/>
    <mergeCell ref="D522:E522"/>
    <mergeCell ref="D473:E473"/>
    <mergeCell ref="D563:E563"/>
    <mergeCell ref="D569:E569"/>
    <mergeCell ref="D567:E567"/>
    <mergeCell ref="D568:E568"/>
    <mergeCell ref="D516:E516"/>
    <mergeCell ref="D517:E517"/>
    <mergeCell ref="D518:E518"/>
    <mergeCell ref="D572:E572"/>
    <mergeCell ref="D573:E573"/>
    <mergeCell ref="D570:E570"/>
    <mergeCell ref="D571:E571"/>
    <mergeCell ref="D566:E566"/>
    <mergeCell ref="D612:E612"/>
    <mergeCell ref="D609:E609"/>
    <mergeCell ref="D605:E605"/>
    <mergeCell ref="D606:E606"/>
    <mergeCell ref="D607:E607"/>
    <mergeCell ref="D554:E554"/>
    <mergeCell ref="D560:E560"/>
    <mergeCell ref="D561:E561"/>
    <mergeCell ref="D562:E562"/>
    <mergeCell ref="D559:E559"/>
    <mergeCell ref="D555:E555"/>
    <mergeCell ref="D558:E558"/>
    <mergeCell ref="D574:E574"/>
    <mergeCell ref="D575:E575"/>
    <mergeCell ref="D579:E579"/>
    <mergeCell ref="D580:E580"/>
    <mergeCell ref="D576:E576"/>
    <mergeCell ref="D586:E586"/>
    <mergeCell ref="D581:E581"/>
    <mergeCell ref="D578:E578"/>
    <mergeCell ref="D582:E582"/>
    <mergeCell ref="D594:E594"/>
    <mergeCell ref="D668:E668"/>
    <mergeCell ref="D669:E669"/>
    <mergeCell ref="D660:E660"/>
    <mergeCell ref="D661:E661"/>
    <mergeCell ref="D662:E662"/>
    <mergeCell ref="D663:E663"/>
    <mergeCell ref="D666:E666"/>
    <mergeCell ref="D624:E624"/>
    <mergeCell ref="D625:E625"/>
    <mergeCell ref="D696:E696"/>
    <mergeCell ref="D697:E697"/>
    <mergeCell ref="D614:E614"/>
    <mergeCell ref="D615:E615"/>
    <mergeCell ref="D616:E616"/>
    <mergeCell ref="D617:E617"/>
    <mergeCell ref="D626:E626"/>
    <mergeCell ref="D632:E632"/>
    <mergeCell ref="D631:E631"/>
    <mergeCell ref="D629:E629"/>
    <mergeCell ref="D618:E618"/>
    <mergeCell ref="D619:E619"/>
    <mergeCell ref="D620:E620"/>
    <mergeCell ref="D623:E623"/>
    <mergeCell ref="D621:E621"/>
    <mergeCell ref="D695:E695"/>
    <mergeCell ref="D637:E637"/>
    <mergeCell ref="D657:E657"/>
    <mergeCell ref="D658:E658"/>
    <mergeCell ref="D675:E675"/>
    <mergeCell ref="D670:E670"/>
    <mergeCell ref="D671:E671"/>
    <mergeCell ref="D677:E677"/>
    <mergeCell ref="D678:E678"/>
    <mergeCell ref="D674:E674"/>
    <mergeCell ref="D672:E672"/>
    <mergeCell ref="D713:E713"/>
    <mergeCell ref="D704:E704"/>
    <mergeCell ref="D705:E705"/>
    <mergeCell ref="D706:E706"/>
    <mergeCell ref="D707:E707"/>
    <mergeCell ref="D712:E712"/>
    <mergeCell ref="D711:E711"/>
    <mergeCell ref="D710:E710"/>
    <mergeCell ref="D648:E648"/>
    <mergeCell ref="D645:E645"/>
    <mergeCell ref="D664:E664"/>
    <mergeCell ref="D665:E665"/>
    <mergeCell ref="D646:E646"/>
    <mergeCell ref="D647:E647"/>
    <mergeCell ref="D708:E708"/>
    <mergeCell ref="D709:E709"/>
    <mergeCell ref="D698:E698"/>
    <mergeCell ref="D650:E650"/>
    <mergeCell ref="D651:E651"/>
    <mergeCell ref="D652:E652"/>
    <mergeCell ref="D653:E653"/>
    <mergeCell ref="D635:E635"/>
    <mergeCell ref="D641:E641"/>
    <mergeCell ref="D640:E640"/>
    <mergeCell ref="D752:E752"/>
    <mergeCell ref="D741:E741"/>
    <mergeCell ref="D742:E742"/>
    <mergeCell ref="D743:E743"/>
    <mergeCell ref="D750:E750"/>
    <mergeCell ref="D751:E751"/>
    <mergeCell ref="D746:E746"/>
    <mergeCell ref="D748:E748"/>
    <mergeCell ref="D717:E717"/>
    <mergeCell ref="D720:E720"/>
    <mergeCell ref="D719:E719"/>
    <mergeCell ref="D740:E740"/>
    <mergeCell ref="D731:E731"/>
    <mergeCell ref="D730:E730"/>
    <mergeCell ref="D728:E728"/>
    <mergeCell ref="D726:E726"/>
    <mergeCell ref="D725:E725"/>
    <mergeCell ref="D735:E735"/>
    <mergeCell ref="D727:E727"/>
    <mergeCell ref="D729:E729"/>
    <mergeCell ref="D736:E736"/>
    <mergeCell ref="D745:E745"/>
    <mergeCell ref="D753:E753"/>
    <mergeCell ref="D714:E714"/>
    <mergeCell ref="D715:E715"/>
    <mergeCell ref="D716:E716"/>
    <mergeCell ref="D722:E722"/>
    <mergeCell ref="D721:E721"/>
    <mergeCell ref="D785:E785"/>
    <mergeCell ref="D786:E786"/>
    <mergeCell ref="D787:E787"/>
    <mergeCell ref="D788:E788"/>
    <mergeCell ref="D789:E789"/>
    <mergeCell ref="D804:E804"/>
    <mergeCell ref="D790:E790"/>
    <mergeCell ref="D794:E794"/>
    <mergeCell ref="D795:E795"/>
    <mergeCell ref="D797:E797"/>
    <mergeCell ref="D812:E812"/>
    <mergeCell ref="D798:E798"/>
    <mergeCell ref="D799:E799"/>
    <mergeCell ref="D800:E800"/>
    <mergeCell ref="D803:E803"/>
    <mergeCell ref="D801:E801"/>
    <mergeCell ref="D811:E811"/>
    <mergeCell ref="D808:E808"/>
    <mergeCell ref="D805:E805"/>
    <mergeCell ref="D848:E848"/>
    <mergeCell ref="D849:E849"/>
    <mergeCell ref="D840:E840"/>
    <mergeCell ref="D841:E841"/>
    <mergeCell ref="D842:E842"/>
    <mergeCell ref="D843:E843"/>
    <mergeCell ref="D846:E846"/>
    <mergeCell ref="D844:E844"/>
    <mergeCell ref="D845:E845"/>
    <mergeCell ref="D875:E875"/>
    <mergeCell ref="D876:E876"/>
    <mergeCell ref="D877:E877"/>
    <mergeCell ref="D850:E850"/>
    <mergeCell ref="D851:E851"/>
    <mergeCell ref="D857:E857"/>
    <mergeCell ref="D858:E858"/>
    <mergeCell ref="D854:E854"/>
    <mergeCell ref="D852:E852"/>
    <mergeCell ref="D853:E853"/>
    <mergeCell ref="D816:E816"/>
    <mergeCell ref="D819:E819"/>
    <mergeCell ref="D817:E817"/>
    <mergeCell ref="D915:E915"/>
    <mergeCell ref="D908:E908"/>
    <mergeCell ref="D892:E892"/>
    <mergeCell ref="D907:E907"/>
    <mergeCell ref="D909:E909"/>
    <mergeCell ref="D828:E828"/>
    <mergeCell ref="D825:E825"/>
    <mergeCell ref="D920:E920"/>
    <mergeCell ref="D921:E921"/>
    <mergeCell ref="D895:E895"/>
    <mergeCell ref="D898:E898"/>
    <mergeCell ref="D901:E901"/>
    <mergeCell ref="D917:E917"/>
    <mergeCell ref="D902:E902"/>
    <mergeCell ref="D903:E903"/>
    <mergeCell ref="D904:E904"/>
    <mergeCell ref="D905:E905"/>
    <mergeCell ref="D826:E826"/>
    <mergeCell ref="D827:E827"/>
    <mergeCell ref="D830:E830"/>
    <mergeCell ref="D831:E831"/>
    <mergeCell ref="D813:E813"/>
    <mergeCell ref="D814:E814"/>
    <mergeCell ref="D815:E815"/>
    <mergeCell ref="D821:E821"/>
    <mergeCell ref="D818:E818"/>
    <mergeCell ref="D820:E820"/>
    <mergeCell ref="D832:E832"/>
    <mergeCell ref="D833:E833"/>
    <mergeCell ref="D1031:E1031"/>
    <mergeCell ref="D1019:E1019"/>
    <mergeCell ref="D1020:E1020"/>
    <mergeCell ref="D1021:E1021"/>
    <mergeCell ref="D1022:E1022"/>
    <mergeCell ref="D1027:E1027"/>
    <mergeCell ref="D1025:E1025"/>
    <mergeCell ref="D1026:E1026"/>
    <mergeCell ref="D1023:E1023"/>
    <mergeCell ref="D940:E940"/>
    <mergeCell ref="D941:E941"/>
    <mergeCell ref="D929:E929"/>
    <mergeCell ref="D930:E930"/>
    <mergeCell ref="D931:E931"/>
    <mergeCell ref="D932:E932"/>
    <mergeCell ref="D938:E938"/>
    <mergeCell ref="D939:E939"/>
    <mergeCell ref="D956:E956"/>
    <mergeCell ref="D943:E943"/>
    <mergeCell ref="D944:E944"/>
    <mergeCell ref="D947:E947"/>
    <mergeCell ref="D946:E946"/>
    <mergeCell ref="D949:E949"/>
    <mergeCell ref="D950:E950"/>
    <mergeCell ref="D948:E948"/>
    <mergeCell ref="D961:E961"/>
    <mergeCell ref="D986:E986"/>
    <mergeCell ref="D987:E987"/>
    <mergeCell ref="D988:E988"/>
    <mergeCell ref="D954:E954"/>
    <mergeCell ref="D955:E955"/>
    <mergeCell ref="D959:E959"/>
    <mergeCell ref="D968:E968"/>
    <mergeCell ref="D966:E966"/>
    <mergeCell ref="D967:E967"/>
    <mergeCell ref="D999:E999"/>
    <mergeCell ref="D1001:E1001"/>
    <mergeCell ref="D1002:E1002"/>
    <mergeCell ref="D1007:E1007"/>
    <mergeCell ref="D1008:E1008"/>
    <mergeCell ref="D989:E989"/>
    <mergeCell ref="D992:E992"/>
    <mergeCell ref="D993:E993"/>
    <mergeCell ref="D990:E990"/>
    <mergeCell ref="D991:E991"/>
    <mergeCell ref="D1033:E1033"/>
    <mergeCell ref="D1034:E1034"/>
    <mergeCell ref="D1037:E1037"/>
    <mergeCell ref="D1040:E1040"/>
    <mergeCell ref="D1030:E1030"/>
    <mergeCell ref="D994:E994"/>
    <mergeCell ref="D1016:E1016"/>
    <mergeCell ref="D1032:E1032"/>
    <mergeCell ref="D1029:E1029"/>
    <mergeCell ref="D997:E997"/>
    <mergeCell ref="D1084:E1084"/>
    <mergeCell ref="D1085:E1085"/>
    <mergeCell ref="D1047:E1047"/>
    <mergeCell ref="D1048:E1048"/>
    <mergeCell ref="D1049:E1049"/>
    <mergeCell ref="D1067:E1067"/>
    <mergeCell ref="D1073:E1073"/>
    <mergeCell ref="D1074:E1074"/>
    <mergeCell ref="D1075:E1075"/>
    <mergeCell ref="D1051:E1051"/>
    <mergeCell ref="D1158:E1158"/>
    <mergeCell ref="D1159:E1159"/>
    <mergeCell ref="D1160:E1160"/>
    <mergeCell ref="D1072:E1072"/>
    <mergeCell ref="D1082:E1082"/>
    <mergeCell ref="D1035:E1035"/>
    <mergeCell ref="D1130:E1130"/>
    <mergeCell ref="D1118:E1118"/>
    <mergeCell ref="D1103:E1103"/>
    <mergeCell ref="D1109:E1109"/>
    <mergeCell ref="D1128:E1128"/>
    <mergeCell ref="D1046:E1046"/>
    <mergeCell ref="D1119:E1119"/>
    <mergeCell ref="D1120:E1120"/>
    <mergeCell ref="D1121:E1121"/>
    <mergeCell ref="D1157:E1157"/>
    <mergeCell ref="D1110:E1110"/>
    <mergeCell ref="D1111:E1111"/>
    <mergeCell ref="D1127:E1127"/>
    <mergeCell ref="D1083:E1083"/>
    <mergeCell ref="D1189:E1189"/>
    <mergeCell ref="D1190:E1190"/>
    <mergeCell ref="D1191:E1191"/>
    <mergeCell ref="D1133:E1133"/>
    <mergeCell ref="D1144:E1144"/>
    <mergeCell ref="D1091:E1091"/>
    <mergeCell ref="D1092:E1092"/>
    <mergeCell ref="D1093:E1093"/>
    <mergeCell ref="D1099:E1099"/>
    <mergeCell ref="D1142:E1142"/>
    <mergeCell ref="D1192:E1192"/>
    <mergeCell ref="D1193:E1193"/>
    <mergeCell ref="D1186:E1186"/>
    <mergeCell ref="D1165:E1165"/>
    <mergeCell ref="D1166:E1166"/>
    <mergeCell ref="D1167:E1167"/>
    <mergeCell ref="D1168:E1168"/>
    <mergeCell ref="D1183:E1183"/>
    <mergeCell ref="D1184:E1184"/>
    <mergeCell ref="D1174:E1174"/>
    <mergeCell ref="D1170:E1170"/>
    <mergeCell ref="D1171:E1171"/>
    <mergeCell ref="D1172:E1172"/>
    <mergeCell ref="D1177:E1177"/>
    <mergeCell ref="D1185:E1185"/>
    <mergeCell ref="D1178:E1178"/>
    <mergeCell ref="D1179:E1179"/>
    <mergeCell ref="D1180:E1180"/>
    <mergeCell ref="D1182:E1182"/>
    <mergeCell ref="D1151:E1151"/>
    <mergeCell ref="D1149:E1149"/>
    <mergeCell ref="D1175:E1175"/>
    <mergeCell ref="D1176:E1176"/>
    <mergeCell ref="D1173:E1173"/>
    <mergeCell ref="D1162:E1162"/>
    <mergeCell ref="D1163:E1163"/>
    <mergeCell ref="D1164:E1164"/>
    <mergeCell ref="D1154:E1154"/>
    <mergeCell ref="D1155:E1155"/>
    <mergeCell ref="D1156:E1156"/>
    <mergeCell ref="D1213:E1213"/>
    <mergeCell ref="D1214:E1214"/>
    <mergeCell ref="D1215:E1215"/>
    <mergeCell ref="D1194:E1194"/>
    <mergeCell ref="D1195:E1195"/>
    <mergeCell ref="D1196:E1196"/>
    <mergeCell ref="D1187:E1187"/>
    <mergeCell ref="D1188:E1188"/>
    <mergeCell ref="D1181:E1181"/>
    <mergeCell ref="T9:U9"/>
    <mergeCell ref="T10:U10"/>
    <mergeCell ref="T11:U11"/>
    <mergeCell ref="T12:U12"/>
    <mergeCell ref="D1216:E1216"/>
    <mergeCell ref="D1199:E1199"/>
    <mergeCell ref="D1200:E1200"/>
    <mergeCell ref="D1209:E1209"/>
    <mergeCell ref="D1210:E1210"/>
    <mergeCell ref="D1205:E1205"/>
    <mergeCell ref="D1224:E1224"/>
    <mergeCell ref="D1235:E1235"/>
    <mergeCell ref="D1229:E1229"/>
    <mergeCell ref="D1230:E1230"/>
    <mergeCell ref="D1231:E1231"/>
    <mergeCell ref="D1232:E1232"/>
    <mergeCell ref="D1237:E1237"/>
    <mergeCell ref="Q20:R28"/>
    <mergeCell ref="Q29:R37"/>
    <mergeCell ref="Q38:R46"/>
    <mergeCell ref="Q47:R55"/>
    <mergeCell ref="D1197:E1197"/>
    <mergeCell ref="D1198:E1198"/>
    <mergeCell ref="D1236:E1236"/>
    <mergeCell ref="Q1235:R1243"/>
    <mergeCell ref="D1234:E1234"/>
    <mergeCell ref="Q1172:R1180"/>
    <mergeCell ref="Q1181:R1189"/>
    <mergeCell ref="Q1190:R1198"/>
    <mergeCell ref="D1217:E1217"/>
    <mergeCell ref="D1218:E1218"/>
    <mergeCell ref="D1219:E1219"/>
    <mergeCell ref="D1206:E1206"/>
    <mergeCell ref="D1201:E1201"/>
    <mergeCell ref="D1202:E1202"/>
    <mergeCell ref="D1203:E1203"/>
    <mergeCell ref="Q1208:R1216"/>
    <mergeCell ref="Q1217:R1225"/>
    <mergeCell ref="D1207:E1207"/>
    <mergeCell ref="D1208:E1208"/>
    <mergeCell ref="T13:U13"/>
    <mergeCell ref="T14:U14"/>
    <mergeCell ref="Q11:R19"/>
    <mergeCell ref="Q1199:R1207"/>
    <mergeCell ref="Q1154:R1162"/>
    <mergeCell ref="Q1163:R1171"/>
    <mergeCell ref="Q1298:R1306"/>
    <mergeCell ref="Q1262:R1270"/>
    <mergeCell ref="Q1271:R1279"/>
    <mergeCell ref="Q1280:R1288"/>
    <mergeCell ref="Q1289:R1297"/>
    <mergeCell ref="Q1226:R1234"/>
    <mergeCell ref="Q1244:R1252"/>
    <mergeCell ref="Q1253:R1261"/>
    <mergeCell ref="D1225:E1225"/>
    <mergeCell ref="D1226:E1226"/>
    <mergeCell ref="D1227:E1227"/>
    <mergeCell ref="D1228:E1228"/>
    <mergeCell ref="D1243:E1243"/>
    <mergeCell ref="D1238:E1238"/>
    <mergeCell ref="D1241:E1241"/>
    <mergeCell ref="D1233:E1233"/>
    <mergeCell ref="D1242:E1242"/>
    <mergeCell ref="D1239:E1239"/>
    <mergeCell ref="D1240:E1240"/>
    <mergeCell ref="D1204:E1204"/>
    <mergeCell ref="D1211:E1211"/>
    <mergeCell ref="D1212:E1212"/>
    <mergeCell ref="D1221:E1221"/>
    <mergeCell ref="D1222:E1222"/>
    <mergeCell ref="D1223:E1223"/>
    <mergeCell ref="D1220:E1220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Z477"/>
  <sheetViews>
    <sheetView topLeftCell="Q1" zoomScale="70" zoomScaleNormal="85" workbookViewId="0">
      <selection activeCell="AD6" sqref="AD6"/>
    </sheetView>
  </sheetViews>
  <sheetFormatPr defaultRowHeight="15"/>
  <cols>
    <col min="9" max="9" width="8.85546875" customWidth="1"/>
    <col min="20" max="20" width="12" customWidth="1"/>
    <col min="26" max="26" width="9.7109375" bestFit="1" customWidth="1"/>
    <col min="27" max="28" width="8.28515625" customWidth="1"/>
    <col min="29" max="29" width="10.42578125" customWidth="1"/>
    <col min="30" max="30" width="10.28515625" bestFit="1" customWidth="1"/>
    <col min="69" max="69" width="11.140625" bestFit="1" customWidth="1"/>
    <col min="70" max="70" width="10.28515625" bestFit="1" customWidth="1"/>
  </cols>
  <sheetData>
    <row r="1" spans="1:78">
      <c r="A1" s="147" t="s">
        <v>167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78">
      <c r="A2" s="80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78">
      <c r="A3" s="80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78" ht="15.75" thickBot="1">
      <c r="A4" s="80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78" ht="15.75" thickBot="1">
      <c r="A5" s="102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T5" t="s">
        <v>210</v>
      </c>
      <c r="V5" t="s">
        <v>221</v>
      </c>
      <c r="X5" t="s">
        <v>227</v>
      </c>
      <c r="Z5" t="s">
        <v>232</v>
      </c>
      <c r="AD5" s="31" t="s">
        <v>219</v>
      </c>
      <c r="AE5" s="34" t="s">
        <v>211</v>
      </c>
      <c r="AF5" s="34" t="s">
        <v>212</v>
      </c>
      <c r="AG5" s="34" t="s">
        <v>213</v>
      </c>
      <c r="AH5" s="34" t="s">
        <v>183</v>
      </c>
      <c r="AI5" s="34" t="s">
        <v>237</v>
      </c>
      <c r="AJ5" s="34" t="s">
        <v>216</v>
      </c>
      <c r="AK5" s="34" t="s">
        <v>224</v>
      </c>
      <c r="AL5" s="34" t="s">
        <v>225</v>
      </c>
      <c r="AM5" s="34" t="s">
        <v>238</v>
      </c>
      <c r="AN5" s="34" t="s">
        <v>226</v>
      </c>
      <c r="AO5" s="34" t="s">
        <v>228</v>
      </c>
      <c r="AP5" s="34" t="s">
        <v>239</v>
      </c>
      <c r="AQ5" s="34" t="s">
        <v>240</v>
      </c>
      <c r="AR5" s="34" t="s">
        <v>231</v>
      </c>
      <c r="AS5" s="34" t="s">
        <v>181</v>
      </c>
      <c r="AT5" s="34" t="s">
        <v>235</v>
      </c>
      <c r="AU5" s="34" t="s">
        <v>174</v>
      </c>
      <c r="AV5" s="34" t="s">
        <v>177</v>
      </c>
      <c r="AW5" s="34" t="s">
        <v>179</v>
      </c>
      <c r="AX5" s="34" t="s">
        <v>181</v>
      </c>
      <c r="AY5" s="34" t="s">
        <v>185</v>
      </c>
      <c r="AZ5" s="34" t="s">
        <v>190</v>
      </c>
      <c r="BA5" s="34" t="s">
        <v>202</v>
      </c>
      <c r="BB5" s="34" t="s">
        <v>200</v>
      </c>
      <c r="BC5" s="34" t="s">
        <v>246</v>
      </c>
      <c r="BD5" s="34" t="s">
        <v>247</v>
      </c>
      <c r="BE5" s="34" t="s">
        <v>248</v>
      </c>
      <c r="BF5" s="34" t="s">
        <v>249</v>
      </c>
      <c r="BG5" s="34" t="s">
        <v>199</v>
      </c>
      <c r="BH5" s="34" t="s">
        <v>195</v>
      </c>
      <c r="BI5" s="34" t="s">
        <v>250</v>
      </c>
      <c r="BJ5" s="34" t="s">
        <v>192</v>
      </c>
      <c r="BK5" s="34" t="s">
        <v>251</v>
      </c>
      <c r="BL5" s="34" t="s">
        <v>252</v>
      </c>
      <c r="BM5" s="34" t="s">
        <v>253</v>
      </c>
      <c r="BN5" s="34" t="s">
        <v>254</v>
      </c>
      <c r="BO5" s="34" t="s">
        <v>189</v>
      </c>
      <c r="BP5" s="37" t="s">
        <v>189</v>
      </c>
      <c r="BR5" s="135" t="s">
        <v>258</v>
      </c>
      <c r="BS5" s="130" t="s">
        <v>10</v>
      </c>
      <c r="BT5" s="130" t="s">
        <v>11</v>
      </c>
      <c r="BU5" s="130" t="s">
        <v>12</v>
      </c>
      <c r="BV5" s="131" t="s">
        <v>13</v>
      </c>
      <c r="BW5" s="130" t="s">
        <v>14</v>
      </c>
      <c r="BX5" s="130" t="s">
        <v>15</v>
      </c>
      <c r="BY5" s="119" t="s">
        <v>16</v>
      </c>
      <c r="BZ5" s="97" t="s">
        <v>16</v>
      </c>
    </row>
    <row r="6" spans="1:78" ht="15.75" thickBot="1">
      <c r="T6">
        <v>156</v>
      </c>
      <c r="V6">
        <v>160</v>
      </c>
      <c r="X6">
        <v>150</v>
      </c>
      <c r="Z6">
        <v>396</v>
      </c>
      <c r="AC6" s="57">
        <v>45505</v>
      </c>
      <c r="AD6" s="26">
        <f ca="1">((Работы!E13/Выдачи!$Z$6)*Выдачи!$AA$12+((Работы!E14/Выдачи!$V$6)*Выдачи!$W$11)+((Работы!E15/Выдачи!$T$6)*Выдачи!$U$19)+((Работы!E16/Выдачи!$X$6)*Выдачи!$Y$11))</f>
        <v>343.18048951048951</v>
      </c>
      <c r="AE6" s="25">
        <f ca="1">((Работы!$E$13/Выдачи!$Z$6)*Выдачи!$AA$17)+((Работы!$E$14/Выдачи!$V$6)*Выдачи!$W$12)+(Работы!$E$15/Выдачи!$T$6)*Выдачи!$U$11+(Работы!$E$16/Выдачи!$X$6)*Выдачи!$Y$12</f>
        <v>239.21735139860141</v>
      </c>
      <c r="AF6" s="25">
        <f ca="1">((Работы!$E$13/Выдачи!$Z$6)*Выдачи!AI24)+((Работы!$E$14/Выдачи!$V$6)*Выдачи!AG20)+(Работы!$E$15/Выдачи!$T$6)*Выдачи!AF18</f>
        <v>0</v>
      </c>
      <c r="AG6" s="25" t="e">
        <f ca="1">(Работы!$E$15/Выдачи!$T$6)*Выдачи!AG18+(Работы!$E$16/Выдачи!$X$6)*Выдачи!AI22+(Работы!$E$19/Выдачи!AP17)*Выдачи!AQ18+(Работы!$E$18/Выдачи!AP19)*Выдачи!AQ20</f>
        <v>#DIV/0!</v>
      </c>
      <c r="AH6" s="25" t="e">
        <f ca="1">((Работы!$E$13/Выдачи!$Z$6)*Выдачи!AJ24)+((Работы!$E$14/Выдачи!$V$6)*Выдачи!AK20)+(Работы!$E$15/Выдачи!$T$6)*Выдачи!AH18+(Работы!$E$16/Выдачи!$X$6)*Выдачи!AM22+(Работы!$E$17/Выдачи!AP21)*Выдачи!BA22+(Работы!$E$18/Выдачи!AP19)*Выдачи!BB20+(Работы!$E$19/Выдачи!AP17)*Выдачи!BB18</f>
        <v>#DIV/0!</v>
      </c>
      <c r="AI6" s="25">
        <f ca="1">(Работы!$E$15/Выдачи!$T$6)*Выдачи!AI18</f>
        <v>0</v>
      </c>
      <c r="AJ6" s="25">
        <f ca="1">((Работы!$E$13/Выдачи!$Z$6)*Выдачи!AG24)+((Работы!$E$14/Выдачи!$V$6)*Выдачи!AH20)+(Работы!$E$15/Выдачи!$T$6)*Выдачи!AJ18+(Работы!$E$16/Выдачи!$X$6)*Выдачи!AG22</f>
        <v>0</v>
      </c>
      <c r="AK6" s="25">
        <f ca="1">((Работы!$E$14/Выдачи!$V$6)*Выдачи!AL20)+(Работы!$E$15/Выдачи!$T$6)*Выдачи!AK18+(Работы!$E$16/Выдачи!$X$6)*Выдачи!AL22</f>
        <v>0</v>
      </c>
      <c r="AL6" s="25">
        <f ca="1">((Работы!$E$14/Выдачи!$V$6)*Выдачи!AM20)+(Работы!$E$15/Выдачи!$T$6)*Выдачи!AL18</f>
        <v>0</v>
      </c>
      <c r="AM6" s="25">
        <f ca="1">(Работы!$E$14/Выдачи!$V$6)*Выдачи!AI20</f>
        <v>0</v>
      </c>
      <c r="AN6" s="25">
        <f ca="1">(Работы!$E$14/Выдачи!$V$6)*Выдачи!AJ20</f>
        <v>0</v>
      </c>
      <c r="AO6" s="25">
        <f ca="1">(Работы!$E$16/Выдачи!$X$6)*Выдачи!AH22</f>
        <v>0</v>
      </c>
      <c r="AP6" s="25">
        <f ca="1">(Работы!$E$16/Выдачи!$X$6)*Выдачи!AJ22</f>
        <v>0</v>
      </c>
      <c r="AQ6" s="25">
        <f ca="1">(Работы!$E$16/Выдачи!$X$6)*Выдачи!AK22</f>
        <v>0</v>
      </c>
      <c r="AR6" s="25">
        <f ca="1">(Работы!$E$16/Выдачи!$X$6)*Выдачи!AN22</f>
        <v>0</v>
      </c>
      <c r="AS6" s="25">
        <f ca="1">(Работы!$E$13/Выдачи!$Z$6)*Выдачи!AE24</f>
        <v>0</v>
      </c>
      <c r="AT6" s="25">
        <f ca="1">(Работы!$E$13/Выдачи!$Z$6)*Выдачи!AH24</f>
        <v>0</v>
      </c>
      <c r="AU6" s="25" t="e">
        <f ca="1">(Работы!$E$19/Выдачи!AP17)*Выдачи!AX18+(Работы!$E$18/Выдачи!AP19)*Выдачи!AX20</f>
        <v>#DIV/0!</v>
      </c>
      <c r="AV6" s="25" t="e">
        <f ca="1">(Работы!$E$19/Выдачи!$T$22)*Выдачи!AY18+(Работы!$E$18/Выдачи!$V$22)*Выдачи!AY20+(Работы!$E$17/Выдачи!AP21)*Выдачи!AY22</f>
        <v>#DIV/0!</v>
      </c>
      <c r="AW6" s="25">
        <f ca="1">(Работы!$E$19/Выдачи!$T$22)*Выдачи!AZ18+(Работы!$E$18/Выдачи!$V$22)*Выдачи!AZ20</f>
        <v>0</v>
      </c>
      <c r="AX6" s="25">
        <f ca="1">(Работы!$E$19/Выдачи!$T$22)*Выдачи!BA18+(Работы!$E$18/Выдачи!$V$22)*Выдачи!BA20+(Работы!$E$17/Выдачи!$X$22)*Выдачи!AZ22</f>
        <v>0</v>
      </c>
      <c r="AY6" s="25">
        <f ca="1">(Работы!$E$19/Выдачи!$T$22)*Выдачи!BC18+(Работы!$E$18/Выдачи!$V$22)*Выдачи!BC20</f>
        <v>0</v>
      </c>
      <c r="AZ6" s="25">
        <f ca="1">(Работы!$E$19/Выдачи!$T$22)*Выдачи!AR18</f>
        <v>0</v>
      </c>
      <c r="BA6" s="25">
        <f ca="1">(Работы!$E$18/Выдачи!$V$22)*Выдачи!AR20</f>
        <v>0</v>
      </c>
      <c r="BB6" s="25" t="e">
        <f ca="1">(Работы!$E$18/Выдачи!AM$22)*Выдачи!BD20</f>
        <v>#DIV/0!</v>
      </c>
      <c r="BC6" s="25">
        <f ca="1">(Работы!$E$17/Выдачи!$X$22)*Выдачи!AR22</f>
        <v>0</v>
      </c>
      <c r="BD6" s="25">
        <f ca="1">(Работы!$E$19/Выдачи!$T$22)*Выдачи!AV18</f>
        <v>0</v>
      </c>
      <c r="BE6" s="25">
        <f ca="1">(Работы!$E$18/Выдачи!$V$22)*Выдачи!AV20</f>
        <v>0</v>
      </c>
      <c r="BF6" s="25">
        <f ca="1">(Работы!$E$17/Выдачи!$X$22)*Выдачи!AV22</f>
        <v>0</v>
      </c>
      <c r="BG6" s="25">
        <f ca="1">(Работы!$E$19/Выдачи!$T$22)*Выдачи!AW18+(Работы!$E$18/Выдачи!$V$22)*Выдачи!AW20+(Работы!$E$17/Выдачи!$X$22)*Выдачи!AW22</f>
        <v>0</v>
      </c>
      <c r="BH6" s="25">
        <f ca="1">(Работы!$E$19/Выдачи!$T$22)*Выдачи!AU18+(Работы!$E$18/Выдачи!$V$22)*Выдачи!AU20+(Работы!$E$17/Выдачи!$X$22)*Выдачи!AU22</f>
        <v>0</v>
      </c>
      <c r="BI6" s="25">
        <f ca="1">(Работы!$E$19/Выдачи!$T$22)*Выдачи!AT18+(Работы!$E$18/Выдачи!$V$22)*Выдачи!AT20+(Работы!$E$17/Выдачи!$X$22)*Выдачи!AT22</f>
        <v>0</v>
      </c>
      <c r="BJ6" s="25">
        <f ca="1">(Работы!$E$19/Выдачи!$T$22)*Выдачи!AS18+(Работы!$E$18/Выдачи!$V$22)*Выдачи!AS20+(Работы!$E$17/Выдачи!$X$22)*Выдачи!AS22</f>
        <v>0</v>
      </c>
      <c r="BK6" s="25" t="e">
        <f ca="1">(Работы!$E$14/Выдачи!Y19)*Выдачи!AD20+(Работы!$E$15/Выдачи!Y17)*Выдачи!AD18+(Работы!$E$16/Выдачи!Y21)*Выдачи!AD22+(Работы!$E$13/Выдачи!Y23)*Выдачи!AD24</f>
        <v>#DIV/0!</v>
      </c>
      <c r="BL6" s="25">
        <f ca="1">(Работы!$E$14/Выдачи!$V$6)*Выдачи!AC20+(Работы!$E$15/Выдачи!$T$6)*Выдачи!AC18+(Работы!$E$16/Выдачи!$X$6)*Выдачи!AC22</f>
        <v>812580.33269230765</v>
      </c>
      <c r="BM6" s="25">
        <f ca="1">(Работы!$E$13/Выдачи!$Z$6)*Выдачи!AC24</f>
        <v>70123.813131313131</v>
      </c>
      <c r="BN6" s="25">
        <f ca="1">(Работы!$E$13/Выдачи!$Z$6)*Выдачи!AA24</f>
        <v>0</v>
      </c>
      <c r="BO6" s="19" t="s">
        <v>189</v>
      </c>
      <c r="BP6" s="19" t="s">
        <v>189</v>
      </c>
      <c r="BR6" s="136"/>
      <c r="BS6" s="130"/>
      <c r="BT6" s="130"/>
      <c r="BU6" s="130"/>
      <c r="BV6" s="130"/>
      <c r="BW6" s="130"/>
      <c r="BX6" s="130"/>
      <c r="BY6" s="119"/>
      <c r="BZ6" s="97"/>
    </row>
    <row r="7" spans="1:78" ht="15.75" thickBot="1">
      <c r="AC7" s="57">
        <v>45506</v>
      </c>
      <c r="AD7" s="26">
        <f ca="1">((Работы!E14/Выдачи!$Z$6)*Выдачи!$AA$12+((Работы!E15/Выдачи!$V$6)*Выдачи!$W$11)+((Работы!E16/Выдачи!$T$6)*Выдачи!$U$19)+((Работы!E17/Выдачи!$X$6)*Выдачи!$Y$11))</f>
        <v>306.41104895104894</v>
      </c>
      <c r="BQ7" s="57">
        <v>45505</v>
      </c>
      <c r="BR7" s="7">
        <f ca="1">SUM(INDEX(Работы!E:E,(ROW(C1)-1)*9+2):INDEX(Работы!E:E,ROW(C1)*9+1))</f>
        <v>0</v>
      </c>
      <c r="BS7" s="7">
        <v>380</v>
      </c>
      <c r="BT7" s="7">
        <v>2040</v>
      </c>
      <c r="BU7" s="7">
        <v>360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</row>
    <row r="8" spans="1:78" ht="15.75" thickBot="1">
      <c r="A8" s="151" t="s">
        <v>168</v>
      </c>
      <c r="B8" s="66"/>
      <c r="C8" s="153" t="s">
        <v>169</v>
      </c>
      <c r="D8" s="154"/>
      <c r="E8" s="155"/>
      <c r="F8" s="151" t="s">
        <v>170</v>
      </c>
      <c r="G8" s="159"/>
      <c r="H8" s="66"/>
      <c r="I8" s="151" t="s">
        <v>171</v>
      </c>
      <c r="J8" s="159"/>
      <c r="K8" s="66" t="s">
        <v>172</v>
      </c>
      <c r="L8" s="151" t="s">
        <v>173</v>
      </c>
      <c r="M8" s="159"/>
      <c r="N8" s="66"/>
      <c r="O8" s="151" t="s">
        <v>170</v>
      </c>
      <c r="P8" s="159"/>
      <c r="Q8" s="132" t="s">
        <v>236</v>
      </c>
      <c r="R8" s="134"/>
      <c r="S8" s="1"/>
      <c r="T8" s="1"/>
      <c r="U8" s="1"/>
      <c r="V8" s="1"/>
      <c r="W8" s="1"/>
      <c r="X8" s="1"/>
      <c r="Y8" s="1"/>
      <c r="Z8" s="1" t="s">
        <v>254</v>
      </c>
      <c r="AA8" s="47">
        <v>24</v>
      </c>
      <c r="AB8" s="47"/>
      <c r="AC8" s="57">
        <v>45507</v>
      </c>
      <c r="AD8" s="26">
        <f ca="1">((Работы!E15/Выдачи!$Z$6)*Выдачи!$AA$12+((Работы!E16/Выдачи!$V$6)*Выдачи!$W$11)+((Работы!E17/Выдачи!$T$6)*Выдачи!$U$19)+((Работы!E18/Выдачи!$X$6)*Выдачи!$Y$11))</f>
        <v>271.9581818181818</v>
      </c>
      <c r="AE8" s="1"/>
      <c r="AF8" s="1"/>
      <c r="BQ8" s="57">
        <v>45506</v>
      </c>
      <c r="BR8" s="7" t="e">
        <f ca="1">INDIRECT(Работы!E13 &amp; (ROW()*9)-19)</f>
        <v>#REF!</v>
      </c>
    </row>
    <row r="9" spans="1:78" ht="15.75" thickBot="1">
      <c r="A9" s="152"/>
      <c r="B9" s="68"/>
      <c r="C9" s="156"/>
      <c r="D9" s="157"/>
      <c r="E9" s="158"/>
      <c r="F9" s="152"/>
      <c r="G9" s="134"/>
      <c r="H9" s="68"/>
      <c r="I9" s="152"/>
      <c r="J9" s="134"/>
      <c r="K9" s="68"/>
      <c r="L9" s="152"/>
      <c r="M9" s="134"/>
      <c r="N9" s="68"/>
      <c r="O9" s="152"/>
      <c r="P9" s="134"/>
      <c r="Q9" s="133"/>
      <c r="R9" s="134"/>
      <c r="S9" s="1"/>
      <c r="T9" s="1" t="s">
        <v>252</v>
      </c>
      <c r="U9" s="1">
        <v>0.78</v>
      </c>
      <c r="V9" s="1" t="s">
        <v>252</v>
      </c>
      <c r="W9" s="1">
        <v>0.8</v>
      </c>
      <c r="X9" s="1" t="s">
        <v>252</v>
      </c>
      <c r="Y9" s="1">
        <v>0.75</v>
      </c>
      <c r="Z9" s="1" t="s">
        <v>253</v>
      </c>
      <c r="AA9" s="1">
        <f>Z6*1.005</f>
        <v>397.97999999999996</v>
      </c>
      <c r="AB9" s="1"/>
      <c r="AC9" s="57">
        <v>45508</v>
      </c>
      <c r="AD9" s="26">
        <f ca="1">((Работы!E16/Выдачи!$Z$6)*Выдачи!$AA$12+((Работы!E17/Выдачи!$V$6)*Выдачи!$W$11)+((Работы!E18/Выдачи!$T$6)*Выдачи!$U$19)+((Работы!E19/Выдачи!$X$6)*Выдачи!$Y$11))</f>
        <v>40.909090909090907</v>
      </c>
      <c r="AE9" s="1"/>
      <c r="AF9" s="1"/>
      <c r="BQ9" s="57">
        <v>45507</v>
      </c>
      <c r="BR9">
        <f ca="1">INDIRECT("Работы!E13"&amp;(ROW(Работы!E13)*4)-19)</f>
        <v>0</v>
      </c>
    </row>
    <row r="10" spans="1:78" ht="15.75" customHeight="1" thickBot="1">
      <c r="A10" s="160">
        <v>45505</v>
      </c>
      <c r="B10" s="161"/>
      <c r="C10" s="31" t="s">
        <v>219</v>
      </c>
      <c r="D10" s="32"/>
      <c r="E10" s="33"/>
      <c r="F10" s="31"/>
      <c r="G10" s="32"/>
      <c r="H10" s="33"/>
      <c r="I10" s="26">
        <f ca="1">((((Работы!E13/Выдачи!$Z$6)*Выдачи!$AA$12))+((Работы!E14/Выдачи!$V$6)*Выдачи!$W$11)+((Работы!E15/Выдачи!$T$6)*Выдачи!$U$19)+((Работы!E16/Выдачи!$X$6)*Выдачи!$Y$11))</f>
        <v>343.18048951048951</v>
      </c>
      <c r="J10" s="26">
        <f>ROUND(I10/5,0)*5</f>
        <v>345</v>
      </c>
      <c r="K10" s="17" t="s">
        <v>176</v>
      </c>
      <c r="L10" s="40">
        <f>J10-I10</f>
        <v>1.8195104895104919</v>
      </c>
      <c r="M10" s="41"/>
      <c r="N10" s="42"/>
      <c r="O10" s="138" t="s">
        <v>45</v>
      </c>
      <c r="P10" s="138"/>
      <c r="Q10" s="141" t="s">
        <v>37</v>
      </c>
      <c r="R10" s="134"/>
      <c r="S10" s="1"/>
      <c r="T10" s="48" t="s">
        <v>251</v>
      </c>
      <c r="U10" s="48">
        <f>T6/2</f>
        <v>78</v>
      </c>
      <c r="V10" s="48" t="s">
        <v>251</v>
      </c>
      <c r="W10" s="48">
        <f>V6/2</f>
        <v>80</v>
      </c>
      <c r="X10" s="48" t="s">
        <v>251</v>
      </c>
      <c r="Y10" s="48">
        <f>X6/2</f>
        <v>75</v>
      </c>
      <c r="Z10" s="48" t="s">
        <v>251</v>
      </c>
      <c r="AA10" s="48">
        <f>Z6/2</f>
        <v>198</v>
      </c>
      <c r="AB10" s="48"/>
      <c r="AC10" s="57">
        <v>45509</v>
      </c>
      <c r="AD10" s="26">
        <f ca="1">((Работы!E17/Выдачи!$Z$6)*Выдачи!$AA$12+((Работы!E18/Выдачи!$V$6)*Выдачи!$W$11)+((Работы!E19/Выдачи!$T$6)*Выдачи!$U$19)+((Работы!E20/Выдачи!$X$6)*Выдачи!$Y$11))</f>
        <v>0</v>
      </c>
      <c r="AE10" s="1"/>
      <c r="AF10" s="1"/>
      <c r="BQ10" s="57">
        <v>45508</v>
      </c>
      <c r="BR10">
        <f ca="1">INDIRECT("Работы!E13"&amp;(ROW()*9)+5)</f>
        <v>0</v>
      </c>
    </row>
    <row r="11" spans="1:78">
      <c r="A11" s="162"/>
      <c r="B11" s="163"/>
      <c r="C11" s="34" t="s">
        <v>211</v>
      </c>
      <c r="D11" s="35"/>
      <c r="E11" s="36"/>
      <c r="F11" s="34"/>
      <c r="G11" s="35"/>
      <c r="H11" s="36"/>
      <c r="I11" s="25">
        <f ca="1">((Работы!$E$13/Выдачи!$Z$6)*Выдачи!$AA$17)+((Работы!$E$14/Выдачи!$V$6)*Выдачи!$W$12)+(Работы!$E$15/Выдачи!$T$6)*Выдачи!$U$11+(Работы!$E$16/Выдачи!$X$6)*Выдачи!$Y$12</f>
        <v>239.21735139860141</v>
      </c>
      <c r="J11" s="25">
        <f>ROUND(I11/5,0)*5</f>
        <v>240</v>
      </c>
      <c r="K11" s="18" t="s">
        <v>176</v>
      </c>
      <c r="L11" s="27">
        <f>J11-I11</f>
        <v>0.78264860139859138</v>
      </c>
      <c r="M11" s="43"/>
      <c r="N11" s="28"/>
      <c r="O11" s="139"/>
      <c r="P11" s="139"/>
      <c r="Q11" s="142"/>
      <c r="R11" s="134"/>
      <c r="S11" s="1"/>
      <c r="T11" s="1" t="s">
        <v>211</v>
      </c>
      <c r="U11" s="1">
        <v>14.4</v>
      </c>
      <c r="V11" s="1" t="s">
        <v>219</v>
      </c>
      <c r="W11" s="1">
        <v>17.84</v>
      </c>
      <c r="X11" s="1" t="s">
        <v>219</v>
      </c>
      <c r="Y11" s="49">
        <v>12</v>
      </c>
      <c r="Z11" s="1" t="s">
        <v>233</v>
      </c>
      <c r="AA11" s="1">
        <v>1.8</v>
      </c>
      <c r="AB11" s="1"/>
      <c r="AC11" s="57">
        <v>45510</v>
      </c>
      <c r="AD11" s="26">
        <f ca="1">((Работы!E18/Выдачи!$Z$6)*Выдачи!$AA$12+((Работы!E19/Выдачи!$V$6)*Выдачи!$W$11)+((Работы!E20/Выдачи!$T$6)*Выдачи!$U$19)+((Работы!E21/Выдачи!$X$6)*Выдачи!$Y$11))</f>
        <v>0</v>
      </c>
      <c r="AE11" s="1"/>
      <c r="AF11" s="1"/>
      <c r="BQ11" s="57">
        <v>45509</v>
      </c>
      <c r="BR11">
        <f ca="1">INDIRECT("Работы!E13" &amp; (ROW()*9)-19)</f>
        <v>0</v>
      </c>
    </row>
    <row r="12" spans="1:78">
      <c r="A12" s="162"/>
      <c r="B12" s="163"/>
      <c r="C12" s="34" t="s">
        <v>212</v>
      </c>
      <c r="D12" s="35"/>
      <c r="E12" s="36"/>
      <c r="F12" s="34"/>
      <c r="G12" s="35"/>
      <c r="H12" s="36"/>
      <c r="I12" s="25">
        <f ca="1">((Работы!$E$13/Выдачи!$Z$6)*Выдачи!AA15)+((Работы!$E$14/Выдачи!$V$6)*Выдачи!W13)+(Работы!$E$15/Выдачи!$T$6)*Выдачи!U12</f>
        <v>95.561704545454546</v>
      </c>
      <c r="J12" s="25">
        <f>ROUND(I12/8,0)*8</f>
        <v>96</v>
      </c>
      <c r="K12" s="18" t="s">
        <v>176</v>
      </c>
      <c r="L12" s="27">
        <f>J12-I12</f>
        <v>0.43829545454545382</v>
      </c>
      <c r="M12" s="43"/>
      <c r="N12" s="28"/>
      <c r="O12" s="139"/>
      <c r="P12" s="139"/>
      <c r="Q12" s="142"/>
      <c r="R12" s="134"/>
      <c r="S12" s="1"/>
      <c r="T12" s="1" t="s">
        <v>220</v>
      </c>
      <c r="U12" s="1">
        <v>5.2</v>
      </c>
      <c r="V12" s="1" t="s">
        <v>211</v>
      </c>
      <c r="W12" s="1">
        <v>7.85</v>
      </c>
      <c r="X12" s="1" t="s">
        <v>211</v>
      </c>
      <c r="Y12" s="49">
        <v>12</v>
      </c>
      <c r="Z12" s="50" t="s">
        <v>234</v>
      </c>
      <c r="AA12" s="1">
        <v>45</v>
      </c>
      <c r="AB12" s="1"/>
      <c r="AC12" s="57">
        <v>45511</v>
      </c>
      <c r="AD12" s="1"/>
      <c r="AE12" s="1"/>
      <c r="AF12" s="1"/>
      <c r="BQ12" s="57">
        <v>45510</v>
      </c>
    </row>
    <row r="13" spans="1:78">
      <c r="A13" s="162"/>
      <c r="B13" s="163"/>
      <c r="C13" s="34" t="s">
        <v>213</v>
      </c>
      <c r="D13" s="35"/>
      <c r="E13" s="36"/>
      <c r="F13" s="34"/>
      <c r="G13" s="35"/>
      <c r="H13" s="36"/>
      <c r="I13" s="25">
        <f ca="1">(Работы!$E$15/Выдачи!$T$6)*Выдачи!U13+(Работы!$E$16/Выдачи!$X$6)*Выдачи!Y15+(Работы!$E$19/Выдачи!T22)*Выдачи!U23+(Работы!$E$18/Выдачи!V22)*Выдачи!W23</f>
        <v>35.323076923076925</v>
      </c>
      <c r="J13" s="25">
        <f>ROUND(I13/6,0)*6</f>
        <v>36</v>
      </c>
      <c r="K13" s="18" t="s">
        <v>176</v>
      </c>
      <c r="L13" s="27">
        <f>J13-I13</f>
        <v>0.67692307692307452</v>
      </c>
      <c r="M13" s="43"/>
      <c r="N13" s="28"/>
      <c r="O13" s="139"/>
      <c r="P13" s="139"/>
      <c r="Q13" s="142"/>
      <c r="R13" s="134"/>
      <c r="S13" s="1"/>
      <c r="T13" s="1" t="s">
        <v>213</v>
      </c>
      <c r="U13" s="1">
        <v>1.6</v>
      </c>
      <c r="V13" s="1" t="s">
        <v>212</v>
      </c>
      <c r="W13" s="1">
        <v>9.27</v>
      </c>
      <c r="X13" s="1" t="s">
        <v>216</v>
      </c>
      <c r="Y13" s="1">
        <v>8.25</v>
      </c>
      <c r="Z13" s="1" t="s">
        <v>216</v>
      </c>
      <c r="AA13" s="1">
        <v>0.9</v>
      </c>
      <c r="AB13" s="1"/>
      <c r="AC13" s="57">
        <v>45512</v>
      </c>
      <c r="AD13" s="1"/>
      <c r="AE13" s="1"/>
      <c r="AF13" s="1"/>
      <c r="BQ13" s="57">
        <v>45511</v>
      </c>
    </row>
    <row r="14" spans="1:78">
      <c r="A14" s="162"/>
      <c r="B14" s="163"/>
      <c r="C14" s="34" t="s">
        <v>183</v>
      </c>
      <c r="D14" s="35"/>
      <c r="E14" s="36"/>
      <c r="F14" s="34"/>
      <c r="G14" s="35"/>
      <c r="H14" s="36"/>
      <c r="I14" s="25">
        <f ca="1">((Работы!$E$13/Выдачи!$Z$6)*Выдачи!AA16)+((Работы!$E$14/Выдачи!$V$6)*Выдачи!W17)+(Работы!$E$15/Выдачи!$T$6)*Выдачи!U14+(Работы!$E$16/Выдачи!$X$6)*Выдачи!Y19+(Работы!$E$17/Выдачи!X22)*Выдачи!Y33+(Работы!$E$18/Выдачи!V22)*Выдачи!W34+(Работы!$E$19/Выдачи!T22)*Выдачи!U34</f>
        <v>2.3608548951048953</v>
      </c>
      <c r="J14" s="25">
        <f>I14</f>
        <v>2.3608548951048953</v>
      </c>
      <c r="K14" s="18" t="s">
        <v>176</v>
      </c>
      <c r="L14" s="27">
        <f t="shared" ref="L14:L22" si="0">J14-I14</f>
        <v>0</v>
      </c>
      <c r="M14" s="43"/>
      <c r="N14" s="28"/>
      <c r="O14" s="139"/>
      <c r="P14" s="139"/>
      <c r="Q14" s="142"/>
      <c r="R14" s="134"/>
      <c r="S14" s="1"/>
      <c r="T14" s="1" t="s">
        <v>214</v>
      </c>
      <c r="U14" s="1">
        <v>0.09</v>
      </c>
      <c r="V14" s="1" t="s">
        <v>216</v>
      </c>
      <c r="W14" s="1">
        <v>8.56</v>
      </c>
      <c r="X14" s="1" t="s">
        <v>228</v>
      </c>
      <c r="Y14" s="1">
        <v>11.25</v>
      </c>
      <c r="Z14" s="1" t="s">
        <v>235</v>
      </c>
      <c r="AA14" s="1">
        <v>0.9</v>
      </c>
      <c r="AB14" s="1"/>
      <c r="AC14" s="57">
        <v>45513</v>
      </c>
      <c r="AD14" s="1"/>
      <c r="AE14" s="1"/>
      <c r="AF14" s="1"/>
      <c r="BQ14" s="57">
        <v>45512</v>
      </c>
    </row>
    <row r="15" spans="1:78">
      <c r="A15" s="162"/>
      <c r="B15" s="163"/>
      <c r="C15" s="34" t="s">
        <v>237</v>
      </c>
      <c r="D15" s="35"/>
      <c r="E15" s="36"/>
      <c r="F15" s="34"/>
      <c r="G15" s="35"/>
      <c r="H15" s="36"/>
      <c r="I15" s="25">
        <f ca="1">(Работы!$E$15/Выдачи!$T$6)*Выдачи!U15</f>
        <v>104.61538461538461</v>
      </c>
      <c r="J15" s="25">
        <f>ROUND(I15/5,0)*5</f>
        <v>105</v>
      </c>
      <c r="K15" s="18" t="s">
        <v>176</v>
      </c>
      <c r="L15" s="27">
        <f t="shared" si="0"/>
        <v>0.3846153846153868</v>
      </c>
      <c r="M15" s="43"/>
      <c r="N15" s="28"/>
      <c r="O15" s="139"/>
      <c r="P15" s="139"/>
      <c r="Q15" s="142"/>
      <c r="R15" s="134"/>
      <c r="S15" s="1"/>
      <c r="T15" s="1" t="s">
        <v>215</v>
      </c>
      <c r="U15" s="1">
        <v>8</v>
      </c>
      <c r="V15" s="1" t="s">
        <v>222</v>
      </c>
      <c r="W15" s="1">
        <v>6.12</v>
      </c>
      <c r="X15" s="1" t="s">
        <v>213</v>
      </c>
      <c r="Y15" s="1">
        <v>6</v>
      </c>
      <c r="Z15" s="1" t="s">
        <v>212</v>
      </c>
      <c r="AA15" s="1">
        <v>3.6</v>
      </c>
      <c r="AB15" s="1"/>
      <c r="AC15" s="57">
        <v>45514</v>
      </c>
      <c r="AD15" s="1"/>
      <c r="AE15" s="1"/>
      <c r="AF15" s="1"/>
      <c r="BQ15" s="57">
        <v>45513</v>
      </c>
    </row>
    <row r="16" spans="1:78">
      <c r="A16" s="162"/>
      <c r="B16" s="163"/>
      <c r="C16" s="34" t="s">
        <v>216</v>
      </c>
      <c r="D16" s="35"/>
      <c r="E16" s="36"/>
      <c r="F16" s="34"/>
      <c r="G16" s="35"/>
      <c r="H16" s="36"/>
      <c r="I16" s="25">
        <f ca="1">((Работы!$E$13/Выдачи!$Z$6)*Выдачи!AA13)+((Работы!$E$14/Выдачи!$V$6)*Выдачи!W14)+(Работы!$E$15/Выдачи!$T$6)*Выдачи!U16+(Работы!$E$16/Выдачи!$X$6)*Выдачи!Y13</f>
        <v>146.13174825174826</v>
      </c>
      <c r="J16" s="25">
        <f>ROUND(I16/10,0)*10</f>
        <v>150</v>
      </c>
      <c r="K16" s="18" t="s">
        <v>176</v>
      </c>
      <c r="L16" s="27">
        <f>J16-I16</f>
        <v>3.8682517482517369</v>
      </c>
      <c r="M16" s="43"/>
      <c r="N16" s="28"/>
      <c r="O16" s="139"/>
      <c r="P16" s="139"/>
      <c r="Q16" s="142"/>
      <c r="R16" s="134"/>
      <c r="S16" s="1"/>
      <c r="T16" s="1" t="s">
        <v>216</v>
      </c>
      <c r="U16" s="1">
        <v>8</v>
      </c>
      <c r="V16" s="1" t="s">
        <v>226</v>
      </c>
      <c r="W16" s="1">
        <v>10.5</v>
      </c>
      <c r="X16" s="1" t="s">
        <v>229</v>
      </c>
      <c r="Y16" s="1">
        <v>3.75</v>
      </c>
      <c r="Z16" s="1" t="s">
        <v>223</v>
      </c>
      <c r="AA16" s="1">
        <v>0.45</v>
      </c>
      <c r="AB16" s="1"/>
      <c r="AC16" s="57">
        <v>45515</v>
      </c>
      <c r="AD16" s="1"/>
      <c r="AE16" s="1"/>
      <c r="AF16" s="1"/>
      <c r="BQ16" s="57">
        <v>45514</v>
      </c>
    </row>
    <row r="17" spans="1:69">
      <c r="A17" s="162"/>
      <c r="B17" s="163"/>
      <c r="C17" s="34" t="s">
        <v>224</v>
      </c>
      <c r="D17" s="35"/>
      <c r="E17" s="36"/>
      <c r="F17" s="34"/>
      <c r="G17" s="35"/>
      <c r="H17" s="36"/>
      <c r="I17" s="25">
        <f ca="1">((Работы!$E$14/Выдачи!$V$6)*Выдачи!W18)+(Работы!$E$15/Выдачи!$T$6)*Выдачи!U17+(Работы!$E$16/Выдачи!$X$6)*Выдачи!Y18</f>
        <v>1.3148653846153846</v>
      </c>
      <c r="J17" s="25">
        <f>I17</f>
        <v>1.3148653846153846</v>
      </c>
      <c r="K17" s="18" t="s">
        <v>176</v>
      </c>
      <c r="L17" s="27">
        <f t="shared" si="0"/>
        <v>0</v>
      </c>
      <c r="M17" s="43"/>
      <c r="N17" s="28"/>
      <c r="O17" s="139"/>
      <c r="P17" s="139"/>
      <c r="Q17" s="142"/>
      <c r="R17" s="134"/>
      <c r="S17" s="1"/>
      <c r="T17" s="1" t="s">
        <v>217</v>
      </c>
      <c r="U17" s="1">
        <v>0.06</v>
      </c>
      <c r="V17" s="1" t="s">
        <v>223</v>
      </c>
      <c r="W17" s="1">
        <v>0.14599999999999999</v>
      </c>
      <c r="X17" s="1" t="s">
        <v>230</v>
      </c>
      <c r="Y17" s="1">
        <v>2.25</v>
      </c>
      <c r="Z17" s="1" t="s">
        <v>211</v>
      </c>
      <c r="AA17" s="1">
        <v>2.25</v>
      </c>
      <c r="AB17" s="1"/>
      <c r="AC17" s="57">
        <v>45516</v>
      </c>
      <c r="AD17" s="1"/>
      <c r="AE17" s="1"/>
      <c r="AF17" s="1"/>
      <c r="BQ17" s="57">
        <v>45515</v>
      </c>
    </row>
    <row r="18" spans="1:69">
      <c r="A18" s="162"/>
      <c r="B18" s="163"/>
      <c r="C18" s="34" t="s">
        <v>225</v>
      </c>
      <c r="D18" s="35"/>
      <c r="E18" s="36"/>
      <c r="F18" s="34"/>
      <c r="G18" s="35"/>
      <c r="H18" s="36"/>
      <c r="I18" s="25">
        <f ca="1">((Работы!$E$14/Выдачи!$V$6)*Выдачи!W19)+(Работы!$E$15/Выдачи!$T$6)*Выдачи!U18</f>
        <v>1.6879807692307691</v>
      </c>
      <c r="J18" s="25">
        <f>I18</f>
        <v>1.6879807692307691</v>
      </c>
      <c r="K18" s="18" t="s">
        <v>176</v>
      </c>
      <c r="L18" s="27">
        <f t="shared" si="0"/>
        <v>0</v>
      </c>
      <c r="M18" s="43"/>
      <c r="N18" s="28"/>
      <c r="O18" s="139"/>
      <c r="P18" s="139"/>
      <c r="Q18" s="142"/>
      <c r="R18" s="134"/>
      <c r="S18" s="1"/>
      <c r="T18" s="1" t="s">
        <v>218</v>
      </c>
      <c r="U18" s="1">
        <v>0.12</v>
      </c>
      <c r="V18" s="1" t="s">
        <v>224</v>
      </c>
      <c r="W18" s="1">
        <v>0.10199999999999999</v>
      </c>
      <c r="X18" s="1" t="s">
        <v>224</v>
      </c>
      <c r="Y18" s="1">
        <v>0.12</v>
      </c>
      <c r="Z18" s="1"/>
      <c r="AA18" s="1"/>
      <c r="AB18" s="1"/>
      <c r="AC18" s="57">
        <v>45517</v>
      </c>
      <c r="AD18" s="1"/>
      <c r="AE18" s="1"/>
      <c r="AF18" s="1"/>
      <c r="BQ18" s="57">
        <v>45516</v>
      </c>
    </row>
    <row r="19" spans="1:69">
      <c r="A19" s="162"/>
      <c r="B19" s="163"/>
      <c r="C19" s="34" t="s">
        <v>238</v>
      </c>
      <c r="D19" s="35"/>
      <c r="E19" s="36"/>
      <c r="F19" s="34"/>
      <c r="G19" s="35"/>
      <c r="H19" s="36"/>
      <c r="I19" s="25">
        <f ca="1">(Работы!$E$14/Выдачи!$V$6)*Выдачи!W15</f>
        <v>14.535</v>
      </c>
      <c r="J19" s="25">
        <f>ROUND(I19/5,0)*5</f>
        <v>15</v>
      </c>
      <c r="K19" s="18" t="s">
        <v>176</v>
      </c>
      <c r="L19" s="27">
        <f t="shared" si="0"/>
        <v>0.46499999999999986</v>
      </c>
      <c r="M19" s="43"/>
      <c r="N19" s="28"/>
      <c r="O19" s="139"/>
      <c r="P19" s="139"/>
      <c r="Q19" s="142"/>
      <c r="R19" s="134"/>
      <c r="S19" s="1"/>
      <c r="T19" s="1" t="s">
        <v>219</v>
      </c>
      <c r="U19" s="1">
        <v>15.5</v>
      </c>
      <c r="V19" s="1" t="s">
        <v>225</v>
      </c>
      <c r="W19" s="1">
        <v>0.05</v>
      </c>
      <c r="X19" s="1" t="s">
        <v>223</v>
      </c>
      <c r="Y19" s="1">
        <v>0.06</v>
      </c>
      <c r="Z19" s="1"/>
      <c r="AA19" s="1"/>
      <c r="AB19" s="1"/>
      <c r="AC19" s="57">
        <v>45518</v>
      </c>
      <c r="AD19" s="1"/>
      <c r="AE19" s="1"/>
      <c r="AF19" s="1"/>
      <c r="BQ19" s="57">
        <v>45517</v>
      </c>
    </row>
    <row r="20" spans="1:69">
      <c r="A20" s="162"/>
      <c r="B20" s="163"/>
      <c r="C20" s="34" t="s">
        <v>226</v>
      </c>
      <c r="D20" s="35"/>
      <c r="E20" s="36"/>
      <c r="F20" s="34"/>
      <c r="G20" s="35"/>
      <c r="H20" s="36"/>
      <c r="I20" s="25">
        <f ca="1">(Работы!$E$14/Выдачи!$V$6)*Выдачи!W16</f>
        <v>24.9375</v>
      </c>
      <c r="J20" s="25">
        <f>ROUND(I20/5,0)*5</f>
        <v>25</v>
      </c>
      <c r="K20" s="18" t="s">
        <v>176</v>
      </c>
      <c r="L20" s="27">
        <f t="shared" si="0"/>
        <v>6.25E-2</v>
      </c>
      <c r="M20" s="43"/>
      <c r="N20" s="28"/>
      <c r="O20" s="139"/>
      <c r="P20" s="139"/>
      <c r="Q20" s="142"/>
      <c r="R20" s="134"/>
      <c r="S20" s="1"/>
      <c r="T20" s="1"/>
      <c r="U20" s="1"/>
      <c r="V20" s="1"/>
      <c r="W20" s="1"/>
      <c r="X20" s="1" t="s">
        <v>231</v>
      </c>
      <c r="Y20" s="1">
        <v>0.03</v>
      </c>
      <c r="Z20" s="1"/>
      <c r="AA20" s="1"/>
      <c r="AB20" s="1"/>
      <c r="AC20" s="57">
        <v>45519</v>
      </c>
      <c r="AD20" s="1"/>
      <c r="AE20" s="1"/>
      <c r="AF20" s="1"/>
      <c r="BQ20" s="57">
        <v>45518</v>
      </c>
    </row>
    <row r="21" spans="1:69">
      <c r="A21" s="162"/>
      <c r="B21" s="163"/>
      <c r="C21" s="34" t="s">
        <v>228</v>
      </c>
      <c r="D21" s="35"/>
      <c r="E21" s="36"/>
      <c r="F21" s="34"/>
      <c r="G21" s="35"/>
      <c r="H21" s="36"/>
      <c r="I21" s="25">
        <f ca="1">(Работы!$E$16/Выдачи!$X$6)*Выдачи!Y14</f>
        <v>27</v>
      </c>
      <c r="J21" s="25">
        <f>I21</f>
        <v>27</v>
      </c>
      <c r="K21" s="18" t="s">
        <v>176</v>
      </c>
      <c r="L21" s="27">
        <f t="shared" si="0"/>
        <v>0</v>
      </c>
      <c r="M21" s="43"/>
      <c r="N21" s="28"/>
      <c r="O21" s="139"/>
      <c r="P21" s="139"/>
      <c r="Q21" s="142"/>
      <c r="R21" s="134"/>
      <c r="S21" s="1"/>
      <c r="T21" s="1" t="s">
        <v>241</v>
      </c>
      <c r="U21" s="1"/>
      <c r="V21" s="1" t="s">
        <v>242</v>
      </c>
      <c r="W21" s="1"/>
      <c r="X21" s="1" t="s">
        <v>243</v>
      </c>
      <c r="Y21" s="1"/>
      <c r="Z21" s="1"/>
      <c r="AA21" s="1"/>
      <c r="AB21" s="1"/>
      <c r="AC21" s="57">
        <v>45520</v>
      </c>
      <c r="AD21" s="1"/>
      <c r="AE21" s="1"/>
      <c r="AF21" s="1"/>
      <c r="BQ21" s="57">
        <v>45519</v>
      </c>
    </row>
    <row r="22" spans="1:69">
      <c r="A22" s="162"/>
      <c r="B22" s="163"/>
      <c r="C22" s="34" t="s">
        <v>239</v>
      </c>
      <c r="D22" s="35"/>
      <c r="E22" s="36"/>
      <c r="F22" s="34"/>
      <c r="G22" s="35"/>
      <c r="H22" s="36"/>
      <c r="I22" s="25">
        <f ca="1">(Работы!$E$16/Выдачи!$X$6)*Выдачи!Y16</f>
        <v>9</v>
      </c>
      <c r="J22" s="25">
        <f>I22</f>
        <v>9</v>
      </c>
      <c r="K22" s="18" t="s">
        <v>176</v>
      </c>
      <c r="L22" s="27">
        <f t="shared" si="0"/>
        <v>0</v>
      </c>
      <c r="M22" s="43"/>
      <c r="N22" s="28"/>
      <c r="O22" s="139"/>
      <c r="P22" s="139"/>
      <c r="Q22" s="142"/>
      <c r="R22" s="134"/>
      <c r="S22" s="1"/>
      <c r="T22" s="1">
        <v>100</v>
      </c>
      <c r="U22" s="1"/>
      <c r="V22" s="1">
        <v>100</v>
      </c>
      <c r="W22" s="1"/>
      <c r="X22" s="1">
        <v>100</v>
      </c>
      <c r="Y22" s="1"/>
      <c r="Z22" s="1"/>
      <c r="AA22" s="1"/>
      <c r="AB22" s="1"/>
      <c r="AC22" s="57">
        <v>45521</v>
      </c>
      <c r="AD22" s="1"/>
      <c r="AE22" s="1"/>
      <c r="AF22" s="1"/>
      <c r="BQ22" s="57">
        <v>45520</v>
      </c>
    </row>
    <row r="23" spans="1:69" ht="15.75" customHeight="1">
      <c r="A23" s="162"/>
      <c r="B23" s="163"/>
      <c r="C23" s="34" t="s">
        <v>240</v>
      </c>
      <c r="D23" s="35"/>
      <c r="E23" s="36"/>
      <c r="F23" s="34"/>
      <c r="G23" s="35"/>
      <c r="H23" s="36"/>
      <c r="I23" s="25">
        <f ca="1">(Работы!$E$16/Выдачи!$X$6)*Выдачи!Y17</f>
        <v>5.3999999999999995</v>
      </c>
      <c r="J23" s="25">
        <f>I23</f>
        <v>5.3999999999999995</v>
      </c>
      <c r="K23" s="18" t="s">
        <v>176</v>
      </c>
      <c r="L23" s="27">
        <f>J23-I23</f>
        <v>0</v>
      </c>
      <c r="M23" s="43"/>
      <c r="N23" s="28"/>
      <c r="O23" s="139"/>
      <c r="P23" s="139"/>
      <c r="Q23" s="142"/>
      <c r="S23" s="51" t="s">
        <v>176</v>
      </c>
      <c r="T23" s="48" t="s">
        <v>187</v>
      </c>
      <c r="U23" s="52">
        <v>0.91666666666666663</v>
      </c>
      <c r="V23" s="48" t="s">
        <v>187</v>
      </c>
      <c r="W23" s="52">
        <v>0.91666666666666663</v>
      </c>
      <c r="X23" s="48" t="s">
        <v>187</v>
      </c>
      <c r="Y23" s="52">
        <v>0.91666666666666663</v>
      </c>
      <c r="Z23" s="1"/>
      <c r="AA23" s="1"/>
      <c r="AB23" s="1"/>
      <c r="AC23" s="57">
        <v>45522</v>
      </c>
      <c r="AD23" s="1"/>
      <c r="AE23" s="1"/>
      <c r="AF23" s="1"/>
      <c r="BQ23" s="57">
        <v>45521</v>
      </c>
    </row>
    <row r="24" spans="1:69">
      <c r="A24" s="162"/>
      <c r="B24" s="163"/>
      <c r="C24" s="34" t="s">
        <v>231</v>
      </c>
      <c r="D24" s="35"/>
      <c r="E24" s="36"/>
      <c r="F24" s="34"/>
      <c r="G24" s="35"/>
      <c r="H24" s="36"/>
      <c r="I24" s="25">
        <f ca="1">(Работы!$E$16/Выдачи!$X$6)*Выдачи!Y20</f>
        <v>7.1999999999999995E-2</v>
      </c>
      <c r="J24" s="25">
        <f>I24</f>
        <v>7.1999999999999995E-2</v>
      </c>
      <c r="K24" s="18" t="s">
        <v>176</v>
      </c>
      <c r="L24" s="27">
        <f>J24-I24</f>
        <v>0</v>
      </c>
      <c r="M24" s="43"/>
      <c r="N24" s="28"/>
      <c r="O24" s="139"/>
      <c r="P24" s="139"/>
      <c r="Q24" s="142"/>
      <c r="S24" s="51" t="s">
        <v>176</v>
      </c>
      <c r="T24" s="48" t="s">
        <v>190</v>
      </c>
      <c r="U24" s="52">
        <v>0.29166666666666669</v>
      </c>
      <c r="V24" s="48" t="s">
        <v>202</v>
      </c>
      <c r="W24" s="52">
        <v>0.05</v>
      </c>
      <c r="X24" s="48" t="s">
        <v>246</v>
      </c>
      <c r="Y24" s="52">
        <v>0.29166666666666669</v>
      </c>
      <c r="Z24" s="1"/>
      <c r="AA24" s="1"/>
      <c r="AB24" s="1"/>
      <c r="AC24" s="57">
        <v>45523</v>
      </c>
      <c r="AD24" s="1"/>
      <c r="AE24" s="1"/>
      <c r="AF24" s="1"/>
      <c r="BQ24" s="57">
        <v>45522</v>
      </c>
    </row>
    <row r="25" spans="1:69">
      <c r="A25" s="162"/>
      <c r="B25" s="163"/>
      <c r="C25" s="34" t="s">
        <v>181</v>
      </c>
      <c r="D25" s="35"/>
      <c r="E25" s="36"/>
      <c r="F25" s="34"/>
      <c r="G25" s="35"/>
      <c r="H25" s="36"/>
      <c r="I25" s="25">
        <f ca="1">(Работы!$E$13/Выдачи!$Z$6)*Выдачи!AA11</f>
        <v>2.7727272727272729</v>
      </c>
      <c r="J25" s="25">
        <f t="shared" ref="J25:J38" si="1">I25</f>
        <v>2.7727272727272729</v>
      </c>
      <c r="K25" s="18" t="s">
        <v>176</v>
      </c>
      <c r="L25" s="27">
        <f>J25-I25</f>
        <v>0</v>
      </c>
      <c r="M25" s="43"/>
      <c r="N25" s="28"/>
      <c r="O25" s="139"/>
      <c r="P25" s="139"/>
      <c r="Q25" s="142"/>
      <c r="S25" s="53" t="s">
        <v>193</v>
      </c>
      <c r="T25" s="48" t="s">
        <v>192</v>
      </c>
      <c r="U25" s="52">
        <v>1.6666666666666667</v>
      </c>
      <c r="V25" s="48" t="s">
        <v>192</v>
      </c>
      <c r="W25" s="52">
        <v>1.6666666666666667</v>
      </c>
      <c r="X25" s="48" t="s">
        <v>192</v>
      </c>
      <c r="Y25" s="52">
        <v>1.6666666666666667</v>
      </c>
      <c r="Z25" s="1"/>
      <c r="AA25" s="1"/>
      <c r="AB25" s="1"/>
      <c r="AC25" s="57">
        <v>45524</v>
      </c>
      <c r="AD25" s="1"/>
      <c r="AE25" s="1"/>
      <c r="AF25" s="1"/>
      <c r="BQ25" s="57">
        <v>45523</v>
      </c>
    </row>
    <row r="26" spans="1:69">
      <c r="A26" s="162"/>
      <c r="B26" s="163"/>
      <c r="C26" s="34" t="s">
        <v>235</v>
      </c>
      <c r="D26" s="35"/>
      <c r="E26" s="36"/>
      <c r="F26" s="34"/>
      <c r="G26" s="35"/>
      <c r="H26" s="36"/>
      <c r="I26" s="25">
        <f ca="1">(Работы!$E$13/Выдачи!$Z$6)*Выдачи!AA14</f>
        <v>1.3863636363636365</v>
      </c>
      <c r="J26" s="25">
        <f t="shared" si="1"/>
        <v>1.3863636363636365</v>
      </c>
      <c r="K26" s="18" t="s">
        <v>176</v>
      </c>
      <c r="L26" s="27">
        <f>J26-I26</f>
        <v>0</v>
      </c>
      <c r="M26" s="43"/>
      <c r="N26" s="28"/>
      <c r="O26" s="139"/>
      <c r="P26" s="139"/>
      <c r="Q26" s="142"/>
      <c r="S26" s="53" t="s">
        <v>193</v>
      </c>
      <c r="T26" s="48" t="s">
        <v>194</v>
      </c>
      <c r="U26" s="52">
        <v>1.6666666666666667</v>
      </c>
      <c r="V26" s="48" t="s">
        <v>194</v>
      </c>
      <c r="W26" s="52">
        <v>1.6666666666666667</v>
      </c>
      <c r="X26" s="48" t="s">
        <v>194</v>
      </c>
      <c r="Y26" s="52">
        <v>1.6666666666666667</v>
      </c>
      <c r="Z26" s="1"/>
      <c r="AA26" s="1"/>
      <c r="AB26" s="1"/>
      <c r="AC26" s="57">
        <v>45525</v>
      </c>
      <c r="AD26" s="1"/>
      <c r="AE26" s="1"/>
      <c r="AF26" s="1"/>
      <c r="BQ26" s="57">
        <v>45524</v>
      </c>
    </row>
    <row r="27" spans="1:69">
      <c r="A27" s="162"/>
      <c r="B27" s="163"/>
      <c r="C27" s="34" t="s">
        <v>174</v>
      </c>
      <c r="D27" s="35"/>
      <c r="E27" s="36"/>
      <c r="F27" s="34"/>
      <c r="G27" s="35"/>
      <c r="H27" s="36"/>
      <c r="I27" s="25">
        <f ca="1">(Работы!$E$19/Выдачи!T22)*Выдачи!U30+(Работы!$E$18/Выдачи!V22)*Выдачи!W30</f>
        <v>0</v>
      </c>
      <c r="J27" s="25">
        <f t="shared" si="1"/>
        <v>0</v>
      </c>
      <c r="K27" s="18" t="s">
        <v>176</v>
      </c>
      <c r="L27" s="27">
        <f t="shared" ref="L27:L34" si="2">J27-I27</f>
        <v>0</v>
      </c>
      <c r="M27" s="43"/>
      <c r="N27" s="28"/>
      <c r="O27" s="139"/>
      <c r="P27" s="139"/>
      <c r="Q27" s="142"/>
      <c r="S27" s="53" t="s">
        <v>193</v>
      </c>
      <c r="T27" s="48" t="s">
        <v>195</v>
      </c>
      <c r="U27" s="52">
        <v>104</v>
      </c>
      <c r="V27" s="48" t="s">
        <v>195</v>
      </c>
      <c r="W27" s="52">
        <v>104</v>
      </c>
      <c r="X27" s="48" t="s">
        <v>195</v>
      </c>
      <c r="Y27" s="52">
        <v>104</v>
      </c>
      <c r="Z27" s="1"/>
      <c r="AA27" s="1"/>
      <c r="AB27" s="1"/>
      <c r="AC27" s="57">
        <v>45526</v>
      </c>
      <c r="AD27" s="1"/>
      <c r="AE27" s="1"/>
      <c r="AF27" s="1"/>
      <c r="BQ27" s="57">
        <v>45525</v>
      </c>
    </row>
    <row r="28" spans="1:69">
      <c r="A28" s="162"/>
      <c r="B28" s="163"/>
      <c r="C28" s="34" t="s">
        <v>177</v>
      </c>
      <c r="D28" s="35"/>
      <c r="E28" s="36"/>
      <c r="F28" s="34"/>
      <c r="G28" s="35"/>
      <c r="H28" s="36"/>
      <c r="I28" s="25">
        <f ca="1">(Работы!$E$19/Выдачи!$T$22)*Выдачи!U31+(Работы!$E$18/Выдачи!$V$22)*Выдачи!W31+(Работы!$E$17/Выдачи!X22)*Выдачи!Y31</f>
        <v>0</v>
      </c>
      <c r="J28" s="25">
        <f t="shared" si="1"/>
        <v>0</v>
      </c>
      <c r="K28" s="18" t="s">
        <v>176</v>
      </c>
      <c r="L28" s="27">
        <f t="shared" si="2"/>
        <v>0</v>
      </c>
      <c r="M28" s="43"/>
      <c r="N28" s="28"/>
      <c r="O28" s="139"/>
      <c r="P28" s="139"/>
      <c r="Q28" s="142"/>
      <c r="S28" s="51" t="s">
        <v>176</v>
      </c>
      <c r="T28" s="48" t="s">
        <v>197</v>
      </c>
      <c r="U28" s="52">
        <v>0.33333333333333331</v>
      </c>
      <c r="V28" s="48" t="s">
        <v>197</v>
      </c>
      <c r="W28" s="52">
        <v>0.33333333333333331</v>
      </c>
      <c r="X28" s="48" t="s">
        <v>197</v>
      </c>
      <c r="Y28" s="52">
        <v>0.33333333333333331</v>
      </c>
      <c r="Z28" s="1"/>
      <c r="AA28" s="1"/>
      <c r="AB28" s="1"/>
      <c r="AC28" s="57">
        <v>45527</v>
      </c>
      <c r="AD28" s="1"/>
      <c r="AE28" s="1"/>
      <c r="AF28" s="1"/>
      <c r="BQ28" s="57">
        <v>45526</v>
      </c>
    </row>
    <row r="29" spans="1:69">
      <c r="A29" s="162"/>
      <c r="B29" s="163"/>
      <c r="C29" s="34" t="s">
        <v>179</v>
      </c>
      <c r="D29" s="35"/>
      <c r="E29" s="36"/>
      <c r="F29" s="34"/>
      <c r="G29" s="35"/>
      <c r="H29" s="36"/>
      <c r="I29" s="25">
        <f ca="1">(Работы!$E$19/Выдачи!$T$22)*Выдачи!U32+(Работы!$E$18/Выдачи!$V$22)*Выдачи!W32</f>
        <v>0</v>
      </c>
      <c r="J29" s="25">
        <f t="shared" si="1"/>
        <v>0</v>
      </c>
      <c r="K29" s="18" t="s">
        <v>176</v>
      </c>
      <c r="L29" s="27">
        <f t="shared" si="2"/>
        <v>0</v>
      </c>
      <c r="M29" s="43"/>
      <c r="N29" s="28"/>
      <c r="O29" s="139"/>
      <c r="P29" s="139"/>
      <c r="Q29" s="142"/>
      <c r="S29" s="54" t="s">
        <v>193</v>
      </c>
      <c r="T29" s="48" t="s">
        <v>199</v>
      </c>
      <c r="U29" s="52">
        <v>8.4</v>
      </c>
      <c r="V29" s="48" t="s">
        <v>199</v>
      </c>
      <c r="W29" s="52">
        <v>8.4</v>
      </c>
      <c r="X29" s="48" t="s">
        <v>199</v>
      </c>
      <c r="Y29" s="52">
        <v>8.4</v>
      </c>
      <c r="Z29" s="1"/>
      <c r="AA29" s="1"/>
      <c r="AB29" s="1"/>
      <c r="AC29" s="57">
        <v>45528</v>
      </c>
      <c r="AD29" s="1"/>
      <c r="AE29" s="1"/>
      <c r="AF29" s="1"/>
      <c r="BQ29" s="57">
        <v>45527</v>
      </c>
    </row>
    <row r="30" spans="1:69">
      <c r="A30" s="162"/>
      <c r="B30" s="163"/>
      <c r="C30" s="34" t="s">
        <v>181</v>
      </c>
      <c r="D30" s="35"/>
      <c r="E30" s="36"/>
      <c r="F30" s="34"/>
      <c r="G30" s="35"/>
      <c r="H30" s="36"/>
      <c r="I30" s="25">
        <f ca="1">(Работы!$E$19/Выдачи!$T$22)*Выдачи!U33+(Работы!$E$18/Выдачи!$V$22)*Выдачи!W33+(Работы!$E$17/Выдачи!$X$22)*Выдачи!Y32</f>
        <v>0</v>
      </c>
      <c r="J30" s="25">
        <f t="shared" si="1"/>
        <v>0</v>
      </c>
      <c r="K30" s="18" t="s">
        <v>176</v>
      </c>
      <c r="L30" s="27">
        <f t="shared" si="2"/>
        <v>0</v>
      </c>
      <c r="M30" s="43"/>
      <c r="N30" s="28"/>
      <c r="O30" s="139"/>
      <c r="P30" s="139"/>
      <c r="Q30" s="142"/>
      <c r="R30" s="24"/>
      <c r="S30" s="51" t="s">
        <v>176</v>
      </c>
      <c r="T30" s="48" t="s">
        <v>174</v>
      </c>
      <c r="U30" s="52">
        <v>3.5</v>
      </c>
      <c r="V30" s="48" t="s">
        <v>174</v>
      </c>
      <c r="W30" s="52">
        <v>3.5</v>
      </c>
      <c r="X30" s="48" t="s">
        <v>244</v>
      </c>
      <c r="Y30" s="52">
        <v>3.5</v>
      </c>
      <c r="Z30" s="144"/>
      <c r="AA30" s="144"/>
      <c r="AB30" s="54"/>
      <c r="AC30" s="57">
        <v>45529</v>
      </c>
      <c r="AD30" s="137"/>
      <c r="AE30" s="137"/>
      <c r="AF30" s="137"/>
      <c r="BQ30" s="57">
        <v>45528</v>
      </c>
    </row>
    <row r="31" spans="1:69">
      <c r="A31" s="162"/>
      <c r="B31" s="163"/>
      <c r="C31" s="34" t="s">
        <v>185</v>
      </c>
      <c r="D31" s="35"/>
      <c r="E31" s="36"/>
      <c r="F31" s="34"/>
      <c r="G31" s="35"/>
      <c r="H31" s="36"/>
      <c r="I31" s="25">
        <f ca="1">(Работы!$E$19/Выдачи!$T$22)*Выдачи!U35+(Работы!$E$18/Выдачи!$V$22)*Выдачи!W35</f>
        <v>0</v>
      </c>
      <c r="J31" s="25">
        <f t="shared" si="1"/>
        <v>0</v>
      </c>
      <c r="K31" s="18" t="s">
        <v>176</v>
      </c>
      <c r="L31" s="27">
        <f t="shared" si="2"/>
        <v>0</v>
      </c>
      <c r="M31" s="43"/>
      <c r="N31" s="28"/>
      <c r="O31" s="139"/>
      <c r="P31" s="139"/>
      <c r="Q31" s="142"/>
      <c r="R31" s="24"/>
      <c r="S31" s="51" t="s">
        <v>176</v>
      </c>
      <c r="T31" s="48" t="s">
        <v>177</v>
      </c>
      <c r="U31" s="52">
        <v>9.5833333333333339</v>
      </c>
      <c r="V31" s="48" t="s">
        <v>177</v>
      </c>
      <c r="W31" s="52">
        <v>9.5833333333333339</v>
      </c>
      <c r="X31" s="48" t="s">
        <v>177</v>
      </c>
      <c r="Y31" s="52">
        <v>9.5833333333333339</v>
      </c>
      <c r="Z31" s="144"/>
      <c r="AA31" s="144"/>
      <c r="AB31" s="54"/>
      <c r="AC31" s="57">
        <v>45530</v>
      </c>
      <c r="AD31" s="137"/>
      <c r="AE31" s="137"/>
      <c r="AF31" s="137"/>
      <c r="BQ31" s="57">
        <v>45529</v>
      </c>
    </row>
    <row r="32" spans="1:69">
      <c r="A32" s="162"/>
      <c r="B32" s="163"/>
      <c r="C32" s="34" t="s">
        <v>190</v>
      </c>
      <c r="D32" s="35"/>
      <c r="E32" s="36"/>
      <c r="F32" s="34"/>
      <c r="G32" s="35"/>
      <c r="H32" s="36"/>
      <c r="I32" s="25">
        <f ca="1">(Работы!$E$19/Выдачи!$T$22)*Выдачи!U24</f>
        <v>0</v>
      </c>
      <c r="J32" s="25">
        <f t="shared" si="1"/>
        <v>0</v>
      </c>
      <c r="K32" s="18" t="s">
        <v>176</v>
      </c>
      <c r="L32" s="27">
        <f t="shared" si="2"/>
        <v>0</v>
      </c>
      <c r="M32" s="43"/>
      <c r="N32" s="28"/>
      <c r="O32" s="139"/>
      <c r="P32" s="139"/>
      <c r="Q32" s="142"/>
      <c r="R32" s="24"/>
      <c r="S32" s="51" t="s">
        <v>176</v>
      </c>
      <c r="T32" s="48" t="s">
        <v>179</v>
      </c>
      <c r="U32" s="52">
        <v>0.29166666666666669</v>
      </c>
      <c r="V32" s="48" t="s">
        <v>179</v>
      </c>
      <c r="W32" s="52">
        <v>0.29166666666666669</v>
      </c>
      <c r="X32" s="48" t="s">
        <v>181</v>
      </c>
      <c r="Y32" s="52">
        <v>0.18333333333333335</v>
      </c>
      <c r="Z32" s="144"/>
      <c r="AA32" s="144"/>
      <c r="AB32" s="54"/>
      <c r="AC32" s="57">
        <v>45531</v>
      </c>
      <c r="AD32" s="137"/>
      <c r="AE32" s="137"/>
      <c r="AF32" s="137"/>
      <c r="BQ32" s="57">
        <v>45530</v>
      </c>
    </row>
    <row r="33" spans="1:69">
      <c r="A33" s="162"/>
      <c r="B33" s="163"/>
      <c r="C33" s="34" t="s">
        <v>202</v>
      </c>
      <c r="D33" s="35"/>
      <c r="E33" s="36"/>
      <c r="F33" s="34"/>
      <c r="G33" s="35"/>
      <c r="H33" s="36"/>
      <c r="I33" s="25">
        <f ca="1">(Работы!$E$18/Выдачи!$V$22)*Выдачи!W24</f>
        <v>0</v>
      </c>
      <c r="J33" s="25">
        <f t="shared" si="1"/>
        <v>0</v>
      </c>
      <c r="K33" s="18" t="s">
        <v>176</v>
      </c>
      <c r="L33" s="27">
        <f t="shared" si="2"/>
        <v>0</v>
      </c>
      <c r="M33" s="43"/>
      <c r="N33" s="28"/>
      <c r="O33" s="139"/>
      <c r="P33" s="139"/>
      <c r="Q33" s="142"/>
      <c r="R33" s="24"/>
      <c r="S33" s="51" t="s">
        <v>176</v>
      </c>
      <c r="T33" s="48" t="s">
        <v>181</v>
      </c>
      <c r="U33" s="52">
        <v>0.18333333333333335</v>
      </c>
      <c r="V33" s="48" t="s">
        <v>181</v>
      </c>
      <c r="W33" s="52">
        <v>0.18333333333333335</v>
      </c>
      <c r="X33" s="48" t="s">
        <v>183</v>
      </c>
      <c r="Y33" s="52">
        <v>0.20833333333333334</v>
      </c>
      <c r="Z33" s="144"/>
      <c r="AA33" s="144"/>
      <c r="AB33" s="54"/>
      <c r="AC33" s="57">
        <v>45532</v>
      </c>
      <c r="AD33" s="137"/>
      <c r="AE33" s="137"/>
      <c r="AF33" s="137"/>
      <c r="BQ33" s="57">
        <v>45531</v>
      </c>
    </row>
    <row r="34" spans="1:69">
      <c r="A34" s="162"/>
      <c r="B34" s="163"/>
      <c r="C34" s="34" t="s">
        <v>200</v>
      </c>
      <c r="D34" s="35"/>
      <c r="E34" s="36"/>
      <c r="F34" s="34"/>
      <c r="G34" s="35"/>
      <c r="H34" s="36"/>
      <c r="I34" s="25">
        <f ca="1">(Работы!$E$18/Выдачи!V$22)*Выдачи!W36</f>
        <v>0</v>
      </c>
      <c r="J34" s="25">
        <f t="shared" si="1"/>
        <v>0</v>
      </c>
      <c r="K34" s="18" t="s">
        <v>176</v>
      </c>
      <c r="L34" s="27">
        <f t="shared" si="2"/>
        <v>0</v>
      </c>
      <c r="M34" s="43"/>
      <c r="N34" s="28"/>
      <c r="O34" s="139"/>
      <c r="P34" s="139"/>
      <c r="Q34" s="142"/>
      <c r="R34" s="24"/>
      <c r="S34" s="51" t="s">
        <v>176</v>
      </c>
      <c r="T34" s="48" t="s">
        <v>183</v>
      </c>
      <c r="U34" s="52">
        <v>0.20833333333333334</v>
      </c>
      <c r="V34" s="48" t="s">
        <v>183</v>
      </c>
      <c r="W34" s="52">
        <v>0.20833333333333334</v>
      </c>
      <c r="X34" s="48"/>
      <c r="Y34" s="52"/>
      <c r="Z34" s="144"/>
      <c r="AA34" s="144"/>
      <c r="AB34" s="54"/>
      <c r="AC34" s="57">
        <v>45533</v>
      </c>
      <c r="AD34" s="137"/>
      <c r="AE34" s="137"/>
      <c r="AF34" s="137"/>
      <c r="BQ34" s="57">
        <v>45532</v>
      </c>
    </row>
    <row r="35" spans="1:69">
      <c r="A35" s="162"/>
      <c r="B35" s="163"/>
      <c r="C35" s="34" t="s">
        <v>246</v>
      </c>
      <c r="D35" s="35"/>
      <c r="E35" s="36"/>
      <c r="F35" s="34"/>
      <c r="G35" s="35"/>
      <c r="H35" s="36"/>
      <c r="I35" s="25">
        <f ca="1">(Работы!$E$17/Выдачи!$X$22)*Выдачи!Y24</f>
        <v>0</v>
      </c>
      <c r="J35" s="25">
        <f t="shared" si="1"/>
        <v>0</v>
      </c>
      <c r="K35" s="18" t="s">
        <v>176</v>
      </c>
      <c r="L35" s="27">
        <f t="shared" ref="L35:L42" si="3">J35-I35</f>
        <v>0</v>
      </c>
      <c r="M35" s="43"/>
      <c r="N35" s="28"/>
      <c r="O35" s="139"/>
      <c r="P35" s="139"/>
      <c r="Q35" s="142"/>
      <c r="R35" s="24"/>
      <c r="S35" s="51" t="s">
        <v>176</v>
      </c>
      <c r="T35" s="48" t="s">
        <v>185</v>
      </c>
      <c r="U35" s="52">
        <v>2.3333333333333334E-2</v>
      </c>
      <c r="V35" s="48" t="s">
        <v>185</v>
      </c>
      <c r="W35" s="52">
        <v>2.3333333333333334E-2</v>
      </c>
      <c r="X35" s="1"/>
      <c r="Y35" s="1"/>
      <c r="Z35" s="144"/>
      <c r="AA35" s="144"/>
      <c r="AB35" s="54"/>
      <c r="AC35" s="57">
        <v>45534</v>
      </c>
      <c r="AD35" s="137"/>
      <c r="AE35" s="137"/>
      <c r="AF35" s="137"/>
      <c r="BQ35" s="57">
        <v>45533</v>
      </c>
    </row>
    <row r="36" spans="1:69">
      <c r="A36" s="162"/>
      <c r="B36" s="163"/>
      <c r="C36" s="34" t="s">
        <v>247</v>
      </c>
      <c r="D36" s="35"/>
      <c r="E36" s="36"/>
      <c r="F36" s="34"/>
      <c r="G36" s="35"/>
      <c r="H36" s="36"/>
      <c r="I36" s="25">
        <f ca="1">(Работы!$E$19/Выдачи!$T$22)*Выдачи!U28</f>
        <v>0</v>
      </c>
      <c r="J36" s="25">
        <f t="shared" si="1"/>
        <v>0</v>
      </c>
      <c r="K36" s="18" t="s">
        <v>176</v>
      </c>
      <c r="L36" s="27">
        <f t="shared" si="3"/>
        <v>0</v>
      </c>
      <c r="M36" s="43"/>
      <c r="N36" s="28"/>
      <c r="O36" s="139"/>
      <c r="P36" s="139"/>
      <c r="Q36" s="142"/>
      <c r="R36" s="24"/>
      <c r="S36" s="51"/>
      <c r="T36" s="48"/>
      <c r="U36" s="52"/>
      <c r="V36" s="48" t="s">
        <v>245</v>
      </c>
      <c r="W36" s="1">
        <v>0.25</v>
      </c>
      <c r="X36" s="48"/>
      <c r="Y36" s="52"/>
      <c r="Z36" s="137"/>
      <c r="AA36" s="137"/>
      <c r="AB36" s="56"/>
      <c r="AC36" s="57">
        <v>45535</v>
      </c>
      <c r="AD36" s="137"/>
      <c r="AE36" s="137"/>
      <c r="AF36" s="137"/>
      <c r="BQ36" s="57">
        <v>45534</v>
      </c>
    </row>
    <row r="37" spans="1:69">
      <c r="A37" s="162"/>
      <c r="B37" s="163"/>
      <c r="C37" s="34" t="s">
        <v>248</v>
      </c>
      <c r="D37" s="35"/>
      <c r="E37" s="36"/>
      <c r="F37" s="34"/>
      <c r="G37" s="35"/>
      <c r="H37" s="36"/>
      <c r="I37" s="25">
        <f ca="1">(Работы!$E$18/Выдачи!$V$22)*Выдачи!W28</f>
        <v>0</v>
      </c>
      <c r="J37" s="25">
        <f t="shared" si="1"/>
        <v>0</v>
      </c>
      <c r="K37" s="18" t="s">
        <v>176</v>
      </c>
      <c r="L37" s="27">
        <f t="shared" si="3"/>
        <v>0</v>
      </c>
      <c r="M37" s="43"/>
      <c r="N37" s="28"/>
      <c r="O37" s="139"/>
      <c r="P37" s="139"/>
      <c r="Q37" s="142"/>
      <c r="S37" s="1"/>
      <c r="T37" s="1"/>
      <c r="U37" s="1"/>
      <c r="V37" s="1"/>
      <c r="W37" s="1"/>
      <c r="X37" s="1"/>
      <c r="Y37" s="1"/>
      <c r="Z37" s="1"/>
      <c r="AA37" s="1"/>
      <c r="AB37" s="1"/>
      <c r="AC37" s="57">
        <v>45536</v>
      </c>
      <c r="AD37" s="1"/>
      <c r="AE37" s="1"/>
      <c r="AF37" s="1"/>
      <c r="BQ37" s="57">
        <v>45535</v>
      </c>
    </row>
    <row r="38" spans="1:69" ht="15.75" thickBot="1">
      <c r="A38" s="162"/>
      <c r="B38" s="163"/>
      <c r="C38" s="34" t="s">
        <v>249</v>
      </c>
      <c r="D38" s="35"/>
      <c r="E38" s="36"/>
      <c r="F38" s="34"/>
      <c r="G38" s="35"/>
      <c r="H38" s="36"/>
      <c r="I38" s="25">
        <f ca="1">(Работы!$E$17/Выдачи!$X$22)*Выдачи!Y28</f>
        <v>0</v>
      </c>
      <c r="J38" s="25">
        <f t="shared" si="1"/>
        <v>0</v>
      </c>
      <c r="K38" s="22" t="s">
        <v>193</v>
      </c>
      <c r="L38" s="27">
        <f t="shared" si="3"/>
        <v>0</v>
      </c>
      <c r="M38" s="43"/>
      <c r="N38" s="28"/>
      <c r="O38" s="139"/>
      <c r="P38" s="139"/>
      <c r="Q38" s="142"/>
      <c r="S38" s="1"/>
      <c r="T38" s="52"/>
      <c r="U38" s="55"/>
      <c r="V38" s="1"/>
      <c r="W38" s="1"/>
      <c r="X38" s="1"/>
      <c r="Y38" s="1"/>
      <c r="Z38" s="1"/>
      <c r="AA38" s="1"/>
      <c r="AB38" s="1"/>
      <c r="AC38" s="57">
        <v>45537</v>
      </c>
      <c r="AD38" s="1"/>
      <c r="AE38" s="1"/>
      <c r="AF38" s="1"/>
      <c r="BQ38" s="57">
        <v>45536</v>
      </c>
    </row>
    <row r="39" spans="1:69">
      <c r="A39" s="162"/>
      <c r="B39" s="163"/>
      <c r="C39" s="34" t="s">
        <v>199</v>
      </c>
      <c r="D39" s="35"/>
      <c r="E39" s="36"/>
      <c r="F39" s="34"/>
      <c r="G39" s="35"/>
      <c r="H39" s="36"/>
      <c r="I39" s="25">
        <f ca="1">(Работы!$E$19/Выдачи!$T$22)*Выдачи!U29+(Работы!$E$18/Выдачи!$V$22)*Выдачи!W29+(Работы!$E$17/Выдачи!$X$22)*Выдачи!Y29</f>
        <v>0</v>
      </c>
      <c r="J39" s="25">
        <f>ROUND(I39/1,0)*1</f>
        <v>0</v>
      </c>
      <c r="K39" s="22" t="s">
        <v>193</v>
      </c>
      <c r="L39" s="27">
        <f t="shared" si="3"/>
        <v>0</v>
      </c>
      <c r="M39" s="43"/>
      <c r="N39" s="28"/>
      <c r="O39" s="139"/>
      <c r="P39" s="139"/>
      <c r="Q39" s="142"/>
      <c r="S39" s="31" t="s">
        <v>219</v>
      </c>
      <c r="T39" s="32"/>
      <c r="U39" s="33"/>
      <c r="V39" s="31"/>
      <c r="W39" s="32"/>
      <c r="X39" s="33"/>
      <c r="Y39" s="26" t="e">
        <f ca="1">((((Работы!U42/Выдачи!$Z$6)*Выдачи!$AA$12))+((Работы!U43/Выдачи!$V$6)*Выдачи!$W$11)+((Работы!U44/Выдачи!$T$6)*Выдачи!$U$19)+((Работы!U45/Выдачи!$X$6)*Выдачи!$Y$11))</f>
        <v>#VALUE!</v>
      </c>
      <c r="Z39" s="26" t="e">
        <f>ROUND(Y39/5,0)*5</f>
        <v>#VALUE!</v>
      </c>
      <c r="AA39" s="17" t="s">
        <v>176</v>
      </c>
      <c r="AB39" s="51"/>
      <c r="AC39" s="57">
        <v>45538</v>
      </c>
      <c r="AD39" s="1"/>
      <c r="AE39" s="1"/>
      <c r="AF39" s="1"/>
      <c r="BQ39" s="57">
        <v>45537</v>
      </c>
    </row>
    <row r="40" spans="1:69">
      <c r="A40" s="162"/>
      <c r="B40" s="163"/>
      <c r="C40" s="34" t="s">
        <v>195</v>
      </c>
      <c r="D40" s="35"/>
      <c r="E40" s="36"/>
      <c r="F40" s="34"/>
      <c r="G40" s="35"/>
      <c r="H40" s="36"/>
      <c r="I40" s="25">
        <f ca="1">(Работы!$E$19/Выдачи!$T$22)*Выдачи!U27+(Работы!$E$18/Выдачи!$V$22)*Выдачи!W27+(Работы!$E$17/Выдачи!$X$22)*Выдачи!Y27</f>
        <v>0</v>
      </c>
      <c r="J40" s="25">
        <f>ROUND(I40/1,0)*1</f>
        <v>0</v>
      </c>
      <c r="K40" s="22" t="s">
        <v>193</v>
      </c>
      <c r="L40" s="27">
        <f t="shared" si="3"/>
        <v>0</v>
      </c>
      <c r="M40" s="43"/>
      <c r="N40" s="28"/>
      <c r="O40" s="139"/>
      <c r="P40" s="139"/>
      <c r="Q40" s="142"/>
      <c r="S40" s="34" t="s">
        <v>211</v>
      </c>
      <c r="T40" s="35"/>
      <c r="U40" s="36"/>
      <c r="V40" s="34"/>
      <c r="W40" s="35"/>
      <c r="X40" s="36"/>
      <c r="Y40" s="25">
        <f ca="1">((Работы!$E$13/Выдачи!$Z$6)*Выдачи!$AA$17)+((Работы!$E$14/Выдачи!$V$6)*Выдачи!$W$12)+(Работы!$E$15/Выдачи!$T$6)*Выдачи!$U$11+(Работы!$E$16/Выдачи!$X$6)*Выдачи!$Y$12</f>
        <v>239.21735139860141</v>
      </c>
      <c r="Z40" s="25">
        <f>ROUND(Y40/5,0)*5</f>
        <v>240</v>
      </c>
      <c r="AA40" s="18" t="s">
        <v>176</v>
      </c>
      <c r="AB40" s="51"/>
      <c r="AC40" s="57">
        <v>45539</v>
      </c>
      <c r="AD40" s="1"/>
      <c r="AE40" s="1"/>
      <c r="AF40" s="1"/>
      <c r="BQ40" s="57">
        <v>45538</v>
      </c>
    </row>
    <row r="41" spans="1:69">
      <c r="A41" s="162"/>
      <c r="B41" s="163"/>
      <c r="C41" s="34" t="s">
        <v>250</v>
      </c>
      <c r="D41" s="35"/>
      <c r="E41" s="36"/>
      <c r="F41" s="34"/>
      <c r="G41" s="35"/>
      <c r="H41" s="36"/>
      <c r="I41" s="25">
        <f ca="1">(Работы!$E$19/Выдачи!$T$22)*Выдачи!U26+(Работы!$E$18/Выдачи!$V$22)*Выдачи!W26+(Работы!$E$17/Выдачи!$X$22)*Выдачи!Y26</f>
        <v>0</v>
      </c>
      <c r="J41" s="25">
        <f>ROUND(I41/1,0)*1</f>
        <v>0</v>
      </c>
      <c r="K41" s="22" t="s">
        <v>193</v>
      </c>
      <c r="L41" s="27">
        <f t="shared" si="3"/>
        <v>0</v>
      </c>
      <c r="M41" s="43"/>
      <c r="N41" s="28"/>
      <c r="O41" s="139"/>
      <c r="P41" s="139"/>
      <c r="Q41" s="142"/>
      <c r="S41" s="34" t="s">
        <v>212</v>
      </c>
      <c r="T41" s="35"/>
      <c r="U41" s="36"/>
      <c r="V41" s="34"/>
      <c r="W41" s="35"/>
      <c r="X41" s="36"/>
      <c r="Y41" s="25">
        <f ca="1">((Работы!$E$13/Выдачи!$Z$6)*Выдачи!AR44)+((Работы!$E$14/Выдачи!$V$6)*Выдачи!AN42)+(Работы!$E$15/Выдачи!$T$6)*Выдачи!AL41</f>
        <v>0</v>
      </c>
      <c r="Z41" s="25">
        <f>ROUND(Y41/8,0)*8</f>
        <v>0</v>
      </c>
      <c r="AA41" s="18" t="s">
        <v>176</v>
      </c>
      <c r="AB41" s="51"/>
      <c r="AC41" s="57">
        <v>45540</v>
      </c>
      <c r="AD41" s="1"/>
      <c r="AE41" s="1"/>
      <c r="AF41" s="1"/>
      <c r="BQ41" s="57">
        <v>45539</v>
      </c>
    </row>
    <row r="42" spans="1:69">
      <c r="A42" s="162"/>
      <c r="B42" s="163"/>
      <c r="C42" s="34" t="s">
        <v>192</v>
      </c>
      <c r="D42" s="35"/>
      <c r="E42" s="36"/>
      <c r="F42" s="34"/>
      <c r="G42" s="35"/>
      <c r="H42" s="36"/>
      <c r="I42" s="25">
        <f ca="1">(Работы!$E$19/Выдачи!$T$22)*Выдачи!U25+(Работы!$E$18/Выдачи!$V$22)*Выдачи!W25+(Работы!$E$17/Выдачи!$X$22)*Выдачи!Y25</f>
        <v>0</v>
      </c>
      <c r="J42" s="25">
        <f>ROUND(I42/1,0)*1</f>
        <v>0</v>
      </c>
      <c r="K42" s="13" t="s">
        <v>193</v>
      </c>
      <c r="L42" s="27">
        <f t="shared" si="3"/>
        <v>0</v>
      </c>
      <c r="M42" s="43"/>
      <c r="N42" s="28"/>
      <c r="O42" s="139"/>
      <c r="P42" s="139"/>
      <c r="Q42" s="142"/>
      <c r="S42" s="34" t="s">
        <v>213</v>
      </c>
      <c r="T42" s="35"/>
      <c r="U42" s="36"/>
      <c r="V42" s="34"/>
      <c r="W42" s="35"/>
      <c r="X42" s="36"/>
      <c r="Y42" s="25" t="e">
        <f ca="1">(Работы!$E$15/Выдачи!$T$6)*Выдачи!AL42+(Работы!$E$16/Выдачи!$X$6)*Выдачи!AP44+(Работы!$E$19/Выдачи!AK51)*Выдачи!AL52+(Работы!$E$18/Выдачи!AM51)*Выдачи!AN52</f>
        <v>#DIV/0!</v>
      </c>
      <c r="Z42" s="25" t="e">
        <f>ROUND(Y42/6,0)*6</f>
        <v>#DIV/0!</v>
      </c>
      <c r="AA42" s="18" t="s">
        <v>176</v>
      </c>
      <c r="AB42" s="51"/>
      <c r="AC42" s="57">
        <v>45541</v>
      </c>
      <c r="AD42" s="1"/>
      <c r="AE42" s="1"/>
      <c r="AF42" s="1"/>
      <c r="BQ42" s="57">
        <v>45540</v>
      </c>
    </row>
    <row r="43" spans="1:69">
      <c r="A43" s="162"/>
      <c r="B43" s="163"/>
      <c r="C43" s="34" t="s">
        <v>251</v>
      </c>
      <c r="D43" s="35"/>
      <c r="E43" s="36"/>
      <c r="F43" s="34"/>
      <c r="G43" s="35"/>
      <c r="H43" s="36"/>
      <c r="I43" s="25">
        <f ca="1">(Работы!$E$14/Выдачи!V6)*Выдачи!W10+(Работы!$E$15/Выдачи!T6)*Выдачи!U10+(Работы!$E$16/Выдачи!X6)*Выдачи!Y10+(Работы!$E$13/Выдачи!Z6)*Выдачи!AA10</f>
        <v>1695</v>
      </c>
      <c r="J43" s="25">
        <f>ROUND(I43/5,0)*5</f>
        <v>1695</v>
      </c>
      <c r="K43" s="13" t="s">
        <v>193</v>
      </c>
      <c r="L43" s="27">
        <f>J43-I43</f>
        <v>0</v>
      </c>
      <c r="M43" s="43"/>
      <c r="N43" s="28"/>
      <c r="O43" s="139"/>
      <c r="P43" s="139"/>
      <c r="Q43" s="142"/>
      <c r="S43" s="34" t="s">
        <v>183</v>
      </c>
      <c r="T43" s="35"/>
      <c r="U43" s="36"/>
      <c r="V43" s="34"/>
      <c r="W43" s="35"/>
      <c r="X43" s="36"/>
      <c r="Y43" s="25" t="e">
        <f ca="1">((Работы!$E$13/Выдачи!$Z$6)*Выдачи!AR45)+((Работы!$E$14/Выдачи!$V$6)*Выдачи!AN46)+(Работы!$E$15/Выдачи!$T$6)*Выдачи!AL43+(Работы!$E$16/Выдачи!$X$6)*Выдачи!AP48+(Работы!$E$17/Выдачи!AO51)*Выдачи!AP62+(Работы!$E$18/Выдачи!AM51)*Выдачи!AN63+(Работы!$E$19/Выдачи!AK51)*Выдачи!AL63</f>
        <v>#DIV/0!</v>
      </c>
      <c r="Z43" s="25" t="e">
        <f>Y43</f>
        <v>#DIV/0!</v>
      </c>
      <c r="AA43" s="18" t="s">
        <v>176</v>
      </c>
      <c r="AB43" s="51"/>
      <c r="AC43" s="57">
        <v>45542</v>
      </c>
      <c r="AD43" s="1"/>
      <c r="AE43" s="1"/>
      <c r="AF43" s="1"/>
      <c r="BQ43" s="57">
        <v>45541</v>
      </c>
    </row>
    <row r="44" spans="1:69">
      <c r="A44" s="162"/>
      <c r="B44" s="163"/>
      <c r="C44" s="34" t="s">
        <v>252</v>
      </c>
      <c r="D44" s="35"/>
      <c r="E44" s="36"/>
      <c r="F44" s="34"/>
      <c r="G44" s="35"/>
      <c r="H44" s="36"/>
      <c r="I44" s="25">
        <f ca="1">(Работы!$E$14/Выдачи!$V$6)*Выдачи!W9+(Работы!$E$15/Выдачи!$T$6)*Выдачи!U9+(Работы!$E$16/Выдачи!$X$6)*Выдачи!Y9</f>
        <v>13.899999999999999</v>
      </c>
      <c r="J44" s="25">
        <f>ROUND(I44/5,0)*5</f>
        <v>15</v>
      </c>
      <c r="K44" s="18" t="s">
        <v>176</v>
      </c>
      <c r="L44" s="27">
        <f>J44-I44</f>
        <v>1.1000000000000014</v>
      </c>
      <c r="M44" s="43"/>
      <c r="N44" s="28"/>
      <c r="O44" s="139"/>
      <c r="P44" s="139"/>
      <c r="Q44" s="142"/>
      <c r="S44" s="34" t="s">
        <v>237</v>
      </c>
      <c r="T44" s="35"/>
      <c r="U44" s="36"/>
      <c r="V44" s="34"/>
      <c r="W44" s="35"/>
      <c r="X44" s="36"/>
      <c r="Y44" s="25">
        <f ca="1">(Работы!$E$15/Выдачи!$T$6)*Выдачи!AL44</f>
        <v>0</v>
      </c>
      <c r="Z44" s="25">
        <f>ROUND(Y44/5,0)*5</f>
        <v>0</v>
      </c>
      <c r="AA44" s="18" t="s">
        <v>176</v>
      </c>
      <c r="AB44" s="51"/>
      <c r="AC44" s="57">
        <v>45543</v>
      </c>
      <c r="AD44" s="1"/>
      <c r="AE44" s="1"/>
      <c r="AF44" s="1"/>
      <c r="BQ44" s="57">
        <v>45542</v>
      </c>
    </row>
    <row r="45" spans="1:69">
      <c r="A45" s="162"/>
      <c r="B45" s="163"/>
      <c r="C45" s="34" t="s">
        <v>253</v>
      </c>
      <c r="D45" s="35"/>
      <c r="E45" s="36"/>
      <c r="F45" s="34"/>
      <c r="G45" s="35"/>
      <c r="H45" s="36"/>
      <c r="I45" s="25">
        <f ca="1">(Работы!$E$13/Выдачи!$Z$6)*Выдачи!AA9</f>
        <v>613.04999999999995</v>
      </c>
      <c r="J45" s="25">
        <f>ROUND(I45/5,0)*5</f>
        <v>615</v>
      </c>
      <c r="K45" s="13" t="s">
        <v>193</v>
      </c>
      <c r="L45" s="27">
        <f>J45-I45</f>
        <v>1.9500000000000455</v>
      </c>
      <c r="M45" s="43"/>
      <c r="N45" s="28"/>
      <c r="O45" s="139"/>
      <c r="P45" s="139"/>
      <c r="Q45" s="142"/>
      <c r="S45" s="34" t="s">
        <v>216</v>
      </c>
      <c r="T45" s="35"/>
      <c r="U45" s="36"/>
      <c r="V45" s="34"/>
      <c r="W45" s="35"/>
      <c r="X45" s="36"/>
      <c r="Y45" s="25">
        <f ca="1">((Работы!$E$13/Выдачи!$Z$6)*Выдачи!AR42)+((Работы!$E$14/Выдачи!$V$6)*Выдачи!AN43)+(Работы!$E$15/Выдачи!$T$6)*Выдачи!AL45+(Работы!$E$16/Выдачи!$X$6)*Выдачи!AP42</f>
        <v>0</v>
      </c>
      <c r="Z45" s="25">
        <f>ROUND(Y45/10,0)*10</f>
        <v>0</v>
      </c>
      <c r="AA45" s="18" t="s">
        <v>176</v>
      </c>
      <c r="AB45" s="51"/>
      <c r="AC45" s="57">
        <v>45544</v>
      </c>
      <c r="AD45" s="1"/>
      <c r="AE45" s="1"/>
      <c r="AF45" s="1"/>
      <c r="BQ45" s="57">
        <v>45543</v>
      </c>
    </row>
    <row r="46" spans="1:69">
      <c r="A46" s="162"/>
      <c r="B46" s="163"/>
      <c r="C46" s="34" t="s">
        <v>254</v>
      </c>
      <c r="D46" s="35"/>
      <c r="E46" s="36"/>
      <c r="F46" s="34"/>
      <c r="G46" s="35"/>
      <c r="H46" s="36"/>
      <c r="I46" s="25">
        <f ca="1">(Работы!$E$13/Выдачи!$Z$6)*Выдачи!AA8</f>
        <v>36.969696969696969</v>
      </c>
      <c r="J46" s="25">
        <f>ROUND(I46/8,0)*8</f>
        <v>40</v>
      </c>
      <c r="K46" s="18" t="s">
        <v>255</v>
      </c>
      <c r="L46" s="27">
        <f>J46-I46</f>
        <v>3.0303030303030312</v>
      </c>
      <c r="M46" s="43"/>
      <c r="N46" s="28"/>
      <c r="O46" s="139"/>
      <c r="P46" s="139"/>
      <c r="Q46" s="142"/>
      <c r="S46" s="34" t="s">
        <v>224</v>
      </c>
      <c r="T46" s="35"/>
      <c r="U46" s="36"/>
      <c r="V46" s="34"/>
      <c r="W46" s="35"/>
      <c r="X46" s="36"/>
      <c r="Y46" s="25">
        <f ca="1">((Работы!$E$14/Выдачи!$V$6)*Выдачи!AN47)+(Работы!$E$15/Выдачи!$T$6)*Выдачи!AL46+(Работы!$E$16/Выдачи!$X$6)*Выдачи!AP47</f>
        <v>0</v>
      </c>
      <c r="Z46" s="25">
        <f>Y46</f>
        <v>0</v>
      </c>
      <c r="AA46" s="18" t="s">
        <v>176</v>
      </c>
      <c r="AB46" s="51"/>
      <c r="AC46" s="57">
        <v>45545</v>
      </c>
      <c r="BQ46" s="57">
        <v>45544</v>
      </c>
    </row>
    <row r="47" spans="1:69" ht="15.75" thickBot="1">
      <c r="A47" s="162"/>
      <c r="B47" s="163"/>
      <c r="C47" s="34" t="s">
        <v>189</v>
      </c>
      <c r="D47" s="35"/>
      <c r="E47" s="36"/>
      <c r="F47" s="34" t="s">
        <v>189</v>
      </c>
      <c r="G47" s="35"/>
      <c r="H47" s="36"/>
      <c r="I47" s="19" t="s">
        <v>189</v>
      </c>
      <c r="J47" s="19" t="s">
        <v>189</v>
      </c>
      <c r="K47" s="18" t="s">
        <v>189</v>
      </c>
      <c r="L47" s="27" t="s">
        <v>189</v>
      </c>
      <c r="M47" s="43"/>
      <c r="N47" s="28"/>
      <c r="O47" s="139"/>
      <c r="P47" s="139"/>
      <c r="Q47" s="142"/>
      <c r="S47" s="34" t="s">
        <v>225</v>
      </c>
      <c r="T47" s="35"/>
      <c r="U47" s="36"/>
      <c r="V47" s="34"/>
      <c r="W47" s="35"/>
      <c r="X47" s="36"/>
      <c r="Y47" s="25">
        <f ca="1">((Работы!$E$14/Выдачи!$V$6)*Выдачи!AN48)+(Работы!$E$15/Выдачи!$T$6)*Выдачи!AL47</f>
        <v>0</v>
      </c>
      <c r="Z47" s="25">
        <f>Y47</f>
        <v>0</v>
      </c>
      <c r="AA47" s="18" t="s">
        <v>176</v>
      </c>
      <c r="AB47" s="51"/>
      <c r="AC47" s="57">
        <v>45546</v>
      </c>
      <c r="BQ47" s="57">
        <v>45545</v>
      </c>
    </row>
    <row r="48" spans="1:69" ht="15.75" thickBot="1">
      <c r="A48" s="164"/>
      <c r="B48" s="165"/>
      <c r="C48" s="37" t="s">
        <v>189</v>
      </c>
      <c r="D48" s="38"/>
      <c r="E48" s="39"/>
      <c r="F48" s="37" t="s">
        <v>189</v>
      </c>
      <c r="G48" s="38"/>
      <c r="H48" s="39"/>
      <c r="I48" s="19" t="s">
        <v>189</v>
      </c>
      <c r="J48" s="19" t="s">
        <v>189</v>
      </c>
      <c r="K48" s="19" t="s">
        <v>189</v>
      </c>
      <c r="L48" s="29" t="s">
        <v>189</v>
      </c>
      <c r="M48" s="44"/>
      <c r="N48" s="30"/>
      <c r="O48" s="140"/>
      <c r="P48" s="140"/>
      <c r="Q48" s="143"/>
      <c r="S48" s="34" t="s">
        <v>238</v>
      </c>
      <c r="T48" s="35"/>
      <c r="U48" s="36"/>
      <c r="V48" s="34"/>
      <c r="W48" s="35"/>
      <c r="X48" s="36"/>
      <c r="Y48" s="25">
        <f ca="1">(Работы!$E$14/Выдачи!$V$6)*Выдачи!AN44</f>
        <v>0</v>
      </c>
      <c r="Z48" s="25">
        <f>ROUND(Y48/5,0)*5</f>
        <v>0</v>
      </c>
      <c r="AA48" s="18" t="s">
        <v>176</v>
      </c>
      <c r="AB48" s="51"/>
      <c r="AC48" s="57">
        <v>45547</v>
      </c>
      <c r="BQ48" s="57">
        <v>45546</v>
      </c>
    </row>
    <row r="49" spans="1:69">
      <c r="A49" s="160">
        <v>45505</v>
      </c>
      <c r="B49" s="161"/>
      <c r="C49" s="31" t="s">
        <v>219</v>
      </c>
      <c r="D49" s="32"/>
      <c r="E49" s="33"/>
      <c r="F49" s="31"/>
      <c r="G49" s="32"/>
      <c r="H49" s="33"/>
      <c r="I49" s="26">
        <f ca="1">((((Работы!E52/Выдачи!$Z$6)*Выдачи!$AA$12))+((Работы!E53/Выдачи!$V$6)*Выдачи!$W$11)+((Работы!E54/Выдачи!$T$6)*Выдачи!$U$19)+((Работы!E55/Выдачи!$X$6)*Выдачи!$Y$11))</f>
        <v>940.75071328671334</v>
      </c>
      <c r="J49" s="26">
        <f>ROUND(I49/5,0)*5</f>
        <v>940</v>
      </c>
      <c r="K49" s="17" t="s">
        <v>176</v>
      </c>
      <c r="L49" s="40">
        <f t="shared" ref="L49:L55" si="4">J49-I49</f>
        <v>-0.75071328671333504</v>
      </c>
      <c r="M49" s="41"/>
      <c r="N49" s="42"/>
      <c r="O49" s="138" t="s">
        <v>45</v>
      </c>
      <c r="P49" s="138"/>
      <c r="Q49" s="141" t="s">
        <v>37</v>
      </c>
      <c r="S49" s="34" t="s">
        <v>226</v>
      </c>
      <c r="T49" s="35"/>
      <c r="U49" s="36"/>
      <c r="V49" s="34"/>
      <c r="W49" s="35"/>
      <c r="X49" s="36"/>
      <c r="Y49" s="25">
        <f ca="1">(Работы!$E$14/Выдачи!$V$6)*Выдачи!AN45</f>
        <v>0</v>
      </c>
      <c r="Z49" s="25">
        <f>ROUND(Y49/5,0)*5</f>
        <v>0</v>
      </c>
      <c r="AA49" s="18" t="s">
        <v>176</v>
      </c>
      <c r="AB49" s="51"/>
      <c r="AC49" s="57">
        <v>45548</v>
      </c>
      <c r="BQ49" s="57">
        <v>45547</v>
      </c>
    </row>
    <row r="50" spans="1:69">
      <c r="A50" s="162"/>
      <c r="B50" s="163"/>
      <c r="C50" s="34" t="s">
        <v>211</v>
      </c>
      <c r="D50" s="35"/>
      <c r="E50" s="36"/>
      <c r="F50" s="34"/>
      <c r="G50" s="35"/>
      <c r="H50" s="36"/>
      <c r="I50" s="25">
        <f ca="1">((Работы!$E$13/Выдачи!$Z$6)*Выдачи!$AA$17)+((Работы!$E$14/Выдачи!$V$6)*Выдачи!$W$12)+(Работы!$E$15/Выдачи!$T$6)*Выдачи!$U$11+(Работы!$E$16/Выдачи!$X$6)*Выдачи!$Y$12</f>
        <v>239.21735139860141</v>
      </c>
      <c r="J50" s="25">
        <f>ROUND(I50/5,0)*5</f>
        <v>240</v>
      </c>
      <c r="K50" s="18" t="s">
        <v>176</v>
      </c>
      <c r="L50" s="27">
        <f t="shared" si="4"/>
        <v>0.78264860139859138</v>
      </c>
      <c r="M50" s="43"/>
      <c r="N50" s="28"/>
      <c r="O50" s="139"/>
      <c r="P50" s="139"/>
      <c r="Q50" s="142"/>
      <c r="S50" s="34" t="s">
        <v>228</v>
      </c>
      <c r="T50" s="35"/>
      <c r="U50" s="36"/>
      <c r="V50" s="34"/>
      <c r="W50" s="35"/>
      <c r="X50" s="36"/>
      <c r="Y50" s="25">
        <f ca="1">(Работы!$E$16/Выдачи!$X$6)*Выдачи!AP43</f>
        <v>0</v>
      </c>
      <c r="Z50" s="25">
        <f>Y50</f>
        <v>0</v>
      </c>
      <c r="AA50" s="18" t="s">
        <v>176</v>
      </c>
      <c r="AB50" s="51"/>
      <c r="AC50" s="57">
        <v>45549</v>
      </c>
      <c r="BQ50" s="57">
        <v>45548</v>
      </c>
    </row>
    <row r="51" spans="1:69">
      <c r="A51" s="162"/>
      <c r="B51" s="163"/>
      <c r="C51" s="34" t="s">
        <v>212</v>
      </c>
      <c r="D51" s="35"/>
      <c r="E51" s="36"/>
      <c r="F51" s="34"/>
      <c r="G51" s="35"/>
      <c r="H51" s="36"/>
      <c r="I51" s="25" t="e">
        <f ca="1">((Работы!$E$13/Выдачи!$Z$6)*Выдачи!AA54)+((Работы!$E$14/Выдачи!$V$6)*Выдачи!W52)+(Работы!$E$15/Выдачи!$T$6)*Выдачи!U51</f>
        <v>#VALUE!</v>
      </c>
      <c r="J51" s="25" t="e">
        <f>ROUND(I51/8,0)*8</f>
        <v>#VALUE!</v>
      </c>
      <c r="K51" s="18" t="s">
        <v>176</v>
      </c>
      <c r="L51" s="27" t="e">
        <f t="shared" si="4"/>
        <v>#VALUE!</v>
      </c>
      <c r="M51" s="43"/>
      <c r="N51" s="28"/>
      <c r="O51" s="139"/>
      <c r="P51" s="139"/>
      <c r="Q51" s="142"/>
      <c r="S51" s="34" t="s">
        <v>239</v>
      </c>
      <c r="T51" s="35"/>
      <c r="U51" s="36"/>
      <c r="V51" s="34"/>
      <c r="W51" s="35"/>
      <c r="X51" s="36"/>
      <c r="Y51" s="25">
        <f ca="1">(Работы!$E$16/Выдачи!$X$6)*Выдачи!AP45</f>
        <v>0</v>
      </c>
      <c r="Z51" s="25">
        <f>Y51</f>
        <v>0</v>
      </c>
      <c r="AA51" s="18" t="s">
        <v>176</v>
      </c>
      <c r="AB51" s="51"/>
      <c r="AC51" s="57">
        <v>45550</v>
      </c>
      <c r="BQ51" s="57">
        <v>45549</v>
      </c>
    </row>
    <row r="52" spans="1:69">
      <c r="A52" s="162"/>
      <c r="B52" s="163"/>
      <c r="C52" s="34" t="s">
        <v>213</v>
      </c>
      <c r="D52" s="35"/>
      <c r="E52" s="36"/>
      <c r="F52" s="34"/>
      <c r="G52" s="35"/>
      <c r="H52" s="36"/>
      <c r="I52" s="25" t="e">
        <f ca="1">(Работы!$E$15/Выдачи!$T$6)*Выдачи!U52+(Работы!$E$16/Выдачи!$X$6)*Выдачи!Y54+(Работы!$E$19/Выдачи!T61)*Выдачи!U62+(Работы!$E$18/Выдачи!V61)*Выдачи!W62</f>
        <v>#DIV/0!</v>
      </c>
      <c r="J52" s="25" t="e">
        <f>ROUND(I52/6,0)*6</f>
        <v>#DIV/0!</v>
      </c>
      <c r="K52" s="18" t="s">
        <v>176</v>
      </c>
      <c r="L52" s="27" t="e">
        <f t="shared" si="4"/>
        <v>#DIV/0!</v>
      </c>
      <c r="M52" s="43"/>
      <c r="N52" s="28"/>
      <c r="O52" s="139"/>
      <c r="P52" s="139"/>
      <c r="Q52" s="142"/>
      <c r="R52">
        <f>I54/12</f>
        <v>0</v>
      </c>
      <c r="S52" s="34" t="s">
        <v>240</v>
      </c>
      <c r="T52" s="35"/>
      <c r="U52" s="36"/>
      <c r="V52" s="34"/>
      <c r="W52" s="35"/>
      <c r="X52" s="36"/>
      <c r="Y52" s="25">
        <f ca="1">(Работы!$E$16/Выдачи!$X$6)*Выдачи!AP46</f>
        <v>0</v>
      </c>
      <c r="Z52" s="25">
        <f>Y52</f>
        <v>0</v>
      </c>
      <c r="AA52" s="18" t="s">
        <v>176</v>
      </c>
      <c r="AB52" s="51"/>
      <c r="AC52" s="57">
        <v>45551</v>
      </c>
      <c r="BQ52" s="57">
        <v>45550</v>
      </c>
    </row>
    <row r="53" spans="1:69">
      <c r="A53" s="162"/>
      <c r="B53" s="163"/>
      <c r="C53" s="34" t="s">
        <v>183</v>
      </c>
      <c r="D53" s="35"/>
      <c r="E53" s="36"/>
      <c r="F53" s="34"/>
      <c r="G53" s="35"/>
      <c r="H53" s="36"/>
      <c r="I53" s="25" t="e">
        <f ca="1">((Работы!$E$13/Выдачи!$Z$6)*Выдачи!AA55)+((Работы!$E$14/Выдачи!$V$6)*Выдачи!W56)+(Работы!$E$15/Выдачи!$T$6)*Выдачи!U53+(Работы!$E$16/Выдачи!$X$6)*Выдачи!Y58+(Работы!$E$17/Выдачи!X61)*Выдачи!Y72+(Работы!$E$18/Выдачи!V61)*Выдачи!W73+(Работы!$E$19/Выдачи!T61)*Выдачи!U73</f>
        <v>#VALUE!</v>
      </c>
      <c r="J53" s="25" t="e">
        <f>I53</f>
        <v>#VALUE!</v>
      </c>
      <c r="K53" s="18" t="s">
        <v>176</v>
      </c>
      <c r="L53" s="27" t="e">
        <f t="shared" si="4"/>
        <v>#VALUE!</v>
      </c>
      <c r="M53" s="43"/>
      <c r="N53" s="28"/>
      <c r="O53" s="139"/>
      <c r="P53" s="139"/>
      <c r="Q53" s="142"/>
      <c r="S53" s="34" t="s">
        <v>231</v>
      </c>
      <c r="T53" s="35"/>
      <c r="U53" s="36"/>
      <c r="V53" s="34"/>
      <c r="W53" s="35"/>
      <c r="X53" s="36"/>
      <c r="Y53" s="25">
        <f ca="1">(Работы!$E$16/Выдачи!$X$6)*Выдачи!AP49</f>
        <v>0</v>
      </c>
      <c r="Z53" s="25">
        <f>Y53</f>
        <v>0</v>
      </c>
      <c r="AA53" s="18" t="s">
        <v>176</v>
      </c>
      <c r="AB53" s="51"/>
      <c r="AC53" s="57">
        <v>45552</v>
      </c>
      <c r="BQ53" s="57">
        <v>45551</v>
      </c>
    </row>
    <row r="54" spans="1:69">
      <c r="A54" s="162"/>
      <c r="B54" s="163"/>
      <c r="C54" s="34" t="s">
        <v>237</v>
      </c>
      <c r="D54" s="35"/>
      <c r="E54" s="36"/>
      <c r="F54" s="34"/>
      <c r="G54" s="35"/>
      <c r="H54" s="36"/>
      <c r="I54" s="25">
        <f ca="1">(Работы!$E$15/Выдачи!$T$6)*Выдачи!U54</f>
        <v>0</v>
      </c>
      <c r="J54" s="25">
        <f>ROUND(I54/5,0)*5</f>
        <v>0</v>
      </c>
      <c r="K54" s="18" t="s">
        <v>176</v>
      </c>
      <c r="L54" s="27">
        <f t="shared" si="4"/>
        <v>0</v>
      </c>
      <c r="M54" s="43"/>
      <c r="N54" s="28"/>
      <c r="O54" s="139"/>
      <c r="P54" s="139"/>
      <c r="Q54" s="142"/>
      <c r="S54" s="34" t="s">
        <v>181</v>
      </c>
      <c r="T54" s="35"/>
      <c r="U54" s="36"/>
      <c r="V54" s="34"/>
      <c r="W54" s="35"/>
      <c r="X54" s="36"/>
      <c r="Y54" s="25">
        <f ca="1">(Работы!$E$13/Выдачи!$Z$6)*Выдачи!AR40</f>
        <v>0</v>
      </c>
      <c r="Z54" s="25">
        <f t="shared" ref="Z54:Z67" si="5">Y54</f>
        <v>0</v>
      </c>
      <c r="AA54" s="18" t="s">
        <v>176</v>
      </c>
      <c r="AB54" s="51"/>
      <c r="AC54" s="57">
        <v>45553</v>
      </c>
      <c r="BQ54" s="57">
        <v>45552</v>
      </c>
    </row>
    <row r="55" spans="1:69">
      <c r="A55" s="162"/>
      <c r="B55" s="163"/>
      <c r="C55" s="34" t="s">
        <v>216</v>
      </c>
      <c r="D55" s="35"/>
      <c r="E55" s="36"/>
      <c r="F55" s="34"/>
      <c r="G55" s="35"/>
      <c r="H55" s="36"/>
      <c r="I55" s="25" t="e">
        <f ca="1">((Работы!$E$13/Выдачи!$Z$6)*Выдачи!AA52)+((Работы!$E$14/Выдачи!$V$6)*Выдачи!W53)+(Работы!$E$15/Выдачи!$T$6)*Выдачи!U55+(Работы!$E$16/Выдачи!$X$6)*Выдачи!Y52</f>
        <v>#VALUE!</v>
      </c>
      <c r="J55" s="25" t="e">
        <f>ROUND(I55/10,0)*10</f>
        <v>#VALUE!</v>
      </c>
      <c r="K55" s="18" t="s">
        <v>176</v>
      </c>
      <c r="L55" s="27" t="e">
        <f t="shared" si="4"/>
        <v>#VALUE!</v>
      </c>
      <c r="M55" s="43"/>
      <c r="N55" s="28"/>
      <c r="O55" s="139"/>
      <c r="P55" s="139"/>
      <c r="Q55" s="142"/>
      <c r="S55" s="34" t="s">
        <v>235</v>
      </c>
      <c r="T55" s="35"/>
      <c r="U55" s="36"/>
      <c r="V55" s="34"/>
      <c r="W55" s="35"/>
      <c r="X55" s="36"/>
      <c r="Y55" s="25">
        <f ca="1">(Работы!$E$13/Выдачи!$Z$6)*Выдачи!AR43</f>
        <v>0</v>
      </c>
      <c r="Z55" s="25">
        <f t="shared" si="5"/>
        <v>0</v>
      </c>
      <c r="AA55" s="18" t="s">
        <v>176</v>
      </c>
      <c r="AB55" s="51"/>
      <c r="AC55" s="57">
        <v>45554</v>
      </c>
      <c r="BQ55" s="57">
        <v>45553</v>
      </c>
    </row>
    <row r="56" spans="1:69">
      <c r="A56" s="162"/>
      <c r="B56" s="163"/>
      <c r="C56" s="34" t="s">
        <v>224</v>
      </c>
      <c r="D56" s="35"/>
      <c r="E56" s="36"/>
      <c r="F56" s="34"/>
      <c r="G56" s="35"/>
      <c r="H56" s="36"/>
      <c r="I56" s="25" t="e">
        <f ca="1">((Работы!$E$14/Выдачи!$V$6)*Выдачи!W57)+(Работы!$E$15/Выдачи!$T$6)*Выдачи!U56+(Работы!$E$16/Выдачи!$X$6)*Выдачи!Y57</f>
        <v>#DIV/0!</v>
      </c>
      <c r="J56" s="25" t="e">
        <f>I56</f>
        <v>#DIV/0!</v>
      </c>
      <c r="K56" s="18" t="s">
        <v>176</v>
      </c>
      <c r="L56" s="27" t="e">
        <f t="shared" ref="L56:L61" si="6">J56-I56</f>
        <v>#DIV/0!</v>
      </c>
      <c r="M56" s="43"/>
      <c r="N56" s="28"/>
      <c r="O56" s="139"/>
      <c r="P56" s="139"/>
      <c r="Q56" s="142"/>
      <c r="S56" s="34" t="s">
        <v>174</v>
      </c>
      <c r="T56" s="35"/>
      <c r="U56" s="36"/>
      <c r="V56" s="34"/>
      <c r="W56" s="35"/>
      <c r="X56" s="36"/>
      <c r="Y56" s="25" t="e">
        <f ca="1">(Работы!$E$19/Выдачи!AK51)*Выдачи!AL59+(Работы!$E$18/Выдачи!AM51)*Выдачи!AN59</f>
        <v>#DIV/0!</v>
      </c>
      <c r="Z56" s="25" t="e">
        <f t="shared" si="5"/>
        <v>#DIV/0!</v>
      </c>
      <c r="AA56" s="18" t="s">
        <v>176</v>
      </c>
      <c r="AB56" s="51"/>
      <c r="AC56" s="57">
        <v>45555</v>
      </c>
      <c r="BQ56" s="57">
        <v>45554</v>
      </c>
    </row>
    <row r="57" spans="1:69">
      <c r="A57" s="162"/>
      <c r="B57" s="163"/>
      <c r="C57" s="34" t="s">
        <v>225</v>
      </c>
      <c r="D57" s="35"/>
      <c r="E57" s="36"/>
      <c r="F57" s="34"/>
      <c r="G57" s="35"/>
      <c r="H57" s="36"/>
      <c r="I57" s="25">
        <f ca="1">((Работы!$E$14/Выдачи!$V$6)*Выдачи!W58)+(Работы!$E$15/Выдачи!$T$6)*Выдачи!U57</f>
        <v>0</v>
      </c>
      <c r="J57" s="25">
        <f>I57</f>
        <v>0</v>
      </c>
      <c r="K57" s="18" t="s">
        <v>176</v>
      </c>
      <c r="L57" s="27">
        <f t="shared" si="6"/>
        <v>0</v>
      </c>
      <c r="M57" s="43"/>
      <c r="N57" s="28"/>
      <c r="O57" s="139"/>
      <c r="P57" s="139"/>
      <c r="Q57" s="142"/>
      <c r="S57" s="34" t="s">
        <v>177</v>
      </c>
      <c r="T57" s="35"/>
      <c r="U57" s="36"/>
      <c r="V57" s="34"/>
      <c r="W57" s="35"/>
      <c r="X57" s="36"/>
      <c r="Y57" s="25" t="e">
        <f ca="1">(Работы!$E$19/Выдачи!$T$22)*Выдачи!AL60+(Работы!$E$18/Выдачи!$V$22)*Выдачи!AN60+(Работы!$E$17/Выдачи!AO51)*Выдачи!AP60</f>
        <v>#DIV/0!</v>
      </c>
      <c r="Z57" s="25" t="e">
        <f t="shared" si="5"/>
        <v>#DIV/0!</v>
      </c>
      <c r="AA57" s="18" t="s">
        <v>176</v>
      </c>
      <c r="AB57" s="51"/>
      <c r="AC57" s="57">
        <v>45556</v>
      </c>
      <c r="BQ57" s="57">
        <v>45555</v>
      </c>
    </row>
    <row r="58" spans="1:69">
      <c r="A58" s="162"/>
      <c r="B58" s="163"/>
      <c r="C58" s="34" t="s">
        <v>238</v>
      </c>
      <c r="D58" s="35"/>
      <c r="E58" s="36"/>
      <c r="F58" s="34"/>
      <c r="G58" s="35"/>
      <c r="H58" s="36"/>
      <c r="I58" s="25">
        <f ca="1">(Работы!$E$14/Выдачи!$V$6)*Выдачи!W54</f>
        <v>0</v>
      </c>
      <c r="J58" s="25">
        <f>ROUND(I58/5,0)*5</f>
        <v>0</v>
      </c>
      <c r="K58" s="18" t="s">
        <v>176</v>
      </c>
      <c r="L58" s="27">
        <f t="shared" si="6"/>
        <v>0</v>
      </c>
      <c r="M58" s="43"/>
      <c r="N58" s="28"/>
      <c r="O58" s="139"/>
      <c r="P58" s="139"/>
      <c r="Q58" s="142"/>
      <c r="S58" s="34" t="s">
        <v>179</v>
      </c>
      <c r="T58" s="35"/>
      <c r="U58" s="36"/>
      <c r="V58" s="34"/>
      <c r="W58" s="35"/>
      <c r="X58" s="36"/>
      <c r="Y58" s="25">
        <f ca="1">(Работы!$E$19/Выдачи!$T$22)*Выдачи!AL61+(Работы!$E$18/Выдачи!$V$22)*Выдачи!AN61</f>
        <v>0</v>
      </c>
      <c r="Z58" s="25">
        <f t="shared" si="5"/>
        <v>0</v>
      </c>
      <c r="AA58" s="18" t="s">
        <v>176</v>
      </c>
      <c r="AB58" s="51"/>
      <c r="AC58" s="57">
        <v>45557</v>
      </c>
      <c r="BQ58" s="57">
        <v>45556</v>
      </c>
    </row>
    <row r="59" spans="1:69">
      <c r="A59" s="162"/>
      <c r="B59" s="163"/>
      <c r="C59" s="34" t="s">
        <v>226</v>
      </c>
      <c r="D59" s="35"/>
      <c r="E59" s="36"/>
      <c r="F59" s="34"/>
      <c r="G59" s="35"/>
      <c r="H59" s="36"/>
      <c r="I59" s="25">
        <f ca="1">(Работы!$E$14/Выдачи!$V$6)*Выдачи!W55</f>
        <v>0</v>
      </c>
      <c r="J59" s="25">
        <f>ROUND(I59/5,0)*5</f>
        <v>0</v>
      </c>
      <c r="K59" s="18" t="s">
        <v>176</v>
      </c>
      <c r="L59" s="27">
        <f t="shared" si="6"/>
        <v>0</v>
      </c>
      <c r="M59" s="43"/>
      <c r="N59" s="28"/>
      <c r="O59" s="139"/>
      <c r="P59" s="139"/>
      <c r="Q59" s="142"/>
      <c r="S59" s="34" t="s">
        <v>181</v>
      </c>
      <c r="T59" s="35"/>
      <c r="U59" s="36"/>
      <c r="V59" s="34"/>
      <c r="W59" s="35"/>
      <c r="X59" s="36"/>
      <c r="Y59" s="25">
        <f ca="1">(Работы!$E$19/Выдачи!$T$22)*Выдачи!AL62+(Работы!$E$18/Выдачи!$V$22)*Выдачи!AN62+(Работы!$E$17/Выдачи!$X$22)*Выдачи!AP61</f>
        <v>0</v>
      </c>
      <c r="Z59" s="25">
        <f t="shared" si="5"/>
        <v>0</v>
      </c>
      <c r="AA59" s="18" t="s">
        <v>176</v>
      </c>
      <c r="AB59" s="51"/>
      <c r="AC59" s="57">
        <v>45558</v>
      </c>
      <c r="BQ59" s="57">
        <v>45557</v>
      </c>
    </row>
    <row r="60" spans="1:69">
      <c r="A60" s="162"/>
      <c r="B60" s="163"/>
      <c r="C60" s="34" t="s">
        <v>228</v>
      </c>
      <c r="D60" s="35"/>
      <c r="E60" s="36"/>
      <c r="F60" s="34"/>
      <c r="G60" s="35"/>
      <c r="H60" s="36"/>
      <c r="I60" s="25">
        <f ca="1">(Работы!$E$16/Выдачи!$X$6)*Выдачи!Y53</f>
        <v>0</v>
      </c>
      <c r="J60" s="25">
        <f>I60</f>
        <v>0</v>
      </c>
      <c r="K60" s="18" t="s">
        <v>176</v>
      </c>
      <c r="L60" s="27">
        <f t="shared" si="6"/>
        <v>0</v>
      </c>
      <c r="M60" s="43"/>
      <c r="N60" s="28"/>
      <c r="O60" s="139"/>
      <c r="P60" s="139"/>
      <c r="Q60" s="142"/>
      <c r="S60" s="34" t="s">
        <v>185</v>
      </c>
      <c r="T60" s="35"/>
      <c r="U60" s="36"/>
      <c r="V60" s="34"/>
      <c r="W60" s="35"/>
      <c r="X60" s="36"/>
      <c r="Y60" s="25">
        <f ca="1">(Работы!$E$19/Выдачи!$T$22)*Выдачи!AL64+(Работы!$E$18/Выдачи!$V$22)*Выдачи!AN64</f>
        <v>0</v>
      </c>
      <c r="Z60" s="25">
        <f t="shared" si="5"/>
        <v>0</v>
      </c>
      <c r="AA60" s="18" t="s">
        <v>176</v>
      </c>
      <c r="AB60" s="51"/>
      <c r="AC60" s="57">
        <v>45559</v>
      </c>
      <c r="BQ60" s="57">
        <v>45558</v>
      </c>
    </row>
    <row r="61" spans="1:69">
      <c r="A61" s="162"/>
      <c r="B61" s="163"/>
      <c r="C61" s="34" t="s">
        <v>239</v>
      </c>
      <c r="D61" s="35"/>
      <c r="E61" s="36"/>
      <c r="F61" s="34"/>
      <c r="G61" s="35"/>
      <c r="H61" s="36"/>
      <c r="I61" s="25">
        <f ca="1">(Работы!$E$16/Выдачи!$X$6)*Выдачи!Y55</f>
        <v>0</v>
      </c>
      <c r="J61" s="25">
        <f>I61</f>
        <v>0</v>
      </c>
      <c r="K61" s="18" t="s">
        <v>176</v>
      </c>
      <c r="L61" s="27">
        <f t="shared" si="6"/>
        <v>0</v>
      </c>
      <c r="M61" s="43"/>
      <c r="N61" s="28"/>
      <c r="O61" s="139"/>
      <c r="P61" s="139"/>
      <c r="Q61" s="142"/>
      <c r="S61" s="34" t="s">
        <v>190</v>
      </c>
      <c r="T61" s="35"/>
      <c r="U61" s="36"/>
      <c r="V61" s="34"/>
      <c r="W61" s="35"/>
      <c r="X61" s="36"/>
      <c r="Y61" s="25">
        <f ca="1">(Работы!$E$19/Выдачи!$T$22)*Выдачи!AL53</f>
        <v>0</v>
      </c>
      <c r="Z61" s="25">
        <f t="shared" si="5"/>
        <v>0</v>
      </c>
      <c r="AA61" s="18" t="s">
        <v>176</v>
      </c>
      <c r="AB61" s="51"/>
      <c r="AC61" s="57">
        <v>45560</v>
      </c>
      <c r="BQ61" s="57">
        <v>45559</v>
      </c>
    </row>
    <row r="62" spans="1:69">
      <c r="A62" s="162"/>
      <c r="B62" s="163"/>
      <c r="C62" s="34" t="s">
        <v>240</v>
      </c>
      <c r="D62" s="35"/>
      <c r="E62" s="36"/>
      <c r="F62" s="34"/>
      <c r="G62" s="35"/>
      <c r="H62" s="36"/>
      <c r="I62" s="25" t="e">
        <f ca="1">(Работы!$E$16/Выдачи!$X$6)*Выдачи!Y56</f>
        <v>#DIV/0!</v>
      </c>
      <c r="J62" s="25" t="e">
        <f>I62</f>
        <v>#DIV/0!</v>
      </c>
      <c r="K62" s="18" t="s">
        <v>176</v>
      </c>
      <c r="L62" s="27" t="e">
        <f>J62-I62</f>
        <v>#DIV/0!</v>
      </c>
      <c r="M62" s="43"/>
      <c r="N62" s="28"/>
      <c r="O62" s="139"/>
      <c r="P62" s="139"/>
      <c r="Q62" s="142"/>
      <c r="S62" s="34" t="s">
        <v>202</v>
      </c>
      <c r="T62" s="35"/>
      <c r="U62" s="36"/>
      <c r="V62" s="34"/>
      <c r="W62" s="35"/>
      <c r="X62" s="36"/>
      <c r="Y62" s="25">
        <f ca="1">(Работы!$E$18/Выдачи!$V$22)*Выдачи!AN53</f>
        <v>0</v>
      </c>
      <c r="Z62" s="25">
        <f t="shared" si="5"/>
        <v>0</v>
      </c>
      <c r="AA62" s="18" t="s">
        <v>176</v>
      </c>
      <c r="AB62" s="51"/>
      <c r="AC62" s="57">
        <v>45561</v>
      </c>
      <c r="BQ62" s="57">
        <v>45560</v>
      </c>
    </row>
    <row r="63" spans="1:69">
      <c r="A63" s="162"/>
      <c r="B63" s="163"/>
      <c r="C63" s="34" t="s">
        <v>231</v>
      </c>
      <c r="D63" s="35"/>
      <c r="E63" s="36"/>
      <c r="F63" s="34"/>
      <c r="G63" s="35"/>
      <c r="H63" s="36"/>
      <c r="I63" s="25">
        <f ca="1">(Работы!$E$16/Выдачи!$X$6)*Выдачи!Y59</f>
        <v>0</v>
      </c>
      <c r="J63" s="25">
        <f>I63</f>
        <v>0</v>
      </c>
      <c r="K63" s="18" t="s">
        <v>176</v>
      </c>
      <c r="L63" s="27">
        <f>J63-I63</f>
        <v>0</v>
      </c>
      <c r="M63" s="43"/>
      <c r="N63" s="28"/>
      <c r="O63" s="139"/>
      <c r="P63" s="139"/>
      <c r="Q63" s="142"/>
      <c r="S63" s="34" t="s">
        <v>200</v>
      </c>
      <c r="T63" s="35"/>
      <c r="U63" s="36"/>
      <c r="V63" s="34"/>
      <c r="W63" s="35"/>
      <c r="X63" s="36"/>
      <c r="Y63" s="25" t="e">
        <f ca="1">(Работы!$E$18/Выдачи!AM$22)*Выдачи!AN65</f>
        <v>#DIV/0!</v>
      </c>
      <c r="Z63" s="25" t="e">
        <f t="shared" si="5"/>
        <v>#DIV/0!</v>
      </c>
      <c r="AA63" s="18" t="s">
        <v>176</v>
      </c>
      <c r="AB63" s="51"/>
      <c r="AC63" s="57">
        <v>45562</v>
      </c>
      <c r="BQ63" s="57">
        <v>45561</v>
      </c>
    </row>
    <row r="64" spans="1:69">
      <c r="A64" s="162"/>
      <c r="B64" s="163"/>
      <c r="C64" s="34" t="s">
        <v>181</v>
      </c>
      <c r="D64" s="35"/>
      <c r="E64" s="36"/>
      <c r="F64" s="34"/>
      <c r="G64" s="35"/>
      <c r="H64" s="36"/>
      <c r="I64" s="25" t="e">
        <f ca="1">(Работы!$E$13/Выдачи!$Z$6)*Выдачи!AA50</f>
        <v>#VALUE!</v>
      </c>
      <c r="J64" s="25" t="e">
        <f t="shared" ref="J64:J77" si="7">I64</f>
        <v>#VALUE!</v>
      </c>
      <c r="K64" s="18" t="s">
        <v>176</v>
      </c>
      <c r="L64" s="27" t="e">
        <f>J64-I64</f>
        <v>#VALUE!</v>
      </c>
      <c r="M64" s="43"/>
      <c r="N64" s="28"/>
      <c r="O64" s="139"/>
      <c r="P64" s="139"/>
      <c r="Q64" s="142"/>
      <c r="S64" s="34" t="s">
        <v>246</v>
      </c>
      <c r="T64" s="35"/>
      <c r="U64" s="36"/>
      <c r="V64" s="34"/>
      <c r="W64" s="35"/>
      <c r="X64" s="36"/>
      <c r="Y64" s="25">
        <f ca="1">(Работы!$E$17/Выдачи!$X$22)*Выдачи!AP53</f>
        <v>0</v>
      </c>
      <c r="Z64" s="25">
        <f t="shared" si="5"/>
        <v>0</v>
      </c>
      <c r="AA64" s="18" t="s">
        <v>176</v>
      </c>
      <c r="AB64" s="51"/>
      <c r="AC64" s="57">
        <v>45563</v>
      </c>
      <c r="BQ64" s="57">
        <v>45562</v>
      </c>
    </row>
    <row r="65" spans="1:69">
      <c r="A65" s="162"/>
      <c r="B65" s="163"/>
      <c r="C65" s="34" t="s">
        <v>235</v>
      </c>
      <c r="D65" s="35"/>
      <c r="E65" s="36"/>
      <c r="F65" s="34"/>
      <c r="G65" s="35"/>
      <c r="H65" s="36"/>
      <c r="I65" s="25" t="e">
        <f ca="1">(Работы!$E$13/Выдачи!$Z$6)*Выдачи!AA53</f>
        <v>#VALUE!</v>
      </c>
      <c r="J65" s="25" t="e">
        <f t="shared" si="7"/>
        <v>#VALUE!</v>
      </c>
      <c r="K65" s="18" t="s">
        <v>176</v>
      </c>
      <c r="L65" s="27" t="e">
        <f>J65-I65</f>
        <v>#VALUE!</v>
      </c>
      <c r="M65" s="43"/>
      <c r="N65" s="28"/>
      <c r="O65" s="139"/>
      <c r="P65" s="139"/>
      <c r="Q65" s="142"/>
      <c r="S65" s="34" t="s">
        <v>247</v>
      </c>
      <c r="T65" s="35"/>
      <c r="U65" s="36"/>
      <c r="V65" s="34"/>
      <c r="W65" s="35"/>
      <c r="X65" s="36"/>
      <c r="Y65" s="25">
        <f ca="1">(Работы!$E$19/Выдачи!$T$22)*Выдачи!AL57</f>
        <v>0</v>
      </c>
      <c r="Z65" s="25">
        <f t="shared" si="5"/>
        <v>0</v>
      </c>
      <c r="AA65" s="18" t="s">
        <v>176</v>
      </c>
      <c r="AB65" s="51"/>
      <c r="AC65" s="57">
        <v>45564</v>
      </c>
      <c r="BQ65" s="57">
        <v>45563</v>
      </c>
    </row>
    <row r="66" spans="1:69">
      <c r="A66" s="162"/>
      <c r="B66" s="163"/>
      <c r="C66" s="34" t="s">
        <v>174</v>
      </c>
      <c r="D66" s="35"/>
      <c r="E66" s="36"/>
      <c r="F66" s="34"/>
      <c r="G66" s="35"/>
      <c r="H66" s="36"/>
      <c r="I66" s="25" t="e">
        <f ca="1">(Работы!$E$19/Выдачи!T61)*Выдачи!U69+(Работы!$E$18/Выдачи!V61)*Выдачи!W69</f>
        <v>#DIV/0!</v>
      </c>
      <c r="J66" s="25" t="e">
        <f t="shared" si="7"/>
        <v>#DIV/0!</v>
      </c>
      <c r="K66" s="18" t="s">
        <v>176</v>
      </c>
      <c r="L66" s="27" t="e">
        <f t="shared" ref="L66:L81" si="8">J66-I66</f>
        <v>#DIV/0!</v>
      </c>
      <c r="M66" s="43"/>
      <c r="N66" s="28"/>
      <c r="O66" s="139"/>
      <c r="P66" s="139"/>
      <c r="Q66" s="142"/>
      <c r="S66" s="34" t="s">
        <v>248</v>
      </c>
      <c r="T66" s="35"/>
      <c r="U66" s="36"/>
      <c r="V66" s="34"/>
      <c r="W66" s="35"/>
      <c r="X66" s="36"/>
      <c r="Y66" s="25">
        <f ca="1">(Работы!$E$18/Выдачи!$V$22)*Выдачи!AN57</f>
        <v>0</v>
      </c>
      <c r="Z66" s="25">
        <f t="shared" si="5"/>
        <v>0</v>
      </c>
      <c r="AA66" s="18" t="s">
        <v>176</v>
      </c>
      <c r="AB66" s="51"/>
      <c r="AC66" s="57">
        <v>45565</v>
      </c>
      <c r="BQ66" s="57">
        <v>45564</v>
      </c>
    </row>
    <row r="67" spans="1:69">
      <c r="A67" s="162"/>
      <c r="B67" s="163"/>
      <c r="C67" s="34" t="s">
        <v>177</v>
      </c>
      <c r="D67" s="35"/>
      <c r="E67" s="36"/>
      <c r="F67" s="34"/>
      <c r="G67" s="35"/>
      <c r="H67" s="36"/>
      <c r="I67" s="25" t="e">
        <f ca="1">(Работы!$E$19/Выдачи!$T$22)*Выдачи!U70+(Работы!$E$18/Выдачи!$V$22)*Выдачи!W70+(Работы!$E$17/Выдачи!X61)*Выдачи!Y70</f>
        <v>#DIV/0!</v>
      </c>
      <c r="J67" s="25" t="e">
        <f t="shared" si="7"/>
        <v>#DIV/0!</v>
      </c>
      <c r="K67" s="18" t="s">
        <v>176</v>
      </c>
      <c r="L67" s="27" t="e">
        <f t="shared" si="8"/>
        <v>#DIV/0!</v>
      </c>
      <c r="M67" s="43"/>
      <c r="N67" s="28"/>
      <c r="O67" s="139"/>
      <c r="P67" s="139"/>
      <c r="Q67" s="142"/>
      <c r="S67" s="34" t="s">
        <v>249</v>
      </c>
      <c r="T67" s="35"/>
      <c r="U67" s="36"/>
      <c r="V67" s="34"/>
      <c r="W67" s="35"/>
      <c r="X67" s="36"/>
      <c r="Y67" s="25">
        <f ca="1">(Работы!$E$17/Выдачи!$X$22)*Выдачи!AP57</f>
        <v>0</v>
      </c>
      <c r="Z67" s="25">
        <f t="shared" si="5"/>
        <v>0</v>
      </c>
      <c r="AA67" s="22" t="s">
        <v>193</v>
      </c>
      <c r="AB67" s="53"/>
      <c r="AC67" s="57">
        <v>45566</v>
      </c>
      <c r="BQ67" s="57">
        <v>45565</v>
      </c>
    </row>
    <row r="68" spans="1:69">
      <c r="A68" s="162"/>
      <c r="B68" s="163"/>
      <c r="C68" s="34" t="s">
        <v>179</v>
      </c>
      <c r="D68" s="35"/>
      <c r="E68" s="36"/>
      <c r="F68" s="34"/>
      <c r="G68" s="35"/>
      <c r="H68" s="36"/>
      <c r="I68" s="25">
        <f ca="1">(Работы!$E$19/Выдачи!$T$22)*Выдачи!U71+(Работы!$E$18/Выдачи!$V$22)*Выдачи!W71</f>
        <v>0</v>
      </c>
      <c r="J68" s="25">
        <f t="shared" si="7"/>
        <v>0</v>
      </c>
      <c r="K68" s="18" t="s">
        <v>176</v>
      </c>
      <c r="L68" s="27">
        <f t="shared" si="8"/>
        <v>0</v>
      </c>
      <c r="M68" s="43"/>
      <c r="N68" s="28"/>
      <c r="O68" s="139"/>
      <c r="P68" s="139"/>
      <c r="Q68" s="142"/>
      <c r="S68" s="34" t="s">
        <v>199</v>
      </c>
      <c r="T68" s="35"/>
      <c r="U68" s="36"/>
      <c r="V68" s="34"/>
      <c r="W68" s="35"/>
      <c r="X68" s="36"/>
      <c r="Y68" s="25">
        <f ca="1">(Работы!$E$19/Выдачи!$T$22)*Выдачи!AL58+(Работы!$E$18/Выдачи!$V$22)*Выдачи!AN58+(Работы!$E$17/Выдачи!$X$22)*Выдачи!AP58</f>
        <v>0</v>
      </c>
      <c r="Z68" s="25">
        <f>ROUND(Y68/1,0)*1</f>
        <v>0</v>
      </c>
      <c r="AA68" s="22" t="s">
        <v>193</v>
      </c>
      <c r="AB68" s="53"/>
      <c r="AC68" s="57">
        <v>45567</v>
      </c>
      <c r="BQ68" s="57">
        <v>45566</v>
      </c>
    </row>
    <row r="69" spans="1:69">
      <c r="A69" s="162"/>
      <c r="B69" s="163"/>
      <c r="C69" s="34" t="s">
        <v>181</v>
      </c>
      <c r="D69" s="35"/>
      <c r="E69" s="36"/>
      <c r="F69" s="34"/>
      <c r="G69" s="35"/>
      <c r="H69" s="36"/>
      <c r="I69" s="25">
        <f ca="1">(Работы!$E$19/Выдачи!$T$22)*Выдачи!U72+(Работы!$E$18/Выдачи!$V$22)*Выдачи!W72+(Работы!$E$17/Выдачи!$X$22)*Выдачи!Y71</f>
        <v>0</v>
      </c>
      <c r="J69" s="25">
        <f t="shared" si="7"/>
        <v>0</v>
      </c>
      <c r="K69" s="18" t="s">
        <v>176</v>
      </c>
      <c r="L69" s="27">
        <f t="shared" si="8"/>
        <v>0</v>
      </c>
      <c r="M69" s="43"/>
      <c r="N69" s="28"/>
      <c r="O69" s="139"/>
      <c r="P69" s="139"/>
      <c r="Q69" s="142"/>
      <c r="S69" s="34" t="s">
        <v>195</v>
      </c>
      <c r="T69" s="35"/>
      <c r="U69" s="36"/>
      <c r="V69" s="34"/>
      <c r="W69" s="35"/>
      <c r="X69" s="36"/>
      <c r="Y69" s="25">
        <f ca="1">(Работы!$E$19/Выдачи!$T$22)*Выдачи!AL56+(Работы!$E$18/Выдачи!$V$22)*Выдачи!AN56+(Работы!$E$17/Выдачи!$X$22)*Выдачи!AP56</f>
        <v>0</v>
      </c>
      <c r="Z69" s="25">
        <f>ROUND(Y69/1,0)*1</f>
        <v>0</v>
      </c>
      <c r="AA69" s="22" t="s">
        <v>193</v>
      </c>
      <c r="AB69" s="53"/>
      <c r="AC69" s="57">
        <v>45568</v>
      </c>
      <c r="BQ69" s="57">
        <v>45567</v>
      </c>
    </row>
    <row r="70" spans="1:69">
      <c r="A70" s="162"/>
      <c r="B70" s="163"/>
      <c r="C70" s="34" t="s">
        <v>185</v>
      </c>
      <c r="D70" s="35"/>
      <c r="E70" s="36"/>
      <c r="F70" s="34"/>
      <c r="G70" s="35"/>
      <c r="H70" s="36"/>
      <c r="I70" s="25">
        <f ca="1">(Работы!$E$19/Выдачи!$T$22)*Выдачи!U74+(Работы!$E$18/Выдачи!$V$22)*Выдачи!W74</f>
        <v>0</v>
      </c>
      <c r="J70" s="25">
        <f t="shared" si="7"/>
        <v>0</v>
      </c>
      <c r="K70" s="18" t="s">
        <v>176</v>
      </c>
      <c r="L70" s="27">
        <f t="shared" si="8"/>
        <v>0</v>
      </c>
      <c r="M70" s="43"/>
      <c r="N70" s="28"/>
      <c r="O70" s="139"/>
      <c r="P70" s="139"/>
      <c r="Q70" s="142"/>
      <c r="S70" s="34" t="s">
        <v>250</v>
      </c>
      <c r="T70" s="35"/>
      <c r="U70" s="36"/>
      <c r="V70" s="34"/>
      <c r="W70" s="35"/>
      <c r="X70" s="36"/>
      <c r="Y70" s="25">
        <f ca="1">(Работы!$E$19/Выдачи!$T$22)*Выдачи!AL55+(Работы!$E$18/Выдачи!$V$22)*Выдачи!AN55+(Работы!$E$17/Выдачи!$X$22)*Выдачи!AP55</f>
        <v>0</v>
      </c>
      <c r="Z70" s="25">
        <f>ROUND(Y70/1,0)*1</f>
        <v>0</v>
      </c>
      <c r="AA70" s="22" t="s">
        <v>193</v>
      </c>
      <c r="AB70" s="53"/>
      <c r="AC70" s="57">
        <v>45569</v>
      </c>
      <c r="BQ70" s="57">
        <v>45568</v>
      </c>
    </row>
    <row r="71" spans="1:69">
      <c r="A71" s="162"/>
      <c r="B71" s="163"/>
      <c r="C71" s="34" t="s">
        <v>190</v>
      </c>
      <c r="D71" s="35"/>
      <c r="E71" s="36"/>
      <c r="F71" s="34"/>
      <c r="G71" s="35"/>
      <c r="H71" s="36"/>
      <c r="I71" s="25">
        <f ca="1">(Работы!$E$19/Выдачи!$T$22)*Выдачи!U63</f>
        <v>0</v>
      </c>
      <c r="J71" s="25">
        <f t="shared" si="7"/>
        <v>0</v>
      </c>
      <c r="K71" s="18" t="s">
        <v>176</v>
      </c>
      <c r="L71" s="27">
        <f t="shared" si="8"/>
        <v>0</v>
      </c>
      <c r="M71" s="43"/>
      <c r="N71" s="28"/>
      <c r="O71" s="139"/>
      <c r="P71" s="139"/>
      <c r="Q71" s="142"/>
      <c r="S71" s="34" t="s">
        <v>192</v>
      </c>
      <c r="T71" s="35"/>
      <c r="U71" s="36"/>
      <c r="V71" s="34"/>
      <c r="W71" s="35"/>
      <c r="X71" s="36"/>
      <c r="Y71" s="25">
        <f ca="1">(Работы!$E$19/Выдачи!$T$22)*Выдачи!AL54+(Работы!$E$18/Выдачи!$V$22)*Выдачи!AN54+(Работы!$E$17/Выдачи!$X$22)*Выдачи!AP54</f>
        <v>0</v>
      </c>
      <c r="Z71" s="25">
        <f>ROUND(Y71/1,0)*1</f>
        <v>0</v>
      </c>
      <c r="AA71" s="13" t="s">
        <v>193</v>
      </c>
      <c r="AB71" s="54"/>
      <c r="AC71" s="57">
        <v>45570</v>
      </c>
      <c r="BQ71" s="57">
        <v>45569</v>
      </c>
    </row>
    <row r="72" spans="1:69">
      <c r="A72" s="162"/>
      <c r="B72" s="163"/>
      <c r="C72" s="34" t="s">
        <v>202</v>
      </c>
      <c r="D72" s="35"/>
      <c r="E72" s="36"/>
      <c r="F72" s="34"/>
      <c r="G72" s="35"/>
      <c r="H72" s="36"/>
      <c r="I72" s="25">
        <f ca="1">(Работы!$E$18/Выдачи!$V$22)*Выдачи!W63</f>
        <v>0</v>
      </c>
      <c r="J72" s="25">
        <f t="shared" si="7"/>
        <v>0</v>
      </c>
      <c r="K72" s="18" t="s">
        <v>176</v>
      </c>
      <c r="L72" s="27">
        <f t="shared" si="8"/>
        <v>0</v>
      </c>
      <c r="M72" s="43"/>
      <c r="N72" s="28"/>
      <c r="O72" s="139"/>
      <c r="P72" s="139"/>
      <c r="Q72" s="142"/>
      <c r="S72" s="34" t="s">
        <v>251</v>
      </c>
      <c r="T72" s="35"/>
      <c r="U72" s="36"/>
      <c r="V72" s="34"/>
      <c r="W72" s="35"/>
      <c r="X72" s="36"/>
      <c r="Y72" s="25" t="e">
        <f ca="1">(Работы!$E$14/Выдачи!AM35)*Выдачи!AN39+(Работы!$E$15/Выдачи!AK35)*Выдачи!AL39+(Работы!$E$16/Выдачи!AO35)*Выдачи!AP39+(Работы!$E$13/Выдачи!AQ35)*Выдачи!AR39</f>
        <v>#DIV/0!</v>
      </c>
      <c r="Z72" s="25" t="e">
        <f>ROUND(Y72/5,0)*5</f>
        <v>#DIV/0!</v>
      </c>
      <c r="AA72" s="13" t="s">
        <v>193</v>
      </c>
      <c r="AB72" s="54"/>
      <c r="AC72" s="57">
        <v>45571</v>
      </c>
      <c r="BQ72" s="57">
        <v>45570</v>
      </c>
    </row>
    <row r="73" spans="1:69">
      <c r="A73" s="162"/>
      <c r="B73" s="163"/>
      <c r="C73" s="34" t="s">
        <v>200</v>
      </c>
      <c r="D73" s="35"/>
      <c r="E73" s="36"/>
      <c r="F73" s="34"/>
      <c r="G73" s="35"/>
      <c r="H73" s="36"/>
      <c r="I73" s="25">
        <f ca="1">(Работы!$E$18/Выдачи!V$22)*Выдачи!W75</f>
        <v>0</v>
      </c>
      <c r="J73" s="25">
        <f t="shared" si="7"/>
        <v>0</v>
      </c>
      <c r="K73" s="18" t="s">
        <v>176</v>
      </c>
      <c r="L73" s="27">
        <f t="shared" si="8"/>
        <v>0</v>
      </c>
      <c r="M73" s="43"/>
      <c r="N73" s="28"/>
      <c r="O73" s="139"/>
      <c r="P73" s="139"/>
      <c r="Q73" s="142"/>
      <c r="S73" s="34" t="s">
        <v>252</v>
      </c>
      <c r="T73" s="35"/>
      <c r="U73" s="36"/>
      <c r="V73" s="34"/>
      <c r="W73" s="35"/>
      <c r="X73" s="36"/>
      <c r="Y73" s="25">
        <f ca="1">(Работы!$E$14/Выдачи!$V$6)*Выдачи!AN38+(Работы!$E$15/Выдачи!$T$6)*Выдачи!AL38+(Работы!$E$16/Выдачи!$X$6)*Выдачи!AP38</f>
        <v>0</v>
      </c>
      <c r="Z73" s="25">
        <f>ROUND(Y73/5,0)*5</f>
        <v>0</v>
      </c>
      <c r="AA73" s="18" t="s">
        <v>176</v>
      </c>
      <c r="AB73" s="51"/>
      <c r="AC73" s="57">
        <v>45572</v>
      </c>
      <c r="BQ73" s="57">
        <v>45571</v>
      </c>
    </row>
    <row r="74" spans="1:69">
      <c r="A74" s="162"/>
      <c r="B74" s="163"/>
      <c r="C74" s="34" t="s">
        <v>246</v>
      </c>
      <c r="D74" s="35"/>
      <c r="E74" s="36"/>
      <c r="F74" s="34"/>
      <c r="G74" s="35"/>
      <c r="H74" s="36"/>
      <c r="I74" s="25" t="e">
        <f ca="1">(Работы!$E$17/Выдачи!$X$22)*Выдачи!Y63</f>
        <v>#DIV/0!</v>
      </c>
      <c r="J74" s="25" t="e">
        <f t="shared" si="7"/>
        <v>#DIV/0!</v>
      </c>
      <c r="K74" s="18" t="s">
        <v>176</v>
      </c>
      <c r="L74" s="27" t="e">
        <f t="shared" si="8"/>
        <v>#DIV/0!</v>
      </c>
      <c r="M74" s="43"/>
      <c r="N74" s="28"/>
      <c r="O74" s="139"/>
      <c r="P74" s="139"/>
      <c r="Q74" s="142"/>
      <c r="S74" s="34" t="s">
        <v>253</v>
      </c>
      <c r="T74" s="35"/>
      <c r="U74" s="36"/>
      <c r="V74" s="34"/>
      <c r="W74" s="35"/>
      <c r="X74" s="36"/>
      <c r="Y74" s="25">
        <f ca="1">(Работы!$E$13/Выдачи!$Z$6)*Выдачи!AR38</f>
        <v>0</v>
      </c>
      <c r="Z74" s="25">
        <f>ROUND(Y74/5,0)*5</f>
        <v>0</v>
      </c>
      <c r="AA74" s="13" t="s">
        <v>193</v>
      </c>
      <c r="AB74" s="54"/>
      <c r="AC74" s="57">
        <v>45573</v>
      </c>
      <c r="BQ74" s="57">
        <v>45572</v>
      </c>
    </row>
    <row r="75" spans="1:69">
      <c r="A75" s="162"/>
      <c r="B75" s="163"/>
      <c r="C75" s="34" t="s">
        <v>247</v>
      </c>
      <c r="D75" s="35"/>
      <c r="E75" s="36"/>
      <c r="F75" s="34"/>
      <c r="G75" s="35"/>
      <c r="H75" s="36"/>
      <c r="I75" s="25">
        <f ca="1">(Работы!$E$19/Выдачи!$T$22)*Выдачи!U67</f>
        <v>0</v>
      </c>
      <c r="J75" s="25">
        <f t="shared" si="7"/>
        <v>0</v>
      </c>
      <c r="K75" s="18" t="s">
        <v>176</v>
      </c>
      <c r="L75" s="27">
        <f t="shared" si="8"/>
        <v>0</v>
      </c>
      <c r="M75" s="43"/>
      <c r="N75" s="28"/>
      <c r="O75" s="139"/>
      <c r="P75" s="139"/>
      <c r="Q75" s="142"/>
      <c r="S75" s="34" t="s">
        <v>254</v>
      </c>
      <c r="T75" s="35"/>
      <c r="U75" s="36"/>
      <c r="V75" s="34"/>
      <c r="W75" s="35"/>
      <c r="X75" s="36"/>
      <c r="Y75" s="25">
        <f ca="1">(Работы!$E$13/Выдачи!$Z$6)*Выдачи!AR37</f>
        <v>0</v>
      </c>
      <c r="Z75" s="25">
        <f>ROUND(Y75/8,0)*8</f>
        <v>0</v>
      </c>
      <c r="AA75" s="18" t="s">
        <v>255</v>
      </c>
      <c r="AB75" s="51"/>
      <c r="AC75" s="57">
        <v>45574</v>
      </c>
      <c r="BQ75" s="57">
        <v>45573</v>
      </c>
    </row>
    <row r="76" spans="1:69" ht="15.75" thickBot="1">
      <c r="A76" s="162"/>
      <c r="B76" s="163"/>
      <c r="C76" s="34" t="s">
        <v>248</v>
      </c>
      <c r="D76" s="35"/>
      <c r="E76" s="36"/>
      <c r="F76" s="34"/>
      <c r="G76" s="35"/>
      <c r="H76" s="36"/>
      <c r="I76" s="25">
        <f ca="1">(Работы!$E$18/Выдачи!$V$22)*Выдачи!W67</f>
        <v>0</v>
      </c>
      <c r="J76" s="25">
        <f t="shared" si="7"/>
        <v>0</v>
      </c>
      <c r="K76" s="18" t="s">
        <v>176</v>
      </c>
      <c r="L76" s="27">
        <f t="shared" si="8"/>
        <v>0</v>
      </c>
      <c r="M76" s="43"/>
      <c r="N76" s="28"/>
      <c r="O76" s="139"/>
      <c r="P76" s="139"/>
      <c r="Q76" s="142"/>
      <c r="S76" s="34" t="s">
        <v>189</v>
      </c>
      <c r="T76" s="35"/>
      <c r="U76" s="36"/>
      <c r="V76" s="34" t="s">
        <v>189</v>
      </c>
      <c r="W76" s="35"/>
      <c r="X76" s="36"/>
      <c r="Y76" s="19" t="s">
        <v>189</v>
      </c>
      <c r="Z76" s="19" t="s">
        <v>189</v>
      </c>
      <c r="AA76" s="18" t="s">
        <v>189</v>
      </c>
      <c r="AB76" s="51"/>
      <c r="AC76" s="57">
        <v>45575</v>
      </c>
      <c r="BQ76" s="57">
        <v>45574</v>
      </c>
    </row>
    <row r="77" spans="1:69" ht="15.75" thickBot="1">
      <c r="A77" s="162"/>
      <c r="B77" s="163"/>
      <c r="C77" s="34" t="s">
        <v>249</v>
      </c>
      <c r="D77" s="35"/>
      <c r="E77" s="36"/>
      <c r="F77" s="34"/>
      <c r="G77" s="35"/>
      <c r="H77" s="36"/>
      <c r="I77" s="25">
        <f ca="1">(Работы!$E$17/Выдачи!$X$22)*Выдачи!Y67</f>
        <v>0</v>
      </c>
      <c r="J77" s="25">
        <f t="shared" si="7"/>
        <v>0</v>
      </c>
      <c r="K77" s="22" t="s">
        <v>193</v>
      </c>
      <c r="L77" s="27">
        <f t="shared" si="8"/>
        <v>0</v>
      </c>
      <c r="M77" s="43"/>
      <c r="N77" s="28"/>
      <c r="O77" s="139"/>
      <c r="P77" s="139"/>
      <c r="Q77" s="142"/>
      <c r="S77" s="37" t="s">
        <v>189</v>
      </c>
      <c r="T77" s="38"/>
      <c r="U77" s="39"/>
      <c r="V77" s="37" t="s">
        <v>189</v>
      </c>
      <c r="W77" s="38"/>
      <c r="X77" s="39"/>
      <c r="Y77" s="19" t="s">
        <v>189</v>
      </c>
      <c r="Z77" s="19" t="s">
        <v>189</v>
      </c>
      <c r="AA77" s="19" t="s">
        <v>189</v>
      </c>
      <c r="AB77" s="51"/>
      <c r="AC77" s="57">
        <v>45576</v>
      </c>
      <c r="BQ77" s="57">
        <v>45575</v>
      </c>
    </row>
    <row r="78" spans="1:69">
      <c r="A78" s="162"/>
      <c r="B78" s="163"/>
      <c r="C78" s="34" t="s">
        <v>256</v>
      </c>
      <c r="D78" s="35"/>
      <c r="E78" s="36"/>
      <c r="F78" s="34"/>
      <c r="G78" s="35"/>
      <c r="H78" s="36"/>
      <c r="I78" s="25">
        <f ca="1">(Работы!$E$19/Выдачи!$T$22)*Выдачи!U68+(Работы!$E$18/Выдачи!$V$22)*Выдачи!W68+(Работы!$E$17/Выдачи!$X$22)*Выдачи!Y68</f>
        <v>0</v>
      </c>
      <c r="J78" s="25">
        <f>ROUND(I78/1,0)*1</f>
        <v>0</v>
      </c>
      <c r="K78" s="22" t="s">
        <v>193</v>
      </c>
      <c r="L78" s="27">
        <f t="shared" si="8"/>
        <v>0</v>
      </c>
      <c r="M78" s="43"/>
      <c r="N78" s="28"/>
      <c r="O78" s="139"/>
      <c r="P78" s="139"/>
      <c r="Q78" s="142"/>
      <c r="AC78" s="57">
        <v>45577</v>
      </c>
      <c r="BQ78" s="57">
        <v>45576</v>
      </c>
    </row>
    <row r="79" spans="1:69">
      <c r="A79" s="162"/>
      <c r="B79" s="163"/>
      <c r="C79" s="34" t="s">
        <v>195</v>
      </c>
      <c r="D79" s="35"/>
      <c r="E79" s="36"/>
      <c r="F79" s="34"/>
      <c r="G79" s="35"/>
      <c r="H79" s="36"/>
      <c r="I79" s="25">
        <f ca="1">(Работы!$E$19/Выдачи!$T$22)*Выдачи!U66+(Работы!$E$18/Выдачи!$V$22)*Выдачи!W66+(Работы!$E$17/Выдачи!$X$22)*Выдачи!Y66</f>
        <v>0</v>
      </c>
      <c r="J79" s="25">
        <f>ROUND(I79/1,0)*1</f>
        <v>0</v>
      </c>
      <c r="K79" s="22" t="s">
        <v>193</v>
      </c>
      <c r="L79" s="27">
        <f t="shared" si="8"/>
        <v>0</v>
      </c>
      <c r="M79" s="43"/>
      <c r="N79" s="28"/>
      <c r="O79" s="139"/>
      <c r="P79" s="139"/>
      <c r="Q79" s="142"/>
      <c r="AC79" s="57">
        <v>45578</v>
      </c>
      <c r="BQ79" s="57">
        <v>45577</v>
      </c>
    </row>
    <row r="80" spans="1:69">
      <c r="A80" s="162"/>
      <c r="B80" s="163"/>
      <c r="C80" s="34" t="s">
        <v>250</v>
      </c>
      <c r="D80" s="35"/>
      <c r="E80" s="36"/>
      <c r="F80" s="34"/>
      <c r="G80" s="35"/>
      <c r="H80" s="36"/>
      <c r="I80" s="25">
        <f ca="1">(Работы!$E$19/Выдачи!$T$22)*Выдачи!U65+(Работы!$E$18/Выдачи!$V$22)*Выдачи!W65+(Работы!$E$17/Выдачи!$X$22)*Выдачи!Y65</f>
        <v>0</v>
      </c>
      <c r="J80" s="25">
        <f>ROUND(I80/1,0)*1</f>
        <v>0</v>
      </c>
      <c r="K80" s="22" t="s">
        <v>193</v>
      </c>
      <c r="L80" s="27">
        <f t="shared" si="8"/>
        <v>0</v>
      </c>
      <c r="M80" s="43"/>
      <c r="N80" s="28"/>
      <c r="O80" s="139"/>
      <c r="P80" s="139"/>
      <c r="Q80" s="142"/>
      <c r="AC80" s="57">
        <v>45579</v>
      </c>
      <c r="BQ80" s="57">
        <v>45578</v>
      </c>
    </row>
    <row r="81" spans="1:69">
      <c r="A81" s="162"/>
      <c r="B81" s="163"/>
      <c r="C81" s="34" t="s">
        <v>192</v>
      </c>
      <c r="D81" s="35"/>
      <c r="E81" s="36"/>
      <c r="F81" s="34"/>
      <c r="G81" s="35"/>
      <c r="H81" s="36"/>
      <c r="I81" s="25">
        <f ca="1">(Работы!$E$19/Выдачи!$T$22)*Выдачи!U64+(Работы!$E$18/Выдачи!$V$22)*Выдачи!W64+(Работы!$E$17/Выдачи!$X$22)*Выдачи!Y64</f>
        <v>0</v>
      </c>
      <c r="J81" s="25">
        <f>ROUND(I81/1,0)*1</f>
        <v>0</v>
      </c>
      <c r="K81" s="13" t="s">
        <v>193</v>
      </c>
      <c r="L81" s="27">
        <f t="shared" si="8"/>
        <v>0</v>
      </c>
      <c r="M81" s="43"/>
      <c r="N81" s="28"/>
      <c r="O81" s="139"/>
      <c r="P81" s="139"/>
      <c r="Q81" s="142"/>
      <c r="AC81" s="57">
        <v>45580</v>
      </c>
      <c r="BQ81" s="57">
        <v>45579</v>
      </c>
    </row>
    <row r="82" spans="1:69">
      <c r="A82" s="162"/>
      <c r="B82" s="163"/>
      <c r="C82" s="34" t="s">
        <v>257</v>
      </c>
      <c r="D82" s="35"/>
      <c r="E82" s="36"/>
      <c r="F82" s="34"/>
      <c r="G82" s="35"/>
      <c r="H82" s="36"/>
      <c r="I82" s="25" t="e">
        <f ca="1">(Работы!$E$14/Выдачи!V45)*Выдачи!W49+(Работы!$E$15/Выдачи!T45)*Выдачи!U49+(Работы!$E$16/Выдачи!X45)*Выдачи!Y49+(Работы!$E$13/Выдачи!Z45)*Выдачи!AA49</f>
        <v>#DIV/0!</v>
      </c>
      <c r="J82" s="25" t="e">
        <f>ROUND(I82/5,0)*5</f>
        <v>#DIV/0!</v>
      </c>
      <c r="K82" s="13" t="s">
        <v>193</v>
      </c>
      <c r="L82" s="27" t="e">
        <f>J82-I82</f>
        <v>#DIV/0!</v>
      </c>
      <c r="M82" s="43"/>
      <c r="N82" s="28"/>
      <c r="O82" s="139"/>
      <c r="P82" s="139"/>
      <c r="Q82" s="142"/>
      <c r="AC82" s="57">
        <v>45581</v>
      </c>
      <c r="BQ82" s="57">
        <v>45580</v>
      </c>
    </row>
    <row r="83" spans="1:69">
      <c r="A83" s="162"/>
      <c r="B83" s="163"/>
      <c r="C83" s="34" t="s">
        <v>252</v>
      </c>
      <c r="D83" s="35"/>
      <c r="E83" s="36"/>
      <c r="F83" s="34"/>
      <c r="G83" s="35"/>
      <c r="H83" s="36"/>
      <c r="I83" s="25">
        <f ca="1">(Работы!$E$14/Выдачи!$V$6)*Выдачи!W48+(Работы!$E$15/Выдачи!$T$6)*Выдачи!U48+(Работы!$E$16/Выдачи!$X$6)*Выдачи!Y48</f>
        <v>0</v>
      </c>
      <c r="J83" s="25">
        <f>ROUND(I83/5,0)*5</f>
        <v>0</v>
      </c>
      <c r="K83" s="18" t="s">
        <v>176</v>
      </c>
      <c r="L83" s="27">
        <f>J83-I83</f>
        <v>0</v>
      </c>
      <c r="M83" s="43"/>
      <c r="N83" s="28"/>
      <c r="O83" s="139"/>
      <c r="P83" s="139"/>
      <c r="Q83" s="142"/>
      <c r="AC83" s="57">
        <v>45582</v>
      </c>
      <c r="BQ83" s="57">
        <v>45581</v>
      </c>
    </row>
    <row r="84" spans="1:69">
      <c r="A84" s="162"/>
      <c r="B84" s="163"/>
      <c r="C84" s="34" t="s">
        <v>253</v>
      </c>
      <c r="D84" s="35"/>
      <c r="E84" s="36"/>
      <c r="F84" s="34"/>
      <c r="G84" s="35"/>
      <c r="H84" s="36"/>
      <c r="I84" s="25" t="e">
        <f ca="1">(Работы!$E$13/Выдачи!$Z$6)*Выдачи!AA48</f>
        <v>#VALUE!</v>
      </c>
      <c r="J84" s="25" t="e">
        <f>ROUND(I84/5,0)*5</f>
        <v>#VALUE!</v>
      </c>
      <c r="K84" s="13" t="s">
        <v>193</v>
      </c>
      <c r="L84" s="27" t="e">
        <f>J84-I84</f>
        <v>#VALUE!</v>
      </c>
      <c r="M84" s="43"/>
      <c r="N84" s="28"/>
      <c r="O84" s="139"/>
      <c r="P84" s="139"/>
      <c r="Q84" s="142"/>
      <c r="AC84" s="57">
        <v>45583</v>
      </c>
      <c r="BQ84" s="57">
        <v>45582</v>
      </c>
    </row>
    <row r="85" spans="1:69">
      <c r="A85" s="162"/>
      <c r="B85" s="163"/>
      <c r="C85" s="34" t="s">
        <v>254</v>
      </c>
      <c r="D85" s="35"/>
      <c r="E85" s="36"/>
      <c r="F85" s="34"/>
      <c r="G85" s="35"/>
      <c r="H85" s="36"/>
      <c r="I85" s="25" t="e">
        <f ca="1">(Работы!$E$13/Выдачи!$Z$6)*Выдачи!AA47</f>
        <v>#VALUE!</v>
      </c>
      <c r="J85" s="25" t="e">
        <f>ROUND(I85/8,0)*8</f>
        <v>#VALUE!</v>
      </c>
      <c r="K85" s="18" t="s">
        <v>255</v>
      </c>
      <c r="L85" s="27" t="e">
        <f>J85-I85</f>
        <v>#VALUE!</v>
      </c>
      <c r="M85" s="43"/>
      <c r="N85" s="28"/>
      <c r="O85" s="139"/>
      <c r="P85" s="139"/>
      <c r="Q85" s="142"/>
      <c r="AC85" s="57">
        <v>45584</v>
      </c>
      <c r="BQ85" s="57">
        <v>45583</v>
      </c>
    </row>
    <row r="86" spans="1:69" ht="15.75" thickBot="1">
      <c r="A86" s="162"/>
      <c r="B86" s="163"/>
      <c r="C86" s="34" t="s">
        <v>189</v>
      </c>
      <c r="D86" s="35"/>
      <c r="E86" s="36"/>
      <c r="F86" s="34" t="s">
        <v>189</v>
      </c>
      <c r="G86" s="35"/>
      <c r="H86" s="36"/>
      <c r="I86" s="19" t="s">
        <v>189</v>
      </c>
      <c r="J86" s="19" t="s">
        <v>189</v>
      </c>
      <c r="K86" s="18" t="s">
        <v>189</v>
      </c>
      <c r="L86" s="27" t="s">
        <v>189</v>
      </c>
      <c r="M86" s="43"/>
      <c r="N86" s="28"/>
      <c r="O86" s="139"/>
      <c r="P86" s="139"/>
      <c r="Q86" s="142"/>
      <c r="AC86" s="57">
        <v>45585</v>
      </c>
      <c r="BQ86" s="57">
        <v>45584</v>
      </c>
    </row>
    <row r="87" spans="1:69" ht="15.75" thickBot="1">
      <c r="A87" s="164"/>
      <c r="B87" s="165"/>
      <c r="C87" s="37" t="s">
        <v>189</v>
      </c>
      <c r="D87" s="38"/>
      <c r="E87" s="39"/>
      <c r="F87" s="37" t="s">
        <v>189</v>
      </c>
      <c r="G87" s="38"/>
      <c r="H87" s="39"/>
      <c r="I87" s="19" t="s">
        <v>189</v>
      </c>
      <c r="J87" s="19" t="s">
        <v>189</v>
      </c>
      <c r="K87" s="19" t="s">
        <v>189</v>
      </c>
      <c r="L87" s="29" t="s">
        <v>189</v>
      </c>
      <c r="M87" s="44"/>
      <c r="N87" s="30"/>
      <c r="O87" s="140"/>
      <c r="P87" s="140"/>
      <c r="Q87" s="143"/>
      <c r="AC87" s="57">
        <v>45586</v>
      </c>
      <c r="BQ87" s="57">
        <v>45585</v>
      </c>
    </row>
    <row r="88" spans="1:69">
      <c r="A88" s="160">
        <v>45546</v>
      </c>
      <c r="B88" s="161"/>
      <c r="C88" s="31" t="s">
        <v>174</v>
      </c>
      <c r="D88" s="32"/>
      <c r="E88" s="33"/>
      <c r="F88" s="31" t="s">
        <v>175</v>
      </c>
      <c r="G88" s="32"/>
      <c r="H88" s="33"/>
      <c r="I88" s="31">
        <v>42</v>
      </c>
      <c r="J88" s="33"/>
      <c r="K88" s="17" t="s">
        <v>176</v>
      </c>
      <c r="L88" s="40">
        <v>0.7</v>
      </c>
      <c r="M88" s="41"/>
      <c r="N88" s="42"/>
      <c r="O88" s="138"/>
      <c r="P88" s="138"/>
      <c r="AC88" s="57">
        <v>45587</v>
      </c>
      <c r="BQ88" s="57">
        <v>45586</v>
      </c>
    </row>
    <row r="89" spans="1:69">
      <c r="A89" s="162"/>
      <c r="B89" s="163"/>
      <c r="C89" s="34" t="s">
        <v>177</v>
      </c>
      <c r="D89" s="35"/>
      <c r="E89" s="36"/>
      <c r="F89" s="34" t="s">
        <v>178</v>
      </c>
      <c r="G89" s="35"/>
      <c r="H89" s="36"/>
      <c r="I89" s="34">
        <v>115</v>
      </c>
      <c r="J89" s="36"/>
      <c r="K89" s="18" t="s">
        <v>176</v>
      </c>
      <c r="L89" s="27">
        <v>3</v>
      </c>
      <c r="M89" s="43"/>
      <c r="N89" s="28"/>
      <c r="O89" s="139"/>
      <c r="P89" s="139"/>
      <c r="AC89" s="57">
        <v>45588</v>
      </c>
      <c r="BQ89" s="57">
        <v>45587</v>
      </c>
    </row>
    <row r="90" spans="1:69">
      <c r="A90" s="162"/>
      <c r="B90" s="163"/>
      <c r="C90" s="34" t="s">
        <v>179</v>
      </c>
      <c r="D90" s="35"/>
      <c r="E90" s="36"/>
      <c r="F90" s="34" t="s">
        <v>180</v>
      </c>
      <c r="G90" s="35"/>
      <c r="H90" s="36"/>
      <c r="I90" s="34">
        <v>3.5</v>
      </c>
      <c r="J90" s="36"/>
      <c r="K90" s="18" t="s">
        <v>176</v>
      </c>
      <c r="L90" s="27">
        <v>0</v>
      </c>
      <c r="M90" s="43"/>
      <c r="N90" s="28"/>
      <c r="O90" s="139"/>
      <c r="P90" s="139"/>
      <c r="AC90" s="57">
        <v>45589</v>
      </c>
      <c r="BQ90" s="57">
        <v>45588</v>
      </c>
    </row>
    <row r="91" spans="1:69">
      <c r="A91" s="162"/>
      <c r="B91" s="163"/>
      <c r="C91" s="34" t="s">
        <v>181</v>
      </c>
      <c r="D91" s="35"/>
      <c r="E91" s="36"/>
      <c r="F91" s="34" t="s">
        <v>182</v>
      </c>
      <c r="G91" s="35"/>
      <c r="H91" s="36"/>
      <c r="I91" s="34">
        <v>2.2000000000000002</v>
      </c>
      <c r="J91" s="36"/>
      <c r="K91" s="18" t="s">
        <v>176</v>
      </c>
      <c r="L91" s="27">
        <v>0</v>
      </c>
      <c r="M91" s="43"/>
      <c r="N91" s="28"/>
      <c r="O91" s="139"/>
      <c r="P91" s="139"/>
      <c r="AC91" s="57">
        <v>45590</v>
      </c>
      <c r="BQ91" s="57">
        <v>45589</v>
      </c>
    </row>
    <row r="92" spans="1:69">
      <c r="A92" s="162"/>
      <c r="B92" s="163"/>
      <c r="C92" s="34" t="s">
        <v>183</v>
      </c>
      <c r="D92" s="35"/>
      <c r="E92" s="36"/>
      <c r="F92" s="34" t="s">
        <v>184</v>
      </c>
      <c r="G92" s="35"/>
      <c r="H92" s="36"/>
      <c r="I92" s="34">
        <v>2.5</v>
      </c>
      <c r="J92" s="36"/>
      <c r="K92" s="18" t="s">
        <v>176</v>
      </c>
      <c r="L92" s="27">
        <v>0</v>
      </c>
      <c r="M92" s="43"/>
      <c r="N92" s="28"/>
      <c r="O92" s="139"/>
      <c r="P92" s="139"/>
      <c r="AC92" s="57">
        <v>45591</v>
      </c>
      <c r="BQ92" s="57">
        <v>45590</v>
      </c>
    </row>
    <row r="93" spans="1:69">
      <c r="A93" s="162"/>
      <c r="B93" s="163"/>
      <c r="C93" s="34" t="s">
        <v>185</v>
      </c>
      <c r="D93" s="35"/>
      <c r="E93" s="36"/>
      <c r="F93" s="34" t="s">
        <v>186</v>
      </c>
      <c r="G93" s="35"/>
      <c r="H93" s="36"/>
      <c r="I93" s="34">
        <v>0.28000000000000003</v>
      </c>
      <c r="J93" s="36"/>
      <c r="K93" s="18" t="s">
        <v>176</v>
      </c>
      <c r="L93" s="27">
        <v>0</v>
      </c>
      <c r="M93" s="43"/>
      <c r="N93" s="28"/>
      <c r="O93" s="139"/>
      <c r="P93" s="139"/>
      <c r="AC93" s="57">
        <v>45592</v>
      </c>
      <c r="BQ93" s="57">
        <v>45591</v>
      </c>
    </row>
    <row r="94" spans="1:69">
      <c r="A94" s="162"/>
      <c r="B94" s="163"/>
      <c r="C94" s="34" t="s">
        <v>187</v>
      </c>
      <c r="D94" s="35"/>
      <c r="E94" s="36"/>
      <c r="F94" s="34" t="s">
        <v>188</v>
      </c>
      <c r="G94" s="35"/>
      <c r="H94" s="36"/>
      <c r="I94" s="27">
        <v>0.5</v>
      </c>
      <c r="J94" s="28"/>
      <c r="K94" s="18" t="s">
        <v>176</v>
      </c>
      <c r="L94" s="27">
        <v>0</v>
      </c>
      <c r="M94" s="43"/>
      <c r="N94" s="28"/>
      <c r="O94" s="139"/>
      <c r="P94" s="139"/>
      <c r="AC94" s="57">
        <v>45593</v>
      </c>
      <c r="BQ94" s="57">
        <v>45592</v>
      </c>
    </row>
    <row r="95" spans="1:69">
      <c r="A95" s="162"/>
      <c r="B95" s="163"/>
      <c r="C95" s="34" t="s">
        <v>189</v>
      </c>
      <c r="D95" s="35"/>
      <c r="E95" s="36"/>
      <c r="F95" s="34" t="s">
        <v>189</v>
      </c>
      <c r="G95" s="35"/>
      <c r="H95" s="36"/>
      <c r="I95" s="27" t="s">
        <v>189</v>
      </c>
      <c r="J95" s="28"/>
      <c r="K95" s="18" t="s">
        <v>189</v>
      </c>
      <c r="L95" s="27" t="s">
        <v>189</v>
      </c>
      <c r="M95" s="43"/>
      <c r="N95" s="28"/>
      <c r="O95" s="139"/>
      <c r="P95" s="139"/>
      <c r="AC95" s="57">
        <v>45594</v>
      </c>
      <c r="BQ95" s="57">
        <v>45593</v>
      </c>
    </row>
    <row r="96" spans="1:69">
      <c r="A96" s="162"/>
      <c r="B96" s="163"/>
      <c r="C96" s="34" t="s">
        <v>189</v>
      </c>
      <c r="D96" s="35"/>
      <c r="E96" s="36"/>
      <c r="F96" s="34" t="s">
        <v>189</v>
      </c>
      <c r="G96" s="35"/>
      <c r="H96" s="36"/>
      <c r="I96" s="27" t="s">
        <v>189</v>
      </c>
      <c r="J96" s="28"/>
      <c r="K96" s="18" t="s">
        <v>189</v>
      </c>
      <c r="L96" s="27" t="s">
        <v>189</v>
      </c>
      <c r="M96" s="43"/>
      <c r="N96" s="28"/>
      <c r="O96" s="139"/>
      <c r="P96" s="139"/>
      <c r="AC96" s="57">
        <v>45595</v>
      </c>
      <c r="BQ96" s="57">
        <v>45594</v>
      </c>
    </row>
    <row r="97" spans="1:69">
      <c r="A97" s="162"/>
      <c r="B97" s="163"/>
      <c r="C97" s="34" t="s">
        <v>189</v>
      </c>
      <c r="D97" s="35"/>
      <c r="E97" s="36"/>
      <c r="F97" s="34" t="s">
        <v>189</v>
      </c>
      <c r="G97" s="35"/>
      <c r="H97" s="36"/>
      <c r="I97" s="27" t="s">
        <v>189</v>
      </c>
      <c r="J97" s="28"/>
      <c r="K97" s="18" t="s">
        <v>189</v>
      </c>
      <c r="L97" s="27" t="s">
        <v>189</v>
      </c>
      <c r="M97" s="43"/>
      <c r="N97" s="28"/>
      <c r="O97" s="139"/>
      <c r="P97" s="139"/>
      <c r="AC97" s="57">
        <v>45596</v>
      </c>
      <c r="BQ97" s="57">
        <v>45595</v>
      </c>
    </row>
    <row r="98" spans="1:69">
      <c r="A98" s="162"/>
      <c r="B98" s="163"/>
      <c r="C98" s="34" t="s">
        <v>189</v>
      </c>
      <c r="D98" s="35"/>
      <c r="E98" s="36"/>
      <c r="F98" s="34" t="s">
        <v>189</v>
      </c>
      <c r="G98" s="35"/>
      <c r="H98" s="36"/>
      <c r="I98" s="27" t="s">
        <v>189</v>
      </c>
      <c r="J98" s="28"/>
      <c r="K98" s="18" t="s">
        <v>189</v>
      </c>
      <c r="L98" s="27" t="s">
        <v>189</v>
      </c>
      <c r="M98" s="43"/>
      <c r="N98" s="28"/>
      <c r="O98" s="139"/>
      <c r="P98" s="139"/>
      <c r="AC98" s="57">
        <v>45597</v>
      </c>
      <c r="BQ98" s="57">
        <v>45596</v>
      </c>
    </row>
    <row r="99" spans="1:69">
      <c r="A99" s="162"/>
      <c r="B99" s="163"/>
      <c r="C99" s="34" t="s">
        <v>189</v>
      </c>
      <c r="D99" s="35"/>
      <c r="E99" s="36"/>
      <c r="F99" s="34" t="s">
        <v>189</v>
      </c>
      <c r="G99" s="35"/>
      <c r="H99" s="36"/>
      <c r="I99" s="27" t="s">
        <v>189</v>
      </c>
      <c r="J99" s="28"/>
      <c r="K99" s="18" t="s">
        <v>189</v>
      </c>
      <c r="L99" s="27" t="s">
        <v>189</v>
      </c>
      <c r="M99" s="43"/>
      <c r="N99" s="28"/>
      <c r="O99" s="139"/>
      <c r="P99" s="139"/>
      <c r="AC99" s="57">
        <v>45598</v>
      </c>
      <c r="BQ99" s="57">
        <v>45597</v>
      </c>
    </row>
    <row r="100" spans="1:69" ht="15.75" thickBot="1">
      <c r="A100" s="164"/>
      <c r="B100" s="165"/>
      <c r="C100" s="37" t="s">
        <v>189</v>
      </c>
      <c r="D100" s="38"/>
      <c r="E100" s="39"/>
      <c r="F100" s="37" t="s">
        <v>189</v>
      </c>
      <c r="G100" s="38"/>
      <c r="H100" s="39"/>
      <c r="I100" s="29" t="s">
        <v>189</v>
      </c>
      <c r="J100" s="30"/>
      <c r="K100" s="19" t="s">
        <v>189</v>
      </c>
      <c r="L100" s="29" t="s">
        <v>189</v>
      </c>
      <c r="M100" s="44"/>
      <c r="N100" s="30"/>
      <c r="O100" s="140"/>
      <c r="P100" s="140"/>
      <c r="AC100" s="57">
        <v>45599</v>
      </c>
      <c r="BQ100" s="57">
        <v>45598</v>
      </c>
    </row>
    <row r="101" spans="1:69">
      <c r="A101" s="160">
        <v>45547</v>
      </c>
      <c r="B101" s="161"/>
      <c r="C101" s="31" t="s">
        <v>189</v>
      </c>
      <c r="D101" s="32"/>
      <c r="E101" s="33"/>
      <c r="F101" s="31" t="s">
        <v>189</v>
      </c>
      <c r="G101" s="32"/>
      <c r="H101" s="33"/>
      <c r="I101" s="40" t="s">
        <v>189</v>
      </c>
      <c r="J101" s="42"/>
      <c r="K101" s="21" t="s">
        <v>189</v>
      </c>
      <c r="L101" s="40" t="s">
        <v>189</v>
      </c>
      <c r="M101" s="41"/>
      <c r="N101" s="42"/>
      <c r="O101" s="138"/>
      <c r="P101" s="138"/>
      <c r="AC101" s="57">
        <v>45600</v>
      </c>
      <c r="BQ101" s="57">
        <v>45599</v>
      </c>
    </row>
    <row r="102" spans="1:69">
      <c r="A102" s="162"/>
      <c r="B102" s="163"/>
      <c r="C102" s="34" t="s">
        <v>189</v>
      </c>
      <c r="D102" s="35"/>
      <c r="E102" s="36"/>
      <c r="F102" s="34" t="s">
        <v>189</v>
      </c>
      <c r="G102" s="35"/>
      <c r="H102" s="36"/>
      <c r="I102" s="27" t="s">
        <v>189</v>
      </c>
      <c r="J102" s="28"/>
      <c r="K102" s="18" t="s">
        <v>189</v>
      </c>
      <c r="L102" s="27" t="s">
        <v>189</v>
      </c>
      <c r="M102" s="43"/>
      <c r="N102" s="28"/>
      <c r="O102" s="139"/>
      <c r="P102" s="139"/>
      <c r="AC102" s="57">
        <v>45601</v>
      </c>
      <c r="BQ102" s="57">
        <v>45600</v>
      </c>
    </row>
    <row r="103" spans="1:69">
      <c r="A103" s="162"/>
      <c r="B103" s="163"/>
      <c r="C103" s="34" t="s">
        <v>189</v>
      </c>
      <c r="D103" s="35"/>
      <c r="E103" s="36"/>
      <c r="F103" s="34" t="s">
        <v>189</v>
      </c>
      <c r="G103" s="35"/>
      <c r="H103" s="36"/>
      <c r="I103" s="27" t="s">
        <v>189</v>
      </c>
      <c r="J103" s="28"/>
      <c r="K103" s="18" t="s">
        <v>189</v>
      </c>
      <c r="L103" s="27" t="s">
        <v>189</v>
      </c>
      <c r="M103" s="43"/>
      <c r="N103" s="28"/>
      <c r="O103" s="139"/>
      <c r="P103" s="139"/>
      <c r="AC103" s="57">
        <v>45602</v>
      </c>
      <c r="BQ103" s="57">
        <v>45601</v>
      </c>
    </row>
    <row r="104" spans="1:69">
      <c r="A104" s="162"/>
      <c r="B104" s="163"/>
      <c r="C104" s="34" t="s">
        <v>189</v>
      </c>
      <c r="D104" s="35"/>
      <c r="E104" s="36"/>
      <c r="F104" s="34" t="s">
        <v>189</v>
      </c>
      <c r="G104" s="35"/>
      <c r="H104" s="36"/>
      <c r="I104" s="27" t="s">
        <v>189</v>
      </c>
      <c r="J104" s="28"/>
      <c r="K104" s="18" t="s">
        <v>189</v>
      </c>
      <c r="L104" s="27" t="s">
        <v>189</v>
      </c>
      <c r="M104" s="43"/>
      <c r="N104" s="28"/>
      <c r="O104" s="139"/>
      <c r="P104" s="139"/>
      <c r="AC104" s="57">
        <v>45603</v>
      </c>
      <c r="BQ104" s="57">
        <v>45602</v>
      </c>
    </row>
    <row r="105" spans="1:69">
      <c r="A105" s="162"/>
      <c r="B105" s="163"/>
      <c r="C105" s="34" t="s">
        <v>189</v>
      </c>
      <c r="D105" s="35"/>
      <c r="E105" s="36"/>
      <c r="F105" s="34" t="s">
        <v>189</v>
      </c>
      <c r="G105" s="35"/>
      <c r="H105" s="36"/>
      <c r="I105" s="27" t="s">
        <v>189</v>
      </c>
      <c r="J105" s="28"/>
      <c r="K105" s="18" t="s">
        <v>189</v>
      </c>
      <c r="L105" s="27" t="s">
        <v>189</v>
      </c>
      <c r="M105" s="43"/>
      <c r="N105" s="28"/>
      <c r="O105" s="139"/>
      <c r="P105" s="139"/>
      <c r="AC105" s="57">
        <v>45604</v>
      </c>
      <c r="BQ105" s="57">
        <v>45603</v>
      </c>
    </row>
    <row r="106" spans="1:69">
      <c r="A106" s="162"/>
      <c r="B106" s="163"/>
      <c r="C106" s="34" t="s">
        <v>200</v>
      </c>
      <c r="D106" s="35"/>
      <c r="E106" s="36"/>
      <c r="F106" s="34" t="s">
        <v>201</v>
      </c>
      <c r="G106" s="35"/>
      <c r="H106" s="36"/>
      <c r="I106" s="34">
        <v>3</v>
      </c>
      <c r="J106" s="36"/>
      <c r="K106" s="18" t="s">
        <v>176</v>
      </c>
      <c r="L106" s="27">
        <v>0</v>
      </c>
      <c r="M106" s="43"/>
      <c r="N106" s="28"/>
      <c r="O106" s="139"/>
      <c r="P106" s="139"/>
      <c r="AC106" s="57">
        <v>45605</v>
      </c>
      <c r="BQ106" s="57">
        <v>45604</v>
      </c>
    </row>
    <row r="107" spans="1:69">
      <c r="A107" s="162"/>
      <c r="B107" s="163"/>
      <c r="C107" s="34" t="s">
        <v>187</v>
      </c>
      <c r="D107" s="35"/>
      <c r="E107" s="36"/>
      <c r="F107" s="34" t="s">
        <v>188</v>
      </c>
      <c r="G107" s="35"/>
      <c r="H107" s="36"/>
      <c r="I107" s="27">
        <v>10.5</v>
      </c>
      <c r="J107" s="28"/>
      <c r="K107" s="18" t="s">
        <v>176</v>
      </c>
      <c r="L107" s="27">
        <v>0</v>
      </c>
      <c r="M107" s="43"/>
      <c r="N107" s="28"/>
      <c r="O107" s="139"/>
      <c r="P107" s="139"/>
      <c r="AC107" s="57">
        <v>45606</v>
      </c>
      <c r="BQ107" s="57">
        <v>45605</v>
      </c>
    </row>
    <row r="108" spans="1:69">
      <c r="A108" s="162"/>
      <c r="B108" s="163"/>
      <c r="C108" s="34" t="s">
        <v>202</v>
      </c>
      <c r="D108" s="35"/>
      <c r="E108" s="36"/>
      <c r="F108" s="34" t="s">
        <v>203</v>
      </c>
      <c r="G108" s="35"/>
      <c r="H108" s="36"/>
      <c r="I108" s="27">
        <v>1.5</v>
      </c>
      <c r="J108" s="28"/>
      <c r="K108" s="18" t="s">
        <v>176</v>
      </c>
      <c r="L108" s="27">
        <v>0</v>
      </c>
      <c r="M108" s="43"/>
      <c r="N108" s="28"/>
      <c r="O108" s="139"/>
      <c r="P108" s="139"/>
      <c r="AC108" s="57">
        <v>45607</v>
      </c>
      <c r="BQ108" s="57">
        <v>45606</v>
      </c>
    </row>
    <row r="109" spans="1:69">
      <c r="A109" s="162"/>
      <c r="B109" s="163"/>
      <c r="C109" s="34" t="s">
        <v>192</v>
      </c>
      <c r="D109" s="35"/>
      <c r="E109" s="36"/>
      <c r="F109" s="34"/>
      <c r="G109" s="35"/>
      <c r="H109" s="36"/>
      <c r="I109" s="45">
        <v>20</v>
      </c>
      <c r="J109" s="46"/>
      <c r="K109" s="22" t="s">
        <v>193</v>
      </c>
      <c r="L109" s="27">
        <v>0</v>
      </c>
      <c r="M109" s="43"/>
      <c r="N109" s="28"/>
      <c r="O109" s="139"/>
      <c r="P109" s="139"/>
      <c r="AC109" s="57">
        <v>45608</v>
      </c>
      <c r="BQ109" s="57">
        <v>45607</v>
      </c>
    </row>
    <row r="110" spans="1:69">
      <c r="A110" s="162"/>
      <c r="B110" s="163"/>
      <c r="C110" s="34" t="s">
        <v>194</v>
      </c>
      <c r="D110" s="35"/>
      <c r="E110" s="36"/>
      <c r="F110" s="34"/>
      <c r="G110" s="35"/>
      <c r="H110" s="36"/>
      <c r="I110" s="45">
        <v>20</v>
      </c>
      <c r="J110" s="46"/>
      <c r="K110" s="22" t="s">
        <v>193</v>
      </c>
      <c r="L110" s="27">
        <v>0</v>
      </c>
      <c r="M110" s="43"/>
      <c r="N110" s="28"/>
      <c r="O110" s="139"/>
      <c r="P110" s="139"/>
      <c r="AC110" s="57">
        <v>45609</v>
      </c>
      <c r="BQ110" s="57">
        <v>45608</v>
      </c>
    </row>
    <row r="111" spans="1:69">
      <c r="A111" s="162"/>
      <c r="B111" s="163"/>
      <c r="C111" s="34" t="s">
        <v>195</v>
      </c>
      <c r="D111" s="35"/>
      <c r="E111" s="36"/>
      <c r="F111" s="34" t="s">
        <v>196</v>
      </c>
      <c r="G111" s="35"/>
      <c r="H111" s="36"/>
      <c r="I111" s="34">
        <v>1248</v>
      </c>
      <c r="J111" s="36"/>
      <c r="K111" s="22" t="s">
        <v>193</v>
      </c>
      <c r="L111" s="27">
        <v>48</v>
      </c>
      <c r="M111" s="43"/>
      <c r="N111" s="28"/>
      <c r="O111" s="139"/>
      <c r="P111" s="139"/>
      <c r="AC111" s="57">
        <v>45610</v>
      </c>
      <c r="BQ111" s="57">
        <v>45609</v>
      </c>
    </row>
    <row r="112" spans="1:69">
      <c r="A112" s="162"/>
      <c r="B112" s="163"/>
      <c r="C112" s="34" t="s">
        <v>197</v>
      </c>
      <c r="D112" s="35"/>
      <c r="E112" s="36"/>
      <c r="F112" s="34" t="s">
        <v>198</v>
      </c>
      <c r="G112" s="35"/>
      <c r="H112" s="36"/>
      <c r="I112" s="27">
        <v>4</v>
      </c>
      <c r="J112" s="28"/>
      <c r="K112" s="18" t="s">
        <v>176</v>
      </c>
      <c r="L112" s="27">
        <v>0</v>
      </c>
      <c r="M112" s="43"/>
      <c r="N112" s="28"/>
      <c r="O112" s="139"/>
      <c r="P112" s="139"/>
      <c r="AC112" s="57">
        <v>45611</v>
      </c>
      <c r="BQ112" s="57">
        <v>45610</v>
      </c>
    </row>
    <row r="113" spans="1:69" ht="15.75" thickBot="1">
      <c r="A113" s="164"/>
      <c r="B113" s="165"/>
      <c r="C113" s="37" t="s">
        <v>199</v>
      </c>
      <c r="D113" s="38"/>
      <c r="E113" s="39"/>
      <c r="F113" s="37"/>
      <c r="G113" s="38"/>
      <c r="H113" s="39"/>
      <c r="I113" s="37">
        <v>104</v>
      </c>
      <c r="J113" s="39"/>
      <c r="K113" s="23" t="s">
        <v>193</v>
      </c>
      <c r="L113" s="29">
        <v>0</v>
      </c>
      <c r="M113" s="44"/>
      <c r="N113" s="30"/>
      <c r="O113" s="140"/>
      <c r="P113" s="140"/>
      <c r="AC113" s="57">
        <v>45612</v>
      </c>
      <c r="BQ113" s="57">
        <v>45611</v>
      </c>
    </row>
    <row r="114" spans="1:69">
      <c r="A114" s="160">
        <v>45551</v>
      </c>
      <c r="B114" s="161"/>
      <c r="C114" s="31" t="s">
        <v>174</v>
      </c>
      <c r="D114" s="32"/>
      <c r="E114" s="33"/>
      <c r="F114" s="31" t="s">
        <v>175</v>
      </c>
      <c r="G114" s="32"/>
      <c r="H114" s="33"/>
      <c r="I114" s="31">
        <v>41.3</v>
      </c>
      <c r="J114" s="33"/>
      <c r="K114" s="17" t="s">
        <v>176</v>
      </c>
      <c r="L114" s="40">
        <v>0.7</v>
      </c>
      <c r="M114" s="41"/>
      <c r="N114" s="42"/>
      <c r="O114" s="138"/>
      <c r="P114" s="138"/>
      <c r="AC114" s="57">
        <v>45613</v>
      </c>
      <c r="BQ114" s="57">
        <v>45612</v>
      </c>
    </row>
    <row r="115" spans="1:69">
      <c r="A115" s="162"/>
      <c r="B115" s="163"/>
      <c r="C115" s="34" t="s">
        <v>177</v>
      </c>
      <c r="D115" s="35"/>
      <c r="E115" s="36"/>
      <c r="F115" s="34" t="s">
        <v>178</v>
      </c>
      <c r="G115" s="35"/>
      <c r="H115" s="36"/>
      <c r="I115" s="34">
        <v>112</v>
      </c>
      <c r="J115" s="36"/>
      <c r="K115" s="18" t="s">
        <v>176</v>
      </c>
      <c r="L115" s="27">
        <v>3</v>
      </c>
      <c r="M115" s="43"/>
      <c r="N115" s="28"/>
      <c r="O115" s="139"/>
      <c r="P115" s="139"/>
      <c r="AC115" s="57">
        <v>45614</v>
      </c>
      <c r="BQ115" s="57">
        <v>45613</v>
      </c>
    </row>
    <row r="116" spans="1:69">
      <c r="A116" s="162"/>
      <c r="B116" s="163"/>
      <c r="C116" s="34" t="s">
        <v>179</v>
      </c>
      <c r="D116" s="35"/>
      <c r="E116" s="36"/>
      <c r="F116" s="34" t="s">
        <v>180</v>
      </c>
      <c r="G116" s="35"/>
      <c r="H116" s="36"/>
      <c r="I116" s="34">
        <v>3.5</v>
      </c>
      <c r="J116" s="36"/>
      <c r="K116" s="18" t="s">
        <v>176</v>
      </c>
      <c r="L116" s="27">
        <v>0</v>
      </c>
      <c r="M116" s="43"/>
      <c r="N116" s="28"/>
      <c r="O116" s="139"/>
      <c r="P116" s="139"/>
      <c r="AC116" s="57">
        <v>45615</v>
      </c>
      <c r="BQ116" s="57">
        <v>45614</v>
      </c>
    </row>
    <row r="117" spans="1:69">
      <c r="A117" s="162"/>
      <c r="B117" s="163"/>
      <c r="C117" s="34" t="s">
        <v>181</v>
      </c>
      <c r="D117" s="35"/>
      <c r="E117" s="36"/>
      <c r="F117" s="34" t="s">
        <v>182</v>
      </c>
      <c r="G117" s="35"/>
      <c r="H117" s="36"/>
      <c r="I117" s="34">
        <v>2.2000000000000002</v>
      </c>
      <c r="J117" s="36"/>
      <c r="K117" s="18" t="s">
        <v>176</v>
      </c>
      <c r="L117" s="27">
        <v>0</v>
      </c>
      <c r="M117" s="43"/>
      <c r="N117" s="28"/>
      <c r="O117" s="139"/>
      <c r="P117" s="139"/>
      <c r="AC117" s="57">
        <v>45616</v>
      </c>
      <c r="BQ117" s="57">
        <v>45615</v>
      </c>
    </row>
    <row r="118" spans="1:69">
      <c r="A118" s="162"/>
      <c r="B118" s="163"/>
      <c r="C118" s="34" t="s">
        <v>183</v>
      </c>
      <c r="D118" s="35"/>
      <c r="E118" s="36"/>
      <c r="F118" s="34" t="s">
        <v>184</v>
      </c>
      <c r="G118" s="35"/>
      <c r="H118" s="36"/>
      <c r="I118" s="34">
        <v>2.5</v>
      </c>
      <c r="J118" s="36"/>
      <c r="K118" s="18" t="s">
        <v>176</v>
      </c>
      <c r="L118" s="27">
        <v>0</v>
      </c>
      <c r="M118" s="43"/>
      <c r="N118" s="28"/>
      <c r="O118" s="139"/>
      <c r="P118" s="139"/>
      <c r="AC118" s="57">
        <v>45617</v>
      </c>
      <c r="BQ118" s="57">
        <v>45616</v>
      </c>
    </row>
    <row r="119" spans="1:69">
      <c r="A119" s="162"/>
      <c r="B119" s="163"/>
      <c r="C119" s="34" t="s">
        <v>185</v>
      </c>
      <c r="D119" s="35"/>
      <c r="E119" s="36"/>
      <c r="F119" s="34" t="s">
        <v>186</v>
      </c>
      <c r="G119" s="35"/>
      <c r="H119" s="36"/>
      <c r="I119" s="34">
        <v>0.28000000000000003</v>
      </c>
      <c r="J119" s="36"/>
      <c r="K119" s="18" t="s">
        <v>176</v>
      </c>
      <c r="L119" s="27">
        <v>0</v>
      </c>
      <c r="M119" s="43"/>
      <c r="N119" s="28"/>
      <c r="O119" s="139"/>
      <c r="P119" s="139"/>
      <c r="AC119" s="57">
        <v>45618</v>
      </c>
      <c r="BQ119" s="57">
        <v>45617</v>
      </c>
    </row>
    <row r="120" spans="1:69">
      <c r="A120" s="162"/>
      <c r="B120" s="163"/>
      <c r="C120" s="131" t="s">
        <v>187</v>
      </c>
      <c r="D120" s="131"/>
      <c r="E120" s="131"/>
      <c r="F120" s="145" t="s">
        <v>188</v>
      </c>
      <c r="G120" s="145"/>
      <c r="H120" s="145"/>
      <c r="I120" s="146">
        <v>0.5</v>
      </c>
      <c r="J120" s="146"/>
      <c r="K120" s="18" t="s">
        <v>176</v>
      </c>
      <c r="L120" s="146">
        <v>0</v>
      </c>
      <c r="M120" s="146"/>
      <c r="N120" s="146"/>
      <c r="O120" s="139"/>
      <c r="P120" s="139"/>
      <c r="AC120" s="57">
        <v>45619</v>
      </c>
      <c r="BQ120" s="57">
        <v>45618</v>
      </c>
    </row>
    <row r="121" spans="1:69">
      <c r="A121" s="162"/>
      <c r="B121" s="163"/>
      <c r="C121" s="145" t="s">
        <v>189</v>
      </c>
      <c r="D121" s="145"/>
      <c r="E121" s="145"/>
      <c r="F121" s="145" t="s">
        <v>189</v>
      </c>
      <c r="G121" s="145"/>
      <c r="H121" s="145"/>
      <c r="I121" s="146" t="s">
        <v>189</v>
      </c>
      <c r="J121" s="146"/>
      <c r="K121" s="18" t="s">
        <v>189</v>
      </c>
      <c r="L121" s="146" t="s">
        <v>189</v>
      </c>
      <c r="M121" s="146"/>
      <c r="N121" s="146"/>
      <c r="O121" s="139"/>
      <c r="P121" s="139"/>
      <c r="AC121" s="57">
        <v>45620</v>
      </c>
      <c r="BQ121" s="57">
        <v>45619</v>
      </c>
    </row>
    <row r="122" spans="1:69">
      <c r="A122" s="162"/>
      <c r="B122" s="163"/>
      <c r="C122" s="145" t="s">
        <v>189</v>
      </c>
      <c r="D122" s="145"/>
      <c r="E122" s="145"/>
      <c r="F122" s="145" t="s">
        <v>189</v>
      </c>
      <c r="G122" s="145"/>
      <c r="H122" s="145"/>
      <c r="I122" s="146" t="s">
        <v>189</v>
      </c>
      <c r="J122" s="146"/>
      <c r="K122" s="18" t="s">
        <v>189</v>
      </c>
      <c r="L122" s="146" t="s">
        <v>189</v>
      </c>
      <c r="M122" s="146"/>
      <c r="N122" s="146"/>
      <c r="O122" s="139"/>
      <c r="P122" s="139"/>
      <c r="AC122" s="57">
        <v>45621</v>
      </c>
      <c r="BQ122" s="57">
        <v>45620</v>
      </c>
    </row>
    <row r="123" spans="1:69">
      <c r="A123" s="162"/>
      <c r="B123" s="163"/>
      <c r="C123" s="145" t="s">
        <v>189</v>
      </c>
      <c r="D123" s="145"/>
      <c r="E123" s="145"/>
      <c r="F123" s="145" t="s">
        <v>189</v>
      </c>
      <c r="G123" s="145"/>
      <c r="H123" s="145"/>
      <c r="I123" s="146" t="s">
        <v>189</v>
      </c>
      <c r="J123" s="146"/>
      <c r="K123" s="18" t="s">
        <v>189</v>
      </c>
      <c r="L123" s="146" t="s">
        <v>189</v>
      </c>
      <c r="M123" s="146"/>
      <c r="N123" s="146"/>
      <c r="O123" s="139"/>
      <c r="P123" s="139"/>
      <c r="AC123" s="57">
        <v>45622</v>
      </c>
      <c r="BQ123" s="57">
        <v>45621</v>
      </c>
    </row>
    <row r="124" spans="1:69">
      <c r="A124" s="162"/>
      <c r="B124" s="163"/>
      <c r="C124" s="145" t="s">
        <v>189</v>
      </c>
      <c r="D124" s="145"/>
      <c r="E124" s="145"/>
      <c r="F124" s="145" t="s">
        <v>189</v>
      </c>
      <c r="G124" s="145"/>
      <c r="H124" s="145"/>
      <c r="I124" s="146" t="s">
        <v>189</v>
      </c>
      <c r="J124" s="146"/>
      <c r="K124" s="18" t="s">
        <v>189</v>
      </c>
      <c r="L124" s="146" t="s">
        <v>189</v>
      </c>
      <c r="M124" s="146"/>
      <c r="N124" s="146"/>
      <c r="O124" s="139"/>
      <c r="P124" s="139"/>
      <c r="AC124" s="57">
        <v>45623</v>
      </c>
      <c r="BQ124" s="57">
        <v>45622</v>
      </c>
    </row>
    <row r="125" spans="1:69">
      <c r="A125" s="162"/>
      <c r="B125" s="163"/>
      <c r="C125" s="145" t="s">
        <v>189</v>
      </c>
      <c r="D125" s="145"/>
      <c r="E125" s="145"/>
      <c r="F125" s="145" t="s">
        <v>189</v>
      </c>
      <c r="G125" s="145"/>
      <c r="H125" s="145"/>
      <c r="I125" s="146" t="s">
        <v>189</v>
      </c>
      <c r="J125" s="146"/>
      <c r="K125" s="18" t="s">
        <v>189</v>
      </c>
      <c r="L125" s="146" t="s">
        <v>189</v>
      </c>
      <c r="M125" s="146"/>
      <c r="N125" s="146"/>
      <c r="O125" s="139"/>
      <c r="P125" s="139"/>
      <c r="AC125" s="57">
        <v>45624</v>
      </c>
      <c r="BQ125" s="57">
        <v>45623</v>
      </c>
    </row>
    <row r="126" spans="1:69" ht="15.75" thickBot="1">
      <c r="A126" s="164"/>
      <c r="B126" s="165"/>
      <c r="C126" s="169" t="s">
        <v>189</v>
      </c>
      <c r="D126" s="169"/>
      <c r="E126" s="169"/>
      <c r="F126" s="169" t="s">
        <v>189</v>
      </c>
      <c r="G126" s="169"/>
      <c r="H126" s="169"/>
      <c r="I126" s="170" t="s">
        <v>189</v>
      </c>
      <c r="J126" s="170"/>
      <c r="K126" s="19" t="s">
        <v>189</v>
      </c>
      <c r="L126" s="170" t="s">
        <v>189</v>
      </c>
      <c r="M126" s="170"/>
      <c r="N126" s="170"/>
      <c r="O126" s="140"/>
      <c r="P126" s="140"/>
      <c r="AC126" s="57">
        <v>45625</v>
      </c>
      <c r="BQ126" s="57">
        <v>45624</v>
      </c>
    </row>
    <row r="127" spans="1:69">
      <c r="A127" s="160">
        <v>45552</v>
      </c>
      <c r="B127" s="161"/>
      <c r="C127" s="167" t="s">
        <v>189</v>
      </c>
      <c r="D127" s="167"/>
      <c r="E127" s="167"/>
      <c r="F127" s="167" t="s">
        <v>189</v>
      </c>
      <c r="G127" s="167"/>
      <c r="H127" s="167"/>
      <c r="I127" s="166" t="s">
        <v>189</v>
      </c>
      <c r="J127" s="166"/>
      <c r="K127" s="21" t="s">
        <v>189</v>
      </c>
      <c r="L127" s="166" t="s">
        <v>189</v>
      </c>
      <c r="M127" s="166"/>
      <c r="N127" s="166"/>
      <c r="O127" s="138"/>
      <c r="P127" s="138"/>
      <c r="AC127" s="57">
        <v>45626</v>
      </c>
      <c r="BQ127" s="57">
        <v>45625</v>
      </c>
    </row>
    <row r="128" spans="1:69">
      <c r="A128" s="162"/>
      <c r="B128" s="163"/>
      <c r="C128" s="145" t="s">
        <v>189</v>
      </c>
      <c r="D128" s="145"/>
      <c r="E128" s="145"/>
      <c r="F128" s="145" t="s">
        <v>189</v>
      </c>
      <c r="G128" s="145"/>
      <c r="H128" s="145"/>
      <c r="I128" s="146" t="s">
        <v>189</v>
      </c>
      <c r="J128" s="146"/>
      <c r="K128" s="18" t="s">
        <v>189</v>
      </c>
      <c r="L128" s="146" t="s">
        <v>189</v>
      </c>
      <c r="M128" s="146"/>
      <c r="N128" s="146"/>
      <c r="O128" s="139"/>
      <c r="P128" s="139"/>
      <c r="AC128" s="57">
        <v>45627</v>
      </c>
      <c r="BQ128" s="57">
        <v>45626</v>
      </c>
    </row>
    <row r="129" spans="1:69">
      <c r="A129" s="162"/>
      <c r="B129" s="163"/>
      <c r="C129" s="145" t="s">
        <v>189</v>
      </c>
      <c r="D129" s="145"/>
      <c r="E129" s="145"/>
      <c r="F129" s="145" t="s">
        <v>189</v>
      </c>
      <c r="G129" s="145"/>
      <c r="H129" s="145"/>
      <c r="I129" s="146" t="s">
        <v>189</v>
      </c>
      <c r="J129" s="146"/>
      <c r="K129" s="18" t="s">
        <v>189</v>
      </c>
      <c r="L129" s="146" t="s">
        <v>189</v>
      </c>
      <c r="M129" s="146"/>
      <c r="N129" s="146"/>
      <c r="O129" s="139"/>
      <c r="P129" s="139"/>
      <c r="AC129" s="57">
        <v>45628</v>
      </c>
      <c r="BQ129" s="57">
        <v>45627</v>
      </c>
    </row>
    <row r="130" spans="1:69">
      <c r="A130" s="162"/>
      <c r="B130" s="163"/>
      <c r="C130" s="145" t="s">
        <v>189</v>
      </c>
      <c r="D130" s="145"/>
      <c r="E130" s="145"/>
      <c r="F130" s="145" t="s">
        <v>189</v>
      </c>
      <c r="G130" s="145"/>
      <c r="H130" s="145"/>
      <c r="I130" s="146" t="s">
        <v>189</v>
      </c>
      <c r="J130" s="146"/>
      <c r="K130" s="18" t="s">
        <v>189</v>
      </c>
      <c r="L130" s="146" t="s">
        <v>189</v>
      </c>
      <c r="M130" s="146"/>
      <c r="N130" s="146"/>
      <c r="O130" s="139"/>
      <c r="P130" s="139"/>
      <c r="AC130" s="57">
        <v>45629</v>
      </c>
      <c r="BQ130" s="57">
        <v>45628</v>
      </c>
    </row>
    <row r="131" spans="1:69">
      <c r="A131" s="162"/>
      <c r="B131" s="163"/>
      <c r="C131" s="145" t="s">
        <v>189</v>
      </c>
      <c r="D131" s="145"/>
      <c r="E131" s="145"/>
      <c r="F131" s="145" t="s">
        <v>189</v>
      </c>
      <c r="G131" s="145"/>
      <c r="H131" s="145"/>
      <c r="I131" s="146" t="s">
        <v>189</v>
      </c>
      <c r="J131" s="146"/>
      <c r="K131" s="18" t="s">
        <v>189</v>
      </c>
      <c r="L131" s="146" t="s">
        <v>189</v>
      </c>
      <c r="M131" s="146"/>
      <c r="N131" s="146"/>
      <c r="O131" s="139"/>
      <c r="P131" s="139"/>
      <c r="AC131" s="57">
        <v>45630</v>
      </c>
      <c r="BQ131" s="57">
        <v>45629</v>
      </c>
    </row>
    <row r="132" spans="1:69">
      <c r="A132" s="162"/>
      <c r="B132" s="163"/>
      <c r="C132" s="145" t="s">
        <v>189</v>
      </c>
      <c r="D132" s="145"/>
      <c r="E132" s="145"/>
      <c r="F132" s="145" t="s">
        <v>189</v>
      </c>
      <c r="G132" s="145"/>
      <c r="H132" s="145"/>
      <c r="I132" s="146" t="s">
        <v>189</v>
      </c>
      <c r="J132" s="146"/>
      <c r="K132" s="18" t="s">
        <v>189</v>
      </c>
      <c r="L132" s="146" t="s">
        <v>189</v>
      </c>
      <c r="M132" s="146"/>
      <c r="N132" s="146"/>
      <c r="O132" s="139"/>
      <c r="P132" s="139"/>
      <c r="AC132" s="57">
        <v>45631</v>
      </c>
      <c r="BQ132" s="57">
        <v>45630</v>
      </c>
    </row>
    <row r="133" spans="1:69">
      <c r="A133" s="162"/>
      <c r="B133" s="163"/>
      <c r="C133" s="131" t="s">
        <v>187</v>
      </c>
      <c r="D133" s="131"/>
      <c r="E133" s="131"/>
      <c r="F133" s="145" t="s">
        <v>188</v>
      </c>
      <c r="G133" s="145"/>
      <c r="H133" s="145"/>
      <c r="I133" s="146">
        <v>10.5</v>
      </c>
      <c r="J133" s="146"/>
      <c r="K133" s="18" t="s">
        <v>176</v>
      </c>
      <c r="L133" s="146">
        <v>0</v>
      </c>
      <c r="M133" s="146"/>
      <c r="N133" s="146"/>
      <c r="O133" s="139"/>
      <c r="P133" s="139"/>
      <c r="AC133" s="57">
        <v>45632</v>
      </c>
      <c r="BQ133" s="57">
        <v>45631</v>
      </c>
    </row>
    <row r="134" spans="1:69">
      <c r="A134" s="162"/>
      <c r="B134" s="163"/>
      <c r="C134" s="145" t="s">
        <v>190</v>
      </c>
      <c r="D134" s="145"/>
      <c r="E134" s="145"/>
      <c r="F134" s="145" t="s">
        <v>191</v>
      </c>
      <c r="G134" s="145"/>
      <c r="H134" s="145"/>
      <c r="I134" s="146">
        <v>3.5</v>
      </c>
      <c r="J134" s="146"/>
      <c r="K134" s="18" t="s">
        <v>176</v>
      </c>
      <c r="L134" s="146">
        <v>0</v>
      </c>
      <c r="M134" s="146"/>
      <c r="N134" s="146"/>
      <c r="O134" s="139"/>
      <c r="P134" s="139"/>
      <c r="AC134" s="57">
        <v>45633</v>
      </c>
      <c r="BQ134" s="57">
        <v>45632</v>
      </c>
    </row>
    <row r="135" spans="1:69">
      <c r="A135" s="162"/>
      <c r="B135" s="163"/>
      <c r="C135" s="145" t="s">
        <v>192</v>
      </c>
      <c r="D135" s="145"/>
      <c r="E135" s="145"/>
      <c r="F135" s="145"/>
      <c r="G135" s="145"/>
      <c r="H135" s="145"/>
      <c r="I135" s="168">
        <v>20</v>
      </c>
      <c r="J135" s="168"/>
      <c r="K135" s="22" t="s">
        <v>193</v>
      </c>
      <c r="L135" s="146">
        <v>0</v>
      </c>
      <c r="M135" s="146"/>
      <c r="N135" s="146"/>
      <c r="O135" s="139"/>
      <c r="P135" s="139"/>
      <c r="AC135" s="57">
        <v>45634</v>
      </c>
      <c r="BQ135" s="57">
        <v>45633</v>
      </c>
    </row>
    <row r="136" spans="1:69">
      <c r="A136" s="162"/>
      <c r="B136" s="163"/>
      <c r="C136" s="145" t="s">
        <v>194</v>
      </c>
      <c r="D136" s="145"/>
      <c r="E136" s="145"/>
      <c r="F136" s="145"/>
      <c r="G136" s="145"/>
      <c r="H136" s="145"/>
      <c r="I136" s="168">
        <v>20</v>
      </c>
      <c r="J136" s="168"/>
      <c r="K136" s="22" t="s">
        <v>193</v>
      </c>
      <c r="L136" s="146">
        <v>0</v>
      </c>
      <c r="M136" s="146"/>
      <c r="N136" s="146"/>
      <c r="O136" s="139"/>
      <c r="P136" s="139"/>
      <c r="AC136" s="57">
        <v>45635</v>
      </c>
      <c r="BQ136" s="57">
        <v>45634</v>
      </c>
    </row>
    <row r="137" spans="1:69">
      <c r="A137" s="162"/>
      <c r="B137" s="163"/>
      <c r="C137" s="145" t="s">
        <v>195</v>
      </c>
      <c r="D137" s="145"/>
      <c r="E137" s="145"/>
      <c r="F137" s="145" t="s">
        <v>196</v>
      </c>
      <c r="G137" s="145"/>
      <c r="H137" s="145"/>
      <c r="I137" s="145">
        <v>1248</v>
      </c>
      <c r="J137" s="145"/>
      <c r="K137" s="22" t="s">
        <v>193</v>
      </c>
      <c r="L137" s="146">
        <v>48</v>
      </c>
      <c r="M137" s="146"/>
      <c r="N137" s="146"/>
      <c r="O137" s="139"/>
      <c r="P137" s="139"/>
      <c r="BQ137" s="57">
        <v>45635</v>
      </c>
    </row>
    <row r="138" spans="1:69">
      <c r="A138" s="162"/>
      <c r="B138" s="163"/>
      <c r="C138" s="145" t="s">
        <v>197</v>
      </c>
      <c r="D138" s="145"/>
      <c r="E138" s="145"/>
      <c r="F138" s="145" t="s">
        <v>198</v>
      </c>
      <c r="G138" s="145"/>
      <c r="H138" s="145"/>
      <c r="I138" s="146">
        <v>4</v>
      </c>
      <c r="J138" s="146"/>
      <c r="K138" s="18" t="s">
        <v>176</v>
      </c>
      <c r="L138" s="146">
        <v>0</v>
      </c>
      <c r="M138" s="146"/>
      <c r="N138" s="146"/>
      <c r="O138" s="139"/>
      <c r="P138" s="139"/>
    </row>
    <row r="139" spans="1:69" ht="15.75" thickBot="1">
      <c r="A139" s="164"/>
      <c r="B139" s="165"/>
      <c r="C139" s="169" t="s">
        <v>199</v>
      </c>
      <c r="D139" s="169"/>
      <c r="E139" s="169"/>
      <c r="F139" s="169"/>
      <c r="G139" s="169"/>
      <c r="H139" s="169"/>
      <c r="I139" s="169">
        <v>104</v>
      </c>
      <c r="J139" s="169"/>
      <c r="K139" s="23" t="s">
        <v>193</v>
      </c>
      <c r="L139" s="170">
        <v>0</v>
      </c>
      <c r="M139" s="170"/>
      <c r="N139" s="170"/>
      <c r="O139" s="140"/>
      <c r="P139" s="140"/>
    </row>
    <row r="140" spans="1:69">
      <c r="A140" s="160">
        <v>45553</v>
      </c>
      <c r="B140" s="161"/>
      <c r="C140" s="172" t="s">
        <v>174</v>
      </c>
      <c r="D140" s="172"/>
      <c r="E140" s="172"/>
      <c r="F140" s="172" t="s">
        <v>175</v>
      </c>
      <c r="G140" s="172"/>
      <c r="H140" s="172"/>
      <c r="I140" s="172">
        <v>41.3</v>
      </c>
      <c r="J140" s="172"/>
      <c r="K140" s="17" t="s">
        <v>176</v>
      </c>
      <c r="L140" s="171">
        <v>0.7</v>
      </c>
      <c r="M140" s="171"/>
      <c r="N140" s="171"/>
      <c r="O140" s="138"/>
      <c r="P140" s="138"/>
    </row>
    <row r="141" spans="1:69">
      <c r="A141" s="162"/>
      <c r="B141" s="163"/>
      <c r="C141" s="145" t="s">
        <v>177</v>
      </c>
      <c r="D141" s="145"/>
      <c r="E141" s="145"/>
      <c r="F141" s="145" t="s">
        <v>178</v>
      </c>
      <c r="G141" s="145"/>
      <c r="H141" s="145"/>
      <c r="I141" s="145">
        <v>112</v>
      </c>
      <c r="J141" s="145"/>
      <c r="K141" s="18" t="s">
        <v>176</v>
      </c>
      <c r="L141" s="146">
        <v>3</v>
      </c>
      <c r="M141" s="146"/>
      <c r="N141" s="146"/>
      <c r="O141" s="139"/>
      <c r="P141" s="139"/>
    </row>
    <row r="142" spans="1:69">
      <c r="A142" s="162"/>
      <c r="B142" s="163"/>
      <c r="C142" s="145" t="s">
        <v>179</v>
      </c>
      <c r="D142" s="145"/>
      <c r="E142" s="145"/>
      <c r="F142" s="145" t="s">
        <v>180</v>
      </c>
      <c r="G142" s="145"/>
      <c r="H142" s="145"/>
      <c r="I142" s="145">
        <v>3.5</v>
      </c>
      <c r="J142" s="145"/>
      <c r="K142" s="18" t="s">
        <v>176</v>
      </c>
      <c r="L142" s="146">
        <v>0</v>
      </c>
      <c r="M142" s="146"/>
      <c r="N142" s="146"/>
      <c r="O142" s="139"/>
      <c r="P142" s="139"/>
    </row>
    <row r="143" spans="1:69">
      <c r="A143" s="162"/>
      <c r="B143" s="163"/>
      <c r="C143" s="145" t="s">
        <v>181</v>
      </c>
      <c r="D143" s="145"/>
      <c r="E143" s="145"/>
      <c r="F143" s="145" t="s">
        <v>182</v>
      </c>
      <c r="G143" s="145"/>
      <c r="H143" s="145"/>
      <c r="I143" s="145">
        <v>2.2999999999999998</v>
      </c>
      <c r="J143" s="145"/>
      <c r="K143" s="18" t="s">
        <v>176</v>
      </c>
      <c r="L143" s="146">
        <v>0.1</v>
      </c>
      <c r="M143" s="146"/>
      <c r="N143" s="146"/>
      <c r="O143" s="139"/>
      <c r="P143" s="139"/>
    </row>
    <row r="144" spans="1:69">
      <c r="A144" s="162"/>
      <c r="B144" s="163"/>
      <c r="C144" s="145" t="s">
        <v>183</v>
      </c>
      <c r="D144" s="145"/>
      <c r="E144" s="145"/>
      <c r="F144" s="145" t="s">
        <v>184</v>
      </c>
      <c r="G144" s="145"/>
      <c r="H144" s="145"/>
      <c r="I144" s="145">
        <v>2.5</v>
      </c>
      <c r="J144" s="145"/>
      <c r="K144" s="18" t="s">
        <v>176</v>
      </c>
      <c r="L144" s="146">
        <v>0</v>
      </c>
      <c r="M144" s="146"/>
      <c r="N144" s="146"/>
      <c r="O144" s="139"/>
      <c r="P144" s="139"/>
    </row>
    <row r="145" spans="1:16">
      <c r="A145" s="162"/>
      <c r="B145" s="163"/>
      <c r="C145" s="145" t="s">
        <v>185</v>
      </c>
      <c r="D145" s="145"/>
      <c r="E145" s="145"/>
      <c r="F145" s="145" t="s">
        <v>186</v>
      </c>
      <c r="G145" s="145"/>
      <c r="H145" s="145"/>
      <c r="I145" s="145">
        <v>0.28000000000000003</v>
      </c>
      <c r="J145" s="145"/>
      <c r="K145" s="18" t="s">
        <v>176</v>
      </c>
      <c r="L145" s="146">
        <v>0</v>
      </c>
      <c r="M145" s="146"/>
      <c r="N145" s="146"/>
      <c r="O145" s="139"/>
      <c r="P145" s="139"/>
    </row>
    <row r="146" spans="1:16">
      <c r="A146" s="162"/>
      <c r="B146" s="163"/>
      <c r="C146" s="131" t="s">
        <v>187</v>
      </c>
      <c r="D146" s="131"/>
      <c r="E146" s="131"/>
      <c r="F146" s="145" t="s">
        <v>188</v>
      </c>
      <c r="G146" s="145"/>
      <c r="H146" s="145"/>
      <c r="I146" s="146">
        <v>0.5</v>
      </c>
      <c r="J146" s="146"/>
      <c r="K146" s="18" t="s">
        <v>176</v>
      </c>
      <c r="L146" s="146">
        <v>0</v>
      </c>
      <c r="M146" s="146"/>
      <c r="N146" s="146"/>
      <c r="O146" s="139"/>
      <c r="P146" s="139"/>
    </row>
    <row r="147" spans="1:16">
      <c r="A147" s="162"/>
      <c r="B147" s="163"/>
      <c r="C147" s="145" t="s">
        <v>189</v>
      </c>
      <c r="D147" s="145"/>
      <c r="E147" s="145"/>
      <c r="F147" s="145" t="s">
        <v>189</v>
      </c>
      <c r="G147" s="145"/>
      <c r="H147" s="145"/>
      <c r="I147" s="146" t="s">
        <v>189</v>
      </c>
      <c r="J147" s="146"/>
      <c r="K147" s="18" t="s">
        <v>189</v>
      </c>
      <c r="L147" s="146" t="s">
        <v>189</v>
      </c>
      <c r="M147" s="146"/>
      <c r="N147" s="146"/>
      <c r="O147" s="139"/>
      <c r="P147" s="139"/>
    </row>
    <row r="148" spans="1:16">
      <c r="A148" s="162"/>
      <c r="B148" s="163"/>
      <c r="C148" s="145" t="s">
        <v>189</v>
      </c>
      <c r="D148" s="145"/>
      <c r="E148" s="145"/>
      <c r="F148" s="145" t="s">
        <v>189</v>
      </c>
      <c r="G148" s="145"/>
      <c r="H148" s="145"/>
      <c r="I148" s="146" t="s">
        <v>189</v>
      </c>
      <c r="J148" s="146"/>
      <c r="K148" s="18" t="s">
        <v>189</v>
      </c>
      <c r="L148" s="146" t="s">
        <v>189</v>
      </c>
      <c r="M148" s="146"/>
      <c r="N148" s="146"/>
      <c r="O148" s="139"/>
      <c r="P148" s="139"/>
    </row>
    <row r="149" spans="1:16">
      <c r="A149" s="162"/>
      <c r="B149" s="163"/>
      <c r="C149" s="145" t="s">
        <v>189</v>
      </c>
      <c r="D149" s="145"/>
      <c r="E149" s="145"/>
      <c r="F149" s="145" t="s">
        <v>189</v>
      </c>
      <c r="G149" s="145"/>
      <c r="H149" s="145"/>
      <c r="I149" s="146" t="s">
        <v>189</v>
      </c>
      <c r="J149" s="146"/>
      <c r="K149" s="18" t="s">
        <v>189</v>
      </c>
      <c r="L149" s="146" t="s">
        <v>189</v>
      </c>
      <c r="M149" s="146"/>
      <c r="N149" s="146"/>
      <c r="O149" s="139"/>
      <c r="P149" s="139"/>
    </row>
    <row r="150" spans="1:16">
      <c r="A150" s="162"/>
      <c r="B150" s="163"/>
      <c r="C150" s="145" t="s">
        <v>189</v>
      </c>
      <c r="D150" s="145"/>
      <c r="E150" s="145"/>
      <c r="F150" s="145" t="s">
        <v>189</v>
      </c>
      <c r="G150" s="145"/>
      <c r="H150" s="145"/>
      <c r="I150" s="146" t="s">
        <v>189</v>
      </c>
      <c r="J150" s="146"/>
      <c r="K150" s="18" t="s">
        <v>189</v>
      </c>
      <c r="L150" s="146" t="s">
        <v>189</v>
      </c>
      <c r="M150" s="146"/>
      <c r="N150" s="146"/>
      <c r="O150" s="139"/>
      <c r="P150" s="139"/>
    </row>
    <row r="151" spans="1:16">
      <c r="A151" s="162"/>
      <c r="B151" s="163"/>
      <c r="C151" s="145" t="s">
        <v>189</v>
      </c>
      <c r="D151" s="145"/>
      <c r="E151" s="145"/>
      <c r="F151" s="145" t="s">
        <v>189</v>
      </c>
      <c r="G151" s="145"/>
      <c r="H151" s="145"/>
      <c r="I151" s="146" t="s">
        <v>189</v>
      </c>
      <c r="J151" s="146"/>
      <c r="K151" s="18" t="s">
        <v>189</v>
      </c>
      <c r="L151" s="146" t="s">
        <v>189</v>
      </c>
      <c r="M151" s="146"/>
      <c r="N151" s="146"/>
      <c r="O151" s="139"/>
      <c r="P151" s="139"/>
    </row>
    <row r="152" spans="1:16" ht="15.75" thickBot="1">
      <c r="A152" s="164"/>
      <c r="B152" s="165"/>
      <c r="C152" s="169" t="s">
        <v>189</v>
      </c>
      <c r="D152" s="169"/>
      <c r="E152" s="169"/>
      <c r="F152" s="169" t="s">
        <v>189</v>
      </c>
      <c r="G152" s="169"/>
      <c r="H152" s="169"/>
      <c r="I152" s="170" t="s">
        <v>189</v>
      </c>
      <c r="J152" s="170"/>
      <c r="K152" s="19" t="s">
        <v>189</v>
      </c>
      <c r="L152" s="170" t="s">
        <v>189</v>
      </c>
      <c r="M152" s="170"/>
      <c r="N152" s="170"/>
      <c r="O152" s="140"/>
      <c r="P152" s="140"/>
    </row>
    <row r="153" spans="1:16">
      <c r="A153" s="160">
        <v>45554</v>
      </c>
      <c r="B153" s="161"/>
      <c r="C153" s="167" t="s">
        <v>189</v>
      </c>
      <c r="D153" s="167"/>
      <c r="E153" s="167"/>
      <c r="F153" s="167" t="s">
        <v>189</v>
      </c>
      <c r="G153" s="167"/>
      <c r="H153" s="167"/>
      <c r="I153" s="166" t="s">
        <v>189</v>
      </c>
      <c r="J153" s="166"/>
      <c r="K153" s="21" t="s">
        <v>189</v>
      </c>
      <c r="L153" s="166" t="s">
        <v>189</v>
      </c>
      <c r="M153" s="166"/>
      <c r="N153" s="166"/>
      <c r="O153" s="138"/>
      <c r="P153" s="138"/>
    </row>
    <row r="154" spans="1:16">
      <c r="A154" s="162"/>
      <c r="B154" s="163"/>
      <c r="C154" s="145" t="s">
        <v>189</v>
      </c>
      <c r="D154" s="145"/>
      <c r="E154" s="145"/>
      <c r="F154" s="145" t="s">
        <v>189</v>
      </c>
      <c r="G154" s="145"/>
      <c r="H154" s="145"/>
      <c r="I154" s="146" t="s">
        <v>189</v>
      </c>
      <c r="J154" s="146"/>
      <c r="K154" s="18" t="s">
        <v>189</v>
      </c>
      <c r="L154" s="146" t="s">
        <v>189</v>
      </c>
      <c r="M154" s="146"/>
      <c r="N154" s="146"/>
      <c r="O154" s="139"/>
      <c r="P154" s="139"/>
    </row>
    <row r="155" spans="1:16">
      <c r="A155" s="162"/>
      <c r="B155" s="163"/>
      <c r="C155" s="145" t="s">
        <v>189</v>
      </c>
      <c r="D155" s="145"/>
      <c r="E155" s="145"/>
      <c r="F155" s="145" t="s">
        <v>189</v>
      </c>
      <c r="G155" s="145"/>
      <c r="H155" s="145"/>
      <c r="I155" s="146" t="s">
        <v>189</v>
      </c>
      <c r="J155" s="146"/>
      <c r="K155" s="18" t="s">
        <v>189</v>
      </c>
      <c r="L155" s="146" t="s">
        <v>189</v>
      </c>
      <c r="M155" s="146"/>
      <c r="N155" s="146"/>
      <c r="O155" s="139"/>
      <c r="P155" s="139"/>
    </row>
    <row r="156" spans="1:16">
      <c r="A156" s="162"/>
      <c r="B156" s="163"/>
      <c r="C156" s="145" t="s">
        <v>189</v>
      </c>
      <c r="D156" s="145"/>
      <c r="E156" s="145"/>
      <c r="F156" s="145" t="s">
        <v>189</v>
      </c>
      <c r="G156" s="145"/>
      <c r="H156" s="145"/>
      <c r="I156" s="146" t="s">
        <v>189</v>
      </c>
      <c r="J156" s="146"/>
      <c r="K156" s="18" t="s">
        <v>189</v>
      </c>
      <c r="L156" s="146" t="s">
        <v>189</v>
      </c>
      <c r="M156" s="146"/>
      <c r="N156" s="146"/>
      <c r="O156" s="139"/>
      <c r="P156" s="139"/>
    </row>
    <row r="157" spans="1:16">
      <c r="A157" s="162"/>
      <c r="B157" s="163"/>
      <c r="C157" s="145" t="s">
        <v>189</v>
      </c>
      <c r="D157" s="145"/>
      <c r="E157" s="145"/>
      <c r="F157" s="145" t="s">
        <v>189</v>
      </c>
      <c r="G157" s="145"/>
      <c r="H157" s="145"/>
      <c r="I157" s="146" t="s">
        <v>189</v>
      </c>
      <c r="J157" s="146"/>
      <c r="K157" s="18" t="s">
        <v>189</v>
      </c>
      <c r="L157" s="146" t="s">
        <v>189</v>
      </c>
      <c r="M157" s="146"/>
      <c r="N157" s="146"/>
      <c r="O157" s="139"/>
      <c r="P157" s="139"/>
    </row>
    <row r="158" spans="1:16">
      <c r="A158" s="162"/>
      <c r="B158" s="163"/>
      <c r="C158" s="145" t="s">
        <v>200</v>
      </c>
      <c r="D158" s="145"/>
      <c r="E158" s="145"/>
      <c r="F158" s="145" t="s">
        <v>201</v>
      </c>
      <c r="G158" s="145"/>
      <c r="H158" s="145"/>
      <c r="I158" s="145">
        <v>3</v>
      </c>
      <c r="J158" s="145"/>
      <c r="K158" s="18" t="s">
        <v>176</v>
      </c>
      <c r="L158" s="146">
        <v>0</v>
      </c>
      <c r="M158" s="146"/>
      <c r="N158" s="146"/>
      <c r="O158" s="139"/>
      <c r="P158" s="139"/>
    </row>
    <row r="159" spans="1:16">
      <c r="A159" s="162"/>
      <c r="B159" s="163"/>
      <c r="C159" s="131" t="s">
        <v>187</v>
      </c>
      <c r="D159" s="131"/>
      <c r="E159" s="131"/>
      <c r="F159" s="145" t="s">
        <v>188</v>
      </c>
      <c r="G159" s="145"/>
      <c r="H159" s="145"/>
      <c r="I159" s="146">
        <v>10.5</v>
      </c>
      <c r="J159" s="146"/>
      <c r="K159" s="18" t="s">
        <v>176</v>
      </c>
      <c r="L159" s="146">
        <v>0</v>
      </c>
      <c r="M159" s="146"/>
      <c r="N159" s="146"/>
      <c r="O159" s="139"/>
      <c r="P159" s="139"/>
    </row>
    <row r="160" spans="1:16">
      <c r="A160" s="162"/>
      <c r="B160" s="163"/>
      <c r="C160" s="145" t="s">
        <v>202</v>
      </c>
      <c r="D160" s="145"/>
      <c r="E160" s="145"/>
      <c r="F160" s="145" t="s">
        <v>203</v>
      </c>
      <c r="G160" s="145"/>
      <c r="H160" s="145"/>
      <c r="I160" s="146">
        <v>1.5</v>
      </c>
      <c r="J160" s="146"/>
      <c r="K160" s="18" t="s">
        <v>176</v>
      </c>
      <c r="L160" s="146">
        <v>0</v>
      </c>
      <c r="M160" s="146"/>
      <c r="N160" s="146"/>
      <c r="O160" s="139"/>
      <c r="P160" s="139"/>
    </row>
    <row r="161" spans="1:16">
      <c r="A161" s="162"/>
      <c r="B161" s="163"/>
      <c r="C161" s="145" t="s">
        <v>192</v>
      </c>
      <c r="D161" s="145"/>
      <c r="E161" s="145"/>
      <c r="F161" s="145"/>
      <c r="G161" s="145"/>
      <c r="H161" s="145"/>
      <c r="I161" s="168">
        <v>20</v>
      </c>
      <c r="J161" s="168"/>
      <c r="K161" s="22" t="s">
        <v>193</v>
      </c>
      <c r="L161" s="146">
        <v>0</v>
      </c>
      <c r="M161" s="146"/>
      <c r="N161" s="146"/>
      <c r="O161" s="139"/>
      <c r="P161" s="139"/>
    </row>
    <row r="162" spans="1:16">
      <c r="A162" s="162"/>
      <c r="B162" s="163"/>
      <c r="C162" s="145" t="s">
        <v>194</v>
      </c>
      <c r="D162" s="145"/>
      <c r="E162" s="145"/>
      <c r="F162" s="145"/>
      <c r="G162" s="145"/>
      <c r="H162" s="145"/>
      <c r="I162" s="168">
        <v>20</v>
      </c>
      <c r="J162" s="168"/>
      <c r="K162" s="22" t="s">
        <v>193</v>
      </c>
      <c r="L162" s="146">
        <v>0</v>
      </c>
      <c r="M162" s="146"/>
      <c r="N162" s="146"/>
      <c r="O162" s="139"/>
      <c r="P162" s="139"/>
    </row>
    <row r="163" spans="1:16">
      <c r="A163" s="162"/>
      <c r="B163" s="163"/>
      <c r="C163" s="145" t="s">
        <v>195</v>
      </c>
      <c r="D163" s="145"/>
      <c r="E163" s="145"/>
      <c r="F163" s="145" t="s">
        <v>196</v>
      </c>
      <c r="G163" s="145"/>
      <c r="H163" s="145"/>
      <c r="I163" s="145">
        <v>1248</v>
      </c>
      <c r="J163" s="145"/>
      <c r="K163" s="22" t="s">
        <v>193</v>
      </c>
      <c r="L163" s="146">
        <v>48</v>
      </c>
      <c r="M163" s="146"/>
      <c r="N163" s="146"/>
      <c r="O163" s="139"/>
      <c r="P163" s="139"/>
    </row>
    <row r="164" spans="1:16">
      <c r="A164" s="162"/>
      <c r="B164" s="163"/>
      <c r="C164" s="145" t="s">
        <v>197</v>
      </c>
      <c r="D164" s="145"/>
      <c r="E164" s="145"/>
      <c r="F164" s="145" t="s">
        <v>198</v>
      </c>
      <c r="G164" s="145"/>
      <c r="H164" s="145"/>
      <c r="I164" s="146">
        <v>4</v>
      </c>
      <c r="J164" s="146"/>
      <c r="K164" s="18" t="s">
        <v>176</v>
      </c>
      <c r="L164" s="146">
        <v>0</v>
      </c>
      <c r="M164" s="146"/>
      <c r="N164" s="146"/>
      <c r="O164" s="139"/>
      <c r="P164" s="139"/>
    </row>
    <row r="165" spans="1:16" ht="15.75" thickBot="1">
      <c r="A165" s="164"/>
      <c r="B165" s="165"/>
      <c r="C165" s="169" t="s">
        <v>199</v>
      </c>
      <c r="D165" s="169"/>
      <c r="E165" s="169"/>
      <c r="F165" s="169"/>
      <c r="G165" s="169"/>
      <c r="H165" s="169"/>
      <c r="I165" s="169">
        <v>104</v>
      </c>
      <c r="J165" s="169"/>
      <c r="K165" s="23" t="s">
        <v>193</v>
      </c>
      <c r="L165" s="170">
        <v>0</v>
      </c>
      <c r="M165" s="170"/>
      <c r="N165" s="170"/>
      <c r="O165" s="140"/>
      <c r="P165" s="140"/>
    </row>
    <row r="166" spans="1:16">
      <c r="A166" s="160">
        <v>45558</v>
      </c>
      <c r="B166" s="161"/>
      <c r="C166" s="172" t="s">
        <v>174</v>
      </c>
      <c r="D166" s="172"/>
      <c r="E166" s="172"/>
      <c r="F166" s="172" t="s">
        <v>175</v>
      </c>
      <c r="G166" s="172"/>
      <c r="H166" s="172"/>
      <c r="I166" s="172">
        <v>42</v>
      </c>
      <c r="J166" s="172"/>
      <c r="K166" s="17" t="s">
        <v>176</v>
      </c>
      <c r="L166" s="171">
        <v>0.7</v>
      </c>
      <c r="M166" s="171"/>
      <c r="N166" s="171"/>
      <c r="O166" s="138"/>
      <c r="P166" s="138"/>
    </row>
    <row r="167" spans="1:16">
      <c r="A167" s="162"/>
      <c r="B167" s="163"/>
      <c r="C167" s="145" t="s">
        <v>177</v>
      </c>
      <c r="D167" s="145"/>
      <c r="E167" s="145"/>
      <c r="F167" s="145" t="s">
        <v>178</v>
      </c>
      <c r="G167" s="145"/>
      <c r="H167" s="145"/>
      <c r="I167" s="145">
        <v>115</v>
      </c>
      <c r="J167" s="145"/>
      <c r="K167" s="18" t="s">
        <v>176</v>
      </c>
      <c r="L167" s="146">
        <v>3</v>
      </c>
      <c r="M167" s="146"/>
      <c r="N167" s="146"/>
      <c r="O167" s="139"/>
      <c r="P167" s="139"/>
    </row>
    <row r="168" spans="1:16">
      <c r="A168" s="162"/>
      <c r="B168" s="163"/>
      <c r="C168" s="145" t="s">
        <v>179</v>
      </c>
      <c r="D168" s="145"/>
      <c r="E168" s="145"/>
      <c r="F168" s="145" t="s">
        <v>180</v>
      </c>
      <c r="G168" s="145"/>
      <c r="H168" s="145"/>
      <c r="I168" s="145">
        <v>3.5</v>
      </c>
      <c r="J168" s="145"/>
      <c r="K168" s="18" t="s">
        <v>176</v>
      </c>
      <c r="L168" s="146">
        <v>0</v>
      </c>
      <c r="M168" s="146"/>
      <c r="N168" s="146"/>
      <c r="O168" s="139"/>
      <c r="P168" s="139"/>
    </row>
    <row r="169" spans="1:16">
      <c r="A169" s="162"/>
      <c r="B169" s="163"/>
      <c r="C169" s="145" t="s">
        <v>181</v>
      </c>
      <c r="D169" s="145"/>
      <c r="E169" s="145"/>
      <c r="F169" s="145" t="s">
        <v>182</v>
      </c>
      <c r="G169" s="145"/>
      <c r="H169" s="145"/>
      <c r="I169" s="145">
        <v>2.2000000000000002</v>
      </c>
      <c r="J169" s="145"/>
      <c r="K169" s="18" t="s">
        <v>176</v>
      </c>
      <c r="L169" s="146">
        <v>0</v>
      </c>
      <c r="M169" s="146"/>
      <c r="N169" s="146"/>
      <c r="O169" s="139"/>
      <c r="P169" s="139"/>
    </row>
    <row r="170" spans="1:16">
      <c r="A170" s="162"/>
      <c r="B170" s="163"/>
      <c r="C170" s="145" t="s">
        <v>183</v>
      </c>
      <c r="D170" s="145"/>
      <c r="E170" s="145"/>
      <c r="F170" s="145" t="s">
        <v>184</v>
      </c>
      <c r="G170" s="145"/>
      <c r="H170" s="145"/>
      <c r="I170" s="145">
        <v>2.5</v>
      </c>
      <c r="J170" s="145"/>
      <c r="K170" s="18" t="s">
        <v>176</v>
      </c>
      <c r="L170" s="146">
        <v>0</v>
      </c>
      <c r="M170" s="146"/>
      <c r="N170" s="146"/>
      <c r="O170" s="139"/>
      <c r="P170" s="139"/>
    </row>
    <row r="171" spans="1:16">
      <c r="A171" s="162"/>
      <c r="B171" s="163"/>
      <c r="C171" s="145" t="s">
        <v>185</v>
      </c>
      <c r="D171" s="145"/>
      <c r="E171" s="145"/>
      <c r="F171" s="145" t="s">
        <v>186</v>
      </c>
      <c r="G171" s="145"/>
      <c r="H171" s="145"/>
      <c r="I171" s="145">
        <v>0.28000000000000003</v>
      </c>
      <c r="J171" s="145"/>
      <c r="K171" s="18" t="s">
        <v>176</v>
      </c>
      <c r="L171" s="146">
        <v>0</v>
      </c>
      <c r="M171" s="146"/>
      <c r="N171" s="146"/>
      <c r="O171" s="139"/>
      <c r="P171" s="139"/>
    </row>
    <row r="172" spans="1:16">
      <c r="A172" s="162"/>
      <c r="B172" s="163"/>
      <c r="C172" s="131" t="s">
        <v>187</v>
      </c>
      <c r="D172" s="131"/>
      <c r="E172" s="131"/>
      <c r="F172" s="145" t="s">
        <v>188</v>
      </c>
      <c r="G172" s="145"/>
      <c r="H172" s="145"/>
      <c r="I172" s="146">
        <v>0.5</v>
      </c>
      <c r="J172" s="146"/>
      <c r="K172" s="18" t="s">
        <v>176</v>
      </c>
      <c r="L172" s="146">
        <v>0</v>
      </c>
      <c r="M172" s="146"/>
      <c r="N172" s="146"/>
      <c r="O172" s="139"/>
      <c r="P172" s="139"/>
    </row>
    <row r="173" spans="1:16">
      <c r="A173" s="162"/>
      <c r="B173" s="163"/>
      <c r="C173" s="145" t="s">
        <v>189</v>
      </c>
      <c r="D173" s="145"/>
      <c r="E173" s="145"/>
      <c r="F173" s="145" t="s">
        <v>189</v>
      </c>
      <c r="G173" s="145"/>
      <c r="H173" s="145"/>
      <c r="I173" s="146" t="s">
        <v>189</v>
      </c>
      <c r="J173" s="146"/>
      <c r="K173" s="18" t="s">
        <v>189</v>
      </c>
      <c r="L173" s="146" t="s">
        <v>189</v>
      </c>
      <c r="M173" s="146"/>
      <c r="N173" s="146"/>
      <c r="O173" s="139"/>
      <c r="P173" s="139"/>
    </row>
    <row r="174" spans="1:16">
      <c r="A174" s="162"/>
      <c r="B174" s="163"/>
      <c r="C174" s="145" t="s">
        <v>189</v>
      </c>
      <c r="D174" s="145"/>
      <c r="E174" s="145"/>
      <c r="F174" s="145" t="s">
        <v>189</v>
      </c>
      <c r="G174" s="145"/>
      <c r="H174" s="145"/>
      <c r="I174" s="146" t="s">
        <v>189</v>
      </c>
      <c r="J174" s="146"/>
      <c r="K174" s="18" t="s">
        <v>189</v>
      </c>
      <c r="L174" s="146" t="s">
        <v>189</v>
      </c>
      <c r="M174" s="146"/>
      <c r="N174" s="146"/>
      <c r="O174" s="139"/>
      <c r="P174" s="139"/>
    </row>
    <row r="175" spans="1:16">
      <c r="A175" s="162"/>
      <c r="B175" s="163"/>
      <c r="C175" s="145" t="s">
        <v>189</v>
      </c>
      <c r="D175" s="145"/>
      <c r="E175" s="145"/>
      <c r="F175" s="145" t="s">
        <v>189</v>
      </c>
      <c r="G175" s="145"/>
      <c r="H175" s="145"/>
      <c r="I175" s="146" t="s">
        <v>189</v>
      </c>
      <c r="J175" s="146"/>
      <c r="K175" s="18" t="s">
        <v>189</v>
      </c>
      <c r="L175" s="146" t="s">
        <v>189</v>
      </c>
      <c r="M175" s="146"/>
      <c r="N175" s="146"/>
      <c r="O175" s="139"/>
      <c r="P175" s="139"/>
    </row>
    <row r="176" spans="1:16">
      <c r="A176" s="162"/>
      <c r="B176" s="163"/>
      <c r="C176" s="145" t="s">
        <v>189</v>
      </c>
      <c r="D176" s="145"/>
      <c r="E176" s="145"/>
      <c r="F176" s="145" t="s">
        <v>189</v>
      </c>
      <c r="G176" s="145"/>
      <c r="H176" s="145"/>
      <c r="I176" s="146" t="s">
        <v>189</v>
      </c>
      <c r="J176" s="146"/>
      <c r="K176" s="18" t="s">
        <v>189</v>
      </c>
      <c r="L176" s="146" t="s">
        <v>189</v>
      </c>
      <c r="M176" s="146"/>
      <c r="N176" s="146"/>
      <c r="O176" s="139"/>
      <c r="P176" s="139"/>
    </row>
    <row r="177" spans="1:16">
      <c r="A177" s="162"/>
      <c r="B177" s="163"/>
      <c r="C177" s="145" t="s">
        <v>189</v>
      </c>
      <c r="D177" s="145"/>
      <c r="E177" s="145"/>
      <c r="F177" s="145" t="s">
        <v>189</v>
      </c>
      <c r="G177" s="145"/>
      <c r="H177" s="145"/>
      <c r="I177" s="146" t="s">
        <v>189</v>
      </c>
      <c r="J177" s="146"/>
      <c r="K177" s="18" t="s">
        <v>189</v>
      </c>
      <c r="L177" s="146" t="s">
        <v>189</v>
      </c>
      <c r="M177" s="146"/>
      <c r="N177" s="146"/>
      <c r="O177" s="139"/>
      <c r="P177" s="139"/>
    </row>
    <row r="178" spans="1:16" ht="15.75" thickBot="1">
      <c r="A178" s="164"/>
      <c r="B178" s="165"/>
      <c r="C178" s="169" t="s">
        <v>189</v>
      </c>
      <c r="D178" s="169"/>
      <c r="E178" s="169"/>
      <c r="F178" s="169" t="s">
        <v>189</v>
      </c>
      <c r="G178" s="169"/>
      <c r="H178" s="169"/>
      <c r="I178" s="170" t="s">
        <v>189</v>
      </c>
      <c r="J178" s="170"/>
      <c r="K178" s="19" t="s">
        <v>189</v>
      </c>
      <c r="L178" s="170" t="s">
        <v>189</v>
      </c>
      <c r="M178" s="170"/>
      <c r="N178" s="170"/>
      <c r="O178" s="140"/>
      <c r="P178" s="140"/>
    </row>
    <row r="179" spans="1:16">
      <c r="A179" s="160">
        <v>45559</v>
      </c>
      <c r="B179" s="161"/>
      <c r="C179" s="167" t="s">
        <v>189</v>
      </c>
      <c r="D179" s="167"/>
      <c r="E179" s="167"/>
      <c r="F179" s="167" t="s">
        <v>189</v>
      </c>
      <c r="G179" s="167"/>
      <c r="H179" s="167"/>
      <c r="I179" s="166" t="s">
        <v>189</v>
      </c>
      <c r="J179" s="166"/>
      <c r="K179" s="21" t="s">
        <v>189</v>
      </c>
      <c r="L179" s="166" t="s">
        <v>189</v>
      </c>
      <c r="M179" s="166"/>
      <c r="N179" s="166"/>
      <c r="O179" s="138"/>
      <c r="P179" s="138"/>
    </row>
    <row r="180" spans="1:16">
      <c r="A180" s="162"/>
      <c r="B180" s="163"/>
      <c r="C180" s="145" t="s">
        <v>189</v>
      </c>
      <c r="D180" s="145"/>
      <c r="E180" s="145"/>
      <c r="F180" s="145" t="s">
        <v>189</v>
      </c>
      <c r="G180" s="145"/>
      <c r="H180" s="145"/>
      <c r="I180" s="146" t="s">
        <v>189</v>
      </c>
      <c r="J180" s="146"/>
      <c r="K180" s="18" t="s">
        <v>189</v>
      </c>
      <c r="L180" s="146" t="s">
        <v>189</v>
      </c>
      <c r="M180" s="146"/>
      <c r="N180" s="146"/>
      <c r="O180" s="139"/>
      <c r="P180" s="139"/>
    </row>
    <row r="181" spans="1:16">
      <c r="A181" s="162"/>
      <c r="B181" s="163"/>
      <c r="C181" s="145" t="s">
        <v>189</v>
      </c>
      <c r="D181" s="145"/>
      <c r="E181" s="145"/>
      <c r="F181" s="145" t="s">
        <v>189</v>
      </c>
      <c r="G181" s="145"/>
      <c r="H181" s="145"/>
      <c r="I181" s="146" t="s">
        <v>189</v>
      </c>
      <c r="J181" s="146"/>
      <c r="K181" s="18" t="s">
        <v>189</v>
      </c>
      <c r="L181" s="146" t="s">
        <v>189</v>
      </c>
      <c r="M181" s="146"/>
      <c r="N181" s="146"/>
      <c r="O181" s="139"/>
      <c r="P181" s="139"/>
    </row>
    <row r="182" spans="1:16">
      <c r="A182" s="162"/>
      <c r="B182" s="163"/>
      <c r="C182" s="145" t="s">
        <v>189</v>
      </c>
      <c r="D182" s="145"/>
      <c r="E182" s="145"/>
      <c r="F182" s="145" t="s">
        <v>189</v>
      </c>
      <c r="G182" s="145"/>
      <c r="H182" s="145"/>
      <c r="I182" s="146" t="s">
        <v>189</v>
      </c>
      <c r="J182" s="146"/>
      <c r="K182" s="18" t="s">
        <v>189</v>
      </c>
      <c r="L182" s="146" t="s">
        <v>189</v>
      </c>
      <c r="M182" s="146"/>
      <c r="N182" s="146"/>
      <c r="O182" s="139"/>
      <c r="P182" s="139"/>
    </row>
    <row r="183" spans="1:16">
      <c r="A183" s="162"/>
      <c r="B183" s="163"/>
      <c r="C183" s="145" t="s">
        <v>189</v>
      </c>
      <c r="D183" s="145"/>
      <c r="E183" s="145"/>
      <c r="F183" s="145" t="s">
        <v>189</v>
      </c>
      <c r="G183" s="145"/>
      <c r="H183" s="145"/>
      <c r="I183" s="146" t="s">
        <v>189</v>
      </c>
      <c r="J183" s="146"/>
      <c r="K183" s="18" t="s">
        <v>189</v>
      </c>
      <c r="L183" s="146" t="s">
        <v>189</v>
      </c>
      <c r="M183" s="146"/>
      <c r="N183" s="146"/>
      <c r="O183" s="139"/>
      <c r="P183" s="139"/>
    </row>
    <row r="184" spans="1:16">
      <c r="A184" s="162"/>
      <c r="B184" s="163"/>
      <c r="C184" s="145" t="s">
        <v>189</v>
      </c>
      <c r="D184" s="145"/>
      <c r="E184" s="145"/>
      <c r="F184" s="145" t="s">
        <v>189</v>
      </c>
      <c r="G184" s="145"/>
      <c r="H184" s="145"/>
      <c r="I184" s="146" t="s">
        <v>189</v>
      </c>
      <c r="J184" s="146"/>
      <c r="K184" s="18" t="s">
        <v>189</v>
      </c>
      <c r="L184" s="146" t="s">
        <v>189</v>
      </c>
      <c r="M184" s="146"/>
      <c r="N184" s="146"/>
      <c r="O184" s="139"/>
      <c r="P184" s="139"/>
    </row>
    <row r="185" spans="1:16">
      <c r="A185" s="162"/>
      <c r="B185" s="163"/>
      <c r="C185" s="131" t="s">
        <v>187</v>
      </c>
      <c r="D185" s="131"/>
      <c r="E185" s="131"/>
      <c r="F185" s="145" t="s">
        <v>188</v>
      </c>
      <c r="G185" s="145"/>
      <c r="H185" s="145"/>
      <c r="I185" s="146">
        <v>10.5</v>
      </c>
      <c r="J185" s="146"/>
      <c r="K185" s="18" t="s">
        <v>176</v>
      </c>
      <c r="L185" s="146">
        <v>0</v>
      </c>
      <c r="M185" s="146"/>
      <c r="N185" s="146"/>
      <c r="O185" s="139"/>
      <c r="P185" s="139"/>
    </row>
    <row r="186" spans="1:16">
      <c r="A186" s="162"/>
      <c r="B186" s="163"/>
      <c r="C186" s="145" t="s">
        <v>190</v>
      </c>
      <c r="D186" s="145"/>
      <c r="E186" s="145"/>
      <c r="F186" s="145" t="s">
        <v>191</v>
      </c>
      <c r="G186" s="145"/>
      <c r="H186" s="145"/>
      <c r="I186" s="146">
        <v>3.5</v>
      </c>
      <c r="J186" s="146"/>
      <c r="K186" s="18" t="s">
        <v>176</v>
      </c>
      <c r="L186" s="146">
        <v>0</v>
      </c>
      <c r="M186" s="146"/>
      <c r="N186" s="146"/>
      <c r="O186" s="139"/>
      <c r="P186" s="139"/>
    </row>
    <row r="187" spans="1:16">
      <c r="A187" s="162"/>
      <c r="B187" s="163"/>
      <c r="C187" s="145" t="s">
        <v>192</v>
      </c>
      <c r="D187" s="145"/>
      <c r="E187" s="145"/>
      <c r="F187" s="145"/>
      <c r="G187" s="145"/>
      <c r="H187" s="145"/>
      <c r="I187" s="168">
        <v>20</v>
      </c>
      <c r="J187" s="168"/>
      <c r="K187" s="22" t="s">
        <v>193</v>
      </c>
      <c r="L187" s="146">
        <v>0</v>
      </c>
      <c r="M187" s="146"/>
      <c r="N187" s="146"/>
      <c r="O187" s="139"/>
      <c r="P187" s="139"/>
    </row>
    <row r="188" spans="1:16">
      <c r="A188" s="162"/>
      <c r="B188" s="163"/>
      <c r="C188" s="145" t="s">
        <v>194</v>
      </c>
      <c r="D188" s="145"/>
      <c r="E188" s="145"/>
      <c r="F188" s="145"/>
      <c r="G188" s="145"/>
      <c r="H188" s="145"/>
      <c r="I188" s="168">
        <v>20</v>
      </c>
      <c r="J188" s="168"/>
      <c r="K188" s="22" t="s">
        <v>193</v>
      </c>
      <c r="L188" s="146">
        <v>0</v>
      </c>
      <c r="M188" s="146"/>
      <c r="N188" s="146"/>
      <c r="O188" s="139"/>
      <c r="P188" s="139"/>
    </row>
    <row r="189" spans="1:16">
      <c r="A189" s="162"/>
      <c r="B189" s="163"/>
      <c r="C189" s="145" t="s">
        <v>195</v>
      </c>
      <c r="D189" s="145"/>
      <c r="E189" s="145"/>
      <c r="F189" s="145" t="s">
        <v>196</v>
      </c>
      <c r="G189" s="145"/>
      <c r="H189" s="145"/>
      <c r="I189" s="145">
        <v>1250</v>
      </c>
      <c r="J189" s="145"/>
      <c r="K189" s="22" t="s">
        <v>193</v>
      </c>
      <c r="L189" s="146">
        <v>0</v>
      </c>
      <c r="M189" s="146"/>
      <c r="N189" s="146"/>
      <c r="O189" s="139"/>
      <c r="P189" s="139"/>
    </row>
    <row r="190" spans="1:16">
      <c r="A190" s="162"/>
      <c r="B190" s="163"/>
      <c r="C190" s="145" t="s">
        <v>197</v>
      </c>
      <c r="D190" s="145"/>
      <c r="E190" s="145"/>
      <c r="F190" s="145" t="s">
        <v>198</v>
      </c>
      <c r="G190" s="145"/>
      <c r="H190" s="145"/>
      <c r="I190" s="146">
        <v>4</v>
      </c>
      <c r="J190" s="146"/>
      <c r="K190" s="18" t="s">
        <v>176</v>
      </c>
      <c r="L190" s="146">
        <v>0</v>
      </c>
      <c r="M190" s="146"/>
      <c r="N190" s="146"/>
      <c r="O190" s="139"/>
      <c r="P190" s="139"/>
    </row>
    <row r="191" spans="1:16" ht="15.75" thickBot="1">
      <c r="A191" s="164"/>
      <c r="B191" s="165"/>
      <c r="C191" s="169" t="s">
        <v>199</v>
      </c>
      <c r="D191" s="169"/>
      <c r="E191" s="169"/>
      <c r="F191" s="169"/>
      <c r="G191" s="169"/>
      <c r="H191" s="169"/>
      <c r="I191" s="169">
        <v>104</v>
      </c>
      <c r="J191" s="169"/>
      <c r="K191" s="23" t="s">
        <v>193</v>
      </c>
      <c r="L191" s="170">
        <v>0</v>
      </c>
      <c r="M191" s="170"/>
      <c r="N191" s="170"/>
      <c r="O191" s="140"/>
      <c r="P191" s="140"/>
    </row>
    <row r="192" spans="1:16">
      <c r="A192" s="160">
        <v>45560</v>
      </c>
      <c r="B192" s="161"/>
      <c r="C192" s="172" t="s">
        <v>174</v>
      </c>
      <c r="D192" s="172"/>
      <c r="E192" s="172"/>
      <c r="F192" s="172" t="s">
        <v>175</v>
      </c>
      <c r="G192" s="172"/>
      <c r="H192" s="172"/>
      <c r="I192" s="172">
        <v>41.3</v>
      </c>
      <c r="J192" s="172"/>
      <c r="K192" s="17" t="s">
        <v>176</v>
      </c>
      <c r="L192" s="171">
        <v>0.7</v>
      </c>
      <c r="M192" s="171"/>
      <c r="N192" s="171"/>
      <c r="O192" s="138"/>
      <c r="P192" s="138"/>
    </row>
    <row r="193" spans="1:16">
      <c r="A193" s="162"/>
      <c r="B193" s="163"/>
      <c r="C193" s="145" t="s">
        <v>177</v>
      </c>
      <c r="D193" s="145"/>
      <c r="E193" s="145"/>
      <c r="F193" s="145" t="s">
        <v>178</v>
      </c>
      <c r="G193" s="145"/>
      <c r="H193" s="145"/>
      <c r="I193" s="145">
        <v>112</v>
      </c>
      <c r="J193" s="145"/>
      <c r="K193" s="18" t="s">
        <v>176</v>
      </c>
      <c r="L193" s="146">
        <v>3</v>
      </c>
      <c r="M193" s="146"/>
      <c r="N193" s="146"/>
      <c r="O193" s="139"/>
      <c r="P193" s="139"/>
    </row>
    <row r="194" spans="1:16">
      <c r="A194" s="162"/>
      <c r="B194" s="163"/>
      <c r="C194" s="145" t="s">
        <v>179</v>
      </c>
      <c r="D194" s="145"/>
      <c r="E194" s="145"/>
      <c r="F194" s="145" t="s">
        <v>180</v>
      </c>
      <c r="G194" s="145"/>
      <c r="H194" s="145"/>
      <c r="I194" s="145">
        <v>3.5</v>
      </c>
      <c r="J194" s="145"/>
      <c r="K194" s="18" t="s">
        <v>176</v>
      </c>
      <c r="L194" s="146">
        <v>0</v>
      </c>
      <c r="M194" s="146"/>
      <c r="N194" s="146"/>
      <c r="O194" s="139"/>
      <c r="P194" s="139"/>
    </row>
    <row r="195" spans="1:16">
      <c r="A195" s="162"/>
      <c r="B195" s="163"/>
      <c r="C195" s="145" t="s">
        <v>181</v>
      </c>
      <c r="D195" s="145"/>
      <c r="E195" s="145"/>
      <c r="F195" s="145" t="s">
        <v>182</v>
      </c>
      <c r="G195" s="145"/>
      <c r="H195" s="145"/>
      <c r="I195" s="145">
        <v>2.2000000000000002</v>
      </c>
      <c r="J195" s="145"/>
      <c r="K195" s="18" t="s">
        <v>176</v>
      </c>
      <c r="L195" s="146">
        <v>0</v>
      </c>
      <c r="M195" s="146"/>
      <c r="N195" s="146"/>
      <c r="O195" s="139"/>
      <c r="P195" s="139"/>
    </row>
    <row r="196" spans="1:16">
      <c r="A196" s="162"/>
      <c r="B196" s="163"/>
      <c r="C196" s="145" t="s">
        <v>183</v>
      </c>
      <c r="D196" s="145"/>
      <c r="E196" s="145"/>
      <c r="F196" s="145" t="s">
        <v>184</v>
      </c>
      <c r="G196" s="145"/>
      <c r="H196" s="145"/>
      <c r="I196" s="145">
        <v>2.5</v>
      </c>
      <c r="J196" s="145"/>
      <c r="K196" s="18" t="s">
        <v>176</v>
      </c>
      <c r="L196" s="146">
        <v>0</v>
      </c>
      <c r="M196" s="146"/>
      <c r="N196" s="146"/>
      <c r="O196" s="139"/>
      <c r="P196" s="139"/>
    </row>
    <row r="197" spans="1:16">
      <c r="A197" s="162"/>
      <c r="B197" s="163"/>
      <c r="C197" s="145" t="s">
        <v>185</v>
      </c>
      <c r="D197" s="145"/>
      <c r="E197" s="145"/>
      <c r="F197" s="145" t="s">
        <v>186</v>
      </c>
      <c r="G197" s="145"/>
      <c r="H197" s="145"/>
      <c r="I197" s="145">
        <v>0.28000000000000003</v>
      </c>
      <c r="J197" s="145"/>
      <c r="K197" s="18" t="s">
        <v>176</v>
      </c>
      <c r="L197" s="146">
        <v>0</v>
      </c>
      <c r="M197" s="146"/>
      <c r="N197" s="146"/>
      <c r="O197" s="139"/>
      <c r="P197" s="139"/>
    </row>
    <row r="198" spans="1:16">
      <c r="A198" s="162"/>
      <c r="B198" s="163"/>
      <c r="C198" s="131" t="s">
        <v>187</v>
      </c>
      <c r="D198" s="131"/>
      <c r="E198" s="131"/>
      <c r="F198" s="145" t="s">
        <v>188</v>
      </c>
      <c r="G198" s="145"/>
      <c r="H198" s="145"/>
      <c r="I198" s="146">
        <v>0.5</v>
      </c>
      <c r="J198" s="146"/>
      <c r="K198" s="18" t="s">
        <v>176</v>
      </c>
      <c r="L198" s="146">
        <v>0</v>
      </c>
      <c r="M198" s="146"/>
      <c r="N198" s="146"/>
      <c r="O198" s="139"/>
      <c r="P198" s="139"/>
    </row>
    <row r="199" spans="1:16">
      <c r="A199" s="162"/>
      <c r="B199" s="163"/>
      <c r="C199" s="145" t="s">
        <v>189</v>
      </c>
      <c r="D199" s="145"/>
      <c r="E199" s="145"/>
      <c r="F199" s="145" t="s">
        <v>189</v>
      </c>
      <c r="G199" s="145"/>
      <c r="H199" s="145"/>
      <c r="I199" s="146" t="s">
        <v>189</v>
      </c>
      <c r="J199" s="146"/>
      <c r="K199" s="18" t="s">
        <v>189</v>
      </c>
      <c r="L199" s="146" t="s">
        <v>189</v>
      </c>
      <c r="M199" s="146"/>
      <c r="N199" s="146"/>
      <c r="O199" s="139"/>
      <c r="P199" s="139"/>
    </row>
    <row r="200" spans="1:16">
      <c r="A200" s="162"/>
      <c r="B200" s="163"/>
      <c r="C200" s="145" t="s">
        <v>189</v>
      </c>
      <c r="D200" s="145"/>
      <c r="E200" s="145"/>
      <c r="F200" s="145" t="s">
        <v>189</v>
      </c>
      <c r="G200" s="145"/>
      <c r="H200" s="145"/>
      <c r="I200" s="146" t="s">
        <v>189</v>
      </c>
      <c r="J200" s="146"/>
      <c r="K200" s="18" t="s">
        <v>189</v>
      </c>
      <c r="L200" s="146" t="s">
        <v>189</v>
      </c>
      <c r="M200" s="146"/>
      <c r="N200" s="146"/>
      <c r="O200" s="139"/>
      <c r="P200" s="139"/>
    </row>
    <row r="201" spans="1:16">
      <c r="A201" s="162"/>
      <c r="B201" s="163"/>
      <c r="C201" s="145" t="s">
        <v>189</v>
      </c>
      <c r="D201" s="145"/>
      <c r="E201" s="145"/>
      <c r="F201" s="145" t="s">
        <v>189</v>
      </c>
      <c r="G201" s="145"/>
      <c r="H201" s="145"/>
      <c r="I201" s="146" t="s">
        <v>189</v>
      </c>
      <c r="J201" s="146"/>
      <c r="K201" s="18" t="s">
        <v>189</v>
      </c>
      <c r="L201" s="146" t="s">
        <v>189</v>
      </c>
      <c r="M201" s="146"/>
      <c r="N201" s="146"/>
      <c r="O201" s="139"/>
      <c r="P201" s="139"/>
    </row>
    <row r="202" spans="1:16">
      <c r="A202" s="162"/>
      <c r="B202" s="163"/>
      <c r="C202" s="145" t="s">
        <v>189</v>
      </c>
      <c r="D202" s="145"/>
      <c r="E202" s="145"/>
      <c r="F202" s="145" t="s">
        <v>189</v>
      </c>
      <c r="G202" s="145"/>
      <c r="H202" s="145"/>
      <c r="I202" s="146" t="s">
        <v>189</v>
      </c>
      <c r="J202" s="146"/>
      <c r="K202" s="18" t="s">
        <v>189</v>
      </c>
      <c r="L202" s="146" t="s">
        <v>189</v>
      </c>
      <c r="M202" s="146"/>
      <c r="N202" s="146"/>
      <c r="O202" s="139"/>
      <c r="P202" s="139"/>
    </row>
    <row r="203" spans="1:16">
      <c r="A203" s="162"/>
      <c r="B203" s="163"/>
      <c r="C203" s="145" t="s">
        <v>189</v>
      </c>
      <c r="D203" s="145"/>
      <c r="E203" s="145"/>
      <c r="F203" s="145" t="s">
        <v>189</v>
      </c>
      <c r="G203" s="145"/>
      <c r="H203" s="145"/>
      <c r="I203" s="146" t="s">
        <v>189</v>
      </c>
      <c r="J203" s="146"/>
      <c r="K203" s="18" t="s">
        <v>189</v>
      </c>
      <c r="L203" s="146" t="s">
        <v>189</v>
      </c>
      <c r="M203" s="146"/>
      <c r="N203" s="146"/>
      <c r="O203" s="139"/>
      <c r="P203" s="139"/>
    </row>
    <row r="204" spans="1:16" ht="15.75" thickBot="1">
      <c r="A204" s="164"/>
      <c r="B204" s="165"/>
      <c r="C204" s="169" t="s">
        <v>189</v>
      </c>
      <c r="D204" s="169"/>
      <c r="E204" s="169"/>
      <c r="F204" s="169" t="s">
        <v>189</v>
      </c>
      <c r="G204" s="169"/>
      <c r="H204" s="169"/>
      <c r="I204" s="170" t="s">
        <v>189</v>
      </c>
      <c r="J204" s="170"/>
      <c r="K204" s="19" t="s">
        <v>189</v>
      </c>
      <c r="L204" s="170" t="s">
        <v>189</v>
      </c>
      <c r="M204" s="170"/>
      <c r="N204" s="170"/>
      <c r="O204" s="140"/>
      <c r="P204" s="140"/>
    </row>
    <row r="205" spans="1:16">
      <c r="A205" s="160">
        <v>45561</v>
      </c>
      <c r="B205" s="161"/>
      <c r="C205" s="167" t="s">
        <v>189</v>
      </c>
      <c r="D205" s="167"/>
      <c r="E205" s="167"/>
      <c r="F205" s="167" t="s">
        <v>189</v>
      </c>
      <c r="G205" s="167"/>
      <c r="H205" s="167"/>
      <c r="I205" s="166" t="s">
        <v>189</v>
      </c>
      <c r="J205" s="166"/>
      <c r="K205" s="21" t="s">
        <v>189</v>
      </c>
      <c r="L205" s="166" t="s">
        <v>189</v>
      </c>
      <c r="M205" s="166"/>
      <c r="N205" s="166"/>
      <c r="O205" s="138"/>
      <c r="P205" s="138"/>
    </row>
    <row r="206" spans="1:16">
      <c r="A206" s="162"/>
      <c r="B206" s="163"/>
      <c r="C206" s="145" t="s">
        <v>189</v>
      </c>
      <c r="D206" s="145"/>
      <c r="E206" s="145"/>
      <c r="F206" s="145" t="s">
        <v>189</v>
      </c>
      <c r="G206" s="145"/>
      <c r="H206" s="145"/>
      <c r="I206" s="146" t="s">
        <v>189</v>
      </c>
      <c r="J206" s="146"/>
      <c r="K206" s="18" t="s">
        <v>189</v>
      </c>
      <c r="L206" s="146" t="s">
        <v>189</v>
      </c>
      <c r="M206" s="146"/>
      <c r="N206" s="146"/>
      <c r="O206" s="139"/>
      <c r="P206" s="139"/>
    </row>
    <row r="207" spans="1:16">
      <c r="A207" s="162"/>
      <c r="B207" s="163"/>
      <c r="C207" s="145" t="s">
        <v>189</v>
      </c>
      <c r="D207" s="145"/>
      <c r="E207" s="145"/>
      <c r="F207" s="145" t="s">
        <v>189</v>
      </c>
      <c r="G207" s="145"/>
      <c r="H207" s="145"/>
      <c r="I207" s="146" t="s">
        <v>189</v>
      </c>
      <c r="J207" s="146"/>
      <c r="K207" s="18" t="s">
        <v>189</v>
      </c>
      <c r="L207" s="146" t="s">
        <v>189</v>
      </c>
      <c r="M207" s="146"/>
      <c r="N207" s="146"/>
      <c r="O207" s="139"/>
      <c r="P207" s="139"/>
    </row>
    <row r="208" spans="1:16">
      <c r="A208" s="162"/>
      <c r="B208" s="163"/>
      <c r="C208" s="145" t="s">
        <v>189</v>
      </c>
      <c r="D208" s="145"/>
      <c r="E208" s="145"/>
      <c r="F208" s="145" t="s">
        <v>189</v>
      </c>
      <c r="G208" s="145"/>
      <c r="H208" s="145"/>
      <c r="I208" s="146" t="s">
        <v>189</v>
      </c>
      <c r="J208" s="146"/>
      <c r="K208" s="18" t="s">
        <v>189</v>
      </c>
      <c r="L208" s="146" t="s">
        <v>189</v>
      </c>
      <c r="M208" s="146"/>
      <c r="N208" s="146"/>
      <c r="O208" s="139"/>
      <c r="P208" s="139"/>
    </row>
    <row r="209" spans="1:16">
      <c r="A209" s="162"/>
      <c r="B209" s="163"/>
      <c r="C209" s="145" t="s">
        <v>189</v>
      </c>
      <c r="D209" s="145"/>
      <c r="E209" s="145"/>
      <c r="F209" s="145" t="s">
        <v>189</v>
      </c>
      <c r="G209" s="145"/>
      <c r="H209" s="145"/>
      <c r="I209" s="146" t="s">
        <v>189</v>
      </c>
      <c r="J209" s="146"/>
      <c r="K209" s="18" t="s">
        <v>189</v>
      </c>
      <c r="L209" s="146" t="s">
        <v>189</v>
      </c>
      <c r="M209" s="146"/>
      <c r="N209" s="146"/>
      <c r="O209" s="139"/>
      <c r="P209" s="139"/>
    </row>
    <row r="210" spans="1:16">
      <c r="A210" s="162"/>
      <c r="B210" s="163"/>
      <c r="C210" s="145" t="s">
        <v>200</v>
      </c>
      <c r="D210" s="145"/>
      <c r="E210" s="145"/>
      <c r="F210" s="145" t="s">
        <v>201</v>
      </c>
      <c r="G210" s="145"/>
      <c r="H210" s="145"/>
      <c r="I210" s="145">
        <v>3</v>
      </c>
      <c r="J210" s="145"/>
      <c r="K210" s="18" t="s">
        <v>176</v>
      </c>
      <c r="L210" s="146">
        <v>0</v>
      </c>
      <c r="M210" s="146"/>
      <c r="N210" s="146"/>
      <c r="O210" s="139"/>
      <c r="P210" s="139"/>
    </row>
    <row r="211" spans="1:16">
      <c r="A211" s="162"/>
      <c r="B211" s="163"/>
      <c r="C211" s="131" t="s">
        <v>187</v>
      </c>
      <c r="D211" s="131"/>
      <c r="E211" s="131"/>
      <c r="F211" s="145" t="s">
        <v>188</v>
      </c>
      <c r="G211" s="145"/>
      <c r="H211" s="145"/>
      <c r="I211" s="146">
        <v>10.5</v>
      </c>
      <c r="J211" s="146"/>
      <c r="K211" s="18" t="s">
        <v>176</v>
      </c>
      <c r="L211" s="146">
        <v>0</v>
      </c>
      <c r="M211" s="146"/>
      <c r="N211" s="146"/>
      <c r="O211" s="139"/>
      <c r="P211" s="139"/>
    </row>
    <row r="212" spans="1:16">
      <c r="A212" s="162"/>
      <c r="B212" s="163"/>
      <c r="C212" s="145" t="s">
        <v>202</v>
      </c>
      <c r="D212" s="145"/>
      <c r="E212" s="145"/>
      <c r="F212" s="145" t="s">
        <v>203</v>
      </c>
      <c r="G212" s="145"/>
      <c r="H212" s="145"/>
      <c r="I212" s="146">
        <v>1.5</v>
      </c>
      <c r="J212" s="146"/>
      <c r="K212" s="18" t="s">
        <v>176</v>
      </c>
      <c r="L212" s="146">
        <v>0</v>
      </c>
      <c r="M212" s="146"/>
      <c r="N212" s="146"/>
      <c r="O212" s="139"/>
      <c r="P212" s="139"/>
    </row>
    <row r="213" spans="1:16">
      <c r="A213" s="162"/>
      <c r="B213" s="163"/>
      <c r="C213" s="145" t="s">
        <v>192</v>
      </c>
      <c r="D213" s="145"/>
      <c r="E213" s="145"/>
      <c r="F213" s="145"/>
      <c r="G213" s="145"/>
      <c r="H213" s="145"/>
      <c r="I213" s="168">
        <v>20</v>
      </c>
      <c r="J213" s="168"/>
      <c r="K213" s="22" t="s">
        <v>193</v>
      </c>
      <c r="L213" s="146">
        <v>0</v>
      </c>
      <c r="M213" s="146"/>
      <c r="N213" s="146"/>
      <c r="O213" s="139"/>
      <c r="P213" s="139"/>
    </row>
    <row r="214" spans="1:16">
      <c r="A214" s="162"/>
      <c r="B214" s="163"/>
      <c r="C214" s="145" t="s">
        <v>194</v>
      </c>
      <c r="D214" s="145"/>
      <c r="E214" s="145"/>
      <c r="F214" s="145"/>
      <c r="G214" s="145"/>
      <c r="H214" s="145"/>
      <c r="I214" s="168">
        <v>20</v>
      </c>
      <c r="J214" s="168"/>
      <c r="K214" s="22" t="s">
        <v>193</v>
      </c>
      <c r="L214" s="146">
        <v>0</v>
      </c>
      <c r="M214" s="146"/>
      <c r="N214" s="146"/>
      <c r="O214" s="139"/>
      <c r="P214" s="139"/>
    </row>
    <row r="215" spans="1:16">
      <c r="A215" s="162"/>
      <c r="B215" s="163"/>
      <c r="C215" s="145" t="s">
        <v>195</v>
      </c>
      <c r="D215" s="145"/>
      <c r="E215" s="145"/>
      <c r="F215" s="145" t="s">
        <v>196</v>
      </c>
      <c r="G215" s="145"/>
      <c r="H215" s="145"/>
      <c r="I215" s="145">
        <v>1248</v>
      </c>
      <c r="J215" s="145"/>
      <c r="K215" s="22" t="s">
        <v>193</v>
      </c>
      <c r="L215" s="146">
        <v>0</v>
      </c>
      <c r="M215" s="146"/>
      <c r="N215" s="146"/>
      <c r="O215" s="139"/>
      <c r="P215" s="139"/>
    </row>
    <row r="216" spans="1:16">
      <c r="A216" s="162"/>
      <c r="B216" s="163"/>
      <c r="C216" s="145" t="s">
        <v>197</v>
      </c>
      <c r="D216" s="145"/>
      <c r="E216" s="145"/>
      <c r="F216" s="145" t="s">
        <v>198</v>
      </c>
      <c r="G216" s="145"/>
      <c r="H216" s="145"/>
      <c r="I216" s="146">
        <v>4</v>
      </c>
      <c r="J216" s="146"/>
      <c r="K216" s="18" t="s">
        <v>176</v>
      </c>
      <c r="L216" s="146">
        <v>0</v>
      </c>
      <c r="M216" s="146"/>
      <c r="N216" s="146"/>
      <c r="O216" s="139"/>
      <c r="P216" s="139"/>
    </row>
    <row r="217" spans="1:16" ht="15.75" thickBot="1">
      <c r="A217" s="164"/>
      <c r="B217" s="165"/>
      <c r="C217" s="169" t="s">
        <v>199</v>
      </c>
      <c r="D217" s="169"/>
      <c r="E217" s="169"/>
      <c r="F217" s="169"/>
      <c r="G217" s="169"/>
      <c r="H217" s="169"/>
      <c r="I217" s="169">
        <v>104</v>
      </c>
      <c r="J217" s="169"/>
      <c r="K217" s="23" t="s">
        <v>193</v>
      </c>
      <c r="L217" s="170">
        <v>0</v>
      </c>
      <c r="M217" s="170"/>
      <c r="N217" s="170"/>
      <c r="O217" s="140"/>
      <c r="P217" s="140"/>
    </row>
    <row r="218" spans="1:16">
      <c r="A218" s="160">
        <v>45565</v>
      </c>
      <c r="B218" s="161"/>
      <c r="C218" s="172" t="s">
        <v>174</v>
      </c>
      <c r="D218" s="172"/>
      <c r="E218" s="172"/>
      <c r="F218" s="172" t="s">
        <v>175</v>
      </c>
      <c r="G218" s="172"/>
      <c r="H218" s="172"/>
      <c r="I218" s="172">
        <v>41.3</v>
      </c>
      <c r="J218" s="172"/>
      <c r="K218" s="17" t="s">
        <v>176</v>
      </c>
      <c r="L218" s="171">
        <v>0.7</v>
      </c>
      <c r="M218" s="171"/>
      <c r="N218" s="171"/>
      <c r="O218" s="138"/>
      <c r="P218" s="138"/>
    </row>
    <row r="219" spans="1:16">
      <c r="A219" s="162"/>
      <c r="B219" s="163"/>
      <c r="C219" s="145" t="s">
        <v>177</v>
      </c>
      <c r="D219" s="145"/>
      <c r="E219" s="145"/>
      <c r="F219" s="145" t="s">
        <v>178</v>
      </c>
      <c r="G219" s="145"/>
      <c r="H219" s="145"/>
      <c r="I219" s="145">
        <v>112</v>
      </c>
      <c r="J219" s="145"/>
      <c r="K219" s="18" t="s">
        <v>176</v>
      </c>
      <c r="L219" s="146">
        <v>3</v>
      </c>
      <c r="M219" s="146"/>
      <c r="N219" s="146"/>
      <c r="O219" s="139"/>
      <c r="P219" s="139"/>
    </row>
    <row r="220" spans="1:16">
      <c r="A220" s="162"/>
      <c r="B220" s="163"/>
      <c r="C220" s="145" t="s">
        <v>179</v>
      </c>
      <c r="D220" s="145"/>
      <c r="E220" s="145"/>
      <c r="F220" s="145" t="s">
        <v>180</v>
      </c>
      <c r="G220" s="145"/>
      <c r="H220" s="145"/>
      <c r="I220" s="145">
        <v>3.5</v>
      </c>
      <c r="J220" s="145"/>
      <c r="K220" s="18" t="s">
        <v>176</v>
      </c>
      <c r="L220" s="146">
        <v>0</v>
      </c>
      <c r="M220" s="146"/>
      <c r="N220" s="146"/>
      <c r="O220" s="139"/>
      <c r="P220" s="139"/>
    </row>
    <row r="221" spans="1:16">
      <c r="A221" s="162"/>
      <c r="B221" s="163"/>
      <c r="C221" s="145" t="s">
        <v>181</v>
      </c>
      <c r="D221" s="145"/>
      <c r="E221" s="145"/>
      <c r="F221" s="145" t="s">
        <v>182</v>
      </c>
      <c r="G221" s="145"/>
      <c r="H221" s="145"/>
      <c r="I221" s="145">
        <v>2.2999999999999998</v>
      </c>
      <c r="J221" s="145"/>
      <c r="K221" s="18" t="s">
        <v>176</v>
      </c>
      <c r="L221" s="146">
        <v>0.1</v>
      </c>
      <c r="M221" s="146"/>
      <c r="N221" s="146"/>
      <c r="O221" s="139"/>
      <c r="P221" s="139"/>
    </row>
    <row r="222" spans="1:16">
      <c r="A222" s="162"/>
      <c r="B222" s="163"/>
      <c r="C222" s="145" t="s">
        <v>183</v>
      </c>
      <c r="D222" s="145"/>
      <c r="E222" s="145"/>
      <c r="F222" s="145" t="s">
        <v>184</v>
      </c>
      <c r="G222" s="145"/>
      <c r="H222" s="145"/>
      <c r="I222" s="145">
        <v>2.5</v>
      </c>
      <c r="J222" s="145"/>
      <c r="K222" s="18" t="s">
        <v>176</v>
      </c>
      <c r="L222" s="146">
        <v>0</v>
      </c>
      <c r="M222" s="146"/>
      <c r="N222" s="146"/>
      <c r="O222" s="139"/>
      <c r="P222" s="139"/>
    </row>
    <row r="223" spans="1:16">
      <c r="A223" s="162"/>
      <c r="B223" s="163"/>
      <c r="C223" s="145" t="s">
        <v>185</v>
      </c>
      <c r="D223" s="145"/>
      <c r="E223" s="145"/>
      <c r="F223" s="145" t="s">
        <v>186</v>
      </c>
      <c r="G223" s="145"/>
      <c r="H223" s="145"/>
      <c r="I223" s="145">
        <v>0.28000000000000003</v>
      </c>
      <c r="J223" s="145"/>
      <c r="K223" s="18" t="s">
        <v>176</v>
      </c>
      <c r="L223" s="146">
        <v>0</v>
      </c>
      <c r="M223" s="146"/>
      <c r="N223" s="146"/>
      <c r="O223" s="139"/>
      <c r="P223" s="139"/>
    </row>
    <row r="224" spans="1:16">
      <c r="A224" s="162"/>
      <c r="B224" s="163"/>
      <c r="C224" s="131" t="s">
        <v>187</v>
      </c>
      <c r="D224" s="131"/>
      <c r="E224" s="131"/>
      <c r="F224" s="145" t="s">
        <v>188</v>
      </c>
      <c r="G224" s="145"/>
      <c r="H224" s="145"/>
      <c r="I224" s="146">
        <v>0.5</v>
      </c>
      <c r="J224" s="146"/>
      <c r="K224" s="18" t="s">
        <v>176</v>
      </c>
      <c r="L224" s="146">
        <v>0</v>
      </c>
      <c r="M224" s="146"/>
      <c r="N224" s="146"/>
      <c r="O224" s="139"/>
      <c r="P224" s="139"/>
    </row>
    <row r="225" spans="1:16">
      <c r="A225" s="162"/>
      <c r="B225" s="163"/>
      <c r="C225" s="145" t="s">
        <v>189</v>
      </c>
      <c r="D225" s="145"/>
      <c r="E225" s="145"/>
      <c r="F225" s="145" t="s">
        <v>189</v>
      </c>
      <c r="G225" s="145"/>
      <c r="H225" s="145"/>
      <c r="I225" s="146" t="s">
        <v>189</v>
      </c>
      <c r="J225" s="146"/>
      <c r="K225" s="18" t="s">
        <v>189</v>
      </c>
      <c r="L225" s="146" t="s">
        <v>189</v>
      </c>
      <c r="M225" s="146"/>
      <c r="N225" s="146"/>
      <c r="O225" s="139"/>
      <c r="P225" s="139"/>
    </row>
    <row r="226" spans="1:16">
      <c r="A226" s="162"/>
      <c r="B226" s="163"/>
      <c r="C226" s="145" t="s">
        <v>189</v>
      </c>
      <c r="D226" s="145"/>
      <c r="E226" s="145"/>
      <c r="F226" s="145" t="s">
        <v>189</v>
      </c>
      <c r="G226" s="145"/>
      <c r="H226" s="145"/>
      <c r="I226" s="146" t="s">
        <v>189</v>
      </c>
      <c r="J226" s="146"/>
      <c r="K226" s="18" t="s">
        <v>189</v>
      </c>
      <c r="L226" s="146" t="s">
        <v>189</v>
      </c>
      <c r="M226" s="146"/>
      <c r="N226" s="146"/>
      <c r="O226" s="139"/>
      <c r="P226" s="139"/>
    </row>
    <row r="227" spans="1:16">
      <c r="A227" s="162"/>
      <c r="B227" s="163"/>
      <c r="C227" s="145" t="s">
        <v>189</v>
      </c>
      <c r="D227" s="145"/>
      <c r="E227" s="145"/>
      <c r="F227" s="145" t="s">
        <v>189</v>
      </c>
      <c r="G227" s="145"/>
      <c r="H227" s="145"/>
      <c r="I227" s="146" t="s">
        <v>189</v>
      </c>
      <c r="J227" s="146"/>
      <c r="K227" s="18" t="s">
        <v>189</v>
      </c>
      <c r="L227" s="146" t="s">
        <v>189</v>
      </c>
      <c r="M227" s="146"/>
      <c r="N227" s="146"/>
      <c r="O227" s="139"/>
      <c r="P227" s="139"/>
    </row>
    <row r="228" spans="1:16">
      <c r="A228" s="162"/>
      <c r="B228" s="163"/>
      <c r="C228" s="145" t="s">
        <v>189</v>
      </c>
      <c r="D228" s="145"/>
      <c r="E228" s="145"/>
      <c r="F228" s="145" t="s">
        <v>189</v>
      </c>
      <c r="G228" s="145"/>
      <c r="H228" s="145"/>
      <c r="I228" s="146" t="s">
        <v>189</v>
      </c>
      <c r="J228" s="146"/>
      <c r="K228" s="18" t="s">
        <v>189</v>
      </c>
      <c r="L228" s="146" t="s">
        <v>189</v>
      </c>
      <c r="M228" s="146"/>
      <c r="N228" s="146"/>
      <c r="O228" s="139"/>
      <c r="P228" s="139"/>
    </row>
    <row r="229" spans="1:16">
      <c r="A229" s="162"/>
      <c r="B229" s="163"/>
      <c r="C229" s="145" t="s">
        <v>189</v>
      </c>
      <c r="D229" s="145"/>
      <c r="E229" s="145"/>
      <c r="F229" s="145" t="s">
        <v>189</v>
      </c>
      <c r="G229" s="145"/>
      <c r="H229" s="145"/>
      <c r="I229" s="146" t="s">
        <v>189</v>
      </c>
      <c r="J229" s="146"/>
      <c r="K229" s="18" t="s">
        <v>189</v>
      </c>
      <c r="L229" s="146" t="s">
        <v>189</v>
      </c>
      <c r="M229" s="146"/>
      <c r="N229" s="146"/>
      <c r="O229" s="139"/>
      <c r="P229" s="139"/>
    </row>
    <row r="230" spans="1:16" ht="15.75" thickBot="1">
      <c r="A230" s="164"/>
      <c r="B230" s="165"/>
      <c r="C230" s="169" t="s">
        <v>189</v>
      </c>
      <c r="D230" s="169"/>
      <c r="E230" s="169"/>
      <c r="F230" s="169" t="s">
        <v>189</v>
      </c>
      <c r="G230" s="169"/>
      <c r="H230" s="169"/>
      <c r="I230" s="170" t="s">
        <v>189</v>
      </c>
      <c r="J230" s="170"/>
      <c r="K230" s="19" t="s">
        <v>189</v>
      </c>
      <c r="L230" s="170" t="s">
        <v>189</v>
      </c>
      <c r="M230" s="170"/>
      <c r="N230" s="170"/>
      <c r="O230" s="140"/>
      <c r="P230" s="140"/>
    </row>
    <row r="231" spans="1:16">
      <c r="A231" s="160">
        <v>45566</v>
      </c>
      <c r="B231" s="161"/>
      <c r="C231" s="167" t="s">
        <v>189</v>
      </c>
      <c r="D231" s="167"/>
      <c r="E231" s="167"/>
      <c r="F231" s="167" t="s">
        <v>189</v>
      </c>
      <c r="G231" s="167"/>
      <c r="H231" s="167"/>
      <c r="I231" s="166" t="s">
        <v>189</v>
      </c>
      <c r="J231" s="166"/>
      <c r="K231" s="21" t="s">
        <v>189</v>
      </c>
      <c r="L231" s="166" t="s">
        <v>189</v>
      </c>
      <c r="M231" s="166"/>
      <c r="N231" s="166"/>
      <c r="O231" s="138"/>
      <c r="P231" s="138"/>
    </row>
    <row r="232" spans="1:16">
      <c r="A232" s="162"/>
      <c r="B232" s="163"/>
      <c r="C232" s="145" t="s">
        <v>189</v>
      </c>
      <c r="D232" s="145"/>
      <c r="E232" s="145"/>
      <c r="F232" s="145" t="s">
        <v>189</v>
      </c>
      <c r="G232" s="145"/>
      <c r="H232" s="145"/>
      <c r="I232" s="146" t="s">
        <v>189</v>
      </c>
      <c r="J232" s="146"/>
      <c r="K232" s="18" t="s">
        <v>189</v>
      </c>
      <c r="L232" s="146" t="s">
        <v>189</v>
      </c>
      <c r="M232" s="146"/>
      <c r="N232" s="146"/>
      <c r="O232" s="139"/>
      <c r="P232" s="139"/>
    </row>
    <row r="233" spans="1:16">
      <c r="A233" s="162"/>
      <c r="B233" s="163"/>
      <c r="C233" s="145" t="s">
        <v>189</v>
      </c>
      <c r="D233" s="145"/>
      <c r="E233" s="145"/>
      <c r="F233" s="145" t="s">
        <v>189</v>
      </c>
      <c r="G233" s="145"/>
      <c r="H233" s="145"/>
      <c r="I233" s="146" t="s">
        <v>189</v>
      </c>
      <c r="J233" s="146"/>
      <c r="K233" s="18" t="s">
        <v>189</v>
      </c>
      <c r="L233" s="146" t="s">
        <v>189</v>
      </c>
      <c r="M233" s="146"/>
      <c r="N233" s="146"/>
      <c r="O233" s="139"/>
      <c r="P233" s="139"/>
    </row>
    <row r="234" spans="1:16">
      <c r="A234" s="162"/>
      <c r="B234" s="163"/>
      <c r="C234" s="145" t="s">
        <v>189</v>
      </c>
      <c r="D234" s="145"/>
      <c r="E234" s="145"/>
      <c r="F234" s="145" t="s">
        <v>189</v>
      </c>
      <c r="G234" s="145"/>
      <c r="H234" s="145"/>
      <c r="I234" s="146" t="s">
        <v>189</v>
      </c>
      <c r="J234" s="146"/>
      <c r="K234" s="18" t="s">
        <v>189</v>
      </c>
      <c r="L234" s="146" t="s">
        <v>189</v>
      </c>
      <c r="M234" s="146"/>
      <c r="N234" s="146"/>
      <c r="O234" s="139"/>
      <c r="P234" s="139"/>
    </row>
    <row r="235" spans="1:16">
      <c r="A235" s="162"/>
      <c r="B235" s="163"/>
      <c r="C235" s="145" t="s">
        <v>189</v>
      </c>
      <c r="D235" s="145"/>
      <c r="E235" s="145"/>
      <c r="F235" s="145" t="s">
        <v>189</v>
      </c>
      <c r="G235" s="145"/>
      <c r="H235" s="145"/>
      <c r="I235" s="146" t="s">
        <v>189</v>
      </c>
      <c r="J235" s="146"/>
      <c r="K235" s="18" t="s">
        <v>189</v>
      </c>
      <c r="L235" s="146" t="s">
        <v>189</v>
      </c>
      <c r="M235" s="146"/>
      <c r="N235" s="146"/>
      <c r="O235" s="139"/>
      <c r="P235" s="139"/>
    </row>
    <row r="236" spans="1:16">
      <c r="A236" s="162"/>
      <c r="B236" s="163"/>
      <c r="C236" s="145" t="s">
        <v>189</v>
      </c>
      <c r="D236" s="145"/>
      <c r="E236" s="145"/>
      <c r="F236" s="145" t="s">
        <v>189</v>
      </c>
      <c r="G236" s="145"/>
      <c r="H236" s="145"/>
      <c r="I236" s="146" t="s">
        <v>189</v>
      </c>
      <c r="J236" s="146"/>
      <c r="K236" s="18" t="s">
        <v>189</v>
      </c>
      <c r="L236" s="146" t="s">
        <v>189</v>
      </c>
      <c r="M236" s="146"/>
      <c r="N236" s="146"/>
      <c r="O236" s="139"/>
      <c r="P236" s="139"/>
    </row>
    <row r="237" spans="1:16">
      <c r="A237" s="162"/>
      <c r="B237" s="163"/>
      <c r="C237" s="131" t="s">
        <v>187</v>
      </c>
      <c r="D237" s="131"/>
      <c r="E237" s="131"/>
      <c r="F237" s="145" t="s">
        <v>188</v>
      </c>
      <c r="G237" s="145"/>
      <c r="H237" s="145"/>
      <c r="I237" s="146">
        <v>10.5</v>
      </c>
      <c r="J237" s="146"/>
      <c r="K237" s="18" t="s">
        <v>176</v>
      </c>
      <c r="L237" s="146">
        <v>0</v>
      </c>
      <c r="M237" s="146"/>
      <c r="N237" s="146"/>
      <c r="O237" s="139"/>
      <c r="P237" s="139"/>
    </row>
    <row r="238" spans="1:16">
      <c r="A238" s="162"/>
      <c r="B238" s="163"/>
      <c r="C238" s="145" t="s">
        <v>190</v>
      </c>
      <c r="D238" s="145"/>
      <c r="E238" s="145"/>
      <c r="F238" s="145" t="s">
        <v>191</v>
      </c>
      <c r="G238" s="145"/>
      <c r="H238" s="145"/>
      <c r="I238" s="146">
        <v>3.5</v>
      </c>
      <c r="J238" s="146"/>
      <c r="K238" s="18" t="s">
        <v>176</v>
      </c>
      <c r="L238" s="146">
        <v>0</v>
      </c>
      <c r="M238" s="146"/>
      <c r="N238" s="146"/>
      <c r="O238" s="139"/>
      <c r="P238" s="139"/>
    </row>
    <row r="239" spans="1:16">
      <c r="A239" s="162"/>
      <c r="B239" s="163"/>
      <c r="C239" s="145" t="s">
        <v>192</v>
      </c>
      <c r="D239" s="145"/>
      <c r="E239" s="145"/>
      <c r="F239" s="145"/>
      <c r="G239" s="145"/>
      <c r="H239" s="145"/>
      <c r="I239" s="168">
        <v>20</v>
      </c>
      <c r="J239" s="168"/>
      <c r="K239" s="22" t="s">
        <v>193</v>
      </c>
      <c r="L239" s="146">
        <v>0</v>
      </c>
      <c r="M239" s="146"/>
      <c r="N239" s="146"/>
      <c r="O239" s="139"/>
      <c r="P239" s="139"/>
    </row>
    <row r="240" spans="1:16">
      <c r="A240" s="162"/>
      <c r="B240" s="163"/>
      <c r="C240" s="145" t="s">
        <v>194</v>
      </c>
      <c r="D240" s="145"/>
      <c r="E240" s="145"/>
      <c r="F240" s="145"/>
      <c r="G240" s="145"/>
      <c r="H240" s="145"/>
      <c r="I240" s="168">
        <v>20</v>
      </c>
      <c r="J240" s="168"/>
      <c r="K240" s="22" t="s">
        <v>193</v>
      </c>
      <c r="L240" s="146">
        <v>0</v>
      </c>
      <c r="M240" s="146"/>
      <c r="N240" s="146"/>
      <c r="O240" s="139"/>
      <c r="P240" s="139"/>
    </row>
    <row r="241" spans="1:16">
      <c r="A241" s="162"/>
      <c r="B241" s="163"/>
      <c r="C241" s="145" t="s">
        <v>195</v>
      </c>
      <c r="D241" s="145"/>
      <c r="E241" s="145"/>
      <c r="F241" s="145" t="s">
        <v>196</v>
      </c>
      <c r="G241" s="145"/>
      <c r="H241" s="145"/>
      <c r="I241" s="145">
        <v>1248</v>
      </c>
      <c r="J241" s="145"/>
      <c r="K241" s="22" t="s">
        <v>193</v>
      </c>
      <c r="L241" s="146">
        <v>0</v>
      </c>
      <c r="M241" s="146"/>
      <c r="N241" s="146"/>
      <c r="O241" s="139"/>
      <c r="P241" s="139"/>
    </row>
    <row r="242" spans="1:16">
      <c r="A242" s="162"/>
      <c r="B242" s="163"/>
      <c r="C242" s="145" t="s">
        <v>197</v>
      </c>
      <c r="D242" s="145"/>
      <c r="E242" s="145"/>
      <c r="F242" s="145" t="s">
        <v>198</v>
      </c>
      <c r="G242" s="145"/>
      <c r="H242" s="145"/>
      <c r="I242" s="146">
        <v>4</v>
      </c>
      <c r="J242" s="146"/>
      <c r="K242" s="18" t="s">
        <v>176</v>
      </c>
      <c r="L242" s="146">
        <v>0</v>
      </c>
      <c r="M242" s="146"/>
      <c r="N242" s="146"/>
      <c r="O242" s="139"/>
      <c r="P242" s="139"/>
    </row>
    <row r="243" spans="1:16" ht="15.75" thickBot="1">
      <c r="A243" s="164"/>
      <c r="B243" s="165"/>
      <c r="C243" s="169" t="s">
        <v>199</v>
      </c>
      <c r="D243" s="169"/>
      <c r="E243" s="169"/>
      <c r="F243" s="169"/>
      <c r="G243" s="169"/>
      <c r="H243" s="169"/>
      <c r="I243" s="169">
        <v>104</v>
      </c>
      <c r="J243" s="169"/>
      <c r="K243" s="23" t="s">
        <v>193</v>
      </c>
      <c r="L243" s="170">
        <v>0</v>
      </c>
      <c r="M243" s="170"/>
      <c r="N243" s="170"/>
      <c r="O243" s="140"/>
      <c r="P243" s="140"/>
    </row>
    <row r="244" spans="1:16">
      <c r="A244" s="160">
        <v>45567</v>
      </c>
      <c r="B244" s="161"/>
      <c r="C244" s="172" t="s">
        <v>174</v>
      </c>
      <c r="D244" s="172"/>
      <c r="E244" s="172"/>
      <c r="F244" s="172" t="s">
        <v>175</v>
      </c>
      <c r="G244" s="172"/>
      <c r="H244" s="172"/>
      <c r="I244" s="172">
        <v>42</v>
      </c>
      <c r="J244" s="172"/>
      <c r="K244" s="17" t="s">
        <v>176</v>
      </c>
      <c r="L244" s="171">
        <v>0.7</v>
      </c>
      <c r="M244" s="171"/>
      <c r="N244" s="171"/>
      <c r="O244" s="138"/>
      <c r="P244" s="138"/>
    </row>
    <row r="245" spans="1:16">
      <c r="A245" s="162"/>
      <c r="B245" s="163"/>
      <c r="C245" s="145" t="s">
        <v>177</v>
      </c>
      <c r="D245" s="145"/>
      <c r="E245" s="145"/>
      <c r="F245" s="145" t="s">
        <v>178</v>
      </c>
      <c r="G245" s="145"/>
      <c r="H245" s="145"/>
      <c r="I245" s="145">
        <v>115</v>
      </c>
      <c r="J245" s="145"/>
      <c r="K245" s="18" t="s">
        <v>176</v>
      </c>
      <c r="L245" s="146">
        <v>3</v>
      </c>
      <c r="M245" s="146"/>
      <c r="N245" s="146"/>
      <c r="O245" s="139"/>
      <c r="P245" s="139"/>
    </row>
    <row r="246" spans="1:16">
      <c r="A246" s="162"/>
      <c r="B246" s="163"/>
      <c r="C246" s="145" t="s">
        <v>179</v>
      </c>
      <c r="D246" s="145"/>
      <c r="E246" s="145"/>
      <c r="F246" s="145" t="s">
        <v>180</v>
      </c>
      <c r="G246" s="145"/>
      <c r="H246" s="145"/>
      <c r="I246" s="145">
        <v>3.5</v>
      </c>
      <c r="J246" s="145"/>
      <c r="K246" s="18" t="s">
        <v>176</v>
      </c>
      <c r="L246" s="146">
        <v>0</v>
      </c>
      <c r="M246" s="146"/>
      <c r="N246" s="146"/>
      <c r="O246" s="139"/>
      <c r="P246" s="139"/>
    </row>
    <row r="247" spans="1:16">
      <c r="A247" s="162"/>
      <c r="B247" s="163"/>
      <c r="C247" s="145" t="s">
        <v>181</v>
      </c>
      <c r="D247" s="145"/>
      <c r="E247" s="145"/>
      <c r="F247" s="145" t="s">
        <v>204</v>
      </c>
      <c r="G247" s="145"/>
      <c r="H247" s="145"/>
      <c r="I247" s="145">
        <v>2.2000000000000002</v>
      </c>
      <c r="J247" s="145"/>
      <c r="K247" s="18" t="s">
        <v>176</v>
      </c>
      <c r="L247" s="146">
        <v>0</v>
      </c>
      <c r="M247" s="146"/>
      <c r="N247" s="146"/>
      <c r="O247" s="139"/>
      <c r="P247" s="139"/>
    </row>
    <row r="248" spans="1:16">
      <c r="A248" s="162"/>
      <c r="B248" s="163"/>
      <c r="C248" s="145" t="s">
        <v>183</v>
      </c>
      <c r="D248" s="145"/>
      <c r="E248" s="145"/>
      <c r="F248" s="145" t="s">
        <v>184</v>
      </c>
      <c r="G248" s="145"/>
      <c r="H248" s="145"/>
      <c r="I248" s="145">
        <v>2.5</v>
      </c>
      <c r="J248" s="145"/>
      <c r="K248" s="18" t="s">
        <v>176</v>
      </c>
      <c r="L248" s="146">
        <v>0</v>
      </c>
      <c r="M248" s="146"/>
      <c r="N248" s="146"/>
      <c r="O248" s="139"/>
      <c r="P248" s="139"/>
    </row>
    <row r="249" spans="1:16">
      <c r="A249" s="162"/>
      <c r="B249" s="163"/>
      <c r="C249" s="145" t="s">
        <v>185</v>
      </c>
      <c r="D249" s="145"/>
      <c r="E249" s="145"/>
      <c r="F249" s="145" t="s">
        <v>186</v>
      </c>
      <c r="G249" s="145"/>
      <c r="H249" s="145"/>
      <c r="I249" s="145">
        <v>0.28000000000000003</v>
      </c>
      <c r="J249" s="145"/>
      <c r="K249" s="18" t="s">
        <v>176</v>
      </c>
      <c r="L249" s="146">
        <v>0</v>
      </c>
      <c r="M249" s="146"/>
      <c r="N249" s="146"/>
      <c r="O249" s="139"/>
      <c r="P249" s="139"/>
    </row>
    <row r="250" spans="1:16">
      <c r="A250" s="162"/>
      <c r="B250" s="163"/>
      <c r="C250" s="131" t="s">
        <v>187</v>
      </c>
      <c r="D250" s="131"/>
      <c r="E250" s="131"/>
      <c r="F250" s="145" t="s">
        <v>188</v>
      </c>
      <c r="G250" s="145"/>
      <c r="H250" s="145"/>
      <c r="I250" s="146">
        <v>0.5</v>
      </c>
      <c r="J250" s="146"/>
      <c r="K250" s="18" t="s">
        <v>176</v>
      </c>
      <c r="L250" s="146">
        <v>0</v>
      </c>
      <c r="M250" s="146"/>
      <c r="N250" s="146"/>
      <c r="O250" s="139"/>
      <c r="P250" s="139"/>
    </row>
    <row r="251" spans="1:16">
      <c r="A251" s="162"/>
      <c r="B251" s="163"/>
      <c r="C251" s="145" t="s">
        <v>189</v>
      </c>
      <c r="D251" s="145"/>
      <c r="E251" s="145"/>
      <c r="F251" s="145" t="s">
        <v>189</v>
      </c>
      <c r="G251" s="145"/>
      <c r="H251" s="145"/>
      <c r="I251" s="146" t="s">
        <v>189</v>
      </c>
      <c r="J251" s="146"/>
      <c r="K251" s="18" t="s">
        <v>189</v>
      </c>
      <c r="L251" s="146" t="s">
        <v>189</v>
      </c>
      <c r="M251" s="146"/>
      <c r="N251" s="146"/>
      <c r="O251" s="139"/>
      <c r="P251" s="139"/>
    </row>
    <row r="252" spans="1:16">
      <c r="A252" s="162"/>
      <c r="B252" s="163"/>
      <c r="C252" s="145" t="s">
        <v>189</v>
      </c>
      <c r="D252" s="145"/>
      <c r="E252" s="145"/>
      <c r="F252" s="145" t="s">
        <v>189</v>
      </c>
      <c r="G252" s="145"/>
      <c r="H252" s="145"/>
      <c r="I252" s="146" t="s">
        <v>189</v>
      </c>
      <c r="J252" s="146"/>
      <c r="K252" s="18" t="s">
        <v>189</v>
      </c>
      <c r="L252" s="146" t="s">
        <v>189</v>
      </c>
      <c r="M252" s="146"/>
      <c r="N252" s="146"/>
      <c r="O252" s="139"/>
      <c r="P252" s="139"/>
    </row>
    <row r="253" spans="1:16">
      <c r="A253" s="162"/>
      <c r="B253" s="163"/>
      <c r="C253" s="145" t="s">
        <v>189</v>
      </c>
      <c r="D253" s="145"/>
      <c r="E253" s="145"/>
      <c r="F253" s="145" t="s">
        <v>189</v>
      </c>
      <c r="G253" s="145"/>
      <c r="H253" s="145"/>
      <c r="I253" s="146" t="s">
        <v>189</v>
      </c>
      <c r="J253" s="146"/>
      <c r="K253" s="18" t="s">
        <v>189</v>
      </c>
      <c r="L253" s="146" t="s">
        <v>189</v>
      </c>
      <c r="M253" s="146"/>
      <c r="N253" s="146"/>
      <c r="O253" s="139"/>
      <c r="P253" s="139"/>
    </row>
    <row r="254" spans="1:16">
      <c r="A254" s="162"/>
      <c r="B254" s="163"/>
      <c r="C254" s="145" t="s">
        <v>189</v>
      </c>
      <c r="D254" s="145"/>
      <c r="E254" s="145"/>
      <c r="F254" s="145" t="s">
        <v>189</v>
      </c>
      <c r="G254" s="145"/>
      <c r="H254" s="145"/>
      <c r="I254" s="146" t="s">
        <v>189</v>
      </c>
      <c r="J254" s="146"/>
      <c r="K254" s="18" t="s">
        <v>189</v>
      </c>
      <c r="L254" s="146" t="s">
        <v>189</v>
      </c>
      <c r="M254" s="146"/>
      <c r="N254" s="146"/>
      <c r="O254" s="139"/>
      <c r="P254" s="139"/>
    </row>
    <row r="255" spans="1:16">
      <c r="A255" s="162"/>
      <c r="B255" s="163"/>
      <c r="C255" s="145" t="s">
        <v>189</v>
      </c>
      <c r="D255" s="145"/>
      <c r="E255" s="145"/>
      <c r="F255" s="145" t="s">
        <v>189</v>
      </c>
      <c r="G255" s="145"/>
      <c r="H255" s="145"/>
      <c r="I255" s="146" t="s">
        <v>189</v>
      </c>
      <c r="J255" s="146"/>
      <c r="K255" s="18" t="s">
        <v>189</v>
      </c>
      <c r="L255" s="146" t="s">
        <v>189</v>
      </c>
      <c r="M255" s="146"/>
      <c r="N255" s="146"/>
      <c r="O255" s="139"/>
      <c r="P255" s="139"/>
    </row>
    <row r="256" spans="1:16" ht="15.75" thickBot="1">
      <c r="A256" s="164"/>
      <c r="B256" s="165"/>
      <c r="C256" s="169" t="s">
        <v>189</v>
      </c>
      <c r="D256" s="169"/>
      <c r="E256" s="169"/>
      <c r="F256" s="169" t="s">
        <v>189</v>
      </c>
      <c r="G256" s="169"/>
      <c r="H256" s="169"/>
      <c r="I256" s="170" t="s">
        <v>189</v>
      </c>
      <c r="J256" s="170"/>
      <c r="K256" s="19" t="s">
        <v>189</v>
      </c>
      <c r="L256" s="170" t="s">
        <v>189</v>
      </c>
      <c r="M256" s="170"/>
      <c r="N256" s="170"/>
      <c r="O256" s="140"/>
      <c r="P256" s="140"/>
    </row>
    <row r="257" spans="1:16">
      <c r="A257" s="160">
        <v>45568</v>
      </c>
      <c r="B257" s="161"/>
      <c r="C257" s="167" t="s">
        <v>189</v>
      </c>
      <c r="D257" s="167"/>
      <c r="E257" s="167"/>
      <c r="F257" s="167" t="s">
        <v>189</v>
      </c>
      <c r="G257" s="167"/>
      <c r="H257" s="167"/>
      <c r="I257" s="166" t="s">
        <v>189</v>
      </c>
      <c r="J257" s="166"/>
      <c r="K257" s="21" t="s">
        <v>189</v>
      </c>
      <c r="L257" s="166" t="s">
        <v>189</v>
      </c>
      <c r="M257" s="166"/>
      <c r="N257" s="166"/>
      <c r="O257" s="138"/>
      <c r="P257" s="138"/>
    </row>
    <row r="258" spans="1:16">
      <c r="A258" s="162"/>
      <c r="B258" s="163"/>
      <c r="C258" s="145" t="s">
        <v>189</v>
      </c>
      <c r="D258" s="145"/>
      <c r="E258" s="145"/>
      <c r="F258" s="145" t="s">
        <v>189</v>
      </c>
      <c r="G258" s="145"/>
      <c r="H258" s="145"/>
      <c r="I258" s="146" t="s">
        <v>189</v>
      </c>
      <c r="J258" s="146"/>
      <c r="K258" s="18" t="s">
        <v>189</v>
      </c>
      <c r="L258" s="146" t="s">
        <v>189</v>
      </c>
      <c r="M258" s="146"/>
      <c r="N258" s="146"/>
      <c r="O258" s="139"/>
      <c r="P258" s="139"/>
    </row>
    <row r="259" spans="1:16">
      <c r="A259" s="162"/>
      <c r="B259" s="163"/>
      <c r="C259" s="145" t="s">
        <v>189</v>
      </c>
      <c r="D259" s="145"/>
      <c r="E259" s="145"/>
      <c r="F259" s="145" t="s">
        <v>189</v>
      </c>
      <c r="G259" s="145"/>
      <c r="H259" s="145"/>
      <c r="I259" s="146" t="s">
        <v>189</v>
      </c>
      <c r="J259" s="146"/>
      <c r="K259" s="18" t="s">
        <v>189</v>
      </c>
      <c r="L259" s="146" t="s">
        <v>189</v>
      </c>
      <c r="M259" s="146"/>
      <c r="N259" s="146"/>
      <c r="O259" s="139"/>
      <c r="P259" s="139"/>
    </row>
    <row r="260" spans="1:16">
      <c r="A260" s="162"/>
      <c r="B260" s="163"/>
      <c r="C260" s="145" t="s">
        <v>189</v>
      </c>
      <c r="D260" s="145"/>
      <c r="E260" s="145"/>
      <c r="F260" s="145" t="s">
        <v>189</v>
      </c>
      <c r="G260" s="145"/>
      <c r="H260" s="145"/>
      <c r="I260" s="146" t="s">
        <v>189</v>
      </c>
      <c r="J260" s="146"/>
      <c r="K260" s="18" t="s">
        <v>189</v>
      </c>
      <c r="L260" s="146" t="s">
        <v>189</v>
      </c>
      <c r="M260" s="146"/>
      <c r="N260" s="146"/>
      <c r="O260" s="139"/>
      <c r="P260" s="139"/>
    </row>
    <row r="261" spans="1:16">
      <c r="A261" s="162"/>
      <c r="B261" s="163"/>
      <c r="C261" s="145" t="s">
        <v>189</v>
      </c>
      <c r="D261" s="145"/>
      <c r="E261" s="145"/>
      <c r="F261" s="145" t="s">
        <v>189</v>
      </c>
      <c r="G261" s="145"/>
      <c r="H261" s="145"/>
      <c r="I261" s="146" t="s">
        <v>189</v>
      </c>
      <c r="J261" s="146"/>
      <c r="K261" s="18" t="s">
        <v>189</v>
      </c>
      <c r="L261" s="146" t="s">
        <v>189</v>
      </c>
      <c r="M261" s="146"/>
      <c r="N261" s="146"/>
      <c r="O261" s="139"/>
      <c r="P261" s="139"/>
    </row>
    <row r="262" spans="1:16">
      <c r="A262" s="162"/>
      <c r="B262" s="163"/>
      <c r="C262" s="145" t="s">
        <v>200</v>
      </c>
      <c r="D262" s="145"/>
      <c r="E262" s="145"/>
      <c r="F262" s="145" t="s">
        <v>201</v>
      </c>
      <c r="G262" s="145"/>
      <c r="H262" s="145"/>
      <c r="I262" s="145">
        <v>3</v>
      </c>
      <c r="J262" s="145"/>
      <c r="K262" s="18" t="s">
        <v>176</v>
      </c>
      <c r="L262" s="146">
        <v>0</v>
      </c>
      <c r="M262" s="146"/>
      <c r="N262" s="146"/>
      <c r="O262" s="139"/>
      <c r="P262" s="139"/>
    </row>
    <row r="263" spans="1:16">
      <c r="A263" s="162"/>
      <c r="B263" s="163"/>
      <c r="C263" s="131" t="s">
        <v>187</v>
      </c>
      <c r="D263" s="131"/>
      <c r="E263" s="131"/>
      <c r="F263" s="145" t="s">
        <v>188</v>
      </c>
      <c r="G263" s="145"/>
      <c r="H263" s="145"/>
      <c r="I263" s="146">
        <v>10.5</v>
      </c>
      <c r="J263" s="146"/>
      <c r="K263" s="18" t="s">
        <v>176</v>
      </c>
      <c r="L263" s="146">
        <v>0</v>
      </c>
      <c r="M263" s="146"/>
      <c r="N263" s="146"/>
      <c r="O263" s="139"/>
      <c r="P263" s="139"/>
    </row>
    <row r="264" spans="1:16">
      <c r="A264" s="162"/>
      <c r="B264" s="163"/>
      <c r="C264" s="145" t="s">
        <v>202</v>
      </c>
      <c r="D264" s="145"/>
      <c r="E264" s="145"/>
      <c r="F264" s="145" t="s">
        <v>203</v>
      </c>
      <c r="G264" s="145"/>
      <c r="H264" s="145"/>
      <c r="I264" s="146">
        <v>1.5</v>
      </c>
      <c r="J264" s="146"/>
      <c r="K264" s="18" t="s">
        <v>176</v>
      </c>
      <c r="L264" s="146">
        <v>0</v>
      </c>
      <c r="M264" s="146"/>
      <c r="N264" s="146"/>
      <c r="O264" s="139"/>
      <c r="P264" s="139"/>
    </row>
    <row r="265" spans="1:16">
      <c r="A265" s="162"/>
      <c r="B265" s="163"/>
      <c r="C265" s="145" t="s">
        <v>192</v>
      </c>
      <c r="D265" s="145"/>
      <c r="E265" s="145"/>
      <c r="F265" s="145"/>
      <c r="G265" s="145"/>
      <c r="H265" s="145"/>
      <c r="I265" s="168">
        <v>20</v>
      </c>
      <c r="J265" s="168"/>
      <c r="K265" s="22" t="s">
        <v>193</v>
      </c>
      <c r="L265" s="146">
        <v>0</v>
      </c>
      <c r="M265" s="146"/>
      <c r="N265" s="146"/>
      <c r="O265" s="139"/>
      <c r="P265" s="139"/>
    </row>
    <row r="266" spans="1:16">
      <c r="A266" s="162"/>
      <c r="B266" s="163"/>
      <c r="C266" s="145" t="s">
        <v>194</v>
      </c>
      <c r="D266" s="145"/>
      <c r="E266" s="145"/>
      <c r="F266" s="145"/>
      <c r="G266" s="145"/>
      <c r="H266" s="145"/>
      <c r="I266" s="168">
        <v>20</v>
      </c>
      <c r="J266" s="168"/>
      <c r="K266" s="22" t="s">
        <v>193</v>
      </c>
      <c r="L266" s="146">
        <v>0</v>
      </c>
      <c r="M266" s="146"/>
      <c r="N266" s="146"/>
      <c r="O266" s="139"/>
      <c r="P266" s="139"/>
    </row>
    <row r="267" spans="1:16">
      <c r="A267" s="162"/>
      <c r="B267" s="163"/>
      <c r="C267" s="145" t="s">
        <v>195</v>
      </c>
      <c r="D267" s="145"/>
      <c r="E267" s="145"/>
      <c r="F267" s="145" t="s">
        <v>196</v>
      </c>
      <c r="G267" s="145"/>
      <c r="H267" s="145"/>
      <c r="I267" s="145">
        <v>1348</v>
      </c>
      <c r="J267" s="145"/>
      <c r="K267" s="22" t="s">
        <v>193</v>
      </c>
      <c r="L267" s="146">
        <v>48</v>
      </c>
      <c r="M267" s="146"/>
      <c r="N267" s="146"/>
      <c r="O267" s="139"/>
      <c r="P267" s="139"/>
    </row>
    <row r="268" spans="1:16">
      <c r="A268" s="162"/>
      <c r="B268" s="163"/>
      <c r="C268" s="145" t="s">
        <v>197</v>
      </c>
      <c r="D268" s="145"/>
      <c r="E268" s="145"/>
      <c r="F268" s="145" t="s">
        <v>198</v>
      </c>
      <c r="G268" s="145"/>
      <c r="H268" s="145"/>
      <c r="I268" s="146">
        <v>4</v>
      </c>
      <c r="J268" s="146"/>
      <c r="K268" s="18" t="s">
        <v>176</v>
      </c>
      <c r="L268" s="146">
        <v>0</v>
      </c>
      <c r="M268" s="146"/>
      <c r="N268" s="146"/>
      <c r="O268" s="139"/>
      <c r="P268" s="139"/>
    </row>
    <row r="269" spans="1:16" ht="15.75" thickBot="1">
      <c r="A269" s="164"/>
      <c r="B269" s="165"/>
      <c r="C269" s="169" t="s">
        <v>199</v>
      </c>
      <c r="D269" s="169"/>
      <c r="E269" s="169"/>
      <c r="F269" s="169"/>
      <c r="G269" s="169"/>
      <c r="H269" s="169"/>
      <c r="I269" s="169">
        <v>104</v>
      </c>
      <c r="J269" s="169"/>
      <c r="K269" s="23" t="s">
        <v>193</v>
      </c>
      <c r="L269" s="170">
        <v>0</v>
      </c>
      <c r="M269" s="170"/>
      <c r="N269" s="170"/>
      <c r="O269" s="140"/>
      <c r="P269" s="140"/>
    </row>
    <row r="270" spans="1:16">
      <c r="A270" s="160">
        <v>45572</v>
      </c>
      <c r="B270" s="161"/>
      <c r="C270" s="172" t="s">
        <v>174</v>
      </c>
      <c r="D270" s="172"/>
      <c r="E270" s="172"/>
      <c r="F270" s="172" t="s">
        <v>205</v>
      </c>
      <c r="G270" s="172"/>
      <c r="H270" s="172"/>
      <c r="I270" s="172" t="s">
        <v>206</v>
      </c>
      <c r="J270" s="172"/>
      <c r="K270" s="17" t="s">
        <v>176</v>
      </c>
      <c r="L270" s="171" t="s">
        <v>207</v>
      </c>
      <c r="M270" s="171"/>
      <c r="N270" s="171"/>
      <c r="O270" s="138"/>
      <c r="P270" s="138"/>
    </row>
    <row r="271" spans="1:16">
      <c r="A271" s="162"/>
      <c r="B271" s="163"/>
      <c r="C271" s="145" t="s">
        <v>177</v>
      </c>
      <c r="D271" s="145"/>
      <c r="E271" s="145"/>
      <c r="F271" s="145" t="s">
        <v>178</v>
      </c>
      <c r="G271" s="145"/>
      <c r="H271" s="145"/>
      <c r="I271" s="145">
        <v>112</v>
      </c>
      <c r="J271" s="145"/>
      <c r="K271" s="18" t="s">
        <v>176</v>
      </c>
      <c r="L271" s="146">
        <v>3</v>
      </c>
      <c r="M271" s="146"/>
      <c r="N271" s="146"/>
      <c r="O271" s="139"/>
      <c r="P271" s="139"/>
    </row>
    <row r="272" spans="1:16">
      <c r="A272" s="162"/>
      <c r="B272" s="163"/>
      <c r="C272" s="145" t="s">
        <v>179</v>
      </c>
      <c r="D272" s="145"/>
      <c r="E272" s="145"/>
      <c r="F272" s="145" t="s">
        <v>180</v>
      </c>
      <c r="G272" s="145"/>
      <c r="H272" s="145"/>
      <c r="I272" s="145">
        <v>3.5</v>
      </c>
      <c r="J272" s="145"/>
      <c r="K272" s="18" t="s">
        <v>176</v>
      </c>
      <c r="L272" s="146">
        <v>0</v>
      </c>
      <c r="M272" s="146"/>
      <c r="N272" s="146"/>
      <c r="O272" s="139"/>
      <c r="P272" s="139"/>
    </row>
    <row r="273" spans="1:16">
      <c r="A273" s="162"/>
      <c r="B273" s="163"/>
      <c r="C273" s="145" t="s">
        <v>181</v>
      </c>
      <c r="D273" s="145"/>
      <c r="E273" s="145"/>
      <c r="F273" s="145" t="s">
        <v>204</v>
      </c>
      <c r="G273" s="145"/>
      <c r="H273" s="145"/>
      <c r="I273" s="145">
        <v>2.2000000000000002</v>
      </c>
      <c r="J273" s="145"/>
      <c r="K273" s="18" t="s">
        <v>176</v>
      </c>
      <c r="L273" s="146">
        <v>0</v>
      </c>
      <c r="M273" s="146"/>
      <c r="N273" s="146"/>
      <c r="O273" s="139"/>
      <c r="P273" s="139"/>
    </row>
    <row r="274" spans="1:16">
      <c r="A274" s="162"/>
      <c r="B274" s="163"/>
      <c r="C274" s="145" t="s">
        <v>183</v>
      </c>
      <c r="D274" s="145"/>
      <c r="E274" s="145"/>
      <c r="F274" s="145" t="s">
        <v>184</v>
      </c>
      <c r="G274" s="145"/>
      <c r="H274" s="145"/>
      <c r="I274" s="145">
        <v>2.5</v>
      </c>
      <c r="J274" s="145"/>
      <c r="K274" s="18" t="s">
        <v>176</v>
      </c>
      <c r="L274" s="146">
        <v>0</v>
      </c>
      <c r="M274" s="146"/>
      <c r="N274" s="146"/>
      <c r="O274" s="139"/>
      <c r="P274" s="139"/>
    </row>
    <row r="275" spans="1:16">
      <c r="A275" s="162"/>
      <c r="B275" s="163"/>
      <c r="C275" s="145" t="s">
        <v>185</v>
      </c>
      <c r="D275" s="145"/>
      <c r="E275" s="145"/>
      <c r="F275" s="145" t="s">
        <v>186</v>
      </c>
      <c r="G275" s="145"/>
      <c r="H275" s="145"/>
      <c r="I275" s="145">
        <v>0.28000000000000003</v>
      </c>
      <c r="J275" s="145"/>
      <c r="K275" s="18" t="s">
        <v>176</v>
      </c>
      <c r="L275" s="146">
        <v>0</v>
      </c>
      <c r="M275" s="146"/>
      <c r="N275" s="146"/>
      <c r="O275" s="139"/>
      <c r="P275" s="139"/>
    </row>
    <row r="276" spans="1:16">
      <c r="A276" s="162"/>
      <c r="B276" s="163"/>
      <c r="C276" s="131" t="s">
        <v>187</v>
      </c>
      <c r="D276" s="131"/>
      <c r="E276" s="131"/>
      <c r="F276" s="145" t="s">
        <v>188</v>
      </c>
      <c r="G276" s="145"/>
      <c r="H276" s="145"/>
      <c r="I276" s="146">
        <v>0.5</v>
      </c>
      <c r="J276" s="146"/>
      <c r="K276" s="18" t="s">
        <v>176</v>
      </c>
      <c r="L276" s="146">
        <v>0</v>
      </c>
      <c r="M276" s="146"/>
      <c r="N276" s="146"/>
      <c r="O276" s="139"/>
      <c r="P276" s="139"/>
    </row>
    <row r="277" spans="1:16">
      <c r="A277" s="162"/>
      <c r="B277" s="163"/>
      <c r="C277" s="145" t="s">
        <v>189</v>
      </c>
      <c r="D277" s="145"/>
      <c r="E277" s="145"/>
      <c r="F277" s="145" t="s">
        <v>189</v>
      </c>
      <c r="G277" s="145"/>
      <c r="H277" s="145"/>
      <c r="I277" s="146" t="s">
        <v>189</v>
      </c>
      <c r="J277" s="146"/>
      <c r="K277" s="18" t="s">
        <v>189</v>
      </c>
      <c r="L277" s="146" t="s">
        <v>189</v>
      </c>
      <c r="M277" s="146"/>
      <c r="N277" s="146"/>
      <c r="O277" s="139"/>
      <c r="P277" s="139"/>
    </row>
    <row r="278" spans="1:16">
      <c r="A278" s="162"/>
      <c r="B278" s="163"/>
      <c r="C278" s="145" t="s">
        <v>189</v>
      </c>
      <c r="D278" s="145"/>
      <c r="E278" s="145"/>
      <c r="F278" s="145" t="s">
        <v>189</v>
      </c>
      <c r="G278" s="145"/>
      <c r="H278" s="145"/>
      <c r="I278" s="146" t="s">
        <v>189</v>
      </c>
      <c r="J278" s="146"/>
      <c r="K278" s="18" t="s">
        <v>189</v>
      </c>
      <c r="L278" s="146" t="s">
        <v>189</v>
      </c>
      <c r="M278" s="146"/>
      <c r="N278" s="146"/>
      <c r="O278" s="139"/>
      <c r="P278" s="139"/>
    </row>
    <row r="279" spans="1:16">
      <c r="A279" s="162"/>
      <c r="B279" s="163"/>
      <c r="C279" s="145" t="s">
        <v>189</v>
      </c>
      <c r="D279" s="145"/>
      <c r="E279" s="145"/>
      <c r="F279" s="145" t="s">
        <v>189</v>
      </c>
      <c r="G279" s="145"/>
      <c r="H279" s="145"/>
      <c r="I279" s="146" t="s">
        <v>189</v>
      </c>
      <c r="J279" s="146"/>
      <c r="K279" s="18" t="s">
        <v>189</v>
      </c>
      <c r="L279" s="146" t="s">
        <v>189</v>
      </c>
      <c r="M279" s="146"/>
      <c r="N279" s="146"/>
      <c r="O279" s="139"/>
      <c r="P279" s="139"/>
    </row>
    <row r="280" spans="1:16">
      <c r="A280" s="162"/>
      <c r="B280" s="163"/>
      <c r="C280" s="145" t="s">
        <v>189</v>
      </c>
      <c r="D280" s="145"/>
      <c r="E280" s="145"/>
      <c r="F280" s="145" t="s">
        <v>189</v>
      </c>
      <c r="G280" s="145"/>
      <c r="H280" s="145"/>
      <c r="I280" s="146" t="s">
        <v>189</v>
      </c>
      <c r="J280" s="146"/>
      <c r="K280" s="18" t="s">
        <v>189</v>
      </c>
      <c r="L280" s="146" t="s">
        <v>189</v>
      </c>
      <c r="M280" s="146"/>
      <c r="N280" s="146"/>
      <c r="O280" s="139"/>
      <c r="P280" s="139"/>
    </row>
    <row r="281" spans="1:16">
      <c r="A281" s="162"/>
      <c r="B281" s="163"/>
      <c r="C281" s="145" t="s">
        <v>189</v>
      </c>
      <c r="D281" s="145"/>
      <c r="E281" s="145"/>
      <c r="F281" s="145" t="s">
        <v>189</v>
      </c>
      <c r="G281" s="145"/>
      <c r="H281" s="145"/>
      <c r="I281" s="146" t="s">
        <v>189</v>
      </c>
      <c r="J281" s="146"/>
      <c r="K281" s="18" t="s">
        <v>189</v>
      </c>
      <c r="L281" s="146" t="s">
        <v>189</v>
      </c>
      <c r="M281" s="146"/>
      <c r="N281" s="146"/>
      <c r="O281" s="139"/>
      <c r="P281" s="139"/>
    </row>
    <row r="282" spans="1:16" ht="15.75" thickBot="1">
      <c r="A282" s="164"/>
      <c r="B282" s="165"/>
      <c r="C282" s="169" t="s">
        <v>189</v>
      </c>
      <c r="D282" s="169"/>
      <c r="E282" s="169"/>
      <c r="F282" s="169" t="s">
        <v>189</v>
      </c>
      <c r="G282" s="169"/>
      <c r="H282" s="169"/>
      <c r="I282" s="170" t="s">
        <v>189</v>
      </c>
      <c r="J282" s="170"/>
      <c r="K282" s="19" t="s">
        <v>189</v>
      </c>
      <c r="L282" s="170" t="s">
        <v>189</v>
      </c>
      <c r="M282" s="170"/>
      <c r="N282" s="170"/>
      <c r="O282" s="140"/>
      <c r="P282" s="140"/>
    </row>
    <row r="283" spans="1:16">
      <c r="A283" s="160">
        <v>45573</v>
      </c>
      <c r="B283" s="161"/>
      <c r="C283" s="167" t="s">
        <v>189</v>
      </c>
      <c r="D283" s="167"/>
      <c r="E283" s="167"/>
      <c r="F283" s="167" t="s">
        <v>189</v>
      </c>
      <c r="G283" s="167"/>
      <c r="H283" s="167"/>
      <c r="I283" s="166" t="s">
        <v>189</v>
      </c>
      <c r="J283" s="166"/>
      <c r="K283" s="21" t="s">
        <v>189</v>
      </c>
      <c r="L283" s="166" t="s">
        <v>189</v>
      </c>
      <c r="M283" s="166"/>
      <c r="N283" s="166"/>
      <c r="O283" s="138"/>
      <c r="P283" s="138"/>
    </row>
    <row r="284" spans="1:16">
      <c r="A284" s="162"/>
      <c r="B284" s="163"/>
      <c r="C284" s="145" t="s">
        <v>189</v>
      </c>
      <c r="D284" s="145"/>
      <c r="E284" s="145"/>
      <c r="F284" s="145" t="s">
        <v>189</v>
      </c>
      <c r="G284" s="145"/>
      <c r="H284" s="145"/>
      <c r="I284" s="146" t="s">
        <v>189</v>
      </c>
      <c r="J284" s="146"/>
      <c r="K284" s="18" t="s">
        <v>189</v>
      </c>
      <c r="L284" s="146" t="s">
        <v>189</v>
      </c>
      <c r="M284" s="146"/>
      <c r="N284" s="146"/>
      <c r="O284" s="139"/>
      <c r="P284" s="139"/>
    </row>
    <row r="285" spans="1:16">
      <c r="A285" s="162"/>
      <c r="B285" s="163"/>
      <c r="C285" s="145" t="s">
        <v>189</v>
      </c>
      <c r="D285" s="145"/>
      <c r="E285" s="145"/>
      <c r="F285" s="145" t="s">
        <v>189</v>
      </c>
      <c r="G285" s="145"/>
      <c r="H285" s="145"/>
      <c r="I285" s="146" t="s">
        <v>189</v>
      </c>
      <c r="J285" s="146"/>
      <c r="K285" s="18" t="s">
        <v>189</v>
      </c>
      <c r="L285" s="146" t="s">
        <v>189</v>
      </c>
      <c r="M285" s="146"/>
      <c r="N285" s="146"/>
      <c r="O285" s="139"/>
      <c r="P285" s="139"/>
    </row>
    <row r="286" spans="1:16">
      <c r="A286" s="162"/>
      <c r="B286" s="163"/>
      <c r="C286" s="145" t="s">
        <v>189</v>
      </c>
      <c r="D286" s="145"/>
      <c r="E286" s="145"/>
      <c r="F286" s="145" t="s">
        <v>189</v>
      </c>
      <c r="G286" s="145"/>
      <c r="H286" s="145"/>
      <c r="I286" s="146" t="s">
        <v>189</v>
      </c>
      <c r="J286" s="146"/>
      <c r="K286" s="18" t="s">
        <v>189</v>
      </c>
      <c r="L286" s="146" t="s">
        <v>189</v>
      </c>
      <c r="M286" s="146"/>
      <c r="N286" s="146"/>
      <c r="O286" s="139"/>
      <c r="P286" s="139"/>
    </row>
    <row r="287" spans="1:16">
      <c r="A287" s="162"/>
      <c r="B287" s="163"/>
      <c r="C287" s="145" t="s">
        <v>189</v>
      </c>
      <c r="D287" s="145"/>
      <c r="E287" s="145"/>
      <c r="F287" s="145" t="s">
        <v>189</v>
      </c>
      <c r="G287" s="145"/>
      <c r="H287" s="145"/>
      <c r="I287" s="146" t="s">
        <v>189</v>
      </c>
      <c r="J287" s="146"/>
      <c r="K287" s="18" t="s">
        <v>189</v>
      </c>
      <c r="L287" s="146" t="s">
        <v>189</v>
      </c>
      <c r="M287" s="146"/>
      <c r="N287" s="146"/>
      <c r="O287" s="139"/>
      <c r="P287" s="139"/>
    </row>
    <row r="288" spans="1:16">
      <c r="A288" s="162"/>
      <c r="B288" s="163"/>
      <c r="C288" s="145" t="s">
        <v>189</v>
      </c>
      <c r="D288" s="145"/>
      <c r="E288" s="145"/>
      <c r="F288" s="145" t="s">
        <v>189</v>
      </c>
      <c r="G288" s="145"/>
      <c r="H288" s="145"/>
      <c r="I288" s="146" t="s">
        <v>189</v>
      </c>
      <c r="J288" s="146"/>
      <c r="K288" s="18" t="s">
        <v>189</v>
      </c>
      <c r="L288" s="146" t="s">
        <v>189</v>
      </c>
      <c r="M288" s="146"/>
      <c r="N288" s="146"/>
      <c r="O288" s="139"/>
      <c r="P288" s="139"/>
    </row>
    <row r="289" spans="1:16">
      <c r="A289" s="162"/>
      <c r="B289" s="163"/>
      <c r="C289" s="131" t="s">
        <v>187</v>
      </c>
      <c r="D289" s="131"/>
      <c r="E289" s="131"/>
      <c r="F289" s="145" t="s">
        <v>188</v>
      </c>
      <c r="G289" s="145"/>
      <c r="H289" s="145"/>
      <c r="I289" s="146">
        <v>10.5</v>
      </c>
      <c r="J289" s="146"/>
      <c r="K289" s="18" t="s">
        <v>176</v>
      </c>
      <c r="L289" s="146">
        <v>0</v>
      </c>
      <c r="M289" s="146"/>
      <c r="N289" s="146"/>
      <c r="O289" s="139"/>
      <c r="P289" s="139"/>
    </row>
    <row r="290" spans="1:16">
      <c r="A290" s="162"/>
      <c r="B290" s="163"/>
      <c r="C290" s="145" t="s">
        <v>190</v>
      </c>
      <c r="D290" s="145"/>
      <c r="E290" s="145"/>
      <c r="F290" s="145" t="s">
        <v>191</v>
      </c>
      <c r="G290" s="145"/>
      <c r="H290" s="145"/>
      <c r="I290" s="146">
        <v>3.5</v>
      </c>
      <c r="J290" s="146"/>
      <c r="K290" s="18" t="s">
        <v>176</v>
      </c>
      <c r="L290" s="146">
        <v>0</v>
      </c>
      <c r="M290" s="146"/>
      <c r="N290" s="146"/>
      <c r="O290" s="139"/>
      <c r="P290" s="139"/>
    </row>
    <row r="291" spans="1:16">
      <c r="A291" s="162"/>
      <c r="B291" s="163"/>
      <c r="C291" s="145" t="s">
        <v>192</v>
      </c>
      <c r="D291" s="145"/>
      <c r="E291" s="145"/>
      <c r="F291" s="145"/>
      <c r="G291" s="145"/>
      <c r="H291" s="145"/>
      <c r="I291" s="168">
        <v>20</v>
      </c>
      <c r="J291" s="168"/>
      <c r="K291" s="22" t="s">
        <v>193</v>
      </c>
      <c r="L291" s="146">
        <v>0</v>
      </c>
      <c r="M291" s="146"/>
      <c r="N291" s="146"/>
      <c r="O291" s="139"/>
      <c r="P291" s="139"/>
    </row>
    <row r="292" spans="1:16">
      <c r="A292" s="162"/>
      <c r="B292" s="163"/>
      <c r="C292" s="145" t="s">
        <v>194</v>
      </c>
      <c r="D292" s="145"/>
      <c r="E292" s="145"/>
      <c r="F292" s="145"/>
      <c r="G292" s="145"/>
      <c r="H292" s="145"/>
      <c r="I292" s="168">
        <v>20</v>
      </c>
      <c r="J292" s="168"/>
      <c r="K292" s="22" t="s">
        <v>193</v>
      </c>
      <c r="L292" s="146">
        <v>0</v>
      </c>
      <c r="M292" s="146"/>
      <c r="N292" s="146"/>
      <c r="O292" s="139"/>
      <c r="P292" s="139"/>
    </row>
    <row r="293" spans="1:16">
      <c r="A293" s="162"/>
      <c r="B293" s="163"/>
      <c r="C293" s="145" t="s">
        <v>195</v>
      </c>
      <c r="D293" s="145"/>
      <c r="E293" s="145"/>
      <c r="F293" s="145" t="s">
        <v>196</v>
      </c>
      <c r="G293" s="145"/>
      <c r="H293" s="145"/>
      <c r="I293" s="145">
        <v>1248</v>
      </c>
      <c r="J293" s="145"/>
      <c r="K293" s="22" t="s">
        <v>193</v>
      </c>
      <c r="L293" s="146">
        <v>48</v>
      </c>
      <c r="M293" s="146"/>
      <c r="N293" s="146"/>
      <c r="O293" s="139"/>
      <c r="P293" s="139"/>
    </row>
    <row r="294" spans="1:16">
      <c r="A294" s="162"/>
      <c r="B294" s="163"/>
      <c r="C294" s="145" t="s">
        <v>197</v>
      </c>
      <c r="D294" s="145"/>
      <c r="E294" s="145"/>
      <c r="F294" s="145" t="s">
        <v>198</v>
      </c>
      <c r="G294" s="145"/>
      <c r="H294" s="145"/>
      <c r="I294" s="146">
        <v>4</v>
      </c>
      <c r="J294" s="146"/>
      <c r="K294" s="18" t="s">
        <v>176</v>
      </c>
      <c r="L294" s="146">
        <v>0</v>
      </c>
      <c r="M294" s="146"/>
      <c r="N294" s="146"/>
      <c r="O294" s="139"/>
      <c r="P294" s="139"/>
    </row>
    <row r="295" spans="1:16" ht="15.75" thickBot="1">
      <c r="A295" s="164"/>
      <c r="B295" s="165"/>
      <c r="C295" s="169" t="s">
        <v>199</v>
      </c>
      <c r="D295" s="169"/>
      <c r="E295" s="169"/>
      <c r="F295" s="169"/>
      <c r="G295" s="169"/>
      <c r="H295" s="169"/>
      <c r="I295" s="169">
        <v>104</v>
      </c>
      <c r="J295" s="169"/>
      <c r="K295" s="23" t="s">
        <v>193</v>
      </c>
      <c r="L295" s="170">
        <v>0</v>
      </c>
      <c r="M295" s="170"/>
      <c r="N295" s="170"/>
      <c r="O295" s="140"/>
      <c r="P295" s="140"/>
    </row>
    <row r="296" spans="1:16">
      <c r="A296" s="160">
        <v>45574</v>
      </c>
      <c r="B296" s="161"/>
      <c r="C296" s="172" t="s">
        <v>174</v>
      </c>
      <c r="D296" s="172"/>
      <c r="E296" s="172"/>
      <c r="F296" s="172" t="s">
        <v>208</v>
      </c>
      <c r="G296" s="172"/>
      <c r="H296" s="172"/>
      <c r="I296" s="172">
        <v>41.3</v>
      </c>
      <c r="J296" s="172"/>
      <c r="K296" s="17" t="s">
        <v>176</v>
      </c>
      <c r="L296" s="171">
        <v>0</v>
      </c>
      <c r="M296" s="171"/>
      <c r="N296" s="171"/>
      <c r="O296" s="138"/>
      <c r="P296" s="138"/>
    </row>
    <row r="297" spans="1:16">
      <c r="A297" s="162"/>
      <c r="B297" s="163"/>
      <c r="C297" s="145" t="s">
        <v>177</v>
      </c>
      <c r="D297" s="145"/>
      <c r="E297" s="145"/>
      <c r="F297" s="145" t="s">
        <v>178</v>
      </c>
      <c r="G297" s="145"/>
      <c r="H297" s="145"/>
      <c r="I297" s="145">
        <v>112</v>
      </c>
      <c r="J297" s="145"/>
      <c r="K297" s="18" t="s">
        <v>176</v>
      </c>
      <c r="L297" s="146">
        <v>0</v>
      </c>
      <c r="M297" s="146"/>
      <c r="N297" s="146"/>
      <c r="O297" s="139"/>
      <c r="P297" s="139"/>
    </row>
    <row r="298" spans="1:16">
      <c r="A298" s="162"/>
      <c r="B298" s="163"/>
      <c r="C298" s="145" t="s">
        <v>179</v>
      </c>
      <c r="D298" s="145"/>
      <c r="E298" s="145"/>
      <c r="F298" s="145" t="s">
        <v>180</v>
      </c>
      <c r="G298" s="145"/>
      <c r="H298" s="145"/>
      <c r="I298" s="145">
        <v>3.5</v>
      </c>
      <c r="J298" s="145"/>
      <c r="K298" s="18" t="s">
        <v>176</v>
      </c>
      <c r="L298" s="146">
        <v>0</v>
      </c>
      <c r="M298" s="146"/>
      <c r="N298" s="146"/>
      <c r="O298" s="139"/>
      <c r="P298" s="139"/>
    </row>
    <row r="299" spans="1:16">
      <c r="A299" s="162"/>
      <c r="B299" s="163"/>
      <c r="C299" s="145" t="s">
        <v>181</v>
      </c>
      <c r="D299" s="145"/>
      <c r="E299" s="145"/>
      <c r="F299" s="145" t="s">
        <v>204</v>
      </c>
      <c r="G299" s="145"/>
      <c r="H299" s="145"/>
      <c r="I299" s="145">
        <v>2.2000000000000002</v>
      </c>
      <c r="J299" s="145"/>
      <c r="K299" s="18" t="s">
        <v>176</v>
      </c>
      <c r="L299" s="146">
        <v>0</v>
      </c>
      <c r="M299" s="146"/>
      <c r="N299" s="146"/>
      <c r="O299" s="139"/>
      <c r="P299" s="139"/>
    </row>
    <row r="300" spans="1:16">
      <c r="A300" s="162"/>
      <c r="B300" s="163"/>
      <c r="C300" s="145" t="s">
        <v>183</v>
      </c>
      <c r="D300" s="145"/>
      <c r="E300" s="145"/>
      <c r="F300" s="145" t="s">
        <v>184</v>
      </c>
      <c r="G300" s="145"/>
      <c r="H300" s="145"/>
      <c r="I300" s="145">
        <v>2.5</v>
      </c>
      <c r="J300" s="145"/>
      <c r="K300" s="18" t="s">
        <v>176</v>
      </c>
      <c r="L300" s="146">
        <v>0</v>
      </c>
      <c r="M300" s="146"/>
      <c r="N300" s="146"/>
      <c r="O300" s="139"/>
      <c r="P300" s="139"/>
    </row>
    <row r="301" spans="1:16">
      <c r="A301" s="162"/>
      <c r="B301" s="163"/>
      <c r="C301" s="145" t="s">
        <v>185</v>
      </c>
      <c r="D301" s="145"/>
      <c r="E301" s="145"/>
      <c r="F301" s="145" t="s">
        <v>186</v>
      </c>
      <c r="G301" s="145"/>
      <c r="H301" s="145"/>
      <c r="I301" s="145">
        <v>0.28000000000000003</v>
      </c>
      <c r="J301" s="145"/>
      <c r="K301" s="18" t="s">
        <v>176</v>
      </c>
      <c r="L301" s="146">
        <v>0</v>
      </c>
      <c r="M301" s="146"/>
      <c r="N301" s="146"/>
      <c r="O301" s="139"/>
      <c r="P301" s="139"/>
    </row>
    <row r="302" spans="1:16">
      <c r="A302" s="162"/>
      <c r="B302" s="163"/>
      <c r="C302" s="131" t="s">
        <v>187</v>
      </c>
      <c r="D302" s="131"/>
      <c r="E302" s="131"/>
      <c r="F302" s="145" t="s">
        <v>188</v>
      </c>
      <c r="G302" s="145"/>
      <c r="H302" s="145"/>
      <c r="I302" s="146">
        <v>0.5</v>
      </c>
      <c r="J302" s="146"/>
      <c r="K302" s="18" t="s">
        <v>176</v>
      </c>
      <c r="L302" s="146">
        <v>0</v>
      </c>
      <c r="M302" s="146"/>
      <c r="N302" s="146"/>
      <c r="O302" s="139"/>
      <c r="P302" s="139"/>
    </row>
    <row r="303" spans="1:16">
      <c r="A303" s="162"/>
      <c r="B303" s="163"/>
      <c r="C303" s="145" t="s">
        <v>189</v>
      </c>
      <c r="D303" s="145"/>
      <c r="E303" s="145"/>
      <c r="F303" s="145" t="s">
        <v>189</v>
      </c>
      <c r="G303" s="145"/>
      <c r="H303" s="145"/>
      <c r="I303" s="146" t="s">
        <v>189</v>
      </c>
      <c r="J303" s="146"/>
      <c r="K303" s="18" t="s">
        <v>189</v>
      </c>
      <c r="L303" s="146" t="s">
        <v>189</v>
      </c>
      <c r="M303" s="146"/>
      <c r="N303" s="146"/>
      <c r="O303" s="139"/>
      <c r="P303" s="139"/>
    </row>
    <row r="304" spans="1:16">
      <c r="A304" s="162"/>
      <c r="B304" s="163"/>
      <c r="C304" s="145" t="s">
        <v>189</v>
      </c>
      <c r="D304" s="145"/>
      <c r="E304" s="145"/>
      <c r="F304" s="145" t="s">
        <v>189</v>
      </c>
      <c r="G304" s="145"/>
      <c r="H304" s="145"/>
      <c r="I304" s="146" t="s">
        <v>189</v>
      </c>
      <c r="J304" s="146"/>
      <c r="K304" s="18" t="s">
        <v>189</v>
      </c>
      <c r="L304" s="146" t="s">
        <v>189</v>
      </c>
      <c r="M304" s="146"/>
      <c r="N304" s="146"/>
      <c r="O304" s="139"/>
      <c r="P304" s="139"/>
    </row>
    <row r="305" spans="1:16">
      <c r="A305" s="162"/>
      <c r="B305" s="163"/>
      <c r="C305" s="145" t="s">
        <v>189</v>
      </c>
      <c r="D305" s="145"/>
      <c r="E305" s="145"/>
      <c r="F305" s="145" t="s">
        <v>189</v>
      </c>
      <c r="G305" s="145"/>
      <c r="H305" s="145"/>
      <c r="I305" s="146" t="s">
        <v>189</v>
      </c>
      <c r="J305" s="146"/>
      <c r="K305" s="18" t="s">
        <v>189</v>
      </c>
      <c r="L305" s="146" t="s">
        <v>189</v>
      </c>
      <c r="M305" s="146"/>
      <c r="N305" s="146"/>
      <c r="O305" s="139"/>
      <c r="P305" s="139"/>
    </row>
    <row r="306" spans="1:16">
      <c r="A306" s="162"/>
      <c r="B306" s="163"/>
      <c r="C306" s="145" t="s">
        <v>189</v>
      </c>
      <c r="D306" s="145"/>
      <c r="E306" s="145"/>
      <c r="F306" s="145" t="s">
        <v>189</v>
      </c>
      <c r="G306" s="145"/>
      <c r="H306" s="145"/>
      <c r="I306" s="146" t="s">
        <v>189</v>
      </c>
      <c r="J306" s="146"/>
      <c r="K306" s="18" t="s">
        <v>189</v>
      </c>
      <c r="L306" s="146" t="s">
        <v>189</v>
      </c>
      <c r="M306" s="146"/>
      <c r="N306" s="146"/>
      <c r="O306" s="139"/>
      <c r="P306" s="139"/>
    </row>
    <row r="307" spans="1:16">
      <c r="A307" s="162"/>
      <c r="B307" s="163"/>
      <c r="C307" s="145" t="s">
        <v>189</v>
      </c>
      <c r="D307" s="145"/>
      <c r="E307" s="145"/>
      <c r="F307" s="145" t="s">
        <v>189</v>
      </c>
      <c r="G307" s="145"/>
      <c r="H307" s="145"/>
      <c r="I307" s="146" t="s">
        <v>189</v>
      </c>
      <c r="J307" s="146"/>
      <c r="K307" s="18" t="s">
        <v>189</v>
      </c>
      <c r="L307" s="146" t="s">
        <v>189</v>
      </c>
      <c r="M307" s="146"/>
      <c r="N307" s="146"/>
      <c r="O307" s="139"/>
      <c r="P307" s="139"/>
    </row>
    <row r="308" spans="1:16" ht="15.75" thickBot="1">
      <c r="A308" s="164"/>
      <c r="B308" s="165"/>
      <c r="C308" s="169" t="s">
        <v>189</v>
      </c>
      <c r="D308" s="169"/>
      <c r="E308" s="169"/>
      <c r="F308" s="169" t="s">
        <v>189</v>
      </c>
      <c r="G308" s="169"/>
      <c r="H308" s="169"/>
      <c r="I308" s="170" t="s">
        <v>189</v>
      </c>
      <c r="J308" s="170"/>
      <c r="K308" s="19" t="s">
        <v>189</v>
      </c>
      <c r="L308" s="170" t="s">
        <v>189</v>
      </c>
      <c r="M308" s="170"/>
      <c r="N308" s="170"/>
      <c r="O308" s="140"/>
      <c r="P308" s="140"/>
    </row>
    <row r="309" spans="1:16">
      <c r="A309" s="160">
        <v>45575</v>
      </c>
      <c r="B309" s="161"/>
      <c r="C309" s="167" t="s">
        <v>189</v>
      </c>
      <c r="D309" s="167"/>
      <c r="E309" s="167"/>
      <c r="F309" s="167" t="s">
        <v>189</v>
      </c>
      <c r="G309" s="167"/>
      <c r="H309" s="167"/>
      <c r="I309" s="166" t="s">
        <v>189</v>
      </c>
      <c r="J309" s="166"/>
      <c r="K309" s="21" t="s">
        <v>189</v>
      </c>
      <c r="L309" s="166" t="s">
        <v>189</v>
      </c>
      <c r="M309" s="166"/>
      <c r="N309" s="166"/>
      <c r="O309" s="138"/>
      <c r="P309" s="138"/>
    </row>
    <row r="310" spans="1:16">
      <c r="A310" s="162"/>
      <c r="B310" s="163"/>
      <c r="C310" s="145" t="s">
        <v>189</v>
      </c>
      <c r="D310" s="145"/>
      <c r="E310" s="145"/>
      <c r="F310" s="145" t="s">
        <v>189</v>
      </c>
      <c r="G310" s="145"/>
      <c r="H310" s="145"/>
      <c r="I310" s="146" t="s">
        <v>189</v>
      </c>
      <c r="J310" s="146"/>
      <c r="K310" s="18" t="s">
        <v>189</v>
      </c>
      <c r="L310" s="146" t="s">
        <v>189</v>
      </c>
      <c r="M310" s="146"/>
      <c r="N310" s="146"/>
      <c r="O310" s="139"/>
      <c r="P310" s="139"/>
    </row>
    <row r="311" spans="1:16">
      <c r="A311" s="162"/>
      <c r="B311" s="163"/>
      <c r="C311" s="145" t="s">
        <v>189</v>
      </c>
      <c r="D311" s="145"/>
      <c r="E311" s="145"/>
      <c r="F311" s="145" t="s">
        <v>189</v>
      </c>
      <c r="G311" s="145"/>
      <c r="H311" s="145"/>
      <c r="I311" s="146" t="s">
        <v>189</v>
      </c>
      <c r="J311" s="146"/>
      <c r="K311" s="18" t="s">
        <v>189</v>
      </c>
      <c r="L311" s="146" t="s">
        <v>189</v>
      </c>
      <c r="M311" s="146"/>
      <c r="N311" s="146"/>
      <c r="O311" s="139"/>
      <c r="P311" s="139"/>
    </row>
    <row r="312" spans="1:16">
      <c r="A312" s="162"/>
      <c r="B312" s="163"/>
      <c r="C312" s="145" t="s">
        <v>189</v>
      </c>
      <c r="D312" s="145"/>
      <c r="E312" s="145"/>
      <c r="F312" s="145" t="s">
        <v>189</v>
      </c>
      <c r="G312" s="145"/>
      <c r="H312" s="145"/>
      <c r="I312" s="146" t="s">
        <v>189</v>
      </c>
      <c r="J312" s="146"/>
      <c r="K312" s="18" t="s">
        <v>189</v>
      </c>
      <c r="L312" s="146" t="s">
        <v>189</v>
      </c>
      <c r="M312" s="146"/>
      <c r="N312" s="146"/>
      <c r="O312" s="139"/>
      <c r="P312" s="139"/>
    </row>
    <row r="313" spans="1:16">
      <c r="A313" s="162"/>
      <c r="B313" s="163"/>
      <c r="C313" s="145" t="s">
        <v>189</v>
      </c>
      <c r="D313" s="145"/>
      <c r="E313" s="145"/>
      <c r="F313" s="145" t="s">
        <v>189</v>
      </c>
      <c r="G313" s="145"/>
      <c r="H313" s="145"/>
      <c r="I313" s="146" t="s">
        <v>189</v>
      </c>
      <c r="J313" s="146"/>
      <c r="K313" s="18" t="s">
        <v>189</v>
      </c>
      <c r="L313" s="146" t="s">
        <v>189</v>
      </c>
      <c r="M313" s="146"/>
      <c r="N313" s="146"/>
      <c r="O313" s="139"/>
      <c r="P313" s="139"/>
    </row>
    <row r="314" spans="1:16">
      <c r="A314" s="162"/>
      <c r="B314" s="163"/>
      <c r="C314" s="145" t="s">
        <v>200</v>
      </c>
      <c r="D314" s="145"/>
      <c r="E314" s="145"/>
      <c r="F314" s="145" t="s">
        <v>201</v>
      </c>
      <c r="G314" s="145"/>
      <c r="H314" s="145"/>
      <c r="I314" s="145">
        <v>3</v>
      </c>
      <c r="J314" s="145"/>
      <c r="K314" s="18" t="s">
        <v>176</v>
      </c>
      <c r="L314" s="146">
        <v>0</v>
      </c>
      <c r="M314" s="146"/>
      <c r="N314" s="146"/>
      <c r="O314" s="139"/>
      <c r="P314" s="139"/>
    </row>
    <row r="315" spans="1:16">
      <c r="A315" s="162"/>
      <c r="B315" s="163"/>
      <c r="C315" s="131" t="s">
        <v>187</v>
      </c>
      <c r="D315" s="131"/>
      <c r="E315" s="131"/>
      <c r="F315" s="145" t="s">
        <v>188</v>
      </c>
      <c r="G315" s="145"/>
      <c r="H315" s="145"/>
      <c r="I315" s="146">
        <v>10.5</v>
      </c>
      <c r="J315" s="146"/>
      <c r="K315" s="18" t="s">
        <v>176</v>
      </c>
      <c r="L315" s="146">
        <v>0</v>
      </c>
      <c r="M315" s="146"/>
      <c r="N315" s="146"/>
      <c r="O315" s="139"/>
      <c r="P315" s="139"/>
    </row>
    <row r="316" spans="1:16">
      <c r="A316" s="162"/>
      <c r="B316" s="163"/>
      <c r="C316" s="145" t="s">
        <v>202</v>
      </c>
      <c r="D316" s="145"/>
      <c r="E316" s="145"/>
      <c r="F316" s="145" t="s">
        <v>203</v>
      </c>
      <c r="G316" s="145"/>
      <c r="H316" s="145"/>
      <c r="I316" s="146">
        <v>1.5</v>
      </c>
      <c r="J316" s="146"/>
      <c r="K316" s="18" t="s">
        <v>176</v>
      </c>
      <c r="L316" s="146">
        <v>0</v>
      </c>
      <c r="M316" s="146"/>
      <c r="N316" s="146"/>
      <c r="O316" s="139"/>
      <c r="P316" s="139"/>
    </row>
    <row r="317" spans="1:16">
      <c r="A317" s="162"/>
      <c r="B317" s="163"/>
      <c r="C317" s="145" t="s">
        <v>192</v>
      </c>
      <c r="D317" s="145"/>
      <c r="E317" s="145"/>
      <c r="F317" s="145"/>
      <c r="G317" s="145"/>
      <c r="H317" s="145"/>
      <c r="I317" s="168">
        <v>20</v>
      </c>
      <c r="J317" s="168"/>
      <c r="K317" s="22" t="s">
        <v>193</v>
      </c>
      <c r="L317" s="146">
        <v>0</v>
      </c>
      <c r="M317" s="146"/>
      <c r="N317" s="146"/>
      <c r="O317" s="139"/>
      <c r="P317" s="139"/>
    </row>
    <row r="318" spans="1:16">
      <c r="A318" s="162"/>
      <c r="B318" s="163"/>
      <c r="C318" s="145" t="s">
        <v>194</v>
      </c>
      <c r="D318" s="145"/>
      <c r="E318" s="145"/>
      <c r="F318" s="145"/>
      <c r="G318" s="145"/>
      <c r="H318" s="145"/>
      <c r="I318" s="168">
        <v>20</v>
      </c>
      <c r="J318" s="168"/>
      <c r="K318" s="22" t="s">
        <v>193</v>
      </c>
      <c r="L318" s="146">
        <v>0</v>
      </c>
      <c r="M318" s="146"/>
      <c r="N318" s="146"/>
      <c r="O318" s="139"/>
      <c r="P318" s="139"/>
    </row>
    <row r="319" spans="1:16">
      <c r="A319" s="162"/>
      <c r="B319" s="163"/>
      <c r="C319" s="145" t="s">
        <v>195</v>
      </c>
      <c r="D319" s="145"/>
      <c r="E319" s="145"/>
      <c r="F319" s="145" t="s">
        <v>196</v>
      </c>
      <c r="G319" s="145"/>
      <c r="H319" s="145"/>
      <c r="I319" s="145">
        <v>1248</v>
      </c>
      <c r="J319" s="145"/>
      <c r="K319" s="22" t="s">
        <v>193</v>
      </c>
      <c r="L319" s="146">
        <v>48</v>
      </c>
      <c r="M319" s="146"/>
      <c r="N319" s="146"/>
      <c r="O319" s="139"/>
      <c r="P319" s="139"/>
    </row>
    <row r="320" spans="1:16">
      <c r="A320" s="162"/>
      <c r="B320" s="163"/>
      <c r="C320" s="145" t="s">
        <v>197</v>
      </c>
      <c r="D320" s="145"/>
      <c r="E320" s="145"/>
      <c r="F320" s="145" t="s">
        <v>198</v>
      </c>
      <c r="G320" s="145"/>
      <c r="H320" s="145"/>
      <c r="I320" s="146">
        <v>4</v>
      </c>
      <c r="J320" s="146"/>
      <c r="K320" s="18" t="s">
        <v>176</v>
      </c>
      <c r="L320" s="146">
        <v>0</v>
      </c>
      <c r="M320" s="146"/>
      <c r="N320" s="146"/>
      <c r="O320" s="139"/>
      <c r="P320" s="139"/>
    </row>
    <row r="321" spans="1:16" ht="15.75" thickBot="1">
      <c r="A321" s="164"/>
      <c r="B321" s="165"/>
      <c r="C321" s="169" t="s">
        <v>199</v>
      </c>
      <c r="D321" s="169"/>
      <c r="E321" s="169"/>
      <c r="F321" s="169"/>
      <c r="G321" s="169"/>
      <c r="H321" s="169"/>
      <c r="I321" s="169">
        <v>104</v>
      </c>
      <c r="J321" s="169"/>
      <c r="K321" s="23" t="s">
        <v>193</v>
      </c>
      <c r="L321" s="170">
        <v>0</v>
      </c>
      <c r="M321" s="170"/>
      <c r="N321" s="170"/>
      <c r="O321" s="140"/>
      <c r="P321" s="140"/>
    </row>
    <row r="322" spans="1:16">
      <c r="A322" s="160">
        <v>45579</v>
      </c>
      <c r="B322" s="161"/>
      <c r="C322" s="172" t="s">
        <v>174</v>
      </c>
      <c r="D322" s="172"/>
      <c r="E322" s="172"/>
      <c r="F322" s="172" t="s">
        <v>208</v>
      </c>
      <c r="G322" s="172"/>
      <c r="H322" s="172"/>
      <c r="I322" s="172">
        <v>42</v>
      </c>
      <c r="J322" s="172"/>
      <c r="K322" s="17" t="s">
        <v>176</v>
      </c>
      <c r="L322" s="171">
        <v>0.7</v>
      </c>
      <c r="M322" s="171"/>
      <c r="N322" s="171"/>
      <c r="O322" s="138"/>
      <c r="P322" s="138"/>
    </row>
    <row r="323" spans="1:16">
      <c r="A323" s="162"/>
      <c r="B323" s="163"/>
      <c r="C323" s="145" t="s">
        <v>177</v>
      </c>
      <c r="D323" s="145"/>
      <c r="E323" s="145"/>
      <c r="F323" s="145" t="s">
        <v>178</v>
      </c>
      <c r="G323" s="145"/>
      <c r="H323" s="145"/>
      <c r="I323" s="145">
        <v>115</v>
      </c>
      <c r="J323" s="145"/>
      <c r="K323" s="18" t="s">
        <v>176</v>
      </c>
      <c r="L323" s="146">
        <v>3</v>
      </c>
      <c r="M323" s="146"/>
      <c r="N323" s="146"/>
      <c r="O323" s="139"/>
      <c r="P323" s="139"/>
    </row>
    <row r="324" spans="1:16">
      <c r="A324" s="162"/>
      <c r="B324" s="163"/>
      <c r="C324" s="145" t="s">
        <v>179</v>
      </c>
      <c r="D324" s="145"/>
      <c r="E324" s="145"/>
      <c r="F324" s="145" t="s">
        <v>180</v>
      </c>
      <c r="G324" s="145"/>
      <c r="H324" s="145"/>
      <c r="I324" s="145">
        <v>3.5</v>
      </c>
      <c r="J324" s="145"/>
      <c r="K324" s="18" t="s">
        <v>176</v>
      </c>
      <c r="L324" s="146">
        <v>0</v>
      </c>
      <c r="M324" s="146"/>
      <c r="N324" s="146"/>
      <c r="O324" s="139"/>
      <c r="P324" s="139"/>
    </row>
    <row r="325" spans="1:16">
      <c r="A325" s="162"/>
      <c r="B325" s="163"/>
      <c r="C325" s="145" t="s">
        <v>181</v>
      </c>
      <c r="D325" s="145"/>
      <c r="E325" s="145"/>
      <c r="F325" s="145" t="s">
        <v>204</v>
      </c>
      <c r="G325" s="145"/>
      <c r="H325" s="145"/>
      <c r="I325" s="145">
        <v>2.2000000000000002</v>
      </c>
      <c r="J325" s="145"/>
      <c r="K325" s="18" t="s">
        <v>176</v>
      </c>
      <c r="L325" s="146">
        <v>0</v>
      </c>
      <c r="M325" s="146"/>
      <c r="N325" s="146"/>
      <c r="O325" s="139"/>
      <c r="P325" s="139"/>
    </row>
    <row r="326" spans="1:16">
      <c r="A326" s="162"/>
      <c r="B326" s="163"/>
      <c r="C326" s="145" t="s">
        <v>183</v>
      </c>
      <c r="D326" s="145"/>
      <c r="E326" s="145"/>
      <c r="F326" s="145" t="s">
        <v>184</v>
      </c>
      <c r="G326" s="145"/>
      <c r="H326" s="145"/>
      <c r="I326" s="145">
        <v>2.5</v>
      </c>
      <c r="J326" s="145"/>
      <c r="K326" s="18" t="s">
        <v>176</v>
      </c>
      <c r="L326" s="146">
        <v>0</v>
      </c>
      <c r="M326" s="146"/>
      <c r="N326" s="146"/>
      <c r="O326" s="139"/>
      <c r="P326" s="139"/>
    </row>
    <row r="327" spans="1:16">
      <c r="A327" s="162"/>
      <c r="B327" s="163"/>
      <c r="C327" s="145" t="s">
        <v>185</v>
      </c>
      <c r="D327" s="145"/>
      <c r="E327" s="145"/>
      <c r="F327" s="145" t="s">
        <v>186</v>
      </c>
      <c r="G327" s="145"/>
      <c r="H327" s="145"/>
      <c r="I327" s="145">
        <v>0.28000000000000003</v>
      </c>
      <c r="J327" s="145"/>
      <c r="K327" s="18" t="s">
        <v>176</v>
      </c>
      <c r="L327" s="146">
        <v>0</v>
      </c>
      <c r="M327" s="146"/>
      <c r="N327" s="146"/>
      <c r="O327" s="139"/>
      <c r="P327" s="139"/>
    </row>
    <row r="328" spans="1:16">
      <c r="A328" s="162"/>
      <c r="B328" s="163"/>
      <c r="C328" s="131" t="s">
        <v>187</v>
      </c>
      <c r="D328" s="131"/>
      <c r="E328" s="131"/>
      <c r="F328" s="145" t="s">
        <v>188</v>
      </c>
      <c r="G328" s="145"/>
      <c r="H328" s="145"/>
      <c r="I328" s="146">
        <v>0.5</v>
      </c>
      <c r="J328" s="146"/>
      <c r="K328" s="18" t="s">
        <v>176</v>
      </c>
      <c r="L328" s="146">
        <v>0</v>
      </c>
      <c r="M328" s="146"/>
      <c r="N328" s="146"/>
      <c r="O328" s="139"/>
      <c r="P328" s="139"/>
    </row>
    <row r="329" spans="1:16">
      <c r="A329" s="162"/>
      <c r="B329" s="163"/>
      <c r="C329" s="145" t="s">
        <v>189</v>
      </c>
      <c r="D329" s="145"/>
      <c r="E329" s="145"/>
      <c r="F329" s="145" t="s">
        <v>189</v>
      </c>
      <c r="G329" s="145"/>
      <c r="H329" s="145"/>
      <c r="I329" s="146" t="s">
        <v>189</v>
      </c>
      <c r="J329" s="146"/>
      <c r="K329" s="18" t="s">
        <v>189</v>
      </c>
      <c r="L329" s="146" t="s">
        <v>189</v>
      </c>
      <c r="M329" s="146"/>
      <c r="N329" s="146"/>
      <c r="O329" s="139"/>
      <c r="P329" s="139"/>
    </row>
    <row r="330" spans="1:16">
      <c r="A330" s="162"/>
      <c r="B330" s="163"/>
      <c r="C330" s="145" t="s">
        <v>189</v>
      </c>
      <c r="D330" s="145"/>
      <c r="E330" s="145"/>
      <c r="F330" s="145" t="s">
        <v>189</v>
      </c>
      <c r="G330" s="145"/>
      <c r="H330" s="145"/>
      <c r="I330" s="146" t="s">
        <v>189</v>
      </c>
      <c r="J330" s="146"/>
      <c r="K330" s="18" t="s">
        <v>189</v>
      </c>
      <c r="L330" s="146" t="s">
        <v>189</v>
      </c>
      <c r="M330" s="146"/>
      <c r="N330" s="146"/>
      <c r="O330" s="139"/>
      <c r="P330" s="139"/>
    </row>
    <row r="331" spans="1:16">
      <c r="A331" s="162"/>
      <c r="B331" s="163"/>
      <c r="C331" s="145" t="s">
        <v>189</v>
      </c>
      <c r="D331" s="145"/>
      <c r="E331" s="145"/>
      <c r="F331" s="145" t="s">
        <v>189</v>
      </c>
      <c r="G331" s="145"/>
      <c r="H331" s="145"/>
      <c r="I331" s="146" t="s">
        <v>189</v>
      </c>
      <c r="J331" s="146"/>
      <c r="K331" s="18" t="s">
        <v>189</v>
      </c>
      <c r="L331" s="146" t="s">
        <v>189</v>
      </c>
      <c r="M331" s="146"/>
      <c r="N331" s="146"/>
      <c r="O331" s="139"/>
      <c r="P331" s="139"/>
    </row>
    <row r="332" spans="1:16">
      <c r="A332" s="162"/>
      <c r="B332" s="163"/>
      <c r="C332" s="145" t="s">
        <v>189</v>
      </c>
      <c r="D332" s="145"/>
      <c r="E332" s="145"/>
      <c r="F332" s="145" t="s">
        <v>189</v>
      </c>
      <c r="G332" s="145"/>
      <c r="H332" s="145"/>
      <c r="I332" s="146" t="s">
        <v>189</v>
      </c>
      <c r="J332" s="146"/>
      <c r="K332" s="18" t="s">
        <v>189</v>
      </c>
      <c r="L332" s="146" t="s">
        <v>189</v>
      </c>
      <c r="M332" s="146"/>
      <c r="N332" s="146"/>
      <c r="O332" s="139"/>
      <c r="P332" s="139"/>
    </row>
    <row r="333" spans="1:16">
      <c r="A333" s="162"/>
      <c r="B333" s="163"/>
      <c r="C333" s="145" t="s">
        <v>189</v>
      </c>
      <c r="D333" s="145"/>
      <c r="E333" s="145"/>
      <c r="F333" s="145" t="s">
        <v>189</v>
      </c>
      <c r="G333" s="145"/>
      <c r="H333" s="145"/>
      <c r="I333" s="146" t="s">
        <v>189</v>
      </c>
      <c r="J333" s="146"/>
      <c r="K333" s="18" t="s">
        <v>189</v>
      </c>
      <c r="L333" s="146" t="s">
        <v>189</v>
      </c>
      <c r="M333" s="146"/>
      <c r="N333" s="146"/>
      <c r="O333" s="139"/>
      <c r="P333" s="139"/>
    </row>
    <row r="334" spans="1:16" ht="15.75" thickBot="1">
      <c r="A334" s="164"/>
      <c r="B334" s="165"/>
      <c r="C334" s="169" t="s">
        <v>189</v>
      </c>
      <c r="D334" s="169"/>
      <c r="E334" s="169"/>
      <c r="F334" s="169" t="s">
        <v>189</v>
      </c>
      <c r="G334" s="169"/>
      <c r="H334" s="169"/>
      <c r="I334" s="170" t="s">
        <v>189</v>
      </c>
      <c r="J334" s="170"/>
      <c r="K334" s="19" t="s">
        <v>189</v>
      </c>
      <c r="L334" s="170" t="s">
        <v>189</v>
      </c>
      <c r="M334" s="170"/>
      <c r="N334" s="170"/>
      <c r="O334" s="140"/>
      <c r="P334" s="140"/>
    </row>
    <row r="335" spans="1:16">
      <c r="A335" s="160">
        <v>45580</v>
      </c>
      <c r="B335" s="161"/>
      <c r="C335" s="167" t="s">
        <v>189</v>
      </c>
      <c r="D335" s="167"/>
      <c r="E335" s="167"/>
      <c r="F335" s="167" t="s">
        <v>189</v>
      </c>
      <c r="G335" s="167"/>
      <c r="H335" s="167"/>
      <c r="I335" s="166" t="s">
        <v>189</v>
      </c>
      <c r="J335" s="166"/>
      <c r="K335" s="21" t="s">
        <v>189</v>
      </c>
      <c r="L335" s="166" t="s">
        <v>189</v>
      </c>
      <c r="M335" s="166"/>
      <c r="N335" s="166"/>
      <c r="O335" s="138"/>
      <c r="P335" s="138"/>
    </row>
    <row r="336" spans="1:16">
      <c r="A336" s="162"/>
      <c r="B336" s="163"/>
      <c r="C336" s="145" t="s">
        <v>189</v>
      </c>
      <c r="D336" s="145"/>
      <c r="E336" s="145"/>
      <c r="F336" s="145" t="s">
        <v>189</v>
      </c>
      <c r="G336" s="145"/>
      <c r="H336" s="145"/>
      <c r="I336" s="146" t="s">
        <v>189</v>
      </c>
      <c r="J336" s="146"/>
      <c r="K336" s="18" t="s">
        <v>189</v>
      </c>
      <c r="L336" s="146" t="s">
        <v>189</v>
      </c>
      <c r="M336" s="146"/>
      <c r="N336" s="146"/>
      <c r="O336" s="139"/>
      <c r="P336" s="139"/>
    </row>
    <row r="337" spans="1:16">
      <c r="A337" s="162"/>
      <c r="B337" s="163"/>
      <c r="C337" s="145" t="s">
        <v>189</v>
      </c>
      <c r="D337" s="145"/>
      <c r="E337" s="145"/>
      <c r="F337" s="145" t="s">
        <v>189</v>
      </c>
      <c r="G337" s="145"/>
      <c r="H337" s="145"/>
      <c r="I337" s="146" t="s">
        <v>189</v>
      </c>
      <c r="J337" s="146"/>
      <c r="K337" s="18" t="s">
        <v>189</v>
      </c>
      <c r="L337" s="146" t="s">
        <v>189</v>
      </c>
      <c r="M337" s="146"/>
      <c r="N337" s="146"/>
      <c r="O337" s="139"/>
      <c r="P337" s="139"/>
    </row>
    <row r="338" spans="1:16">
      <c r="A338" s="162"/>
      <c r="B338" s="163"/>
      <c r="C338" s="145" t="s">
        <v>189</v>
      </c>
      <c r="D338" s="145"/>
      <c r="E338" s="145"/>
      <c r="F338" s="145" t="s">
        <v>189</v>
      </c>
      <c r="G338" s="145"/>
      <c r="H338" s="145"/>
      <c r="I338" s="146" t="s">
        <v>189</v>
      </c>
      <c r="J338" s="146"/>
      <c r="K338" s="18" t="s">
        <v>189</v>
      </c>
      <c r="L338" s="146" t="s">
        <v>189</v>
      </c>
      <c r="M338" s="146"/>
      <c r="N338" s="146"/>
      <c r="O338" s="139"/>
      <c r="P338" s="139"/>
    </row>
    <row r="339" spans="1:16">
      <c r="A339" s="162"/>
      <c r="B339" s="163"/>
      <c r="C339" s="145" t="s">
        <v>189</v>
      </c>
      <c r="D339" s="145"/>
      <c r="E339" s="145"/>
      <c r="F339" s="145" t="s">
        <v>189</v>
      </c>
      <c r="G339" s="145"/>
      <c r="H339" s="145"/>
      <c r="I339" s="146" t="s">
        <v>189</v>
      </c>
      <c r="J339" s="146"/>
      <c r="K339" s="18" t="s">
        <v>189</v>
      </c>
      <c r="L339" s="146" t="s">
        <v>189</v>
      </c>
      <c r="M339" s="146"/>
      <c r="N339" s="146"/>
      <c r="O339" s="139"/>
      <c r="P339" s="139"/>
    </row>
    <row r="340" spans="1:16">
      <c r="A340" s="162"/>
      <c r="B340" s="163"/>
      <c r="C340" s="145" t="s">
        <v>189</v>
      </c>
      <c r="D340" s="145"/>
      <c r="E340" s="145"/>
      <c r="F340" s="145" t="s">
        <v>189</v>
      </c>
      <c r="G340" s="145"/>
      <c r="H340" s="145"/>
      <c r="I340" s="146" t="s">
        <v>189</v>
      </c>
      <c r="J340" s="146"/>
      <c r="K340" s="18" t="s">
        <v>189</v>
      </c>
      <c r="L340" s="146" t="s">
        <v>189</v>
      </c>
      <c r="M340" s="146"/>
      <c r="N340" s="146"/>
      <c r="O340" s="139"/>
      <c r="P340" s="139"/>
    </row>
    <row r="341" spans="1:16">
      <c r="A341" s="162"/>
      <c r="B341" s="163"/>
      <c r="C341" s="131" t="s">
        <v>187</v>
      </c>
      <c r="D341" s="131"/>
      <c r="E341" s="131"/>
      <c r="F341" s="145" t="s">
        <v>188</v>
      </c>
      <c r="G341" s="145"/>
      <c r="H341" s="145"/>
      <c r="I341" s="146">
        <v>10.5</v>
      </c>
      <c r="J341" s="146"/>
      <c r="K341" s="18" t="s">
        <v>176</v>
      </c>
      <c r="L341" s="146">
        <v>0</v>
      </c>
      <c r="M341" s="146"/>
      <c r="N341" s="146"/>
      <c r="O341" s="139"/>
      <c r="P341" s="139"/>
    </row>
    <row r="342" spans="1:16">
      <c r="A342" s="162"/>
      <c r="B342" s="163"/>
      <c r="C342" s="145" t="s">
        <v>190</v>
      </c>
      <c r="D342" s="145"/>
      <c r="E342" s="145"/>
      <c r="F342" s="145" t="s">
        <v>191</v>
      </c>
      <c r="G342" s="145"/>
      <c r="H342" s="145"/>
      <c r="I342" s="146">
        <v>3.5</v>
      </c>
      <c r="J342" s="146"/>
      <c r="K342" s="18" t="s">
        <v>176</v>
      </c>
      <c r="L342" s="146">
        <v>0</v>
      </c>
      <c r="M342" s="146"/>
      <c r="N342" s="146"/>
      <c r="O342" s="139"/>
      <c r="P342" s="139"/>
    </row>
    <row r="343" spans="1:16">
      <c r="A343" s="162"/>
      <c r="B343" s="163"/>
      <c r="C343" s="145" t="s">
        <v>192</v>
      </c>
      <c r="D343" s="145"/>
      <c r="E343" s="145"/>
      <c r="F343" s="145"/>
      <c r="G343" s="145"/>
      <c r="H343" s="145"/>
      <c r="I343" s="168">
        <v>20</v>
      </c>
      <c r="J343" s="168"/>
      <c r="K343" s="22" t="s">
        <v>193</v>
      </c>
      <c r="L343" s="146">
        <v>0</v>
      </c>
      <c r="M343" s="146"/>
      <c r="N343" s="146"/>
      <c r="O343" s="139"/>
      <c r="P343" s="139"/>
    </row>
    <row r="344" spans="1:16">
      <c r="A344" s="162"/>
      <c r="B344" s="163"/>
      <c r="C344" s="145" t="s">
        <v>194</v>
      </c>
      <c r="D344" s="145"/>
      <c r="E344" s="145"/>
      <c r="F344" s="145"/>
      <c r="G344" s="145"/>
      <c r="H344" s="145"/>
      <c r="I344" s="168">
        <v>20</v>
      </c>
      <c r="J344" s="168"/>
      <c r="K344" s="22" t="s">
        <v>193</v>
      </c>
      <c r="L344" s="146">
        <v>0</v>
      </c>
      <c r="M344" s="146"/>
      <c r="N344" s="146"/>
      <c r="O344" s="139"/>
      <c r="P344" s="139"/>
    </row>
    <row r="345" spans="1:16">
      <c r="A345" s="162"/>
      <c r="B345" s="163"/>
      <c r="C345" s="145" t="s">
        <v>195</v>
      </c>
      <c r="D345" s="145"/>
      <c r="E345" s="145"/>
      <c r="F345" s="145" t="s">
        <v>196</v>
      </c>
      <c r="G345" s="145"/>
      <c r="H345" s="145"/>
      <c r="I345" s="145">
        <v>1248</v>
      </c>
      <c r="J345" s="145"/>
      <c r="K345" s="22" t="s">
        <v>193</v>
      </c>
      <c r="L345" s="146">
        <v>48</v>
      </c>
      <c r="M345" s="146"/>
      <c r="N345" s="146"/>
      <c r="O345" s="139"/>
      <c r="P345" s="139"/>
    </row>
    <row r="346" spans="1:16">
      <c r="A346" s="162"/>
      <c r="B346" s="163"/>
      <c r="C346" s="145" t="s">
        <v>197</v>
      </c>
      <c r="D346" s="145"/>
      <c r="E346" s="145"/>
      <c r="F346" s="145" t="s">
        <v>198</v>
      </c>
      <c r="G346" s="145"/>
      <c r="H346" s="145"/>
      <c r="I346" s="146">
        <v>4</v>
      </c>
      <c r="J346" s="146"/>
      <c r="K346" s="18" t="s">
        <v>176</v>
      </c>
      <c r="L346" s="146">
        <v>0</v>
      </c>
      <c r="M346" s="146"/>
      <c r="N346" s="146"/>
      <c r="O346" s="139"/>
      <c r="P346" s="139"/>
    </row>
    <row r="347" spans="1:16" ht="15.75" thickBot="1">
      <c r="A347" s="164"/>
      <c r="B347" s="165"/>
      <c r="C347" s="169" t="s">
        <v>199</v>
      </c>
      <c r="D347" s="169"/>
      <c r="E347" s="169"/>
      <c r="F347" s="169"/>
      <c r="G347" s="169"/>
      <c r="H347" s="169"/>
      <c r="I347" s="169">
        <v>104</v>
      </c>
      <c r="J347" s="169"/>
      <c r="K347" s="23" t="s">
        <v>193</v>
      </c>
      <c r="L347" s="170">
        <v>0</v>
      </c>
      <c r="M347" s="170"/>
      <c r="N347" s="170"/>
      <c r="O347" s="140"/>
      <c r="P347" s="140"/>
    </row>
    <row r="348" spans="1:16">
      <c r="A348" s="160">
        <v>45581</v>
      </c>
      <c r="B348" s="161"/>
      <c r="C348" s="172" t="s">
        <v>174</v>
      </c>
      <c r="D348" s="172"/>
      <c r="E348" s="172"/>
      <c r="F348" s="172" t="s">
        <v>208</v>
      </c>
      <c r="G348" s="172"/>
      <c r="H348" s="172"/>
      <c r="I348" s="172">
        <v>41.3</v>
      </c>
      <c r="J348" s="172"/>
      <c r="K348" s="17" t="s">
        <v>176</v>
      </c>
      <c r="L348" s="171">
        <v>0</v>
      </c>
      <c r="M348" s="171"/>
      <c r="N348" s="171"/>
      <c r="O348" s="138"/>
      <c r="P348" s="138"/>
    </row>
    <row r="349" spans="1:16">
      <c r="A349" s="162"/>
      <c r="B349" s="163"/>
      <c r="C349" s="145" t="s">
        <v>177</v>
      </c>
      <c r="D349" s="145"/>
      <c r="E349" s="145"/>
      <c r="F349" s="145" t="s">
        <v>209</v>
      </c>
      <c r="G349" s="145"/>
      <c r="H349" s="145"/>
      <c r="I349" s="145">
        <v>112</v>
      </c>
      <c r="J349" s="145"/>
      <c r="K349" s="18" t="s">
        <v>176</v>
      </c>
      <c r="L349" s="146">
        <v>0</v>
      </c>
      <c r="M349" s="146"/>
      <c r="N349" s="146"/>
      <c r="O349" s="139"/>
      <c r="P349" s="139"/>
    </row>
    <row r="350" spans="1:16">
      <c r="A350" s="162"/>
      <c r="B350" s="163"/>
      <c r="C350" s="145" t="s">
        <v>179</v>
      </c>
      <c r="D350" s="145"/>
      <c r="E350" s="145"/>
      <c r="F350" s="145" t="s">
        <v>180</v>
      </c>
      <c r="G350" s="145"/>
      <c r="H350" s="145"/>
      <c r="I350" s="145">
        <v>3.5</v>
      </c>
      <c r="J350" s="145"/>
      <c r="K350" s="18" t="s">
        <v>176</v>
      </c>
      <c r="L350" s="146">
        <v>0</v>
      </c>
      <c r="M350" s="146"/>
      <c r="N350" s="146"/>
      <c r="O350" s="139"/>
      <c r="P350" s="139"/>
    </row>
    <row r="351" spans="1:16">
      <c r="A351" s="162"/>
      <c r="B351" s="163"/>
      <c r="C351" s="145" t="s">
        <v>181</v>
      </c>
      <c r="D351" s="145"/>
      <c r="E351" s="145"/>
      <c r="F351" s="145" t="s">
        <v>204</v>
      </c>
      <c r="G351" s="145"/>
      <c r="H351" s="145"/>
      <c r="I351" s="145">
        <v>2.2000000000000002</v>
      </c>
      <c r="J351" s="145"/>
      <c r="K351" s="18" t="s">
        <v>176</v>
      </c>
      <c r="L351" s="146">
        <v>0</v>
      </c>
      <c r="M351" s="146"/>
      <c r="N351" s="146"/>
      <c r="O351" s="139"/>
      <c r="P351" s="139"/>
    </row>
    <row r="352" spans="1:16">
      <c r="A352" s="162"/>
      <c r="B352" s="163"/>
      <c r="C352" s="145" t="s">
        <v>183</v>
      </c>
      <c r="D352" s="145"/>
      <c r="E352" s="145"/>
      <c r="F352" s="145" t="s">
        <v>184</v>
      </c>
      <c r="G352" s="145"/>
      <c r="H352" s="145"/>
      <c r="I352" s="145">
        <v>2.5</v>
      </c>
      <c r="J352" s="145"/>
      <c r="K352" s="18" t="s">
        <v>176</v>
      </c>
      <c r="L352" s="146">
        <v>0</v>
      </c>
      <c r="M352" s="146"/>
      <c r="N352" s="146"/>
      <c r="O352" s="139"/>
      <c r="P352" s="139"/>
    </row>
    <row r="353" spans="1:16">
      <c r="A353" s="162"/>
      <c r="B353" s="163"/>
      <c r="C353" s="145" t="s">
        <v>185</v>
      </c>
      <c r="D353" s="145"/>
      <c r="E353" s="145"/>
      <c r="F353" s="145" t="s">
        <v>186</v>
      </c>
      <c r="G353" s="145"/>
      <c r="H353" s="145"/>
      <c r="I353" s="145">
        <v>0.28000000000000003</v>
      </c>
      <c r="J353" s="145"/>
      <c r="K353" s="18" t="s">
        <v>176</v>
      </c>
      <c r="L353" s="146">
        <v>0</v>
      </c>
      <c r="M353" s="146"/>
      <c r="N353" s="146"/>
      <c r="O353" s="139"/>
      <c r="P353" s="139"/>
    </row>
    <row r="354" spans="1:16">
      <c r="A354" s="162"/>
      <c r="B354" s="163"/>
      <c r="C354" s="131" t="s">
        <v>187</v>
      </c>
      <c r="D354" s="131"/>
      <c r="E354" s="131"/>
      <c r="F354" s="145" t="s">
        <v>188</v>
      </c>
      <c r="G354" s="145"/>
      <c r="H354" s="145"/>
      <c r="I354" s="146">
        <v>0.5</v>
      </c>
      <c r="J354" s="146"/>
      <c r="K354" s="18" t="s">
        <v>176</v>
      </c>
      <c r="L354" s="146">
        <v>0</v>
      </c>
      <c r="M354" s="146"/>
      <c r="N354" s="146"/>
      <c r="O354" s="139"/>
      <c r="P354" s="139"/>
    </row>
    <row r="355" spans="1:16">
      <c r="A355" s="162"/>
      <c r="B355" s="163"/>
      <c r="C355" s="145" t="s">
        <v>189</v>
      </c>
      <c r="D355" s="145"/>
      <c r="E355" s="145"/>
      <c r="F355" s="145" t="s">
        <v>189</v>
      </c>
      <c r="G355" s="145"/>
      <c r="H355" s="145"/>
      <c r="I355" s="146" t="s">
        <v>189</v>
      </c>
      <c r="J355" s="146"/>
      <c r="K355" s="18" t="s">
        <v>189</v>
      </c>
      <c r="L355" s="146" t="s">
        <v>189</v>
      </c>
      <c r="M355" s="146"/>
      <c r="N355" s="146"/>
      <c r="O355" s="139"/>
      <c r="P355" s="139"/>
    </row>
    <row r="356" spans="1:16">
      <c r="A356" s="162"/>
      <c r="B356" s="163"/>
      <c r="C356" s="145" t="s">
        <v>189</v>
      </c>
      <c r="D356" s="145"/>
      <c r="E356" s="145"/>
      <c r="F356" s="145" t="s">
        <v>189</v>
      </c>
      <c r="G356" s="145"/>
      <c r="H356" s="145"/>
      <c r="I356" s="146" t="s">
        <v>189</v>
      </c>
      <c r="J356" s="146"/>
      <c r="K356" s="18" t="s">
        <v>189</v>
      </c>
      <c r="L356" s="146" t="s">
        <v>189</v>
      </c>
      <c r="M356" s="146"/>
      <c r="N356" s="146"/>
      <c r="O356" s="139"/>
      <c r="P356" s="139"/>
    </row>
    <row r="357" spans="1:16">
      <c r="A357" s="162"/>
      <c r="B357" s="163"/>
      <c r="C357" s="145" t="s">
        <v>189</v>
      </c>
      <c r="D357" s="145"/>
      <c r="E357" s="145"/>
      <c r="F357" s="145" t="s">
        <v>189</v>
      </c>
      <c r="G357" s="145"/>
      <c r="H357" s="145"/>
      <c r="I357" s="146" t="s">
        <v>189</v>
      </c>
      <c r="J357" s="146"/>
      <c r="K357" s="18" t="s">
        <v>189</v>
      </c>
      <c r="L357" s="146" t="s">
        <v>189</v>
      </c>
      <c r="M357" s="146"/>
      <c r="N357" s="146"/>
      <c r="O357" s="139"/>
      <c r="P357" s="139"/>
    </row>
    <row r="358" spans="1:16">
      <c r="A358" s="162"/>
      <c r="B358" s="163"/>
      <c r="C358" s="145" t="s">
        <v>189</v>
      </c>
      <c r="D358" s="145"/>
      <c r="E358" s="145"/>
      <c r="F358" s="145" t="s">
        <v>189</v>
      </c>
      <c r="G358" s="145"/>
      <c r="H358" s="145"/>
      <c r="I358" s="146" t="s">
        <v>189</v>
      </c>
      <c r="J358" s="146"/>
      <c r="K358" s="18" t="s">
        <v>189</v>
      </c>
      <c r="L358" s="146" t="s">
        <v>189</v>
      </c>
      <c r="M358" s="146"/>
      <c r="N358" s="146"/>
      <c r="O358" s="139"/>
      <c r="P358" s="139"/>
    </row>
    <row r="359" spans="1:16">
      <c r="A359" s="162"/>
      <c r="B359" s="163"/>
      <c r="C359" s="145" t="s">
        <v>189</v>
      </c>
      <c r="D359" s="145"/>
      <c r="E359" s="145"/>
      <c r="F359" s="145" t="s">
        <v>189</v>
      </c>
      <c r="G359" s="145"/>
      <c r="H359" s="145"/>
      <c r="I359" s="146" t="s">
        <v>189</v>
      </c>
      <c r="J359" s="146"/>
      <c r="K359" s="18" t="s">
        <v>189</v>
      </c>
      <c r="L359" s="146" t="s">
        <v>189</v>
      </c>
      <c r="M359" s="146"/>
      <c r="N359" s="146"/>
      <c r="O359" s="139"/>
      <c r="P359" s="139"/>
    </row>
    <row r="360" spans="1:16" ht="15.75" thickBot="1">
      <c r="A360" s="164"/>
      <c r="B360" s="165"/>
      <c r="C360" s="169" t="s">
        <v>189</v>
      </c>
      <c r="D360" s="169"/>
      <c r="E360" s="169"/>
      <c r="F360" s="169" t="s">
        <v>189</v>
      </c>
      <c r="G360" s="169"/>
      <c r="H360" s="169"/>
      <c r="I360" s="170" t="s">
        <v>189</v>
      </c>
      <c r="J360" s="170"/>
      <c r="K360" s="19" t="s">
        <v>189</v>
      </c>
      <c r="L360" s="170" t="s">
        <v>189</v>
      </c>
      <c r="M360" s="170"/>
      <c r="N360" s="170"/>
      <c r="O360" s="140"/>
      <c r="P360" s="140"/>
    </row>
    <row r="361" spans="1:16">
      <c r="A361" s="160">
        <v>45582</v>
      </c>
      <c r="B361" s="161"/>
      <c r="C361" s="167" t="s">
        <v>189</v>
      </c>
      <c r="D361" s="167"/>
      <c r="E361" s="167"/>
      <c r="F361" s="167" t="s">
        <v>189</v>
      </c>
      <c r="G361" s="167"/>
      <c r="H361" s="167"/>
      <c r="I361" s="166" t="s">
        <v>189</v>
      </c>
      <c r="J361" s="166"/>
      <c r="K361" s="21" t="s">
        <v>189</v>
      </c>
      <c r="L361" s="166" t="s">
        <v>189</v>
      </c>
      <c r="M361" s="166"/>
      <c r="N361" s="166"/>
      <c r="O361" s="138"/>
      <c r="P361" s="138"/>
    </row>
    <row r="362" spans="1:16">
      <c r="A362" s="162"/>
      <c r="B362" s="163"/>
      <c r="C362" s="145" t="s">
        <v>189</v>
      </c>
      <c r="D362" s="145"/>
      <c r="E362" s="145"/>
      <c r="F362" s="145" t="s">
        <v>189</v>
      </c>
      <c r="G362" s="145"/>
      <c r="H362" s="145"/>
      <c r="I362" s="146" t="s">
        <v>189</v>
      </c>
      <c r="J362" s="146"/>
      <c r="K362" s="18" t="s">
        <v>189</v>
      </c>
      <c r="L362" s="146" t="s">
        <v>189</v>
      </c>
      <c r="M362" s="146"/>
      <c r="N362" s="146"/>
      <c r="O362" s="139"/>
      <c r="P362" s="139"/>
    </row>
    <row r="363" spans="1:16">
      <c r="A363" s="162"/>
      <c r="B363" s="163"/>
      <c r="C363" s="145" t="s">
        <v>189</v>
      </c>
      <c r="D363" s="145"/>
      <c r="E363" s="145"/>
      <c r="F363" s="145" t="s">
        <v>189</v>
      </c>
      <c r="G363" s="145"/>
      <c r="H363" s="145"/>
      <c r="I363" s="146" t="s">
        <v>189</v>
      </c>
      <c r="J363" s="146"/>
      <c r="K363" s="18" t="s">
        <v>189</v>
      </c>
      <c r="L363" s="146" t="s">
        <v>189</v>
      </c>
      <c r="M363" s="146"/>
      <c r="N363" s="146"/>
      <c r="O363" s="139"/>
      <c r="P363" s="139"/>
    </row>
    <row r="364" spans="1:16">
      <c r="A364" s="162"/>
      <c r="B364" s="163"/>
      <c r="C364" s="145" t="s">
        <v>189</v>
      </c>
      <c r="D364" s="145"/>
      <c r="E364" s="145"/>
      <c r="F364" s="145" t="s">
        <v>189</v>
      </c>
      <c r="G364" s="145"/>
      <c r="H364" s="145"/>
      <c r="I364" s="146" t="s">
        <v>189</v>
      </c>
      <c r="J364" s="146"/>
      <c r="K364" s="18" t="s">
        <v>189</v>
      </c>
      <c r="L364" s="146" t="s">
        <v>189</v>
      </c>
      <c r="M364" s="146"/>
      <c r="N364" s="146"/>
      <c r="O364" s="139"/>
      <c r="P364" s="139"/>
    </row>
    <row r="365" spans="1:16">
      <c r="A365" s="162"/>
      <c r="B365" s="163"/>
      <c r="C365" s="145" t="s">
        <v>189</v>
      </c>
      <c r="D365" s="145"/>
      <c r="E365" s="145"/>
      <c r="F365" s="145" t="s">
        <v>189</v>
      </c>
      <c r="G365" s="145"/>
      <c r="H365" s="145"/>
      <c r="I365" s="146" t="s">
        <v>189</v>
      </c>
      <c r="J365" s="146"/>
      <c r="K365" s="18" t="s">
        <v>189</v>
      </c>
      <c r="L365" s="146" t="s">
        <v>189</v>
      </c>
      <c r="M365" s="146"/>
      <c r="N365" s="146"/>
      <c r="O365" s="139"/>
      <c r="P365" s="139"/>
    </row>
    <row r="366" spans="1:16">
      <c r="A366" s="162"/>
      <c r="B366" s="163"/>
      <c r="C366" s="145" t="s">
        <v>200</v>
      </c>
      <c r="D366" s="145"/>
      <c r="E366" s="145"/>
      <c r="F366" s="145" t="s">
        <v>201</v>
      </c>
      <c r="G366" s="145"/>
      <c r="H366" s="145"/>
      <c r="I366" s="145">
        <v>3</v>
      </c>
      <c r="J366" s="145"/>
      <c r="K366" s="18" t="s">
        <v>176</v>
      </c>
      <c r="L366" s="146">
        <v>0</v>
      </c>
      <c r="M366" s="146"/>
      <c r="N366" s="146"/>
      <c r="O366" s="139"/>
      <c r="P366" s="139"/>
    </row>
    <row r="367" spans="1:16">
      <c r="A367" s="162"/>
      <c r="B367" s="163"/>
      <c r="C367" s="131" t="s">
        <v>187</v>
      </c>
      <c r="D367" s="131"/>
      <c r="E367" s="131"/>
      <c r="F367" s="145" t="s">
        <v>188</v>
      </c>
      <c r="G367" s="145"/>
      <c r="H367" s="145"/>
      <c r="I367" s="146">
        <v>10.5</v>
      </c>
      <c r="J367" s="146"/>
      <c r="K367" s="18" t="s">
        <v>176</v>
      </c>
      <c r="L367" s="146">
        <v>0</v>
      </c>
      <c r="M367" s="146"/>
      <c r="N367" s="146"/>
      <c r="O367" s="139"/>
      <c r="P367" s="139"/>
    </row>
    <row r="368" spans="1:16">
      <c r="A368" s="162"/>
      <c r="B368" s="163"/>
      <c r="C368" s="145" t="s">
        <v>202</v>
      </c>
      <c r="D368" s="145"/>
      <c r="E368" s="145"/>
      <c r="F368" s="145" t="s">
        <v>203</v>
      </c>
      <c r="G368" s="145"/>
      <c r="H368" s="145"/>
      <c r="I368" s="146">
        <v>1.5</v>
      </c>
      <c r="J368" s="146"/>
      <c r="K368" s="18" t="s">
        <v>176</v>
      </c>
      <c r="L368" s="146">
        <v>0</v>
      </c>
      <c r="M368" s="146"/>
      <c r="N368" s="146"/>
      <c r="O368" s="139"/>
      <c r="P368" s="139"/>
    </row>
    <row r="369" spans="1:16">
      <c r="A369" s="162"/>
      <c r="B369" s="163"/>
      <c r="C369" s="145" t="s">
        <v>192</v>
      </c>
      <c r="D369" s="145"/>
      <c r="E369" s="145"/>
      <c r="F369" s="145"/>
      <c r="G369" s="145"/>
      <c r="H369" s="145"/>
      <c r="I369" s="168">
        <v>20</v>
      </c>
      <c r="J369" s="168"/>
      <c r="K369" s="22" t="s">
        <v>193</v>
      </c>
      <c r="L369" s="146">
        <v>0</v>
      </c>
      <c r="M369" s="146"/>
      <c r="N369" s="146"/>
      <c r="O369" s="139"/>
      <c r="P369" s="139"/>
    </row>
    <row r="370" spans="1:16">
      <c r="A370" s="162"/>
      <c r="B370" s="163"/>
      <c r="C370" s="145" t="s">
        <v>194</v>
      </c>
      <c r="D370" s="145"/>
      <c r="E370" s="145"/>
      <c r="F370" s="145"/>
      <c r="G370" s="145"/>
      <c r="H370" s="145"/>
      <c r="I370" s="168">
        <v>20</v>
      </c>
      <c r="J370" s="168"/>
      <c r="K370" s="22" t="s">
        <v>193</v>
      </c>
      <c r="L370" s="146">
        <v>0</v>
      </c>
      <c r="M370" s="146"/>
      <c r="N370" s="146"/>
      <c r="O370" s="139"/>
      <c r="P370" s="139"/>
    </row>
    <row r="371" spans="1:16">
      <c r="A371" s="162"/>
      <c r="B371" s="163"/>
      <c r="C371" s="145" t="s">
        <v>195</v>
      </c>
      <c r="D371" s="145"/>
      <c r="E371" s="145"/>
      <c r="F371" s="145" t="s">
        <v>196</v>
      </c>
      <c r="G371" s="145"/>
      <c r="H371" s="145"/>
      <c r="I371" s="145">
        <v>1248</v>
      </c>
      <c r="J371" s="145"/>
      <c r="K371" s="22" t="s">
        <v>193</v>
      </c>
      <c r="L371" s="146">
        <v>48</v>
      </c>
      <c r="M371" s="146"/>
      <c r="N371" s="146"/>
      <c r="O371" s="139"/>
      <c r="P371" s="139"/>
    </row>
    <row r="372" spans="1:16">
      <c r="A372" s="162"/>
      <c r="B372" s="163"/>
      <c r="C372" s="145" t="s">
        <v>197</v>
      </c>
      <c r="D372" s="145"/>
      <c r="E372" s="145"/>
      <c r="F372" s="145" t="s">
        <v>198</v>
      </c>
      <c r="G372" s="145"/>
      <c r="H372" s="145"/>
      <c r="I372" s="146">
        <v>4</v>
      </c>
      <c r="J372" s="146"/>
      <c r="K372" s="18" t="s">
        <v>176</v>
      </c>
      <c r="L372" s="146">
        <v>0</v>
      </c>
      <c r="M372" s="146"/>
      <c r="N372" s="146"/>
      <c r="O372" s="139"/>
      <c r="P372" s="139"/>
    </row>
    <row r="373" spans="1:16" ht="15.75" thickBot="1">
      <c r="A373" s="164"/>
      <c r="B373" s="165"/>
      <c r="C373" s="169" t="s">
        <v>199</v>
      </c>
      <c r="D373" s="169"/>
      <c r="E373" s="169"/>
      <c r="F373" s="169"/>
      <c r="G373" s="169"/>
      <c r="H373" s="169"/>
      <c r="I373" s="169">
        <v>104</v>
      </c>
      <c r="J373" s="169"/>
      <c r="K373" s="23" t="s">
        <v>193</v>
      </c>
      <c r="L373" s="170">
        <v>0</v>
      </c>
      <c r="M373" s="170"/>
      <c r="N373" s="170"/>
      <c r="O373" s="140"/>
      <c r="P373" s="140"/>
    </row>
    <row r="374" spans="1:16">
      <c r="A374" s="160">
        <v>45583</v>
      </c>
      <c r="B374" s="161"/>
      <c r="C374" s="172" t="s">
        <v>174</v>
      </c>
      <c r="D374" s="172"/>
      <c r="E374" s="172"/>
      <c r="F374" s="172" t="s">
        <v>208</v>
      </c>
      <c r="G374" s="172"/>
      <c r="H374" s="172"/>
      <c r="I374" s="172">
        <v>41.3</v>
      </c>
      <c r="J374" s="172"/>
      <c r="K374" s="17" t="s">
        <v>176</v>
      </c>
      <c r="L374" s="171">
        <v>0</v>
      </c>
      <c r="M374" s="171"/>
      <c r="N374" s="171"/>
      <c r="O374" s="138"/>
      <c r="P374" s="138"/>
    </row>
    <row r="375" spans="1:16">
      <c r="A375" s="162"/>
      <c r="B375" s="163"/>
      <c r="C375" s="145" t="s">
        <v>177</v>
      </c>
      <c r="D375" s="145"/>
      <c r="E375" s="145"/>
      <c r="F375" s="145" t="s">
        <v>209</v>
      </c>
      <c r="G375" s="145"/>
      <c r="H375" s="145"/>
      <c r="I375" s="145">
        <v>112</v>
      </c>
      <c r="J375" s="145"/>
      <c r="K375" s="18" t="s">
        <v>176</v>
      </c>
      <c r="L375" s="146">
        <v>0</v>
      </c>
      <c r="M375" s="146"/>
      <c r="N375" s="146"/>
      <c r="O375" s="139"/>
      <c r="P375" s="139"/>
    </row>
    <row r="376" spans="1:16">
      <c r="A376" s="162"/>
      <c r="B376" s="163"/>
      <c r="C376" s="145" t="s">
        <v>179</v>
      </c>
      <c r="D376" s="145"/>
      <c r="E376" s="145"/>
      <c r="F376" s="145" t="s">
        <v>180</v>
      </c>
      <c r="G376" s="145"/>
      <c r="H376" s="145"/>
      <c r="I376" s="145">
        <v>3.5</v>
      </c>
      <c r="J376" s="145"/>
      <c r="K376" s="18" t="s">
        <v>176</v>
      </c>
      <c r="L376" s="146">
        <v>0</v>
      </c>
      <c r="M376" s="146"/>
      <c r="N376" s="146"/>
      <c r="O376" s="139"/>
      <c r="P376" s="139"/>
    </row>
    <row r="377" spans="1:16">
      <c r="A377" s="162"/>
      <c r="B377" s="163"/>
      <c r="C377" s="145" t="s">
        <v>181</v>
      </c>
      <c r="D377" s="145"/>
      <c r="E377" s="145"/>
      <c r="F377" s="145" t="s">
        <v>204</v>
      </c>
      <c r="G377" s="145"/>
      <c r="H377" s="145"/>
      <c r="I377" s="145">
        <v>2.2000000000000002</v>
      </c>
      <c r="J377" s="145"/>
      <c r="K377" s="18" t="s">
        <v>176</v>
      </c>
      <c r="L377" s="146">
        <v>0</v>
      </c>
      <c r="M377" s="146"/>
      <c r="N377" s="146"/>
      <c r="O377" s="139"/>
      <c r="P377" s="139"/>
    </row>
    <row r="378" spans="1:16">
      <c r="A378" s="162"/>
      <c r="B378" s="163"/>
      <c r="C378" s="145" t="s">
        <v>183</v>
      </c>
      <c r="D378" s="145"/>
      <c r="E378" s="145"/>
      <c r="F378" s="145" t="s">
        <v>184</v>
      </c>
      <c r="G378" s="145"/>
      <c r="H378" s="145"/>
      <c r="I378" s="145">
        <v>2.5</v>
      </c>
      <c r="J378" s="145"/>
      <c r="K378" s="18" t="s">
        <v>176</v>
      </c>
      <c r="L378" s="146">
        <v>0</v>
      </c>
      <c r="M378" s="146"/>
      <c r="N378" s="146"/>
      <c r="O378" s="139"/>
      <c r="P378" s="139"/>
    </row>
    <row r="379" spans="1:16">
      <c r="A379" s="162"/>
      <c r="B379" s="163"/>
      <c r="C379" s="145" t="s">
        <v>185</v>
      </c>
      <c r="D379" s="145"/>
      <c r="E379" s="145"/>
      <c r="F379" s="145" t="s">
        <v>186</v>
      </c>
      <c r="G379" s="145"/>
      <c r="H379" s="145"/>
      <c r="I379" s="145">
        <v>0.28000000000000003</v>
      </c>
      <c r="J379" s="145"/>
      <c r="K379" s="18" t="s">
        <v>176</v>
      </c>
      <c r="L379" s="146">
        <v>0</v>
      </c>
      <c r="M379" s="146"/>
      <c r="N379" s="146"/>
      <c r="O379" s="139"/>
      <c r="P379" s="139"/>
    </row>
    <row r="380" spans="1:16">
      <c r="A380" s="162"/>
      <c r="B380" s="163"/>
      <c r="C380" s="131" t="s">
        <v>187</v>
      </c>
      <c r="D380" s="131"/>
      <c r="E380" s="131"/>
      <c r="F380" s="145" t="s">
        <v>188</v>
      </c>
      <c r="G380" s="145"/>
      <c r="H380" s="145"/>
      <c r="I380" s="146">
        <v>0.5</v>
      </c>
      <c r="J380" s="146"/>
      <c r="K380" s="18" t="s">
        <v>176</v>
      </c>
      <c r="L380" s="146">
        <v>1</v>
      </c>
      <c r="M380" s="146"/>
      <c r="N380" s="146"/>
      <c r="O380" s="139"/>
      <c r="P380" s="139"/>
    </row>
    <row r="381" spans="1:16">
      <c r="A381" s="162"/>
      <c r="B381" s="163"/>
      <c r="C381" s="145" t="s">
        <v>189</v>
      </c>
      <c r="D381" s="145"/>
      <c r="E381" s="145"/>
      <c r="F381" s="145" t="s">
        <v>189</v>
      </c>
      <c r="G381" s="145"/>
      <c r="H381" s="145"/>
      <c r="I381" s="146" t="s">
        <v>189</v>
      </c>
      <c r="J381" s="146"/>
      <c r="K381" s="18" t="s">
        <v>189</v>
      </c>
      <c r="L381" s="146" t="s">
        <v>189</v>
      </c>
      <c r="M381" s="146"/>
      <c r="N381" s="146"/>
      <c r="O381" s="139"/>
      <c r="P381" s="139"/>
    </row>
    <row r="382" spans="1:16">
      <c r="A382" s="162"/>
      <c r="B382" s="163"/>
      <c r="C382" s="145" t="s">
        <v>189</v>
      </c>
      <c r="D382" s="145"/>
      <c r="E382" s="145"/>
      <c r="F382" s="145" t="s">
        <v>189</v>
      </c>
      <c r="G382" s="145"/>
      <c r="H382" s="145"/>
      <c r="I382" s="146" t="s">
        <v>189</v>
      </c>
      <c r="J382" s="146"/>
      <c r="K382" s="18" t="s">
        <v>189</v>
      </c>
      <c r="L382" s="146" t="s">
        <v>189</v>
      </c>
      <c r="M382" s="146"/>
      <c r="N382" s="146"/>
      <c r="O382" s="139"/>
      <c r="P382" s="139"/>
    </row>
    <row r="383" spans="1:16">
      <c r="A383" s="162"/>
      <c r="B383" s="163"/>
      <c r="C383" s="145" t="s">
        <v>189</v>
      </c>
      <c r="D383" s="145"/>
      <c r="E383" s="145"/>
      <c r="F383" s="145" t="s">
        <v>189</v>
      </c>
      <c r="G383" s="145"/>
      <c r="H383" s="145"/>
      <c r="I383" s="146" t="s">
        <v>189</v>
      </c>
      <c r="J383" s="146"/>
      <c r="K383" s="18" t="s">
        <v>189</v>
      </c>
      <c r="L383" s="146" t="s">
        <v>189</v>
      </c>
      <c r="M383" s="146"/>
      <c r="N383" s="146"/>
      <c r="O383" s="139"/>
      <c r="P383" s="139"/>
    </row>
    <row r="384" spans="1:16">
      <c r="A384" s="162"/>
      <c r="B384" s="163"/>
      <c r="C384" s="145" t="s">
        <v>189</v>
      </c>
      <c r="D384" s="145"/>
      <c r="E384" s="145"/>
      <c r="F384" s="145" t="s">
        <v>189</v>
      </c>
      <c r="G384" s="145"/>
      <c r="H384" s="145"/>
      <c r="I384" s="146" t="s">
        <v>189</v>
      </c>
      <c r="J384" s="146"/>
      <c r="K384" s="18" t="s">
        <v>189</v>
      </c>
      <c r="L384" s="146" t="s">
        <v>189</v>
      </c>
      <c r="M384" s="146"/>
      <c r="N384" s="146"/>
      <c r="O384" s="139"/>
      <c r="P384" s="139"/>
    </row>
    <row r="385" spans="1:16">
      <c r="A385" s="162"/>
      <c r="B385" s="163"/>
      <c r="C385" s="145" t="s">
        <v>189</v>
      </c>
      <c r="D385" s="145"/>
      <c r="E385" s="145"/>
      <c r="F385" s="145" t="s">
        <v>189</v>
      </c>
      <c r="G385" s="145"/>
      <c r="H385" s="145"/>
      <c r="I385" s="146" t="s">
        <v>189</v>
      </c>
      <c r="J385" s="146"/>
      <c r="K385" s="18" t="s">
        <v>189</v>
      </c>
      <c r="L385" s="146" t="s">
        <v>189</v>
      </c>
      <c r="M385" s="146"/>
      <c r="N385" s="146"/>
      <c r="O385" s="139"/>
      <c r="P385" s="139"/>
    </row>
    <row r="386" spans="1:16" ht="15.75" thickBot="1">
      <c r="A386" s="164"/>
      <c r="B386" s="165"/>
      <c r="C386" s="169" t="s">
        <v>189</v>
      </c>
      <c r="D386" s="169"/>
      <c r="E386" s="169"/>
      <c r="F386" s="169" t="s">
        <v>189</v>
      </c>
      <c r="G386" s="169"/>
      <c r="H386" s="169"/>
      <c r="I386" s="170" t="s">
        <v>189</v>
      </c>
      <c r="J386" s="170"/>
      <c r="K386" s="19" t="s">
        <v>189</v>
      </c>
      <c r="L386" s="170" t="s">
        <v>189</v>
      </c>
      <c r="M386" s="170"/>
      <c r="N386" s="170"/>
      <c r="O386" s="140"/>
      <c r="P386" s="140"/>
    </row>
    <row r="387" spans="1:16">
      <c r="A387" s="160"/>
      <c r="B387" s="161"/>
      <c r="C387" s="167"/>
      <c r="D387" s="167"/>
      <c r="E387" s="167"/>
      <c r="F387" s="167"/>
      <c r="G387" s="167"/>
      <c r="H387" s="167"/>
      <c r="I387" s="166"/>
      <c r="J387" s="166"/>
      <c r="K387" s="21"/>
      <c r="L387" s="166"/>
      <c r="M387" s="166"/>
      <c r="N387" s="166"/>
      <c r="O387" s="138"/>
      <c r="P387" s="138"/>
    </row>
    <row r="388" spans="1:16">
      <c r="A388" s="162"/>
      <c r="B388" s="163"/>
      <c r="C388" s="145"/>
      <c r="D388" s="145"/>
      <c r="E388" s="145"/>
      <c r="F388" s="145"/>
      <c r="G388" s="145"/>
      <c r="H388" s="145"/>
      <c r="I388" s="146"/>
      <c r="J388" s="146"/>
      <c r="K388" s="18"/>
      <c r="L388" s="146"/>
      <c r="M388" s="146"/>
      <c r="N388" s="146"/>
      <c r="O388" s="139"/>
      <c r="P388" s="139"/>
    </row>
    <row r="389" spans="1:16">
      <c r="A389" s="162"/>
      <c r="B389" s="163"/>
      <c r="C389" s="145"/>
      <c r="D389" s="145"/>
      <c r="E389" s="145"/>
      <c r="F389" s="145"/>
      <c r="G389" s="145"/>
      <c r="H389" s="145"/>
      <c r="I389" s="146"/>
      <c r="J389" s="146"/>
      <c r="K389" s="18"/>
      <c r="L389" s="146"/>
      <c r="M389" s="146"/>
      <c r="N389" s="146"/>
      <c r="O389" s="139"/>
      <c r="P389" s="139"/>
    </row>
    <row r="390" spans="1:16">
      <c r="A390" s="162"/>
      <c r="B390" s="163"/>
      <c r="C390" s="145"/>
      <c r="D390" s="145"/>
      <c r="E390" s="145"/>
      <c r="F390" s="145"/>
      <c r="G390" s="145"/>
      <c r="H390" s="145"/>
      <c r="I390" s="146"/>
      <c r="J390" s="146"/>
      <c r="K390" s="18"/>
      <c r="L390" s="146"/>
      <c r="M390" s="146"/>
      <c r="N390" s="146"/>
      <c r="O390" s="139"/>
      <c r="P390" s="139"/>
    </row>
    <row r="391" spans="1:16">
      <c r="A391" s="162"/>
      <c r="B391" s="163"/>
      <c r="C391" s="145"/>
      <c r="D391" s="145"/>
      <c r="E391" s="145"/>
      <c r="F391" s="145"/>
      <c r="G391" s="145"/>
      <c r="H391" s="145"/>
      <c r="I391" s="146"/>
      <c r="J391" s="146"/>
      <c r="K391" s="18"/>
      <c r="L391" s="146"/>
      <c r="M391" s="146"/>
      <c r="N391" s="146"/>
      <c r="O391" s="139"/>
      <c r="P391" s="139"/>
    </row>
    <row r="392" spans="1:16">
      <c r="A392" s="162"/>
      <c r="B392" s="163"/>
      <c r="C392" s="145"/>
      <c r="D392" s="145"/>
      <c r="E392" s="145"/>
      <c r="F392" s="145"/>
      <c r="G392" s="145"/>
      <c r="H392" s="145"/>
      <c r="I392" s="145"/>
      <c r="J392" s="145"/>
      <c r="K392" s="18"/>
      <c r="L392" s="146"/>
      <c r="M392" s="146"/>
      <c r="N392" s="146"/>
      <c r="O392" s="139"/>
      <c r="P392" s="139"/>
    </row>
    <row r="393" spans="1:16">
      <c r="A393" s="162"/>
      <c r="B393" s="163"/>
      <c r="C393" s="131"/>
      <c r="D393" s="131"/>
      <c r="E393" s="131"/>
      <c r="F393" s="145"/>
      <c r="G393" s="145"/>
      <c r="H393" s="145"/>
      <c r="I393" s="146"/>
      <c r="J393" s="146"/>
      <c r="K393" s="18"/>
      <c r="L393" s="146"/>
      <c r="M393" s="146"/>
      <c r="N393" s="146"/>
      <c r="O393" s="139"/>
      <c r="P393" s="139"/>
    </row>
    <row r="394" spans="1:16">
      <c r="A394" s="162"/>
      <c r="B394" s="163"/>
      <c r="C394" s="145"/>
      <c r="D394" s="145"/>
      <c r="E394" s="145"/>
      <c r="F394" s="145"/>
      <c r="G394" s="145"/>
      <c r="H394" s="145"/>
      <c r="I394" s="146"/>
      <c r="J394" s="146"/>
      <c r="K394" s="18"/>
      <c r="L394" s="146"/>
      <c r="M394" s="146"/>
      <c r="N394" s="146"/>
      <c r="O394" s="139"/>
      <c r="P394" s="139"/>
    </row>
    <row r="395" spans="1:16">
      <c r="A395" s="162"/>
      <c r="B395" s="163"/>
      <c r="C395" s="145"/>
      <c r="D395" s="145"/>
      <c r="E395" s="145"/>
      <c r="F395" s="145"/>
      <c r="G395" s="145"/>
      <c r="H395" s="145"/>
      <c r="I395" s="168"/>
      <c r="J395" s="168"/>
      <c r="K395" s="22"/>
      <c r="L395" s="146"/>
      <c r="M395" s="146"/>
      <c r="N395" s="146"/>
      <c r="O395" s="139"/>
      <c r="P395" s="139"/>
    </row>
    <row r="396" spans="1:16">
      <c r="A396" s="162"/>
      <c r="B396" s="163"/>
      <c r="C396" s="145"/>
      <c r="D396" s="145"/>
      <c r="E396" s="145"/>
      <c r="F396" s="145"/>
      <c r="G396" s="145"/>
      <c r="H396" s="145"/>
      <c r="I396" s="168"/>
      <c r="J396" s="168"/>
      <c r="K396" s="22"/>
      <c r="L396" s="146"/>
      <c r="M396" s="146"/>
      <c r="N396" s="146"/>
      <c r="O396" s="139"/>
      <c r="P396" s="139"/>
    </row>
    <row r="397" spans="1:16">
      <c r="A397" s="162"/>
      <c r="B397" s="163"/>
      <c r="C397" s="145"/>
      <c r="D397" s="145"/>
      <c r="E397" s="145"/>
      <c r="F397" s="145"/>
      <c r="G397" s="145"/>
      <c r="H397" s="145"/>
      <c r="I397" s="145"/>
      <c r="J397" s="145"/>
      <c r="K397" s="22"/>
      <c r="L397" s="146"/>
      <c r="M397" s="146"/>
      <c r="N397" s="146"/>
      <c r="O397" s="139"/>
      <c r="P397" s="139"/>
    </row>
    <row r="398" spans="1:16">
      <c r="A398" s="162"/>
      <c r="B398" s="163"/>
      <c r="C398" s="145"/>
      <c r="D398" s="145"/>
      <c r="E398" s="145"/>
      <c r="F398" s="145"/>
      <c r="G398" s="145"/>
      <c r="H398" s="145"/>
      <c r="I398" s="146"/>
      <c r="J398" s="146"/>
      <c r="K398" s="18"/>
      <c r="L398" s="146"/>
      <c r="M398" s="146"/>
      <c r="N398" s="146"/>
      <c r="O398" s="139"/>
      <c r="P398" s="139"/>
    </row>
    <row r="399" spans="1:16" ht="15.75" thickBot="1">
      <c r="A399" s="164"/>
      <c r="B399" s="165"/>
      <c r="C399" s="169"/>
      <c r="D399" s="169"/>
      <c r="E399" s="169"/>
      <c r="F399" s="169"/>
      <c r="G399" s="169"/>
      <c r="H399" s="169"/>
      <c r="I399" s="169"/>
      <c r="J399" s="169"/>
      <c r="K399" s="23"/>
      <c r="L399" s="170"/>
      <c r="M399" s="170"/>
      <c r="N399" s="170"/>
      <c r="O399" s="140"/>
      <c r="P399" s="140"/>
    </row>
    <row r="400" spans="1:16">
      <c r="A400" s="160"/>
      <c r="B400" s="161"/>
      <c r="C400" s="172"/>
      <c r="D400" s="172"/>
      <c r="E400" s="172"/>
      <c r="F400" s="172"/>
      <c r="G400" s="172"/>
      <c r="H400" s="172"/>
      <c r="I400" s="172"/>
      <c r="J400" s="172"/>
      <c r="K400" s="17"/>
      <c r="L400" s="171"/>
      <c r="M400" s="171"/>
      <c r="N400" s="171"/>
      <c r="O400" s="138"/>
      <c r="P400" s="138"/>
    </row>
    <row r="401" spans="1:16">
      <c r="A401" s="162"/>
      <c r="B401" s="163"/>
      <c r="C401" s="145"/>
      <c r="D401" s="145"/>
      <c r="E401" s="145"/>
      <c r="F401" s="145"/>
      <c r="G401" s="145"/>
      <c r="H401" s="145"/>
      <c r="I401" s="145"/>
      <c r="J401" s="145"/>
      <c r="K401" s="18"/>
      <c r="L401" s="146"/>
      <c r="M401" s="146"/>
      <c r="N401" s="146"/>
      <c r="O401" s="139"/>
      <c r="P401" s="139"/>
    </row>
    <row r="402" spans="1:16">
      <c r="A402" s="162"/>
      <c r="B402" s="163"/>
      <c r="C402" s="145"/>
      <c r="D402" s="145"/>
      <c r="E402" s="145"/>
      <c r="F402" s="145"/>
      <c r="G402" s="145"/>
      <c r="H402" s="145"/>
      <c r="I402" s="145"/>
      <c r="J402" s="145"/>
      <c r="K402" s="18"/>
      <c r="L402" s="146"/>
      <c r="M402" s="146"/>
      <c r="N402" s="146"/>
      <c r="O402" s="139"/>
      <c r="P402" s="139"/>
    </row>
    <row r="403" spans="1:16">
      <c r="A403" s="162"/>
      <c r="B403" s="163"/>
      <c r="C403" s="145"/>
      <c r="D403" s="145"/>
      <c r="E403" s="145"/>
      <c r="F403" s="145"/>
      <c r="G403" s="145"/>
      <c r="H403" s="145"/>
      <c r="I403" s="145"/>
      <c r="J403" s="145"/>
      <c r="K403" s="18"/>
      <c r="L403" s="146"/>
      <c r="M403" s="146"/>
      <c r="N403" s="146"/>
      <c r="O403" s="139"/>
      <c r="P403" s="139"/>
    </row>
    <row r="404" spans="1:16">
      <c r="A404" s="162"/>
      <c r="B404" s="163"/>
      <c r="C404" s="145"/>
      <c r="D404" s="145"/>
      <c r="E404" s="145"/>
      <c r="F404" s="145"/>
      <c r="G404" s="145"/>
      <c r="H404" s="145"/>
      <c r="I404" s="145"/>
      <c r="J404" s="145"/>
      <c r="K404" s="18"/>
      <c r="L404" s="146"/>
      <c r="M404" s="146"/>
      <c r="N404" s="146"/>
      <c r="O404" s="139"/>
      <c r="P404" s="139"/>
    </row>
    <row r="405" spans="1:16">
      <c r="A405" s="162"/>
      <c r="B405" s="163"/>
      <c r="C405" s="145"/>
      <c r="D405" s="145"/>
      <c r="E405" s="145"/>
      <c r="F405" s="145"/>
      <c r="G405" s="145"/>
      <c r="H405" s="145"/>
      <c r="I405" s="145"/>
      <c r="J405" s="145"/>
      <c r="K405" s="18"/>
      <c r="L405" s="146"/>
      <c r="M405" s="146"/>
      <c r="N405" s="146"/>
      <c r="O405" s="139"/>
      <c r="P405" s="139"/>
    </row>
    <row r="406" spans="1:16">
      <c r="A406" s="162"/>
      <c r="B406" s="163"/>
      <c r="C406" s="131"/>
      <c r="D406" s="131"/>
      <c r="E406" s="131"/>
      <c r="F406" s="145"/>
      <c r="G406" s="145"/>
      <c r="H406" s="145"/>
      <c r="I406" s="146"/>
      <c r="J406" s="146"/>
      <c r="K406" s="18"/>
      <c r="L406" s="146"/>
      <c r="M406" s="146"/>
      <c r="N406" s="146"/>
      <c r="O406" s="139"/>
      <c r="P406" s="139"/>
    </row>
    <row r="407" spans="1:16">
      <c r="A407" s="162"/>
      <c r="B407" s="163"/>
      <c r="C407" s="145"/>
      <c r="D407" s="145"/>
      <c r="E407" s="145"/>
      <c r="F407" s="145"/>
      <c r="G407" s="145"/>
      <c r="H407" s="145"/>
      <c r="I407" s="146"/>
      <c r="J407" s="146"/>
      <c r="K407" s="18"/>
      <c r="L407" s="146"/>
      <c r="M407" s="146"/>
      <c r="N407" s="146"/>
      <c r="O407" s="139"/>
      <c r="P407" s="139"/>
    </row>
    <row r="408" spans="1:16">
      <c r="A408" s="162"/>
      <c r="B408" s="163"/>
      <c r="C408" s="145"/>
      <c r="D408" s="145"/>
      <c r="E408" s="145"/>
      <c r="F408" s="145"/>
      <c r="G408" s="145"/>
      <c r="H408" s="145"/>
      <c r="I408" s="168"/>
      <c r="J408" s="168"/>
      <c r="K408" s="22"/>
      <c r="L408" s="146"/>
      <c r="M408" s="146"/>
      <c r="N408" s="146"/>
      <c r="O408" s="139"/>
      <c r="P408" s="139"/>
    </row>
    <row r="409" spans="1:16">
      <c r="A409" s="162"/>
      <c r="B409" s="163"/>
      <c r="C409" s="145"/>
      <c r="D409" s="145"/>
      <c r="E409" s="145"/>
      <c r="F409" s="145"/>
      <c r="G409" s="145"/>
      <c r="H409" s="145"/>
      <c r="I409" s="168"/>
      <c r="J409" s="168"/>
      <c r="K409" s="22"/>
      <c r="L409" s="146"/>
      <c r="M409" s="146"/>
      <c r="N409" s="146"/>
      <c r="O409" s="139"/>
      <c r="P409" s="139"/>
    </row>
    <row r="410" spans="1:16">
      <c r="A410" s="162"/>
      <c r="B410" s="163"/>
      <c r="C410" s="145"/>
      <c r="D410" s="145"/>
      <c r="E410" s="145"/>
      <c r="F410" s="145"/>
      <c r="G410" s="145"/>
      <c r="H410" s="145"/>
      <c r="I410" s="145"/>
      <c r="J410" s="145"/>
      <c r="K410" s="22"/>
      <c r="L410" s="146"/>
      <c r="M410" s="146"/>
      <c r="N410" s="146"/>
      <c r="O410" s="139"/>
      <c r="P410" s="139"/>
    </row>
    <row r="411" spans="1:16">
      <c r="A411" s="162"/>
      <c r="B411" s="163"/>
      <c r="C411" s="145"/>
      <c r="D411" s="145"/>
      <c r="E411" s="145"/>
      <c r="F411" s="145"/>
      <c r="G411" s="145"/>
      <c r="H411" s="145"/>
      <c r="I411" s="146"/>
      <c r="J411" s="146"/>
      <c r="K411" s="18"/>
      <c r="L411" s="146"/>
      <c r="M411" s="146"/>
      <c r="N411" s="146"/>
      <c r="O411" s="139"/>
      <c r="P411" s="139"/>
    </row>
    <row r="412" spans="1:16" ht="15.75" thickBot="1">
      <c r="A412" s="164"/>
      <c r="B412" s="165"/>
      <c r="C412" s="169"/>
      <c r="D412" s="169"/>
      <c r="E412" s="169"/>
      <c r="F412" s="169"/>
      <c r="G412" s="169"/>
      <c r="H412" s="169"/>
      <c r="I412" s="169"/>
      <c r="J412" s="169"/>
      <c r="K412" s="23"/>
      <c r="L412" s="170"/>
      <c r="M412" s="170"/>
      <c r="N412" s="170"/>
      <c r="O412" s="140"/>
      <c r="P412" s="140"/>
    </row>
    <row r="413" spans="1:16">
      <c r="A413" s="160"/>
      <c r="B413" s="161"/>
      <c r="C413" s="172"/>
      <c r="D413" s="172"/>
      <c r="E413" s="172"/>
      <c r="F413" s="172"/>
      <c r="G413" s="172"/>
      <c r="H413" s="172"/>
      <c r="I413" s="172"/>
      <c r="J413" s="172"/>
      <c r="K413" s="17"/>
      <c r="L413" s="171"/>
      <c r="M413" s="171"/>
      <c r="N413" s="171"/>
      <c r="O413" s="138"/>
      <c r="P413" s="138"/>
    </row>
    <row r="414" spans="1:16">
      <c r="A414" s="162"/>
      <c r="B414" s="163"/>
      <c r="C414" s="145"/>
      <c r="D414" s="145"/>
      <c r="E414" s="145"/>
      <c r="F414" s="145"/>
      <c r="G414" s="145"/>
      <c r="H414" s="145"/>
      <c r="I414" s="145"/>
      <c r="J414" s="145"/>
      <c r="K414" s="18"/>
      <c r="L414" s="146"/>
      <c r="M414" s="146"/>
      <c r="N414" s="146"/>
      <c r="O414" s="139"/>
      <c r="P414" s="139"/>
    </row>
    <row r="415" spans="1:16">
      <c r="A415" s="162"/>
      <c r="B415" s="163"/>
      <c r="C415" s="145"/>
      <c r="D415" s="145"/>
      <c r="E415" s="145"/>
      <c r="F415" s="145"/>
      <c r="G415" s="145"/>
      <c r="H415" s="145"/>
      <c r="I415" s="145"/>
      <c r="J415" s="145"/>
      <c r="K415" s="18"/>
      <c r="L415" s="146"/>
      <c r="M415" s="146"/>
      <c r="N415" s="146"/>
      <c r="O415" s="139"/>
      <c r="P415" s="139"/>
    </row>
    <row r="416" spans="1:16">
      <c r="A416" s="162"/>
      <c r="B416" s="163"/>
      <c r="C416" s="145"/>
      <c r="D416" s="145"/>
      <c r="E416" s="145"/>
      <c r="F416" s="145"/>
      <c r="G416" s="145"/>
      <c r="H416" s="145"/>
      <c r="I416" s="145"/>
      <c r="J416" s="145"/>
      <c r="K416" s="18"/>
      <c r="L416" s="146"/>
      <c r="M416" s="146"/>
      <c r="N416" s="146"/>
      <c r="O416" s="139"/>
      <c r="P416" s="139"/>
    </row>
    <row r="417" spans="1:16">
      <c r="A417" s="162"/>
      <c r="B417" s="163"/>
      <c r="C417" s="145"/>
      <c r="D417" s="145"/>
      <c r="E417" s="145"/>
      <c r="F417" s="145"/>
      <c r="G417" s="145"/>
      <c r="H417" s="145"/>
      <c r="I417" s="145"/>
      <c r="J417" s="145"/>
      <c r="K417" s="18"/>
      <c r="L417" s="146"/>
      <c r="M417" s="146"/>
      <c r="N417" s="146"/>
      <c r="O417" s="139"/>
      <c r="P417" s="139"/>
    </row>
    <row r="418" spans="1:16">
      <c r="A418" s="162"/>
      <c r="B418" s="163"/>
      <c r="C418" s="145"/>
      <c r="D418" s="145"/>
      <c r="E418" s="145"/>
      <c r="F418" s="145"/>
      <c r="G418" s="145"/>
      <c r="H418" s="145"/>
      <c r="I418" s="145"/>
      <c r="J418" s="145"/>
      <c r="K418" s="18"/>
      <c r="L418" s="146"/>
      <c r="M418" s="146"/>
      <c r="N418" s="146"/>
      <c r="O418" s="139"/>
      <c r="P418" s="139"/>
    </row>
    <row r="419" spans="1:16">
      <c r="A419" s="162"/>
      <c r="B419" s="163"/>
      <c r="C419" s="131"/>
      <c r="D419" s="131"/>
      <c r="E419" s="131"/>
      <c r="F419" s="145"/>
      <c r="G419" s="145"/>
      <c r="H419" s="145"/>
      <c r="I419" s="146"/>
      <c r="J419" s="146"/>
      <c r="K419" s="18"/>
      <c r="L419" s="146"/>
      <c r="M419" s="146"/>
      <c r="N419" s="146"/>
      <c r="O419" s="139"/>
      <c r="P419" s="139"/>
    </row>
    <row r="420" spans="1:16">
      <c r="A420" s="162"/>
      <c r="B420" s="163"/>
      <c r="C420" s="145"/>
      <c r="D420" s="145"/>
      <c r="E420" s="145"/>
      <c r="F420" s="145"/>
      <c r="G420" s="145"/>
      <c r="H420" s="145"/>
      <c r="I420" s="146"/>
      <c r="J420" s="146"/>
      <c r="K420" s="18"/>
      <c r="L420" s="146"/>
      <c r="M420" s="146"/>
      <c r="N420" s="146"/>
      <c r="O420" s="139"/>
      <c r="P420" s="139"/>
    </row>
    <row r="421" spans="1:16">
      <c r="A421" s="162"/>
      <c r="B421" s="163"/>
      <c r="C421" s="145"/>
      <c r="D421" s="145"/>
      <c r="E421" s="145"/>
      <c r="F421" s="145"/>
      <c r="G421" s="145"/>
      <c r="H421" s="145"/>
      <c r="I421" s="168"/>
      <c r="J421" s="168"/>
      <c r="K421" s="22"/>
      <c r="L421" s="146"/>
      <c r="M421" s="146"/>
      <c r="N421" s="146"/>
      <c r="O421" s="139"/>
      <c r="P421" s="139"/>
    </row>
    <row r="422" spans="1:16">
      <c r="A422" s="162"/>
      <c r="B422" s="163"/>
      <c r="C422" s="145"/>
      <c r="D422" s="145"/>
      <c r="E422" s="145"/>
      <c r="F422" s="145"/>
      <c r="G422" s="145"/>
      <c r="H422" s="145"/>
      <c r="I422" s="168"/>
      <c r="J422" s="168"/>
      <c r="K422" s="22"/>
      <c r="L422" s="146"/>
      <c r="M422" s="146"/>
      <c r="N422" s="146"/>
      <c r="O422" s="139"/>
      <c r="P422" s="139"/>
    </row>
    <row r="423" spans="1:16">
      <c r="A423" s="162"/>
      <c r="B423" s="163"/>
      <c r="C423" s="145"/>
      <c r="D423" s="145"/>
      <c r="E423" s="145"/>
      <c r="F423" s="145"/>
      <c r="G423" s="145"/>
      <c r="H423" s="145"/>
      <c r="I423" s="145"/>
      <c r="J423" s="145"/>
      <c r="K423" s="22"/>
      <c r="L423" s="146"/>
      <c r="M423" s="146"/>
      <c r="N423" s="146"/>
      <c r="O423" s="139"/>
      <c r="P423" s="139"/>
    </row>
    <row r="424" spans="1:16">
      <c r="A424" s="162"/>
      <c r="B424" s="163"/>
      <c r="C424" s="145"/>
      <c r="D424" s="145"/>
      <c r="E424" s="145"/>
      <c r="F424" s="145"/>
      <c r="G424" s="145"/>
      <c r="H424" s="145"/>
      <c r="I424" s="146"/>
      <c r="J424" s="146"/>
      <c r="K424" s="18"/>
      <c r="L424" s="146"/>
      <c r="M424" s="146"/>
      <c r="N424" s="146"/>
      <c r="O424" s="139"/>
      <c r="P424" s="139"/>
    </row>
    <row r="425" spans="1:16" ht="15.75" thickBot="1">
      <c r="A425" s="164"/>
      <c r="B425" s="165"/>
      <c r="C425" s="169"/>
      <c r="D425" s="169"/>
      <c r="E425" s="169"/>
      <c r="F425" s="169"/>
      <c r="G425" s="169"/>
      <c r="H425" s="169"/>
      <c r="I425" s="169"/>
      <c r="J425" s="169"/>
      <c r="K425" s="23"/>
      <c r="L425" s="170"/>
      <c r="M425" s="170"/>
      <c r="N425" s="170"/>
      <c r="O425" s="140"/>
      <c r="P425" s="140"/>
    </row>
    <row r="426" spans="1:16">
      <c r="A426" s="160"/>
      <c r="B426" s="161"/>
      <c r="C426" s="172"/>
      <c r="D426" s="172"/>
      <c r="E426" s="172"/>
      <c r="F426" s="172"/>
      <c r="G426" s="172"/>
      <c r="H426" s="172"/>
      <c r="I426" s="172"/>
      <c r="J426" s="172"/>
      <c r="K426" s="17"/>
      <c r="L426" s="171"/>
      <c r="M426" s="171"/>
      <c r="N426" s="171"/>
      <c r="O426" s="138"/>
      <c r="P426" s="138"/>
    </row>
    <row r="427" spans="1:16">
      <c r="A427" s="162"/>
      <c r="B427" s="163"/>
      <c r="C427" s="145"/>
      <c r="D427" s="145"/>
      <c r="E427" s="145"/>
      <c r="F427" s="145"/>
      <c r="G427" s="145"/>
      <c r="H427" s="145"/>
      <c r="I427" s="145"/>
      <c r="J427" s="145"/>
      <c r="K427" s="18"/>
      <c r="L427" s="146"/>
      <c r="M427" s="146"/>
      <c r="N427" s="146"/>
      <c r="O427" s="139"/>
      <c r="P427" s="139"/>
    </row>
    <row r="428" spans="1:16">
      <c r="A428" s="162"/>
      <c r="B428" s="163"/>
      <c r="C428" s="145"/>
      <c r="D428" s="145"/>
      <c r="E428" s="145"/>
      <c r="F428" s="145"/>
      <c r="G428" s="145"/>
      <c r="H428" s="145"/>
      <c r="I428" s="145"/>
      <c r="J428" s="145"/>
      <c r="K428" s="18"/>
      <c r="L428" s="146"/>
      <c r="M428" s="146"/>
      <c r="N428" s="146"/>
      <c r="O428" s="139"/>
      <c r="P428" s="139"/>
    </row>
    <row r="429" spans="1:16">
      <c r="A429" s="162"/>
      <c r="B429" s="163"/>
      <c r="C429" s="145"/>
      <c r="D429" s="145"/>
      <c r="E429" s="145"/>
      <c r="F429" s="145"/>
      <c r="G429" s="145"/>
      <c r="H429" s="145"/>
      <c r="I429" s="145"/>
      <c r="J429" s="145"/>
      <c r="K429" s="18"/>
      <c r="L429" s="146"/>
      <c r="M429" s="146"/>
      <c r="N429" s="146"/>
      <c r="O429" s="139"/>
      <c r="P429" s="139"/>
    </row>
    <row r="430" spans="1:16">
      <c r="A430" s="162"/>
      <c r="B430" s="163"/>
      <c r="C430" s="145"/>
      <c r="D430" s="145"/>
      <c r="E430" s="145"/>
      <c r="F430" s="145"/>
      <c r="G430" s="145"/>
      <c r="H430" s="145"/>
      <c r="I430" s="145"/>
      <c r="J430" s="145"/>
      <c r="K430" s="18"/>
      <c r="L430" s="146"/>
      <c r="M430" s="146"/>
      <c r="N430" s="146"/>
      <c r="O430" s="139"/>
      <c r="P430" s="139"/>
    </row>
    <row r="431" spans="1:16">
      <c r="A431" s="162"/>
      <c r="B431" s="163"/>
      <c r="C431" s="145"/>
      <c r="D431" s="145"/>
      <c r="E431" s="145"/>
      <c r="F431" s="145"/>
      <c r="G431" s="145"/>
      <c r="H431" s="145"/>
      <c r="I431" s="145"/>
      <c r="J431" s="145"/>
      <c r="K431" s="18"/>
      <c r="L431" s="146"/>
      <c r="M431" s="146"/>
      <c r="N431" s="146"/>
      <c r="O431" s="139"/>
      <c r="P431" s="139"/>
    </row>
    <row r="432" spans="1:16">
      <c r="A432" s="162"/>
      <c r="B432" s="163"/>
      <c r="C432" s="131"/>
      <c r="D432" s="131"/>
      <c r="E432" s="131"/>
      <c r="F432" s="145"/>
      <c r="G432" s="145"/>
      <c r="H432" s="145"/>
      <c r="I432" s="146"/>
      <c r="J432" s="146"/>
      <c r="K432" s="18"/>
      <c r="L432" s="146"/>
      <c r="M432" s="146"/>
      <c r="N432" s="146"/>
      <c r="O432" s="139"/>
      <c r="P432" s="139"/>
    </row>
    <row r="433" spans="1:16">
      <c r="A433" s="162"/>
      <c r="B433" s="163"/>
      <c r="C433" s="145"/>
      <c r="D433" s="145"/>
      <c r="E433" s="145"/>
      <c r="F433" s="145"/>
      <c r="G433" s="145"/>
      <c r="H433" s="145"/>
      <c r="I433" s="146"/>
      <c r="J433" s="146"/>
      <c r="K433" s="18"/>
      <c r="L433" s="146"/>
      <c r="M433" s="146"/>
      <c r="N433" s="146"/>
      <c r="O433" s="139"/>
      <c r="P433" s="139"/>
    </row>
    <row r="434" spans="1:16">
      <c r="A434" s="162"/>
      <c r="B434" s="163"/>
      <c r="C434" s="145"/>
      <c r="D434" s="145"/>
      <c r="E434" s="145"/>
      <c r="F434" s="145"/>
      <c r="G434" s="145"/>
      <c r="H434" s="145"/>
      <c r="I434" s="168"/>
      <c r="J434" s="168"/>
      <c r="K434" s="22"/>
      <c r="L434" s="146"/>
      <c r="M434" s="146"/>
      <c r="N434" s="146"/>
      <c r="O434" s="139"/>
      <c r="P434" s="139"/>
    </row>
    <row r="435" spans="1:16">
      <c r="A435" s="162"/>
      <c r="B435" s="163"/>
      <c r="C435" s="145"/>
      <c r="D435" s="145"/>
      <c r="E435" s="145"/>
      <c r="F435" s="145"/>
      <c r="G435" s="145"/>
      <c r="H435" s="145"/>
      <c r="I435" s="168"/>
      <c r="J435" s="168"/>
      <c r="K435" s="22"/>
      <c r="L435" s="146"/>
      <c r="M435" s="146"/>
      <c r="N435" s="146"/>
      <c r="O435" s="139"/>
      <c r="P435" s="139"/>
    </row>
    <row r="436" spans="1:16">
      <c r="A436" s="162"/>
      <c r="B436" s="163"/>
      <c r="C436" s="145"/>
      <c r="D436" s="145"/>
      <c r="E436" s="145"/>
      <c r="F436" s="145"/>
      <c r="G436" s="145"/>
      <c r="H436" s="145"/>
      <c r="I436" s="145"/>
      <c r="J436" s="145"/>
      <c r="K436" s="22"/>
      <c r="L436" s="146"/>
      <c r="M436" s="146"/>
      <c r="N436" s="146"/>
      <c r="O436" s="139"/>
      <c r="P436" s="139"/>
    </row>
    <row r="437" spans="1:16">
      <c r="A437" s="162"/>
      <c r="B437" s="163"/>
      <c r="C437" s="145"/>
      <c r="D437" s="145"/>
      <c r="E437" s="145"/>
      <c r="F437" s="145"/>
      <c r="G437" s="145"/>
      <c r="H437" s="145"/>
      <c r="I437" s="146"/>
      <c r="J437" s="146"/>
      <c r="K437" s="18"/>
      <c r="L437" s="146"/>
      <c r="M437" s="146"/>
      <c r="N437" s="146"/>
      <c r="O437" s="139"/>
      <c r="P437" s="139"/>
    </row>
    <row r="438" spans="1:16" ht="15.75" thickBot="1">
      <c r="A438" s="164"/>
      <c r="B438" s="165"/>
      <c r="C438" s="169"/>
      <c r="D438" s="169"/>
      <c r="E438" s="169"/>
      <c r="F438" s="169"/>
      <c r="G438" s="169"/>
      <c r="H438" s="169"/>
      <c r="I438" s="169"/>
      <c r="J438" s="169"/>
      <c r="K438" s="23"/>
      <c r="L438" s="170"/>
      <c r="M438" s="170"/>
      <c r="N438" s="170"/>
      <c r="O438" s="140"/>
      <c r="P438" s="140"/>
    </row>
    <row r="439" spans="1:16">
      <c r="A439" s="160"/>
      <c r="B439" s="161"/>
      <c r="C439" s="172"/>
      <c r="D439" s="172"/>
      <c r="E439" s="172"/>
      <c r="F439" s="172"/>
      <c r="G439" s="172"/>
      <c r="H439" s="172"/>
      <c r="I439" s="172"/>
      <c r="J439" s="172"/>
      <c r="K439" s="17"/>
      <c r="L439" s="171"/>
      <c r="M439" s="171"/>
      <c r="N439" s="171"/>
      <c r="O439" s="138"/>
      <c r="P439" s="138"/>
    </row>
    <row r="440" spans="1:16">
      <c r="A440" s="162"/>
      <c r="B440" s="163"/>
      <c r="C440" s="145"/>
      <c r="D440" s="145"/>
      <c r="E440" s="145"/>
      <c r="F440" s="145"/>
      <c r="G440" s="145"/>
      <c r="H440" s="145"/>
      <c r="I440" s="145"/>
      <c r="J440" s="145"/>
      <c r="K440" s="18"/>
      <c r="L440" s="146"/>
      <c r="M440" s="146"/>
      <c r="N440" s="146"/>
      <c r="O440" s="139"/>
      <c r="P440" s="139"/>
    </row>
    <row r="441" spans="1:16">
      <c r="A441" s="162"/>
      <c r="B441" s="163"/>
      <c r="C441" s="145"/>
      <c r="D441" s="145"/>
      <c r="E441" s="145"/>
      <c r="F441" s="145"/>
      <c r="G441" s="145"/>
      <c r="H441" s="145"/>
      <c r="I441" s="145"/>
      <c r="J441" s="145"/>
      <c r="K441" s="18"/>
      <c r="L441" s="146"/>
      <c r="M441" s="146"/>
      <c r="N441" s="146"/>
      <c r="O441" s="139"/>
      <c r="P441" s="139"/>
    </row>
    <row r="442" spans="1:16">
      <c r="A442" s="162"/>
      <c r="B442" s="163"/>
      <c r="C442" s="145"/>
      <c r="D442" s="145"/>
      <c r="E442" s="145"/>
      <c r="F442" s="145"/>
      <c r="G442" s="145"/>
      <c r="H442" s="145"/>
      <c r="I442" s="145"/>
      <c r="J442" s="145"/>
      <c r="K442" s="18"/>
      <c r="L442" s="146"/>
      <c r="M442" s="146"/>
      <c r="N442" s="146"/>
      <c r="O442" s="139"/>
      <c r="P442" s="139"/>
    </row>
    <row r="443" spans="1:16">
      <c r="A443" s="162"/>
      <c r="B443" s="163"/>
      <c r="C443" s="145"/>
      <c r="D443" s="145"/>
      <c r="E443" s="145"/>
      <c r="F443" s="145"/>
      <c r="G443" s="145"/>
      <c r="H443" s="145"/>
      <c r="I443" s="145"/>
      <c r="J443" s="145"/>
      <c r="K443" s="18"/>
      <c r="L443" s="146"/>
      <c r="M443" s="146"/>
      <c r="N443" s="146"/>
      <c r="O443" s="139"/>
      <c r="P443" s="139"/>
    </row>
    <row r="444" spans="1:16">
      <c r="A444" s="162"/>
      <c r="B444" s="163"/>
      <c r="C444" s="145"/>
      <c r="D444" s="145"/>
      <c r="E444" s="145"/>
      <c r="F444" s="145"/>
      <c r="G444" s="145"/>
      <c r="H444" s="145"/>
      <c r="I444" s="145"/>
      <c r="J444" s="145"/>
      <c r="K444" s="18"/>
      <c r="L444" s="146"/>
      <c r="M444" s="146"/>
      <c r="N444" s="146"/>
      <c r="O444" s="139"/>
      <c r="P444" s="139"/>
    </row>
    <row r="445" spans="1:16">
      <c r="A445" s="162"/>
      <c r="B445" s="163"/>
      <c r="C445" s="131"/>
      <c r="D445" s="131"/>
      <c r="E445" s="131"/>
      <c r="F445" s="145"/>
      <c r="G445" s="145"/>
      <c r="H445" s="145"/>
      <c r="I445" s="146"/>
      <c r="J445" s="146"/>
      <c r="K445" s="18"/>
      <c r="L445" s="146"/>
      <c r="M445" s="146"/>
      <c r="N445" s="146"/>
      <c r="O445" s="139"/>
      <c r="P445" s="139"/>
    </row>
    <row r="446" spans="1:16">
      <c r="A446" s="162"/>
      <c r="B446" s="163"/>
      <c r="C446" s="145"/>
      <c r="D446" s="145"/>
      <c r="E446" s="145"/>
      <c r="F446" s="145"/>
      <c r="G446" s="145"/>
      <c r="H446" s="145"/>
      <c r="I446" s="146"/>
      <c r="J446" s="146"/>
      <c r="K446" s="18"/>
      <c r="L446" s="146"/>
      <c r="M446" s="146"/>
      <c r="N446" s="146"/>
      <c r="O446" s="139"/>
      <c r="P446" s="139"/>
    </row>
    <row r="447" spans="1:16">
      <c r="A447" s="162"/>
      <c r="B447" s="163"/>
      <c r="C447" s="145"/>
      <c r="D447" s="145"/>
      <c r="E447" s="145"/>
      <c r="F447" s="145"/>
      <c r="G447" s="145"/>
      <c r="H447" s="145"/>
      <c r="I447" s="168"/>
      <c r="J447" s="168"/>
      <c r="K447" s="22"/>
      <c r="L447" s="146"/>
      <c r="M447" s="146"/>
      <c r="N447" s="146"/>
      <c r="O447" s="139"/>
      <c r="P447" s="139"/>
    </row>
    <row r="448" spans="1:16">
      <c r="A448" s="162"/>
      <c r="B448" s="163"/>
      <c r="C448" s="145"/>
      <c r="D448" s="145"/>
      <c r="E448" s="145"/>
      <c r="F448" s="145"/>
      <c r="G448" s="145"/>
      <c r="H448" s="145"/>
      <c r="I448" s="168"/>
      <c r="J448" s="168"/>
      <c r="K448" s="22"/>
      <c r="L448" s="146"/>
      <c r="M448" s="146"/>
      <c r="N448" s="146"/>
      <c r="O448" s="139"/>
      <c r="P448" s="139"/>
    </row>
    <row r="449" spans="1:16">
      <c r="A449" s="162"/>
      <c r="B449" s="163"/>
      <c r="C449" s="145"/>
      <c r="D449" s="145"/>
      <c r="E449" s="145"/>
      <c r="F449" s="145"/>
      <c r="G449" s="145"/>
      <c r="H449" s="145"/>
      <c r="I449" s="145"/>
      <c r="J449" s="145"/>
      <c r="K449" s="22"/>
      <c r="L449" s="146"/>
      <c r="M449" s="146"/>
      <c r="N449" s="146"/>
      <c r="O449" s="139"/>
      <c r="P449" s="139"/>
    </row>
    <row r="450" spans="1:16">
      <c r="A450" s="162"/>
      <c r="B450" s="163"/>
      <c r="C450" s="145"/>
      <c r="D450" s="145"/>
      <c r="E450" s="145"/>
      <c r="F450" s="145"/>
      <c r="G450" s="145"/>
      <c r="H450" s="145"/>
      <c r="I450" s="146"/>
      <c r="J450" s="146"/>
      <c r="K450" s="18"/>
      <c r="L450" s="146"/>
      <c r="M450" s="146"/>
      <c r="N450" s="146"/>
      <c r="O450" s="139"/>
      <c r="P450" s="139"/>
    </row>
    <row r="451" spans="1:16" ht="15.75" thickBot="1">
      <c r="A451" s="164"/>
      <c r="B451" s="165"/>
      <c r="C451" s="169"/>
      <c r="D451" s="169"/>
      <c r="E451" s="169"/>
      <c r="F451" s="169"/>
      <c r="G451" s="169"/>
      <c r="H451" s="169"/>
      <c r="I451" s="169"/>
      <c r="J451" s="169"/>
      <c r="K451" s="23"/>
      <c r="L451" s="170"/>
      <c r="M451" s="170"/>
      <c r="N451" s="170"/>
      <c r="O451" s="140"/>
      <c r="P451" s="140"/>
    </row>
    <row r="452" spans="1:16">
      <c r="A452" s="160"/>
      <c r="B452" s="161"/>
      <c r="C452" s="172"/>
      <c r="D452" s="172"/>
      <c r="E452" s="172"/>
      <c r="F452" s="172"/>
      <c r="G452" s="172"/>
      <c r="H452" s="172"/>
      <c r="I452" s="172"/>
      <c r="J452" s="172"/>
      <c r="K452" s="17"/>
      <c r="L452" s="171"/>
      <c r="M452" s="171"/>
      <c r="N452" s="171"/>
      <c r="O452" s="138"/>
      <c r="P452" s="138"/>
    </row>
    <row r="453" spans="1:16">
      <c r="A453" s="162"/>
      <c r="B453" s="163"/>
      <c r="C453" s="145"/>
      <c r="D453" s="145"/>
      <c r="E453" s="145"/>
      <c r="F453" s="145"/>
      <c r="G453" s="145"/>
      <c r="H453" s="145"/>
      <c r="I453" s="145"/>
      <c r="J453" s="145"/>
      <c r="K453" s="18"/>
      <c r="L453" s="146"/>
      <c r="M453" s="146"/>
      <c r="N453" s="146"/>
      <c r="O453" s="139"/>
      <c r="P453" s="139"/>
    </row>
    <row r="454" spans="1:16">
      <c r="A454" s="162"/>
      <c r="B454" s="163"/>
      <c r="C454" s="145"/>
      <c r="D454" s="145"/>
      <c r="E454" s="145"/>
      <c r="F454" s="145"/>
      <c r="G454" s="145"/>
      <c r="H454" s="145"/>
      <c r="I454" s="145"/>
      <c r="J454" s="145"/>
      <c r="K454" s="18"/>
      <c r="L454" s="146"/>
      <c r="M454" s="146"/>
      <c r="N454" s="146"/>
      <c r="O454" s="139"/>
      <c r="P454" s="139"/>
    </row>
    <row r="455" spans="1:16">
      <c r="A455" s="162"/>
      <c r="B455" s="163"/>
      <c r="C455" s="145"/>
      <c r="D455" s="145"/>
      <c r="E455" s="145"/>
      <c r="F455" s="145"/>
      <c r="G455" s="145"/>
      <c r="H455" s="145"/>
      <c r="I455" s="145"/>
      <c r="J455" s="145"/>
      <c r="K455" s="18"/>
      <c r="L455" s="146"/>
      <c r="M455" s="146"/>
      <c r="N455" s="146"/>
      <c r="O455" s="139"/>
      <c r="P455" s="139"/>
    </row>
    <row r="456" spans="1:16">
      <c r="A456" s="162"/>
      <c r="B456" s="163"/>
      <c r="C456" s="145"/>
      <c r="D456" s="145"/>
      <c r="E456" s="145"/>
      <c r="F456" s="145"/>
      <c r="G456" s="145"/>
      <c r="H456" s="145"/>
      <c r="I456" s="145"/>
      <c r="J456" s="145"/>
      <c r="K456" s="18"/>
      <c r="L456" s="146"/>
      <c r="M456" s="146"/>
      <c r="N456" s="146"/>
      <c r="O456" s="139"/>
      <c r="P456" s="139"/>
    </row>
    <row r="457" spans="1:16">
      <c r="A457" s="162"/>
      <c r="B457" s="163"/>
      <c r="C457" s="145"/>
      <c r="D457" s="145"/>
      <c r="E457" s="145"/>
      <c r="F457" s="145"/>
      <c r="G457" s="145"/>
      <c r="H457" s="145"/>
      <c r="I457" s="145"/>
      <c r="J457" s="145"/>
      <c r="K457" s="18"/>
      <c r="L457" s="146"/>
      <c r="M457" s="146"/>
      <c r="N457" s="146"/>
      <c r="O457" s="139"/>
      <c r="P457" s="139"/>
    </row>
    <row r="458" spans="1:16">
      <c r="A458" s="162"/>
      <c r="B458" s="163"/>
      <c r="C458" s="131"/>
      <c r="D458" s="131"/>
      <c r="E458" s="131"/>
      <c r="F458" s="145"/>
      <c r="G458" s="145"/>
      <c r="H458" s="145"/>
      <c r="I458" s="146"/>
      <c r="J458" s="146"/>
      <c r="K458" s="18"/>
      <c r="L458" s="146"/>
      <c r="M458" s="146"/>
      <c r="N458" s="146"/>
      <c r="O458" s="139"/>
      <c r="P458" s="139"/>
    </row>
    <row r="459" spans="1:16">
      <c r="A459" s="162"/>
      <c r="B459" s="163"/>
      <c r="C459" s="145"/>
      <c r="D459" s="145"/>
      <c r="E459" s="145"/>
      <c r="F459" s="145"/>
      <c r="G459" s="145"/>
      <c r="H459" s="145"/>
      <c r="I459" s="146"/>
      <c r="J459" s="146"/>
      <c r="K459" s="18"/>
      <c r="L459" s="146"/>
      <c r="M459" s="146"/>
      <c r="N459" s="146"/>
      <c r="O459" s="139"/>
      <c r="P459" s="139"/>
    </row>
    <row r="460" spans="1:16">
      <c r="A460" s="162"/>
      <c r="B460" s="163"/>
      <c r="C460" s="145"/>
      <c r="D460" s="145"/>
      <c r="E460" s="145"/>
      <c r="F460" s="145"/>
      <c r="G460" s="145"/>
      <c r="H460" s="145"/>
      <c r="I460" s="168"/>
      <c r="J460" s="168"/>
      <c r="K460" s="22"/>
      <c r="L460" s="146"/>
      <c r="M460" s="146"/>
      <c r="N460" s="146"/>
      <c r="O460" s="139"/>
      <c r="P460" s="139"/>
    </row>
    <row r="461" spans="1:16">
      <c r="A461" s="162"/>
      <c r="B461" s="163"/>
      <c r="C461" s="145"/>
      <c r="D461" s="145"/>
      <c r="E461" s="145"/>
      <c r="F461" s="145"/>
      <c r="G461" s="145"/>
      <c r="H461" s="145"/>
      <c r="I461" s="168"/>
      <c r="J461" s="168"/>
      <c r="K461" s="22"/>
      <c r="L461" s="146"/>
      <c r="M461" s="146"/>
      <c r="N461" s="146"/>
      <c r="O461" s="139"/>
      <c r="P461" s="139"/>
    </row>
    <row r="462" spans="1:16">
      <c r="A462" s="162"/>
      <c r="B462" s="163"/>
      <c r="C462" s="145"/>
      <c r="D462" s="145"/>
      <c r="E462" s="145"/>
      <c r="F462" s="145"/>
      <c r="G462" s="145"/>
      <c r="H462" s="145"/>
      <c r="I462" s="145"/>
      <c r="J462" s="145"/>
      <c r="K462" s="22"/>
      <c r="L462" s="146"/>
      <c r="M462" s="146"/>
      <c r="N462" s="146"/>
      <c r="O462" s="139"/>
      <c r="P462" s="139"/>
    </row>
    <row r="463" spans="1:16">
      <c r="A463" s="162"/>
      <c r="B463" s="163"/>
      <c r="C463" s="145"/>
      <c r="D463" s="145"/>
      <c r="E463" s="145"/>
      <c r="F463" s="145"/>
      <c r="G463" s="145"/>
      <c r="H463" s="145"/>
      <c r="I463" s="146"/>
      <c r="J463" s="146"/>
      <c r="K463" s="18"/>
      <c r="L463" s="146"/>
      <c r="M463" s="146"/>
      <c r="N463" s="146"/>
      <c r="O463" s="139"/>
      <c r="P463" s="139"/>
    </row>
    <row r="464" spans="1:16" ht="15.75" thickBot="1">
      <c r="A464" s="164"/>
      <c r="B464" s="165"/>
      <c r="C464" s="169"/>
      <c r="D464" s="169"/>
      <c r="E464" s="169"/>
      <c r="F464" s="169"/>
      <c r="G464" s="169"/>
      <c r="H464" s="169"/>
      <c r="I464" s="169"/>
      <c r="J464" s="169"/>
      <c r="K464" s="23"/>
      <c r="L464" s="170"/>
      <c r="M464" s="170"/>
      <c r="N464" s="170"/>
      <c r="O464" s="140"/>
      <c r="P464" s="140"/>
    </row>
    <row r="465" spans="1:16">
      <c r="A465" s="160"/>
      <c r="B465" s="161"/>
      <c r="C465" s="172"/>
      <c r="D465" s="172"/>
      <c r="E465" s="172"/>
      <c r="F465" s="172"/>
      <c r="G465" s="172"/>
      <c r="H465" s="172"/>
      <c r="I465" s="172"/>
      <c r="J465" s="172"/>
      <c r="K465" s="17"/>
      <c r="L465" s="171"/>
      <c r="M465" s="171"/>
      <c r="N465" s="171"/>
      <c r="O465" s="138"/>
      <c r="P465" s="138"/>
    </row>
    <row r="466" spans="1:16">
      <c r="A466" s="162"/>
      <c r="B466" s="163"/>
      <c r="C466" s="145"/>
      <c r="D466" s="145"/>
      <c r="E466" s="145"/>
      <c r="F466" s="145"/>
      <c r="G466" s="145"/>
      <c r="H466" s="145"/>
      <c r="I466" s="145"/>
      <c r="J466" s="145"/>
      <c r="K466" s="18"/>
      <c r="L466" s="146"/>
      <c r="M466" s="146"/>
      <c r="N466" s="146"/>
      <c r="O466" s="139"/>
      <c r="P466" s="139"/>
    </row>
    <row r="467" spans="1:16">
      <c r="A467" s="162"/>
      <c r="B467" s="163"/>
      <c r="C467" s="145"/>
      <c r="D467" s="145"/>
      <c r="E467" s="145"/>
      <c r="F467" s="145"/>
      <c r="G467" s="145"/>
      <c r="H467" s="145"/>
      <c r="I467" s="145"/>
      <c r="J467" s="145"/>
      <c r="K467" s="18"/>
      <c r="L467" s="146"/>
      <c r="M467" s="146"/>
      <c r="N467" s="146"/>
      <c r="O467" s="139"/>
      <c r="P467" s="139"/>
    </row>
    <row r="468" spans="1:16">
      <c r="A468" s="162"/>
      <c r="B468" s="163"/>
      <c r="C468" s="145"/>
      <c r="D468" s="145"/>
      <c r="E468" s="145"/>
      <c r="F468" s="145"/>
      <c r="G468" s="145"/>
      <c r="H468" s="145"/>
      <c r="I468" s="145"/>
      <c r="J468" s="145"/>
      <c r="K468" s="18"/>
      <c r="L468" s="146"/>
      <c r="M468" s="146"/>
      <c r="N468" s="146"/>
      <c r="O468" s="139"/>
      <c r="P468" s="139"/>
    </row>
    <row r="469" spans="1:16">
      <c r="A469" s="162"/>
      <c r="B469" s="163"/>
      <c r="C469" s="145"/>
      <c r="D469" s="145"/>
      <c r="E469" s="145"/>
      <c r="F469" s="145"/>
      <c r="G469" s="145"/>
      <c r="H469" s="145"/>
      <c r="I469" s="145"/>
      <c r="J469" s="145"/>
      <c r="K469" s="18"/>
      <c r="L469" s="146"/>
      <c r="M469" s="146"/>
      <c r="N469" s="146"/>
      <c r="O469" s="139"/>
      <c r="P469" s="139"/>
    </row>
    <row r="470" spans="1:16">
      <c r="A470" s="162"/>
      <c r="B470" s="163"/>
      <c r="C470" s="145"/>
      <c r="D470" s="145"/>
      <c r="E470" s="145"/>
      <c r="F470" s="145"/>
      <c r="G470" s="145"/>
      <c r="H470" s="145"/>
      <c r="I470" s="145"/>
      <c r="J470" s="145"/>
      <c r="K470" s="18"/>
      <c r="L470" s="146"/>
      <c r="M470" s="146"/>
      <c r="N470" s="146"/>
      <c r="O470" s="139"/>
      <c r="P470" s="139"/>
    </row>
    <row r="471" spans="1:16">
      <c r="A471" s="162"/>
      <c r="B471" s="163"/>
      <c r="C471" s="131"/>
      <c r="D471" s="131"/>
      <c r="E471" s="131"/>
      <c r="F471" s="145"/>
      <c r="G471" s="145"/>
      <c r="H471" s="145"/>
      <c r="I471" s="146"/>
      <c r="J471" s="146"/>
      <c r="K471" s="18"/>
      <c r="L471" s="146"/>
      <c r="M471" s="146"/>
      <c r="N471" s="146"/>
      <c r="O471" s="139"/>
      <c r="P471" s="139"/>
    </row>
    <row r="472" spans="1:16">
      <c r="A472" s="162"/>
      <c r="B472" s="163"/>
      <c r="C472" s="145"/>
      <c r="D472" s="145"/>
      <c r="E472" s="145"/>
      <c r="F472" s="145"/>
      <c r="G472" s="145"/>
      <c r="H472" s="145"/>
      <c r="I472" s="146"/>
      <c r="J472" s="146"/>
      <c r="K472" s="18"/>
      <c r="L472" s="146"/>
      <c r="M472" s="146"/>
      <c r="N472" s="146"/>
      <c r="O472" s="139"/>
      <c r="P472" s="139"/>
    </row>
    <row r="473" spans="1:16">
      <c r="A473" s="162"/>
      <c r="B473" s="163"/>
      <c r="C473" s="145"/>
      <c r="D473" s="145"/>
      <c r="E473" s="145"/>
      <c r="F473" s="145"/>
      <c r="G473" s="145"/>
      <c r="H473" s="145"/>
      <c r="I473" s="168"/>
      <c r="J473" s="168"/>
      <c r="K473" s="22"/>
      <c r="L473" s="146"/>
      <c r="M473" s="146"/>
      <c r="N473" s="146"/>
      <c r="O473" s="139"/>
      <c r="P473" s="139"/>
    </row>
    <row r="474" spans="1:16">
      <c r="A474" s="162"/>
      <c r="B474" s="163"/>
      <c r="C474" s="145"/>
      <c r="D474" s="145"/>
      <c r="E474" s="145"/>
      <c r="F474" s="145"/>
      <c r="G474" s="145"/>
      <c r="H474" s="145"/>
      <c r="I474" s="168"/>
      <c r="J474" s="168"/>
      <c r="K474" s="22"/>
      <c r="L474" s="146"/>
      <c r="M474" s="146"/>
      <c r="N474" s="146"/>
      <c r="O474" s="139"/>
      <c r="P474" s="139"/>
    </row>
    <row r="475" spans="1:16">
      <c r="A475" s="162"/>
      <c r="B475" s="163"/>
      <c r="C475" s="145"/>
      <c r="D475" s="145"/>
      <c r="E475" s="145"/>
      <c r="F475" s="145"/>
      <c r="G475" s="145"/>
      <c r="H475" s="145"/>
      <c r="I475" s="145"/>
      <c r="J475" s="145"/>
      <c r="K475" s="22"/>
      <c r="L475" s="146"/>
      <c r="M475" s="146"/>
      <c r="N475" s="146"/>
      <c r="O475" s="139"/>
      <c r="P475" s="139"/>
    </row>
    <row r="476" spans="1:16">
      <c r="A476" s="162"/>
      <c r="B476" s="163"/>
      <c r="C476" s="145"/>
      <c r="D476" s="145"/>
      <c r="E476" s="145"/>
      <c r="F476" s="145"/>
      <c r="G476" s="145"/>
      <c r="H476" s="145"/>
      <c r="I476" s="146"/>
      <c r="J476" s="146"/>
      <c r="K476" s="18"/>
      <c r="L476" s="146"/>
      <c r="M476" s="146"/>
      <c r="N476" s="146"/>
      <c r="O476" s="139"/>
      <c r="P476" s="139"/>
    </row>
    <row r="477" spans="1:16" ht="15.75" thickBot="1">
      <c r="A477" s="164"/>
      <c r="B477" s="165"/>
      <c r="C477" s="169"/>
      <c r="D477" s="169"/>
      <c r="E477" s="169"/>
      <c r="F477" s="169"/>
      <c r="G477" s="169"/>
      <c r="H477" s="169"/>
      <c r="I477" s="169"/>
      <c r="J477" s="169"/>
      <c r="K477" s="23"/>
      <c r="L477" s="170"/>
      <c r="M477" s="170"/>
      <c r="N477" s="170"/>
      <c r="O477" s="140"/>
      <c r="P477" s="140"/>
    </row>
  </sheetData>
  <sheetCalcPr fullCalcOnLoad="1"/>
  <mergeCells count="1532">
    <mergeCell ref="I474:J474"/>
    <mergeCell ref="L474:N474"/>
    <mergeCell ref="I471:J471"/>
    <mergeCell ref="L471:N471"/>
    <mergeCell ref="I472:J472"/>
    <mergeCell ref="L472:N472"/>
    <mergeCell ref="C463:E463"/>
    <mergeCell ref="F463:H463"/>
    <mergeCell ref="C471:E471"/>
    <mergeCell ref="F471:H471"/>
    <mergeCell ref="A465:B477"/>
    <mergeCell ref="C465:E465"/>
    <mergeCell ref="F465:H465"/>
    <mergeCell ref="I465:J465"/>
    <mergeCell ref="C468:E468"/>
    <mergeCell ref="F468:H468"/>
    <mergeCell ref="I468:J468"/>
    <mergeCell ref="C470:E470"/>
    <mergeCell ref="F470:H470"/>
    <mergeCell ref="C472:E472"/>
    <mergeCell ref="C475:E475"/>
    <mergeCell ref="F475:H475"/>
    <mergeCell ref="C473:E473"/>
    <mergeCell ref="F473:H473"/>
    <mergeCell ref="I473:J473"/>
    <mergeCell ref="L473:N473"/>
    <mergeCell ref="I475:J475"/>
    <mergeCell ref="L475:N475"/>
    <mergeCell ref="C474:E474"/>
    <mergeCell ref="F474:H474"/>
    <mergeCell ref="C477:E477"/>
    <mergeCell ref="F477:H477"/>
    <mergeCell ref="I477:J477"/>
    <mergeCell ref="L477:N477"/>
    <mergeCell ref="C476:E476"/>
    <mergeCell ref="F476:H476"/>
    <mergeCell ref="I476:J476"/>
    <mergeCell ref="L476:N476"/>
    <mergeCell ref="O465:P477"/>
    <mergeCell ref="C466:E466"/>
    <mergeCell ref="F466:H466"/>
    <mergeCell ref="I466:J466"/>
    <mergeCell ref="L466:N466"/>
    <mergeCell ref="C467:E467"/>
    <mergeCell ref="F467:H467"/>
    <mergeCell ref="I467:J467"/>
    <mergeCell ref="L467:N467"/>
    <mergeCell ref="F472:H472"/>
    <mergeCell ref="C462:E462"/>
    <mergeCell ref="F462:H462"/>
    <mergeCell ref="L468:N468"/>
    <mergeCell ref="C469:E469"/>
    <mergeCell ref="F469:H469"/>
    <mergeCell ref="I469:J469"/>
    <mergeCell ref="L469:N469"/>
    <mergeCell ref="I463:J463"/>
    <mergeCell ref="L463:N463"/>
    <mergeCell ref="L465:N465"/>
    <mergeCell ref="C464:E464"/>
    <mergeCell ref="F464:H464"/>
    <mergeCell ref="I464:J464"/>
    <mergeCell ref="L464:N464"/>
    <mergeCell ref="I470:J470"/>
    <mergeCell ref="L470:N470"/>
    <mergeCell ref="O452:P464"/>
    <mergeCell ref="C453:E453"/>
    <mergeCell ref="F453:H453"/>
    <mergeCell ref="I453:J453"/>
    <mergeCell ref="I462:J462"/>
    <mergeCell ref="L462:N462"/>
    <mergeCell ref="L452:N452"/>
    <mergeCell ref="L453:N453"/>
    <mergeCell ref="A452:B464"/>
    <mergeCell ref="C452:E452"/>
    <mergeCell ref="F452:H452"/>
    <mergeCell ref="I452:J452"/>
    <mergeCell ref="C454:E454"/>
    <mergeCell ref="F454:H454"/>
    <mergeCell ref="I454:J454"/>
    <mergeCell ref="C461:E461"/>
    <mergeCell ref="F461:H461"/>
    <mergeCell ref="I461:J461"/>
    <mergeCell ref="I450:J450"/>
    <mergeCell ref="L459:N459"/>
    <mergeCell ref="C460:E460"/>
    <mergeCell ref="F460:H460"/>
    <mergeCell ref="I460:J460"/>
    <mergeCell ref="L460:N460"/>
    <mergeCell ref="L458:N458"/>
    <mergeCell ref="C459:E459"/>
    <mergeCell ref="F459:H459"/>
    <mergeCell ref="I459:J459"/>
    <mergeCell ref="L454:N454"/>
    <mergeCell ref="A439:B451"/>
    <mergeCell ref="C446:E446"/>
    <mergeCell ref="F446:H446"/>
    <mergeCell ref="I446:J446"/>
    <mergeCell ref="C445:E445"/>
    <mergeCell ref="L441:N441"/>
    <mergeCell ref="C450:E450"/>
    <mergeCell ref="F450:H450"/>
    <mergeCell ref="C444:E444"/>
    <mergeCell ref="L457:N457"/>
    <mergeCell ref="F455:H455"/>
    <mergeCell ref="I455:J455"/>
    <mergeCell ref="L455:N455"/>
    <mergeCell ref="F456:H456"/>
    <mergeCell ref="I456:J456"/>
    <mergeCell ref="L456:N456"/>
    <mergeCell ref="C455:E455"/>
    <mergeCell ref="C456:E456"/>
    <mergeCell ref="F444:H444"/>
    <mergeCell ref="C448:E448"/>
    <mergeCell ref="F448:H448"/>
    <mergeCell ref="C451:E451"/>
    <mergeCell ref="F451:H451"/>
    <mergeCell ref="L442:N442"/>
    <mergeCell ref="L461:N461"/>
    <mergeCell ref="L451:N451"/>
    <mergeCell ref="C458:E458"/>
    <mergeCell ref="F458:H458"/>
    <mergeCell ref="I458:J458"/>
    <mergeCell ref="I451:J451"/>
    <mergeCell ref="C457:E457"/>
    <mergeCell ref="F457:H457"/>
    <mergeCell ref="I457:J457"/>
    <mergeCell ref="I444:J444"/>
    <mergeCell ref="L449:N449"/>
    <mergeCell ref="L433:N433"/>
    <mergeCell ref="C438:E438"/>
    <mergeCell ref="F438:H438"/>
    <mergeCell ref="I438:J438"/>
    <mergeCell ref="L438:N438"/>
    <mergeCell ref="L444:N444"/>
    <mergeCell ref="F442:H442"/>
    <mergeCell ref="I442:J442"/>
    <mergeCell ref="I443:J443"/>
    <mergeCell ref="L443:N443"/>
    <mergeCell ref="O439:P451"/>
    <mergeCell ref="C440:E440"/>
    <mergeCell ref="F440:H440"/>
    <mergeCell ref="I440:J440"/>
    <mergeCell ref="L440:N440"/>
    <mergeCell ref="C441:E441"/>
    <mergeCell ref="F441:H441"/>
    <mergeCell ref="I441:J441"/>
    <mergeCell ref="C439:E439"/>
    <mergeCell ref="F439:H439"/>
    <mergeCell ref="C447:E447"/>
    <mergeCell ref="F447:H447"/>
    <mergeCell ref="C443:E443"/>
    <mergeCell ref="F443:H443"/>
    <mergeCell ref="C442:E442"/>
    <mergeCell ref="F434:H434"/>
    <mergeCell ref="L450:N450"/>
    <mergeCell ref="F445:H445"/>
    <mergeCell ref="I445:J445"/>
    <mergeCell ref="I447:J447"/>
    <mergeCell ref="L447:N447"/>
    <mergeCell ref="I439:J439"/>
    <mergeCell ref="L439:N439"/>
    <mergeCell ref="L445:N445"/>
    <mergeCell ref="L446:N446"/>
    <mergeCell ref="C433:E433"/>
    <mergeCell ref="L434:N434"/>
    <mergeCell ref="L429:N429"/>
    <mergeCell ref="C430:E430"/>
    <mergeCell ref="F430:H430"/>
    <mergeCell ref="I430:J430"/>
    <mergeCell ref="L430:N430"/>
    <mergeCell ref="F433:H433"/>
    <mergeCell ref="I433:J433"/>
    <mergeCell ref="C434:E434"/>
    <mergeCell ref="C431:E431"/>
    <mergeCell ref="L437:N437"/>
    <mergeCell ref="L431:N431"/>
    <mergeCell ref="C432:E432"/>
    <mergeCell ref="F432:H432"/>
    <mergeCell ref="I432:J432"/>
    <mergeCell ref="F436:H436"/>
    <mergeCell ref="I436:J436"/>
    <mergeCell ref="L436:N436"/>
    <mergeCell ref="L432:N432"/>
    <mergeCell ref="C436:E436"/>
    <mergeCell ref="A426:B438"/>
    <mergeCell ref="C426:E426"/>
    <mergeCell ref="F426:H426"/>
    <mergeCell ref="I426:J426"/>
    <mergeCell ref="C437:E437"/>
    <mergeCell ref="F437:H437"/>
    <mergeCell ref="I437:J437"/>
    <mergeCell ref="F429:H429"/>
    <mergeCell ref="I429:J429"/>
    <mergeCell ref="C425:E425"/>
    <mergeCell ref="L426:N426"/>
    <mergeCell ref="I448:J448"/>
    <mergeCell ref="L448:N448"/>
    <mergeCell ref="C449:E449"/>
    <mergeCell ref="F449:H449"/>
    <mergeCell ref="I449:J449"/>
    <mergeCell ref="F428:H428"/>
    <mergeCell ref="I428:J428"/>
    <mergeCell ref="L428:N428"/>
    <mergeCell ref="L423:N423"/>
    <mergeCell ref="C435:E435"/>
    <mergeCell ref="O413:P425"/>
    <mergeCell ref="C414:E414"/>
    <mergeCell ref="F414:H414"/>
    <mergeCell ref="I414:J414"/>
    <mergeCell ref="L414:N414"/>
    <mergeCell ref="C415:E415"/>
    <mergeCell ref="F415:H415"/>
    <mergeCell ref="C428:E428"/>
    <mergeCell ref="I412:J412"/>
    <mergeCell ref="C418:E418"/>
    <mergeCell ref="F418:H418"/>
    <mergeCell ref="I418:J418"/>
    <mergeCell ref="I416:J416"/>
    <mergeCell ref="C423:E423"/>
    <mergeCell ref="F423:H423"/>
    <mergeCell ref="I423:J423"/>
    <mergeCell ref="O426:P438"/>
    <mergeCell ref="C427:E427"/>
    <mergeCell ref="F427:H427"/>
    <mergeCell ref="I427:J427"/>
    <mergeCell ref="L427:N427"/>
    <mergeCell ref="F435:H435"/>
    <mergeCell ref="I435:J435"/>
    <mergeCell ref="L435:N435"/>
    <mergeCell ref="F431:H431"/>
    <mergeCell ref="C429:E429"/>
    <mergeCell ref="I434:J434"/>
    <mergeCell ref="I431:J431"/>
    <mergeCell ref="L412:N412"/>
    <mergeCell ref="C419:E419"/>
    <mergeCell ref="F419:H419"/>
    <mergeCell ref="I419:J419"/>
    <mergeCell ref="C412:E412"/>
    <mergeCell ref="F425:H425"/>
    <mergeCell ref="I425:J425"/>
    <mergeCell ref="L425:N425"/>
    <mergeCell ref="A413:B425"/>
    <mergeCell ref="C413:E413"/>
    <mergeCell ref="F413:H413"/>
    <mergeCell ref="I413:J413"/>
    <mergeCell ref="C422:E422"/>
    <mergeCell ref="F422:H422"/>
    <mergeCell ref="I422:J422"/>
    <mergeCell ref="C424:E424"/>
    <mergeCell ref="F424:H424"/>
    <mergeCell ref="I424:J424"/>
    <mergeCell ref="C421:E421"/>
    <mergeCell ref="F421:H421"/>
    <mergeCell ref="I421:J421"/>
    <mergeCell ref="L421:N421"/>
    <mergeCell ref="L413:N413"/>
    <mergeCell ref="L419:N419"/>
    <mergeCell ref="C420:E420"/>
    <mergeCell ref="F420:H420"/>
    <mergeCell ref="I420:J420"/>
    <mergeCell ref="I415:J415"/>
    <mergeCell ref="C403:E403"/>
    <mergeCell ref="I405:J405"/>
    <mergeCell ref="L416:N416"/>
    <mergeCell ref="C417:E417"/>
    <mergeCell ref="F417:H417"/>
    <mergeCell ref="I417:J417"/>
    <mergeCell ref="L417:N417"/>
    <mergeCell ref="L415:N415"/>
    <mergeCell ref="C416:E416"/>
    <mergeCell ref="F416:H416"/>
    <mergeCell ref="C401:E401"/>
    <mergeCell ref="F401:H401"/>
    <mergeCell ref="I401:J401"/>
    <mergeCell ref="L401:N401"/>
    <mergeCell ref="C402:E402"/>
    <mergeCell ref="F402:H402"/>
    <mergeCell ref="L405:N405"/>
    <mergeCell ref="F403:H403"/>
    <mergeCell ref="I403:J403"/>
    <mergeCell ref="L403:N403"/>
    <mergeCell ref="L424:N424"/>
    <mergeCell ref="O400:P412"/>
    <mergeCell ref="L422:N422"/>
    <mergeCell ref="L420:N420"/>
    <mergeCell ref="L418:N418"/>
    <mergeCell ref="F412:H412"/>
    <mergeCell ref="A400:B412"/>
    <mergeCell ref="C400:E400"/>
    <mergeCell ref="F400:H400"/>
    <mergeCell ref="C408:E408"/>
    <mergeCell ref="F408:H408"/>
    <mergeCell ref="C411:E411"/>
    <mergeCell ref="F411:H411"/>
    <mergeCell ref="C405:E405"/>
    <mergeCell ref="F405:H405"/>
    <mergeCell ref="C409:E409"/>
    <mergeCell ref="I402:J402"/>
    <mergeCell ref="L402:N402"/>
    <mergeCell ref="C407:E407"/>
    <mergeCell ref="F407:H407"/>
    <mergeCell ref="I407:J407"/>
    <mergeCell ref="L407:N407"/>
    <mergeCell ref="C404:E404"/>
    <mergeCell ref="F404:H404"/>
    <mergeCell ref="I404:J404"/>
    <mergeCell ref="L404:N404"/>
    <mergeCell ref="I411:J411"/>
    <mergeCell ref="L411:N411"/>
    <mergeCell ref="A387:B399"/>
    <mergeCell ref="C387:E387"/>
    <mergeCell ref="F387:H387"/>
    <mergeCell ref="I387:J387"/>
    <mergeCell ref="C398:E398"/>
    <mergeCell ref="F398:H398"/>
    <mergeCell ref="I398:J398"/>
    <mergeCell ref="F409:H409"/>
    <mergeCell ref="F390:H390"/>
    <mergeCell ref="I390:J390"/>
    <mergeCell ref="C392:E392"/>
    <mergeCell ref="C410:E410"/>
    <mergeCell ref="F410:H410"/>
    <mergeCell ref="I410:J410"/>
    <mergeCell ref="F406:H406"/>
    <mergeCell ref="C394:E394"/>
    <mergeCell ref="F394:H394"/>
    <mergeCell ref="C393:E393"/>
    <mergeCell ref="L410:N410"/>
    <mergeCell ref="I394:J394"/>
    <mergeCell ref="L387:N387"/>
    <mergeCell ref="I409:J409"/>
    <mergeCell ref="L409:N409"/>
    <mergeCell ref="L394:N394"/>
    <mergeCell ref="L389:N389"/>
    <mergeCell ref="I406:J406"/>
    <mergeCell ref="L393:N393"/>
    <mergeCell ref="L398:N398"/>
    <mergeCell ref="I408:J408"/>
    <mergeCell ref="L408:N408"/>
    <mergeCell ref="C399:E399"/>
    <mergeCell ref="F399:H399"/>
    <mergeCell ref="I399:J399"/>
    <mergeCell ref="L399:N399"/>
    <mergeCell ref="C406:E406"/>
    <mergeCell ref="I400:J400"/>
    <mergeCell ref="L400:N400"/>
    <mergeCell ref="L406:N406"/>
    <mergeCell ref="C380:E380"/>
    <mergeCell ref="F380:H380"/>
    <mergeCell ref="I380:J380"/>
    <mergeCell ref="L384:N384"/>
    <mergeCell ref="L380:N380"/>
    <mergeCell ref="C388:E388"/>
    <mergeCell ref="L386:N386"/>
    <mergeCell ref="C390:E390"/>
    <mergeCell ref="L390:N390"/>
    <mergeCell ref="O387:P399"/>
    <mergeCell ref="F396:H396"/>
    <mergeCell ref="I396:J396"/>
    <mergeCell ref="L396:N396"/>
    <mergeCell ref="F392:H392"/>
    <mergeCell ref="F395:H395"/>
    <mergeCell ref="I395:J395"/>
    <mergeCell ref="L392:N392"/>
    <mergeCell ref="F393:H393"/>
    <mergeCell ref="F388:H388"/>
    <mergeCell ref="I388:J388"/>
    <mergeCell ref="L388:N388"/>
    <mergeCell ref="F391:H391"/>
    <mergeCell ref="I391:J391"/>
    <mergeCell ref="L391:N391"/>
    <mergeCell ref="I393:J393"/>
    <mergeCell ref="F389:H389"/>
    <mergeCell ref="C384:E384"/>
    <mergeCell ref="F384:H384"/>
    <mergeCell ref="I384:J384"/>
    <mergeCell ref="C386:E386"/>
    <mergeCell ref="F386:H386"/>
    <mergeCell ref="I386:J386"/>
    <mergeCell ref="C385:E385"/>
    <mergeCell ref="F385:H385"/>
    <mergeCell ref="I385:J385"/>
    <mergeCell ref="C397:E397"/>
    <mergeCell ref="F397:H397"/>
    <mergeCell ref="I397:J397"/>
    <mergeCell ref="C395:E395"/>
    <mergeCell ref="I392:J392"/>
    <mergeCell ref="C391:E391"/>
    <mergeCell ref="C389:E389"/>
    <mergeCell ref="I389:J389"/>
    <mergeCell ref="L397:N397"/>
    <mergeCell ref="L395:N395"/>
    <mergeCell ref="C396:E396"/>
    <mergeCell ref="O374:P386"/>
    <mergeCell ref="C375:E375"/>
    <mergeCell ref="F375:H375"/>
    <mergeCell ref="I375:J375"/>
    <mergeCell ref="L375:N375"/>
    <mergeCell ref="C376:E376"/>
    <mergeCell ref="F376:H376"/>
    <mergeCell ref="L376:N376"/>
    <mergeCell ref="C377:E377"/>
    <mergeCell ref="L379:N379"/>
    <mergeCell ref="F377:H377"/>
    <mergeCell ref="I377:J377"/>
    <mergeCell ref="L377:N377"/>
    <mergeCell ref="F378:H378"/>
    <mergeCell ref="I378:J378"/>
    <mergeCell ref="C379:E379"/>
    <mergeCell ref="F379:H379"/>
    <mergeCell ref="I379:J379"/>
    <mergeCell ref="C378:E378"/>
    <mergeCell ref="L373:N373"/>
    <mergeCell ref="L374:N374"/>
    <mergeCell ref="L378:N378"/>
    <mergeCell ref="C373:E373"/>
    <mergeCell ref="F373:H373"/>
    <mergeCell ref="I373:J373"/>
    <mergeCell ref="I376:J376"/>
    <mergeCell ref="F383:H383"/>
    <mergeCell ref="I383:J383"/>
    <mergeCell ref="L383:N383"/>
    <mergeCell ref="A374:B386"/>
    <mergeCell ref="C374:E374"/>
    <mergeCell ref="F374:H374"/>
    <mergeCell ref="I374:J374"/>
    <mergeCell ref="C381:E381"/>
    <mergeCell ref="F381:H381"/>
    <mergeCell ref="I381:J381"/>
    <mergeCell ref="C364:E364"/>
    <mergeCell ref="I366:J366"/>
    <mergeCell ref="L366:N366"/>
    <mergeCell ref="L385:N385"/>
    <mergeCell ref="L381:N381"/>
    <mergeCell ref="C382:E382"/>
    <mergeCell ref="F382:H382"/>
    <mergeCell ref="I382:J382"/>
    <mergeCell ref="L382:N382"/>
    <mergeCell ref="C383:E383"/>
    <mergeCell ref="F365:H365"/>
    <mergeCell ref="I365:J365"/>
    <mergeCell ref="L365:N365"/>
    <mergeCell ref="O361:P373"/>
    <mergeCell ref="C362:E362"/>
    <mergeCell ref="F362:H362"/>
    <mergeCell ref="I362:J362"/>
    <mergeCell ref="L362:N362"/>
    <mergeCell ref="C363:E363"/>
    <mergeCell ref="F363:H363"/>
    <mergeCell ref="A361:B373"/>
    <mergeCell ref="C361:E361"/>
    <mergeCell ref="F361:H361"/>
    <mergeCell ref="C369:E369"/>
    <mergeCell ref="F369:H369"/>
    <mergeCell ref="C372:E372"/>
    <mergeCell ref="F372:H372"/>
    <mergeCell ref="C366:E366"/>
    <mergeCell ref="F366:H366"/>
    <mergeCell ref="C370:E370"/>
    <mergeCell ref="I363:J363"/>
    <mergeCell ref="L363:N363"/>
    <mergeCell ref="C368:E368"/>
    <mergeCell ref="F368:H368"/>
    <mergeCell ref="I368:J368"/>
    <mergeCell ref="L368:N368"/>
    <mergeCell ref="F364:H364"/>
    <mergeCell ref="I364:J364"/>
    <mergeCell ref="L364:N364"/>
    <mergeCell ref="C365:E365"/>
    <mergeCell ref="I372:J372"/>
    <mergeCell ref="L372:N372"/>
    <mergeCell ref="A348:B360"/>
    <mergeCell ref="C348:E348"/>
    <mergeCell ref="F348:H348"/>
    <mergeCell ref="I348:J348"/>
    <mergeCell ref="C359:E359"/>
    <mergeCell ref="F359:H359"/>
    <mergeCell ref="I359:J359"/>
    <mergeCell ref="F370:H370"/>
    <mergeCell ref="F351:H351"/>
    <mergeCell ref="I351:J351"/>
    <mergeCell ref="C353:E353"/>
    <mergeCell ref="C371:E371"/>
    <mergeCell ref="F371:H371"/>
    <mergeCell ref="I371:J371"/>
    <mergeCell ref="F367:H367"/>
    <mergeCell ref="C355:E355"/>
    <mergeCell ref="F355:H355"/>
    <mergeCell ref="C354:E354"/>
    <mergeCell ref="L371:N371"/>
    <mergeCell ref="I355:J355"/>
    <mergeCell ref="L348:N348"/>
    <mergeCell ref="I370:J370"/>
    <mergeCell ref="L370:N370"/>
    <mergeCell ref="L355:N355"/>
    <mergeCell ref="L350:N350"/>
    <mergeCell ref="I367:J367"/>
    <mergeCell ref="L354:N354"/>
    <mergeCell ref="L359:N359"/>
    <mergeCell ref="I369:J369"/>
    <mergeCell ref="L369:N369"/>
    <mergeCell ref="C360:E360"/>
    <mergeCell ref="F360:H360"/>
    <mergeCell ref="I360:J360"/>
    <mergeCell ref="L360:N360"/>
    <mergeCell ref="C367:E367"/>
    <mergeCell ref="I361:J361"/>
    <mergeCell ref="L361:N361"/>
    <mergeCell ref="L367:N367"/>
    <mergeCell ref="C341:E341"/>
    <mergeCell ref="F341:H341"/>
    <mergeCell ref="I341:J341"/>
    <mergeCell ref="L345:N345"/>
    <mergeCell ref="L341:N341"/>
    <mergeCell ref="C349:E349"/>
    <mergeCell ref="L347:N347"/>
    <mergeCell ref="C351:E351"/>
    <mergeCell ref="L351:N351"/>
    <mergeCell ref="O348:P360"/>
    <mergeCell ref="F357:H357"/>
    <mergeCell ref="I357:J357"/>
    <mergeCell ref="L357:N357"/>
    <mergeCell ref="F353:H353"/>
    <mergeCell ref="F356:H356"/>
    <mergeCell ref="I356:J356"/>
    <mergeCell ref="L353:N353"/>
    <mergeCell ref="F354:H354"/>
    <mergeCell ref="F349:H349"/>
    <mergeCell ref="I349:J349"/>
    <mergeCell ref="L349:N349"/>
    <mergeCell ref="F352:H352"/>
    <mergeCell ref="I352:J352"/>
    <mergeCell ref="L352:N352"/>
    <mergeCell ref="I354:J354"/>
    <mergeCell ref="F350:H350"/>
    <mergeCell ref="C345:E345"/>
    <mergeCell ref="F345:H345"/>
    <mergeCell ref="I345:J345"/>
    <mergeCell ref="C347:E347"/>
    <mergeCell ref="F347:H347"/>
    <mergeCell ref="I347:J347"/>
    <mergeCell ref="C346:E346"/>
    <mergeCell ref="F346:H346"/>
    <mergeCell ref="I346:J346"/>
    <mergeCell ref="C358:E358"/>
    <mergeCell ref="F358:H358"/>
    <mergeCell ref="I358:J358"/>
    <mergeCell ref="C356:E356"/>
    <mergeCell ref="I353:J353"/>
    <mergeCell ref="C352:E352"/>
    <mergeCell ref="C350:E350"/>
    <mergeCell ref="I350:J350"/>
    <mergeCell ref="L358:N358"/>
    <mergeCell ref="L356:N356"/>
    <mergeCell ref="C357:E357"/>
    <mergeCell ref="O335:P347"/>
    <mergeCell ref="C336:E336"/>
    <mergeCell ref="F336:H336"/>
    <mergeCell ref="I336:J336"/>
    <mergeCell ref="L336:N336"/>
    <mergeCell ref="C337:E337"/>
    <mergeCell ref="F337:H337"/>
    <mergeCell ref="L337:N337"/>
    <mergeCell ref="C338:E338"/>
    <mergeCell ref="L340:N340"/>
    <mergeCell ref="F338:H338"/>
    <mergeCell ref="I338:J338"/>
    <mergeCell ref="L338:N338"/>
    <mergeCell ref="F339:H339"/>
    <mergeCell ref="I339:J339"/>
    <mergeCell ref="C340:E340"/>
    <mergeCell ref="F340:H340"/>
    <mergeCell ref="I340:J340"/>
    <mergeCell ref="C339:E339"/>
    <mergeCell ref="L334:N334"/>
    <mergeCell ref="L335:N335"/>
    <mergeCell ref="L339:N339"/>
    <mergeCell ref="C334:E334"/>
    <mergeCell ref="F334:H334"/>
    <mergeCell ref="I334:J334"/>
    <mergeCell ref="I337:J337"/>
    <mergeCell ref="F344:H344"/>
    <mergeCell ref="I344:J344"/>
    <mergeCell ref="L344:N344"/>
    <mergeCell ref="A335:B347"/>
    <mergeCell ref="C335:E335"/>
    <mergeCell ref="F335:H335"/>
    <mergeCell ref="I335:J335"/>
    <mergeCell ref="C342:E342"/>
    <mergeCell ref="F342:H342"/>
    <mergeCell ref="I342:J342"/>
    <mergeCell ref="C325:E325"/>
    <mergeCell ref="I327:J327"/>
    <mergeCell ref="L327:N327"/>
    <mergeCell ref="L346:N346"/>
    <mergeCell ref="L342:N342"/>
    <mergeCell ref="C343:E343"/>
    <mergeCell ref="F343:H343"/>
    <mergeCell ref="I343:J343"/>
    <mergeCell ref="L343:N343"/>
    <mergeCell ref="C344:E344"/>
    <mergeCell ref="F326:H326"/>
    <mergeCell ref="I326:J326"/>
    <mergeCell ref="L326:N326"/>
    <mergeCell ref="O322:P334"/>
    <mergeCell ref="C323:E323"/>
    <mergeCell ref="F323:H323"/>
    <mergeCell ref="I323:J323"/>
    <mergeCell ref="L323:N323"/>
    <mergeCell ref="C324:E324"/>
    <mergeCell ref="F324:H324"/>
    <mergeCell ref="A322:B334"/>
    <mergeCell ref="C322:E322"/>
    <mergeCell ref="F322:H322"/>
    <mergeCell ref="C330:E330"/>
    <mergeCell ref="F330:H330"/>
    <mergeCell ref="C333:E333"/>
    <mergeCell ref="F333:H333"/>
    <mergeCell ref="C327:E327"/>
    <mergeCell ref="F327:H327"/>
    <mergeCell ref="C331:E331"/>
    <mergeCell ref="I324:J324"/>
    <mergeCell ref="L324:N324"/>
    <mergeCell ref="C329:E329"/>
    <mergeCell ref="F329:H329"/>
    <mergeCell ref="I329:J329"/>
    <mergeCell ref="L329:N329"/>
    <mergeCell ref="F325:H325"/>
    <mergeCell ref="I325:J325"/>
    <mergeCell ref="L325:N325"/>
    <mergeCell ref="C326:E326"/>
    <mergeCell ref="I333:J333"/>
    <mergeCell ref="L333:N333"/>
    <mergeCell ref="A309:B321"/>
    <mergeCell ref="C309:E309"/>
    <mergeCell ref="F309:H309"/>
    <mergeCell ref="I309:J309"/>
    <mergeCell ref="C320:E320"/>
    <mergeCell ref="F320:H320"/>
    <mergeCell ref="I320:J320"/>
    <mergeCell ref="F331:H331"/>
    <mergeCell ref="F312:H312"/>
    <mergeCell ref="I312:J312"/>
    <mergeCell ref="C314:E314"/>
    <mergeCell ref="C332:E332"/>
    <mergeCell ref="F332:H332"/>
    <mergeCell ref="I332:J332"/>
    <mergeCell ref="F328:H328"/>
    <mergeCell ref="C316:E316"/>
    <mergeCell ref="F316:H316"/>
    <mergeCell ref="C315:E315"/>
    <mergeCell ref="L332:N332"/>
    <mergeCell ref="I316:J316"/>
    <mergeCell ref="L309:N309"/>
    <mergeCell ref="I331:J331"/>
    <mergeCell ref="L331:N331"/>
    <mergeCell ref="L316:N316"/>
    <mergeCell ref="L311:N311"/>
    <mergeCell ref="I328:J328"/>
    <mergeCell ref="L315:N315"/>
    <mergeCell ref="L320:N320"/>
    <mergeCell ref="I330:J330"/>
    <mergeCell ref="L330:N330"/>
    <mergeCell ref="C321:E321"/>
    <mergeCell ref="F321:H321"/>
    <mergeCell ref="I321:J321"/>
    <mergeCell ref="L321:N321"/>
    <mergeCell ref="C328:E328"/>
    <mergeCell ref="I322:J322"/>
    <mergeCell ref="L322:N322"/>
    <mergeCell ref="L328:N328"/>
    <mergeCell ref="C302:E302"/>
    <mergeCell ref="F302:H302"/>
    <mergeCell ref="I302:J302"/>
    <mergeCell ref="L306:N306"/>
    <mergeCell ref="L302:N302"/>
    <mergeCell ref="C310:E310"/>
    <mergeCell ref="L308:N308"/>
    <mergeCell ref="C312:E312"/>
    <mergeCell ref="L312:N312"/>
    <mergeCell ref="O309:P321"/>
    <mergeCell ref="F318:H318"/>
    <mergeCell ref="I318:J318"/>
    <mergeCell ref="L318:N318"/>
    <mergeCell ref="F314:H314"/>
    <mergeCell ref="F317:H317"/>
    <mergeCell ref="I317:J317"/>
    <mergeCell ref="L314:N314"/>
    <mergeCell ref="F315:H315"/>
    <mergeCell ref="F310:H310"/>
    <mergeCell ref="I310:J310"/>
    <mergeCell ref="L310:N310"/>
    <mergeCell ref="F313:H313"/>
    <mergeCell ref="I313:J313"/>
    <mergeCell ref="L313:N313"/>
    <mergeCell ref="I315:J315"/>
    <mergeCell ref="F311:H311"/>
    <mergeCell ref="C306:E306"/>
    <mergeCell ref="F306:H306"/>
    <mergeCell ref="I306:J306"/>
    <mergeCell ref="C308:E308"/>
    <mergeCell ref="F308:H308"/>
    <mergeCell ref="I308:J308"/>
    <mergeCell ref="C307:E307"/>
    <mergeCell ref="F307:H307"/>
    <mergeCell ref="I307:J307"/>
    <mergeCell ref="C319:E319"/>
    <mergeCell ref="F319:H319"/>
    <mergeCell ref="I319:J319"/>
    <mergeCell ref="C317:E317"/>
    <mergeCell ref="I314:J314"/>
    <mergeCell ref="C313:E313"/>
    <mergeCell ref="C311:E311"/>
    <mergeCell ref="I311:J311"/>
    <mergeCell ref="L319:N319"/>
    <mergeCell ref="L317:N317"/>
    <mergeCell ref="C318:E318"/>
    <mergeCell ref="O296:P308"/>
    <mergeCell ref="C297:E297"/>
    <mergeCell ref="F297:H297"/>
    <mergeCell ref="I297:J297"/>
    <mergeCell ref="L297:N297"/>
    <mergeCell ref="C298:E298"/>
    <mergeCell ref="F298:H298"/>
    <mergeCell ref="L298:N298"/>
    <mergeCell ref="C299:E299"/>
    <mergeCell ref="L301:N301"/>
    <mergeCell ref="F299:H299"/>
    <mergeCell ref="I299:J299"/>
    <mergeCell ref="L299:N299"/>
    <mergeCell ref="F300:H300"/>
    <mergeCell ref="I300:J300"/>
    <mergeCell ref="C301:E301"/>
    <mergeCell ref="F301:H301"/>
    <mergeCell ref="I301:J301"/>
    <mergeCell ref="C300:E300"/>
    <mergeCell ref="L295:N295"/>
    <mergeCell ref="L296:N296"/>
    <mergeCell ref="L300:N300"/>
    <mergeCell ref="C295:E295"/>
    <mergeCell ref="F295:H295"/>
    <mergeCell ref="I295:J295"/>
    <mergeCell ref="I298:J298"/>
    <mergeCell ref="F305:H305"/>
    <mergeCell ref="I305:J305"/>
    <mergeCell ref="L305:N305"/>
    <mergeCell ref="A296:B308"/>
    <mergeCell ref="C296:E296"/>
    <mergeCell ref="F296:H296"/>
    <mergeCell ref="I296:J296"/>
    <mergeCell ref="C303:E303"/>
    <mergeCell ref="F303:H303"/>
    <mergeCell ref="I303:J303"/>
    <mergeCell ref="C286:E286"/>
    <mergeCell ref="I288:J288"/>
    <mergeCell ref="L288:N288"/>
    <mergeCell ref="L307:N307"/>
    <mergeCell ref="L303:N303"/>
    <mergeCell ref="C304:E304"/>
    <mergeCell ref="F304:H304"/>
    <mergeCell ref="I304:J304"/>
    <mergeCell ref="L304:N304"/>
    <mergeCell ref="C305:E305"/>
    <mergeCell ref="F287:H287"/>
    <mergeCell ref="I287:J287"/>
    <mergeCell ref="L287:N287"/>
    <mergeCell ref="O283:P295"/>
    <mergeCell ref="C284:E284"/>
    <mergeCell ref="F284:H284"/>
    <mergeCell ref="I284:J284"/>
    <mergeCell ref="L284:N284"/>
    <mergeCell ref="C285:E285"/>
    <mergeCell ref="F285:H285"/>
    <mergeCell ref="A283:B295"/>
    <mergeCell ref="C283:E283"/>
    <mergeCell ref="F283:H283"/>
    <mergeCell ref="C291:E291"/>
    <mergeCell ref="F291:H291"/>
    <mergeCell ref="C294:E294"/>
    <mergeCell ref="F294:H294"/>
    <mergeCell ref="C288:E288"/>
    <mergeCell ref="F288:H288"/>
    <mergeCell ref="C292:E292"/>
    <mergeCell ref="I285:J285"/>
    <mergeCell ref="L285:N285"/>
    <mergeCell ref="C290:E290"/>
    <mergeCell ref="F290:H290"/>
    <mergeCell ref="I290:J290"/>
    <mergeCell ref="L290:N290"/>
    <mergeCell ref="F286:H286"/>
    <mergeCell ref="I286:J286"/>
    <mergeCell ref="L286:N286"/>
    <mergeCell ref="C287:E287"/>
    <mergeCell ref="I294:J294"/>
    <mergeCell ref="L294:N294"/>
    <mergeCell ref="A270:B282"/>
    <mergeCell ref="C270:E270"/>
    <mergeCell ref="F270:H270"/>
    <mergeCell ref="I270:J270"/>
    <mergeCell ref="C281:E281"/>
    <mergeCell ref="F281:H281"/>
    <mergeCell ref="I281:J281"/>
    <mergeCell ref="F292:H292"/>
    <mergeCell ref="F273:H273"/>
    <mergeCell ref="I273:J273"/>
    <mergeCell ref="C275:E275"/>
    <mergeCell ref="C293:E293"/>
    <mergeCell ref="F293:H293"/>
    <mergeCell ref="I293:J293"/>
    <mergeCell ref="F289:H289"/>
    <mergeCell ref="C277:E277"/>
    <mergeCell ref="F277:H277"/>
    <mergeCell ref="C276:E276"/>
    <mergeCell ref="L293:N293"/>
    <mergeCell ref="I277:J277"/>
    <mergeCell ref="L270:N270"/>
    <mergeCell ref="I292:J292"/>
    <mergeCell ref="L292:N292"/>
    <mergeCell ref="L277:N277"/>
    <mergeCell ref="L272:N272"/>
    <mergeCell ref="I289:J289"/>
    <mergeCell ref="L276:N276"/>
    <mergeCell ref="L281:N281"/>
    <mergeCell ref="I291:J291"/>
    <mergeCell ref="L291:N291"/>
    <mergeCell ref="C282:E282"/>
    <mergeCell ref="F282:H282"/>
    <mergeCell ref="I282:J282"/>
    <mergeCell ref="L282:N282"/>
    <mergeCell ref="C289:E289"/>
    <mergeCell ref="I283:J283"/>
    <mergeCell ref="L283:N283"/>
    <mergeCell ref="L289:N289"/>
    <mergeCell ref="C263:E263"/>
    <mergeCell ref="F263:H263"/>
    <mergeCell ref="I263:J263"/>
    <mergeCell ref="L267:N267"/>
    <mergeCell ref="L263:N263"/>
    <mergeCell ref="C271:E271"/>
    <mergeCell ref="L269:N269"/>
    <mergeCell ref="C273:E273"/>
    <mergeCell ref="L273:N273"/>
    <mergeCell ref="O270:P282"/>
    <mergeCell ref="F279:H279"/>
    <mergeCell ref="I279:J279"/>
    <mergeCell ref="L279:N279"/>
    <mergeCell ref="F275:H275"/>
    <mergeCell ref="F278:H278"/>
    <mergeCell ref="I278:J278"/>
    <mergeCell ref="L275:N275"/>
    <mergeCell ref="F276:H276"/>
    <mergeCell ref="F271:H271"/>
    <mergeCell ref="I271:J271"/>
    <mergeCell ref="L271:N271"/>
    <mergeCell ref="F274:H274"/>
    <mergeCell ref="I274:J274"/>
    <mergeCell ref="L274:N274"/>
    <mergeCell ref="I276:J276"/>
    <mergeCell ref="F272:H272"/>
    <mergeCell ref="C267:E267"/>
    <mergeCell ref="F267:H267"/>
    <mergeCell ref="I267:J267"/>
    <mergeCell ref="C269:E269"/>
    <mergeCell ref="F269:H269"/>
    <mergeCell ref="I269:J269"/>
    <mergeCell ref="C268:E268"/>
    <mergeCell ref="F268:H268"/>
    <mergeCell ref="I268:J268"/>
    <mergeCell ref="C280:E280"/>
    <mergeCell ref="F280:H280"/>
    <mergeCell ref="I280:J280"/>
    <mergeCell ref="C278:E278"/>
    <mergeCell ref="I275:J275"/>
    <mergeCell ref="C274:E274"/>
    <mergeCell ref="C272:E272"/>
    <mergeCell ref="I272:J272"/>
    <mergeCell ref="L280:N280"/>
    <mergeCell ref="L278:N278"/>
    <mergeCell ref="C279:E279"/>
    <mergeCell ref="O257:P269"/>
    <mergeCell ref="C258:E258"/>
    <mergeCell ref="F258:H258"/>
    <mergeCell ref="I258:J258"/>
    <mergeCell ref="L258:N258"/>
    <mergeCell ref="C259:E259"/>
    <mergeCell ref="F259:H259"/>
    <mergeCell ref="L259:N259"/>
    <mergeCell ref="C260:E260"/>
    <mergeCell ref="L262:N262"/>
    <mergeCell ref="F260:H260"/>
    <mergeCell ref="I260:J260"/>
    <mergeCell ref="L260:N260"/>
    <mergeCell ref="F261:H261"/>
    <mergeCell ref="I261:J261"/>
    <mergeCell ref="C262:E262"/>
    <mergeCell ref="F262:H262"/>
    <mergeCell ref="I262:J262"/>
    <mergeCell ref="C261:E261"/>
    <mergeCell ref="L256:N256"/>
    <mergeCell ref="L257:N257"/>
    <mergeCell ref="L261:N261"/>
    <mergeCell ref="C256:E256"/>
    <mergeCell ref="F256:H256"/>
    <mergeCell ref="I256:J256"/>
    <mergeCell ref="I259:J259"/>
    <mergeCell ref="F266:H266"/>
    <mergeCell ref="I266:J266"/>
    <mergeCell ref="L266:N266"/>
    <mergeCell ref="A257:B269"/>
    <mergeCell ref="C257:E257"/>
    <mergeCell ref="F257:H257"/>
    <mergeCell ref="I257:J257"/>
    <mergeCell ref="C264:E264"/>
    <mergeCell ref="F264:H264"/>
    <mergeCell ref="I264:J264"/>
    <mergeCell ref="C247:E247"/>
    <mergeCell ref="I249:J249"/>
    <mergeCell ref="L249:N249"/>
    <mergeCell ref="L268:N268"/>
    <mergeCell ref="L264:N264"/>
    <mergeCell ref="C265:E265"/>
    <mergeCell ref="F265:H265"/>
    <mergeCell ref="I265:J265"/>
    <mergeCell ref="L265:N265"/>
    <mergeCell ref="C266:E266"/>
    <mergeCell ref="F248:H248"/>
    <mergeCell ref="I248:J248"/>
    <mergeCell ref="L248:N248"/>
    <mergeCell ref="O244:P256"/>
    <mergeCell ref="C245:E245"/>
    <mergeCell ref="F245:H245"/>
    <mergeCell ref="I245:J245"/>
    <mergeCell ref="L245:N245"/>
    <mergeCell ref="C246:E246"/>
    <mergeCell ref="F246:H246"/>
    <mergeCell ref="A244:B256"/>
    <mergeCell ref="C244:E244"/>
    <mergeCell ref="F244:H244"/>
    <mergeCell ref="C252:E252"/>
    <mergeCell ref="F252:H252"/>
    <mergeCell ref="C255:E255"/>
    <mergeCell ref="F255:H255"/>
    <mergeCell ref="C249:E249"/>
    <mergeCell ref="F249:H249"/>
    <mergeCell ref="C253:E253"/>
    <mergeCell ref="I246:J246"/>
    <mergeCell ref="L246:N246"/>
    <mergeCell ref="C251:E251"/>
    <mergeCell ref="F251:H251"/>
    <mergeCell ref="I251:J251"/>
    <mergeCell ref="L251:N251"/>
    <mergeCell ref="F247:H247"/>
    <mergeCell ref="I247:J247"/>
    <mergeCell ref="L247:N247"/>
    <mergeCell ref="C248:E248"/>
    <mergeCell ref="I255:J255"/>
    <mergeCell ref="L255:N255"/>
    <mergeCell ref="A231:B243"/>
    <mergeCell ref="C231:E231"/>
    <mergeCell ref="F231:H231"/>
    <mergeCell ref="I231:J231"/>
    <mergeCell ref="C242:E242"/>
    <mergeCell ref="F242:H242"/>
    <mergeCell ref="I242:J242"/>
    <mergeCell ref="F253:H253"/>
    <mergeCell ref="F234:H234"/>
    <mergeCell ref="I234:J234"/>
    <mergeCell ref="C236:E236"/>
    <mergeCell ref="C254:E254"/>
    <mergeCell ref="F254:H254"/>
    <mergeCell ref="I254:J254"/>
    <mergeCell ref="F250:H250"/>
    <mergeCell ref="C238:E238"/>
    <mergeCell ref="F238:H238"/>
    <mergeCell ref="C237:E237"/>
    <mergeCell ref="L254:N254"/>
    <mergeCell ref="I238:J238"/>
    <mergeCell ref="L231:N231"/>
    <mergeCell ref="I253:J253"/>
    <mergeCell ref="L253:N253"/>
    <mergeCell ref="L238:N238"/>
    <mergeCell ref="L233:N233"/>
    <mergeCell ref="I250:J250"/>
    <mergeCell ref="L237:N237"/>
    <mergeCell ref="L242:N242"/>
    <mergeCell ref="I252:J252"/>
    <mergeCell ref="L252:N252"/>
    <mergeCell ref="C243:E243"/>
    <mergeCell ref="F243:H243"/>
    <mergeCell ref="I243:J243"/>
    <mergeCell ref="L243:N243"/>
    <mergeCell ref="C250:E250"/>
    <mergeCell ref="I244:J244"/>
    <mergeCell ref="L244:N244"/>
    <mergeCell ref="L250:N250"/>
    <mergeCell ref="C224:E224"/>
    <mergeCell ref="F224:H224"/>
    <mergeCell ref="I224:J224"/>
    <mergeCell ref="L228:N228"/>
    <mergeCell ref="L224:N224"/>
    <mergeCell ref="C232:E232"/>
    <mergeCell ref="L230:N230"/>
    <mergeCell ref="C234:E234"/>
    <mergeCell ref="L234:N234"/>
    <mergeCell ref="O231:P243"/>
    <mergeCell ref="F240:H240"/>
    <mergeCell ref="I240:J240"/>
    <mergeCell ref="L240:N240"/>
    <mergeCell ref="F236:H236"/>
    <mergeCell ref="F239:H239"/>
    <mergeCell ref="I239:J239"/>
    <mergeCell ref="L236:N236"/>
    <mergeCell ref="F237:H237"/>
    <mergeCell ref="F232:H232"/>
    <mergeCell ref="I232:J232"/>
    <mergeCell ref="L232:N232"/>
    <mergeCell ref="F235:H235"/>
    <mergeCell ref="I235:J235"/>
    <mergeCell ref="L235:N235"/>
    <mergeCell ref="I237:J237"/>
    <mergeCell ref="F233:H233"/>
    <mergeCell ref="C228:E228"/>
    <mergeCell ref="F228:H228"/>
    <mergeCell ref="I228:J228"/>
    <mergeCell ref="C230:E230"/>
    <mergeCell ref="F230:H230"/>
    <mergeCell ref="I230:J230"/>
    <mergeCell ref="C229:E229"/>
    <mergeCell ref="F229:H229"/>
    <mergeCell ref="I229:J229"/>
    <mergeCell ref="C241:E241"/>
    <mergeCell ref="F241:H241"/>
    <mergeCell ref="I241:J241"/>
    <mergeCell ref="C239:E239"/>
    <mergeCell ref="I236:J236"/>
    <mergeCell ref="C235:E235"/>
    <mergeCell ref="C233:E233"/>
    <mergeCell ref="I233:J233"/>
    <mergeCell ref="L241:N241"/>
    <mergeCell ref="L239:N239"/>
    <mergeCell ref="C240:E240"/>
    <mergeCell ref="O218:P230"/>
    <mergeCell ref="C219:E219"/>
    <mergeCell ref="F219:H219"/>
    <mergeCell ref="I219:J219"/>
    <mergeCell ref="L219:N219"/>
    <mergeCell ref="C220:E220"/>
    <mergeCell ref="F220:H220"/>
    <mergeCell ref="L220:N220"/>
    <mergeCell ref="C221:E221"/>
    <mergeCell ref="L223:N223"/>
    <mergeCell ref="F221:H221"/>
    <mergeCell ref="I221:J221"/>
    <mergeCell ref="L221:N221"/>
    <mergeCell ref="F222:H222"/>
    <mergeCell ref="I222:J222"/>
    <mergeCell ref="C223:E223"/>
    <mergeCell ref="F223:H223"/>
    <mergeCell ref="I223:J223"/>
    <mergeCell ref="C222:E222"/>
    <mergeCell ref="L217:N217"/>
    <mergeCell ref="L218:N218"/>
    <mergeCell ref="L222:N222"/>
    <mergeCell ref="C217:E217"/>
    <mergeCell ref="F217:H217"/>
    <mergeCell ref="I217:J217"/>
    <mergeCell ref="I220:J220"/>
    <mergeCell ref="F227:H227"/>
    <mergeCell ref="I227:J227"/>
    <mergeCell ref="L227:N227"/>
    <mergeCell ref="A218:B230"/>
    <mergeCell ref="C218:E218"/>
    <mergeCell ref="F218:H218"/>
    <mergeCell ref="I218:J218"/>
    <mergeCell ref="C225:E225"/>
    <mergeCell ref="F225:H225"/>
    <mergeCell ref="I225:J225"/>
    <mergeCell ref="C208:E208"/>
    <mergeCell ref="I210:J210"/>
    <mergeCell ref="L210:N210"/>
    <mergeCell ref="L229:N229"/>
    <mergeCell ref="L225:N225"/>
    <mergeCell ref="C226:E226"/>
    <mergeCell ref="F226:H226"/>
    <mergeCell ref="I226:J226"/>
    <mergeCell ref="L226:N226"/>
    <mergeCell ref="C227:E227"/>
    <mergeCell ref="F209:H209"/>
    <mergeCell ref="I209:J209"/>
    <mergeCell ref="L209:N209"/>
    <mergeCell ref="O205:P217"/>
    <mergeCell ref="C206:E206"/>
    <mergeCell ref="F206:H206"/>
    <mergeCell ref="I206:J206"/>
    <mergeCell ref="L206:N206"/>
    <mergeCell ref="C207:E207"/>
    <mergeCell ref="F207:H207"/>
    <mergeCell ref="A205:B217"/>
    <mergeCell ref="C205:E205"/>
    <mergeCell ref="F205:H205"/>
    <mergeCell ref="C213:E213"/>
    <mergeCell ref="F213:H213"/>
    <mergeCell ref="C216:E216"/>
    <mergeCell ref="F216:H216"/>
    <mergeCell ref="C210:E210"/>
    <mergeCell ref="F210:H210"/>
    <mergeCell ref="C214:E214"/>
    <mergeCell ref="I207:J207"/>
    <mergeCell ref="L207:N207"/>
    <mergeCell ref="C212:E212"/>
    <mergeCell ref="F212:H212"/>
    <mergeCell ref="I212:J212"/>
    <mergeCell ref="L212:N212"/>
    <mergeCell ref="F208:H208"/>
    <mergeCell ref="I208:J208"/>
    <mergeCell ref="L208:N208"/>
    <mergeCell ref="C209:E209"/>
    <mergeCell ref="I216:J216"/>
    <mergeCell ref="L216:N216"/>
    <mergeCell ref="A192:B204"/>
    <mergeCell ref="C192:E192"/>
    <mergeCell ref="F192:H192"/>
    <mergeCell ref="I192:J192"/>
    <mergeCell ref="C203:E203"/>
    <mergeCell ref="F203:H203"/>
    <mergeCell ref="I203:J203"/>
    <mergeCell ref="F214:H214"/>
    <mergeCell ref="F195:H195"/>
    <mergeCell ref="I195:J195"/>
    <mergeCell ref="C197:E197"/>
    <mergeCell ref="C215:E215"/>
    <mergeCell ref="F215:H215"/>
    <mergeCell ref="I215:J215"/>
    <mergeCell ref="F211:H211"/>
    <mergeCell ref="C199:E199"/>
    <mergeCell ref="F199:H199"/>
    <mergeCell ref="C198:E198"/>
    <mergeCell ref="L215:N215"/>
    <mergeCell ref="I199:J199"/>
    <mergeCell ref="L192:N192"/>
    <mergeCell ref="I214:J214"/>
    <mergeCell ref="L214:N214"/>
    <mergeCell ref="L199:N199"/>
    <mergeCell ref="L194:N194"/>
    <mergeCell ref="I211:J211"/>
    <mergeCell ref="L198:N198"/>
    <mergeCell ref="L203:N203"/>
    <mergeCell ref="I213:J213"/>
    <mergeCell ref="L213:N213"/>
    <mergeCell ref="C204:E204"/>
    <mergeCell ref="F204:H204"/>
    <mergeCell ref="I204:J204"/>
    <mergeCell ref="L204:N204"/>
    <mergeCell ref="C211:E211"/>
    <mergeCell ref="I205:J205"/>
    <mergeCell ref="L205:N205"/>
    <mergeCell ref="L211:N211"/>
    <mergeCell ref="C185:E185"/>
    <mergeCell ref="F185:H185"/>
    <mergeCell ref="I185:J185"/>
    <mergeCell ref="L189:N189"/>
    <mergeCell ref="L185:N185"/>
    <mergeCell ref="C193:E193"/>
    <mergeCell ref="L191:N191"/>
    <mergeCell ref="C195:E195"/>
    <mergeCell ref="L195:N195"/>
    <mergeCell ref="O192:P204"/>
    <mergeCell ref="F201:H201"/>
    <mergeCell ref="I201:J201"/>
    <mergeCell ref="L201:N201"/>
    <mergeCell ref="F197:H197"/>
    <mergeCell ref="F200:H200"/>
    <mergeCell ref="I200:J200"/>
    <mergeCell ref="L197:N197"/>
    <mergeCell ref="F198:H198"/>
    <mergeCell ref="F193:H193"/>
    <mergeCell ref="I193:J193"/>
    <mergeCell ref="L193:N193"/>
    <mergeCell ref="F196:H196"/>
    <mergeCell ref="I196:J196"/>
    <mergeCell ref="L196:N196"/>
    <mergeCell ref="I198:J198"/>
    <mergeCell ref="F194:H194"/>
    <mergeCell ref="C189:E189"/>
    <mergeCell ref="F189:H189"/>
    <mergeCell ref="I189:J189"/>
    <mergeCell ref="C191:E191"/>
    <mergeCell ref="F191:H191"/>
    <mergeCell ref="I191:J191"/>
    <mergeCell ref="C190:E190"/>
    <mergeCell ref="F190:H190"/>
    <mergeCell ref="I190:J190"/>
    <mergeCell ref="C202:E202"/>
    <mergeCell ref="F202:H202"/>
    <mergeCell ref="I202:J202"/>
    <mergeCell ref="C200:E200"/>
    <mergeCell ref="I197:J197"/>
    <mergeCell ref="C196:E196"/>
    <mergeCell ref="C194:E194"/>
    <mergeCell ref="I194:J194"/>
    <mergeCell ref="L202:N202"/>
    <mergeCell ref="L200:N200"/>
    <mergeCell ref="C201:E201"/>
    <mergeCell ref="O179:P191"/>
    <mergeCell ref="C180:E180"/>
    <mergeCell ref="F180:H180"/>
    <mergeCell ref="I180:J180"/>
    <mergeCell ref="L180:N180"/>
    <mergeCell ref="C181:E181"/>
    <mergeCell ref="F181:H181"/>
    <mergeCell ref="C182:E182"/>
    <mergeCell ref="L184:N184"/>
    <mergeCell ref="F182:H182"/>
    <mergeCell ref="I182:J182"/>
    <mergeCell ref="L182:N182"/>
    <mergeCell ref="F183:H183"/>
    <mergeCell ref="I183:J183"/>
    <mergeCell ref="C184:E184"/>
    <mergeCell ref="I177:J177"/>
    <mergeCell ref="L177:N177"/>
    <mergeCell ref="I174:J174"/>
    <mergeCell ref="L174:N174"/>
    <mergeCell ref="C175:E175"/>
    <mergeCell ref="I181:J181"/>
    <mergeCell ref="L181:N181"/>
    <mergeCell ref="I184:J184"/>
    <mergeCell ref="C183:E183"/>
    <mergeCell ref="L178:N178"/>
    <mergeCell ref="L179:N179"/>
    <mergeCell ref="L183:N183"/>
    <mergeCell ref="I170:J170"/>
    <mergeCell ref="L170:N170"/>
    <mergeCell ref="C178:E178"/>
    <mergeCell ref="F178:H178"/>
    <mergeCell ref="I178:J178"/>
    <mergeCell ref="I188:J188"/>
    <mergeCell ref="L188:N188"/>
    <mergeCell ref="A179:B191"/>
    <mergeCell ref="C179:E179"/>
    <mergeCell ref="F179:H179"/>
    <mergeCell ref="I179:J179"/>
    <mergeCell ref="C186:E186"/>
    <mergeCell ref="F186:H186"/>
    <mergeCell ref="I186:J186"/>
    <mergeCell ref="F184:H184"/>
    <mergeCell ref="F171:H171"/>
    <mergeCell ref="F175:H175"/>
    <mergeCell ref="L190:N190"/>
    <mergeCell ref="L186:N186"/>
    <mergeCell ref="C187:E187"/>
    <mergeCell ref="F187:H187"/>
    <mergeCell ref="I187:J187"/>
    <mergeCell ref="L187:N187"/>
    <mergeCell ref="C188:E188"/>
    <mergeCell ref="F188:H188"/>
    <mergeCell ref="I171:J171"/>
    <mergeCell ref="L171:N171"/>
    <mergeCell ref="A166:B178"/>
    <mergeCell ref="C166:E166"/>
    <mergeCell ref="F166:H166"/>
    <mergeCell ref="C174:E174"/>
    <mergeCell ref="F174:H174"/>
    <mergeCell ref="C177:E177"/>
    <mergeCell ref="F177:H177"/>
    <mergeCell ref="C171:E171"/>
    <mergeCell ref="L172:N172"/>
    <mergeCell ref="C173:E173"/>
    <mergeCell ref="F173:H173"/>
    <mergeCell ref="I173:J173"/>
    <mergeCell ref="L173:N173"/>
    <mergeCell ref="C172:E172"/>
    <mergeCell ref="C167:E167"/>
    <mergeCell ref="F167:H167"/>
    <mergeCell ref="I167:J167"/>
    <mergeCell ref="L167:N167"/>
    <mergeCell ref="I166:J166"/>
    <mergeCell ref="L166:N166"/>
    <mergeCell ref="C169:E169"/>
    <mergeCell ref="F169:H169"/>
    <mergeCell ref="I169:J169"/>
    <mergeCell ref="L169:N169"/>
    <mergeCell ref="C168:E168"/>
    <mergeCell ref="F168:H168"/>
    <mergeCell ref="I168:J168"/>
    <mergeCell ref="L168:N168"/>
    <mergeCell ref="F160:H160"/>
    <mergeCell ref="I160:J160"/>
    <mergeCell ref="A153:B165"/>
    <mergeCell ref="C153:E153"/>
    <mergeCell ref="F153:H153"/>
    <mergeCell ref="C164:E164"/>
    <mergeCell ref="F164:H164"/>
    <mergeCell ref="C163:E163"/>
    <mergeCell ref="F163:H163"/>
    <mergeCell ref="F156:H156"/>
    <mergeCell ref="L153:N153"/>
    <mergeCell ref="I175:J175"/>
    <mergeCell ref="L175:N175"/>
    <mergeCell ref="C176:E176"/>
    <mergeCell ref="F176:H176"/>
    <mergeCell ref="I176:J176"/>
    <mergeCell ref="L176:N176"/>
    <mergeCell ref="L160:N160"/>
    <mergeCell ref="F172:H172"/>
    <mergeCell ref="I172:J172"/>
    <mergeCell ref="L164:N164"/>
    <mergeCell ref="C165:E165"/>
    <mergeCell ref="F165:H165"/>
    <mergeCell ref="I165:J165"/>
    <mergeCell ref="L165:N165"/>
    <mergeCell ref="I164:J164"/>
    <mergeCell ref="L155:N155"/>
    <mergeCell ref="I163:J163"/>
    <mergeCell ref="I161:J161"/>
    <mergeCell ref="I158:J158"/>
    <mergeCell ref="L156:N156"/>
    <mergeCell ref="I157:J157"/>
    <mergeCell ref="L158:N158"/>
    <mergeCell ref="I159:J159"/>
    <mergeCell ref="L159:N159"/>
    <mergeCell ref="I156:J156"/>
    <mergeCell ref="C162:E162"/>
    <mergeCell ref="L161:N161"/>
    <mergeCell ref="O153:P165"/>
    <mergeCell ref="C154:E154"/>
    <mergeCell ref="F154:H154"/>
    <mergeCell ref="I154:J154"/>
    <mergeCell ref="L154:N154"/>
    <mergeCell ref="C155:E155"/>
    <mergeCell ref="F155:H155"/>
    <mergeCell ref="I155:J155"/>
    <mergeCell ref="C156:E156"/>
    <mergeCell ref="F158:H158"/>
    <mergeCell ref="C161:E161"/>
    <mergeCell ref="F161:H161"/>
    <mergeCell ref="C157:E157"/>
    <mergeCell ref="F157:H157"/>
    <mergeCell ref="C159:E159"/>
    <mergeCell ref="F159:H159"/>
    <mergeCell ref="C158:E158"/>
    <mergeCell ref="C160:E160"/>
    <mergeCell ref="L152:N152"/>
    <mergeCell ref="L157:N157"/>
    <mergeCell ref="I153:J153"/>
    <mergeCell ref="O166:P178"/>
    <mergeCell ref="C170:E170"/>
    <mergeCell ref="F170:H170"/>
    <mergeCell ref="F162:H162"/>
    <mergeCell ref="I162:J162"/>
    <mergeCell ref="L162:N162"/>
    <mergeCell ref="L163:N163"/>
    <mergeCell ref="F142:H142"/>
    <mergeCell ref="I142:J142"/>
    <mergeCell ref="C149:E149"/>
    <mergeCell ref="F149:H149"/>
    <mergeCell ref="F152:H152"/>
    <mergeCell ref="I152:J152"/>
    <mergeCell ref="F148:H148"/>
    <mergeCell ref="I148:J148"/>
    <mergeCell ref="I150:J150"/>
    <mergeCell ref="C152:E152"/>
    <mergeCell ref="O140:P152"/>
    <mergeCell ref="C141:E141"/>
    <mergeCell ref="F141:H141"/>
    <mergeCell ref="I141:J141"/>
    <mergeCell ref="L141:N141"/>
    <mergeCell ref="C142:E142"/>
    <mergeCell ref="I149:J149"/>
    <mergeCell ref="C147:E147"/>
    <mergeCell ref="F147:H147"/>
    <mergeCell ref="I147:J147"/>
    <mergeCell ref="L149:N149"/>
    <mergeCell ref="A140:B152"/>
    <mergeCell ref="C140:E140"/>
    <mergeCell ref="F140:H140"/>
    <mergeCell ref="I140:J140"/>
    <mergeCell ref="C148:E148"/>
    <mergeCell ref="C146:E146"/>
    <mergeCell ref="L147:N147"/>
    <mergeCell ref="C143:E143"/>
    <mergeCell ref="F143:H143"/>
    <mergeCell ref="I143:J143"/>
    <mergeCell ref="L143:N143"/>
    <mergeCell ref="C144:E144"/>
    <mergeCell ref="L150:N150"/>
    <mergeCell ref="O127:P139"/>
    <mergeCell ref="L139:N139"/>
    <mergeCell ref="L138:N138"/>
    <mergeCell ref="L133:N133"/>
    <mergeCell ref="L145:N145"/>
    <mergeCell ref="L148:N148"/>
    <mergeCell ref="L142:N142"/>
    <mergeCell ref="L144:N144"/>
    <mergeCell ref="C128:E128"/>
    <mergeCell ref="F128:H128"/>
    <mergeCell ref="I128:J128"/>
    <mergeCell ref="L128:N128"/>
    <mergeCell ref="L140:N140"/>
    <mergeCell ref="L146:N146"/>
    <mergeCell ref="F146:H146"/>
    <mergeCell ref="I146:J146"/>
    <mergeCell ref="I144:J144"/>
    <mergeCell ref="I145:J145"/>
    <mergeCell ref="I131:J131"/>
    <mergeCell ref="L131:N131"/>
    <mergeCell ref="C129:E129"/>
    <mergeCell ref="F129:H129"/>
    <mergeCell ref="I129:J129"/>
    <mergeCell ref="L129:N129"/>
    <mergeCell ref="F139:H139"/>
    <mergeCell ref="C137:E137"/>
    <mergeCell ref="F137:H137"/>
    <mergeCell ref="I137:J137"/>
    <mergeCell ref="F134:H134"/>
    <mergeCell ref="C130:E130"/>
    <mergeCell ref="F130:H130"/>
    <mergeCell ref="I130:J130"/>
    <mergeCell ref="C131:E131"/>
    <mergeCell ref="F131:H131"/>
    <mergeCell ref="C126:E126"/>
    <mergeCell ref="F126:H126"/>
    <mergeCell ref="I126:J126"/>
    <mergeCell ref="L126:N126"/>
    <mergeCell ref="C125:E125"/>
    <mergeCell ref="C133:E133"/>
    <mergeCell ref="F133:H133"/>
    <mergeCell ref="I133:J133"/>
    <mergeCell ref="L132:N132"/>
    <mergeCell ref="L130:N130"/>
    <mergeCell ref="L137:N137"/>
    <mergeCell ref="F136:H136"/>
    <mergeCell ref="I136:J136"/>
    <mergeCell ref="L136:N136"/>
    <mergeCell ref="C134:E134"/>
    <mergeCell ref="C151:E151"/>
    <mergeCell ref="F151:H151"/>
    <mergeCell ref="I151:J151"/>
    <mergeCell ref="L151:N151"/>
    <mergeCell ref="I139:J139"/>
    <mergeCell ref="C150:E150"/>
    <mergeCell ref="F150:H150"/>
    <mergeCell ref="F144:H144"/>
    <mergeCell ref="C145:E145"/>
    <mergeCell ref="F145:H145"/>
    <mergeCell ref="I134:J134"/>
    <mergeCell ref="C138:E138"/>
    <mergeCell ref="F138:H138"/>
    <mergeCell ref="I138:J138"/>
    <mergeCell ref="C139:E139"/>
    <mergeCell ref="A127:B139"/>
    <mergeCell ref="C127:E127"/>
    <mergeCell ref="F127:H127"/>
    <mergeCell ref="I127:J127"/>
    <mergeCell ref="C135:E135"/>
    <mergeCell ref="C136:E136"/>
    <mergeCell ref="C132:E132"/>
    <mergeCell ref="I132:J132"/>
    <mergeCell ref="F135:H135"/>
    <mergeCell ref="I135:J135"/>
    <mergeCell ref="F122:H122"/>
    <mergeCell ref="I122:J122"/>
    <mergeCell ref="L122:N122"/>
    <mergeCell ref="L135:N135"/>
    <mergeCell ref="L127:N127"/>
    <mergeCell ref="F132:H132"/>
    <mergeCell ref="F125:H125"/>
    <mergeCell ref="I125:J125"/>
    <mergeCell ref="L134:N134"/>
    <mergeCell ref="L125:N125"/>
    <mergeCell ref="C123:E123"/>
    <mergeCell ref="F123:H123"/>
    <mergeCell ref="I123:J123"/>
    <mergeCell ref="L123:N123"/>
    <mergeCell ref="C124:E124"/>
    <mergeCell ref="F124:H124"/>
    <mergeCell ref="I124:J124"/>
    <mergeCell ref="L124:N124"/>
    <mergeCell ref="A88:B100"/>
    <mergeCell ref="A101:B113"/>
    <mergeCell ref="I8:J9"/>
    <mergeCell ref="A49:B87"/>
    <mergeCell ref="O49:P87"/>
    <mergeCell ref="Q49:Q87"/>
    <mergeCell ref="A10:B48"/>
    <mergeCell ref="F120:H120"/>
    <mergeCell ref="I120:J120"/>
    <mergeCell ref="K8:K9"/>
    <mergeCell ref="A1:P5"/>
    <mergeCell ref="A8:B9"/>
    <mergeCell ref="C8:E9"/>
    <mergeCell ref="F8:H9"/>
    <mergeCell ref="L8:N9"/>
    <mergeCell ref="O8:P9"/>
    <mergeCell ref="A114:B126"/>
    <mergeCell ref="O88:P100"/>
    <mergeCell ref="C122:E122"/>
    <mergeCell ref="L121:N121"/>
    <mergeCell ref="L120:N120"/>
    <mergeCell ref="C121:E121"/>
    <mergeCell ref="F121:H121"/>
    <mergeCell ref="I121:J121"/>
    <mergeCell ref="O101:P113"/>
    <mergeCell ref="O114:P126"/>
    <mergeCell ref="C120:E120"/>
    <mergeCell ref="Z36:AA36"/>
    <mergeCell ref="AD32:AF32"/>
    <mergeCell ref="AD33:AF33"/>
    <mergeCell ref="AD31:AF31"/>
    <mergeCell ref="AD36:AF36"/>
    <mergeCell ref="Z33:AA33"/>
    <mergeCell ref="AD34:AF34"/>
    <mergeCell ref="Z35:AA35"/>
    <mergeCell ref="AD35:AF35"/>
    <mergeCell ref="Z34:AA34"/>
    <mergeCell ref="Q8:Q9"/>
    <mergeCell ref="R8:R9"/>
    <mergeCell ref="R10:R22"/>
    <mergeCell ref="BR5:BR6"/>
    <mergeCell ref="AD30:AF30"/>
    <mergeCell ref="O10:P48"/>
    <mergeCell ref="Q10:Q48"/>
    <mergeCell ref="Z30:AA30"/>
    <mergeCell ref="Z31:AA31"/>
    <mergeCell ref="Z32:AA32"/>
    <mergeCell ref="BW5:BW6"/>
    <mergeCell ref="BX5:BX6"/>
    <mergeCell ref="BY5:BY6"/>
    <mergeCell ref="BZ5:BZ6"/>
    <mergeCell ref="BS5:BS6"/>
    <mergeCell ref="BT5:BT6"/>
    <mergeCell ref="BU5:BU6"/>
    <mergeCell ref="BV5:BV6"/>
  </mergeCells>
  <phoneticPr fontId="6" type="noConversion"/>
  <pageMargins left="0.7" right="0.7" top="0.75" bottom="0.75" header="0.3" footer="0.3"/>
  <pageSetup paperSize="256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308"/>
  <sheetViews>
    <sheetView tabSelected="1" zoomScale="85" workbookViewId="0">
      <selection activeCell="E21" sqref="E21"/>
    </sheetView>
  </sheetViews>
  <sheetFormatPr defaultRowHeight="15"/>
  <cols>
    <col min="4" max="4" width="32.42578125" customWidth="1"/>
    <col min="6" max="6" width="9.140625" hidden="1" customWidth="1"/>
    <col min="9" max="9" width="9.140625" hidden="1" customWidth="1"/>
    <col min="10" max="24" width="4.7109375" customWidth="1"/>
    <col min="25" max="25" width="13.28515625" customWidth="1"/>
  </cols>
  <sheetData>
    <row r="1" spans="1:33" ht="15" customHeight="1">
      <c r="A1" s="184" t="s">
        <v>27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</row>
    <row r="2" spans="1:33" ht="15" customHeight="1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</row>
    <row r="3" spans="1:33" ht="15" customHeight="1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</row>
    <row r="4" spans="1:33" ht="15" customHeight="1">
      <c r="A4" s="184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33" ht="15.75" customHeight="1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</row>
    <row r="7" spans="1:33" ht="15.75" thickBot="1"/>
    <row r="8" spans="1:33" ht="15" customHeight="1">
      <c r="A8" s="78" t="s">
        <v>28</v>
      </c>
      <c r="B8" s="79"/>
      <c r="C8" s="151" t="s">
        <v>2</v>
      </c>
      <c r="D8" s="159"/>
      <c r="E8" s="78" t="s">
        <v>35</v>
      </c>
      <c r="F8" s="79"/>
      <c r="G8" s="78" t="s">
        <v>29</v>
      </c>
      <c r="H8" s="148"/>
      <c r="I8" s="79"/>
      <c r="J8" s="78" t="s">
        <v>30</v>
      </c>
      <c r="K8" s="148"/>
      <c r="L8" s="148"/>
      <c r="M8" s="148"/>
      <c r="N8" s="78" t="s">
        <v>31</v>
      </c>
      <c r="O8" s="148"/>
      <c r="P8" s="148"/>
      <c r="Q8" s="148"/>
      <c r="R8" s="78" t="s">
        <v>32</v>
      </c>
      <c r="S8" s="148"/>
      <c r="T8" s="148"/>
      <c r="U8" s="79"/>
      <c r="V8" s="78" t="s">
        <v>33</v>
      </c>
      <c r="W8" s="79"/>
      <c r="X8" s="78" t="s">
        <v>36</v>
      </c>
      <c r="Y8" s="79"/>
    </row>
    <row r="9" spans="1:33">
      <c r="A9" s="80"/>
      <c r="B9" s="81"/>
      <c r="C9" s="152"/>
      <c r="D9" s="134"/>
      <c r="E9" s="80"/>
      <c r="F9" s="81"/>
      <c r="G9" s="80"/>
      <c r="H9" s="149"/>
      <c r="I9" s="81"/>
      <c r="J9" s="80"/>
      <c r="K9" s="149"/>
      <c r="L9" s="149"/>
      <c r="M9" s="149"/>
      <c r="N9" s="80"/>
      <c r="O9" s="149"/>
      <c r="P9" s="149"/>
      <c r="Q9" s="149"/>
      <c r="R9" s="80"/>
      <c r="S9" s="149"/>
      <c r="T9" s="149"/>
      <c r="U9" s="81"/>
      <c r="V9" s="80"/>
      <c r="W9" s="81"/>
      <c r="X9" s="80"/>
      <c r="Y9" s="81"/>
    </row>
    <row r="10" spans="1:33">
      <c r="A10" s="80"/>
      <c r="B10" s="81"/>
      <c r="C10" s="152"/>
      <c r="D10" s="134"/>
      <c r="E10" s="80"/>
      <c r="F10" s="81"/>
      <c r="G10" s="80"/>
      <c r="H10" s="149"/>
      <c r="I10" s="81"/>
      <c r="J10" s="80"/>
      <c r="K10" s="149"/>
      <c r="L10" s="149"/>
      <c r="M10" s="149"/>
      <c r="N10" s="80"/>
      <c r="O10" s="149"/>
      <c r="P10" s="149"/>
      <c r="Q10" s="149"/>
      <c r="R10" s="80"/>
      <c r="S10" s="149"/>
      <c r="T10" s="149"/>
      <c r="U10" s="81"/>
      <c r="V10" s="80"/>
      <c r="W10" s="81"/>
      <c r="X10" s="80"/>
      <c r="Y10" s="81"/>
    </row>
    <row r="11" spans="1:33">
      <c r="A11" s="80"/>
      <c r="B11" s="81"/>
      <c r="C11" s="152"/>
      <c r="D11" s="134"/>
      <c r="E11" s="80"/>
      <c r="F11" s="81"/>
      <c r="G11" s="80"/>
      <c r="H11" s="149"/>
      <c r="I11" s="81"/>
      <c r="J11" s="80"/>
      <c r="K11" s="149"/>
      <c r="L11" s="149"/>
      <c r="M11" s="149"/>
      <c r="N11" s="80"/>
      <c r="O11" s="149"/>
      <c r="P11" s="149"/>
      <c r="Q11" s="149"/>
      <c r="R11" s="80"/>
      <c r="S11" s="149"/>
      <c r="T11" s="149"/>
      <c r="U11" s="81"/>
      <c r="V11" s="80"/>
      <c r="W11" s="81"/>
      <c r="X11" s="80"/>
      <c r="Y11" s="81"/>
    </row>
    <row r="12" spans="1:33" ht="15.75" thickBot="1">
      <c r="A12" s="80"/>
      <c r="B12" s="81"/>
      <c r="C12" s="152"/>
      <c r="D12" s="134"/>
      <c r="E12" s="80"/>
      <c r="F12" s="81"/>
      <c r="G12" s="80"/>
      <c r="H12" s="149"/>
      <c r="I12" s="81"/>
      <c r="J12" s="80"/>
      <c r="K12" s="149"/>
      <c r="L12" s="149"/>
      <c r="M12" s="149"/>
      <c r="N12" s="80"/>
      <c r="O12" s="149"/>
      <c r="P12" s="149"/>
      <c r="Q12" s="149"/>
      <c r="R12" s="80"/>
      <c r="S12" s="149"/>
      <c r="T12" s="149"/>
      <c r="U12" s="81"/>
      <c r="V12" s="80"/>
      <c r="W12" s="81"/>
      <c r="X12" s="80"/>
      <c r="Y12" s="81"/>
    </row>
    <row r="13" spans="1:33" ht="15" customHeight="1" thickBot="1">
      <c r="A13" s="82">
        <v>45505</v>
      </c>
      <c r="B13" s="83"/>
      <c r="C13" s="135" t="s">
        <v>258</v>
      </c>
      <c r="D13" s="136"/>
      <c r="E13" s="7">
        <v>610</v>
      </c>
      <c r="F13" s="11"/>
      <c r="G13" s="138">
        <v>5</v>
      </c>
      <c r="H13" s="138"/>
      <c r="I13" s="138"/>
      <c r="J13" s="14" t="s">
        <v>34</v>
      </c>
      <c r="K13" s="14" t="s">
        <v>34</v>
      </c>
      <c r="L13" s="14" t="s">
        <v>34</v>
      </c>
      <c r="M13" s="14" t="s">
        <v>34</v>
      </c>
      <c r="N13" s="14" t="s">
        <v>34</v>
      </c>
      <c r="O13" s="14" t="s">
        <v>34</v>
      </c>
      <c r="P13" s="14" t="s">
        <v>34</v>
      </c>
      <c r="Q13" s="14" t="s">
        <v>34</v>
      </c>
      <c r="R13" s="14" t="s">
        <v>34</v>
      </c>
      <c r="S13" s="14" t="s">
        <v>34</v>
      </c>
      <c r="T13" s="14" t="s">
        <v>34</v>
      </c>
      <c r="U13" s="14" t="s">
        <v>34</v>
      </c>
      <c r="V13" s="178"/>
      <c r="W13" s="180"/>
      <c r="X13" s="65" t="s">
        <v>38</v>
      </c>
      <c r="Y13" s="66"/>
    </row>
    <row r="14" spans="1:33" ht="15.75" thickBot="1">
      <c r="A14" s="84"/>
      <c r="B14" s="85"/>
      <c r="C14" s="130" t="s">
        <v>10</v>
      </c>
      <c r="D14" s="130"/>
      <c r="E14" s="7">
        <v>380</v>
      </c>
      <c r="F14" s="10"/>
      <c r="G14" s="139">
        <v>5</v>
      </c>
      <c r="H14" s="139"/>
      <c r="I14" s="139"/>
      <c r="J14" s="14" t="s">
        <v>34</v>
      </c>
      <c r="K14" s="14" t="s">
        <v>34</v>
      </c>
      <c r="L14" s="14" t="s">
        <v>34</v>
      </c>
      <c r="M14" s="14" t="s">
        <v>34</v>
      </c>
      <c r="N14" s="14" t="s">
        <v>34</v>
      </c>
      <c r="O14" s="14" t="s">
        <v>34</v>
      </c>
      <c r="P14" s="14" t="s">
        <v>34</v>
      </c>
      <c r="Q14" s="14" t="s">
        <v>34</v>
      </c>
      <c r="R14" s="14" t="s">
        <v>34</v>
      </c>
      <c r="S14" s="14" t="s">
        <v>34</v>
      </c>
      <c r="T14" s="14" t="s">
        <v>34</v>
      </c>
      <c r="U14" s="14" t="s">
        <v>34</v>
      </c>
      <c r="V14" s="173"/>
      <c r="W14" s="174"/>
      <c r="X14" s="67"/>
      <c r="Y14" s="68"/>
    </row>
    <row r="15" spans="1:33" ht="15" customHeight="1" thickBot="1">
      <c r="A15" s="84"/>
      <c r="B15" s="85"/>
      <c r="C15" s="130" t="s">
        <v>11</v>
      </c>
      <c r="D15" s="130"/>
      <c r="E15" s="7">
        <v>2040</v>
      </c>
      <c r="F15" s="10"/>
      <c r="G15" s="139">
        <v>5</v>
      </c>
      <c r="H15" s="139"/>
      <c r="I15" s="139"/>
      <c r="J15" s="14" t="s">
        <v>34</v>
      </c>
      <c r="K15" s="14" t="s">
        <v>34</v>
      </c>
      <c r="L15" s="14" t="s">
        <v>34</v>
      </c>
      <c r="M15" s="14" t="s">
        <v>34</v>
      </c>
      <c r="N15" s="14" t="s">
        <v>34</v>
      </c>
      <c r="O15" s="14" t="s">
        <v>34</v>
      </c>
      <c r="P15" s="14" t="s">
        <v>34</v>
      </c>
      <c r="Q15" s="14" t="s">
        <v>34</v>
      </c>
      <c r="R15" s="14" t="s">
        <v>34</v>
      </c>
      <c r="S15" s="14" t="s">
        <v>34</v>
      </c>
      <c r="T15" s="14" t="s">
        <v>34</v>
      </c>
      <c r="U15" s="14" t="s">
        <v>34</v>
      </c>
      <c r="V15" s="173"/>
      <c r="W15" s="174"/>
      <c r="X15" s="67"/>
      <c r="Y15" s="68"/>
      <c r="Z15" s="1"/>
      <c r="AA15" s="1"/>
      <c r="AB15" s="1"/>
      <c r="AC15" s="1"/>
      <c r="AD15" s="1"/>
      <c r="AE15" s="1"/>
      <c r="AF15" s="1"/>
      <c r="AG15" s="1"/>
    </row>
    <row r="16" spans="1:33" ht="15.75" thickBot="1">
      <c r="A16" s="84"/>
      <c r="B16" s="85"/>
      <c r="C16" s="130" t="s">
        <v>12</v>
      </c>
      <c r="D16" s="130"/>
      <c r="E16" s="7">
        <v>360</v>
      </c>
      <c r="F16" s="10"/>
      <c r="G16" s="139">
        <v>5</v>
      </c>
      <c r="H16" s="139"/>
      <c r="I16" s="139"/>
      <c r="J16" s="14" t="s">
        <v>34</v>
      </c>
      <c r="K16" s="14" t="s">
        <v>34</v>
      </c>
      <c r="L16" s="14" t="s">
        <v>16</v>
      </c>
      <c r="M16" s="14" t="s">
        <v>34</v>
      </c>
      <c r="N16" s="14" t="s">
        <v>34</v>
      </c>
      <c r="O16" s="14" t="s">
        <v>34</v>
      </c>
      <c r="P16" s="14" t="s">
        <v>34</v>
      </c>
      <c r="Q16" s="14" t="s">
        <v>34</v>
      </c>
      <c r="R16" s="14" t="s">
        <v>34</v>
      </c>
      <c r="S16" s="14" t="s">
        <v>34</v>
      </c>
      <c r="T16" s="14" t="s">
        <v>34</v>
      </c>
      <c r="U16" s="14" t="s">
        <v>34</v>
      </c>
      <c r="V16" s="173"/>
      <c r="W16" s="174"/>
      <c r="X16" s="67"/>
      <c r="Y16" s="68"/>
      <c r="Z16" s="1"/>
      <c r="AA16" s="1"/>
      <c r="AB16" s="1"/>
      <c r="AC16" s="1"/>
      <c r="AD16" s="1"/>
      <c r="AE16" s="1"/>
      <c r="AF16" s="1"/>
      <c r="AG16" s="1"/>
    </row>
    <row r="17" spans="1:33" ht="15" customHeight="1" thickBot="1">
      <c r="A17" s="84"/>
      <c r="B17" s="85"/>
      <c r="C17" s="131" t="s">
        <v>13</v>
      </c>
      <c r="D17" s="130"/>
      <c r="E17" s="3">
        <v>0</v>
      </c>
      <c r="F17" s="10"/>
      <c r="G17" s="139">
        <v>5</v>
      </c>
      <c r="H17" s="139"/>
      <c r="I17" s="139"/>
      <c r="J17" s="14" t="s">
        <v>34</v>
      </c>
      <c r="K17" s="14" t="s">
        <v>34</v>
      </c>
      <c r="L17" s="14" t="s">
        <v>34</v>
      </c>
      <c r="M17" s="14" t="s">
        <v>34</v>
      </c>
      <c r="N17" s="14" t="s">
        <v>34</v>
      </c>
      <c r="O17" s="14" t="s">
        <v>34</v>
      </c>
      <c r="P17" s="14" t="s">
        <v>34</v>
      </c>
      <c r="Q17" s="14" t="s">
        <v>34</v>
      </c>
      <c r="R17" s="14" t="s">
        <v>34</v>
      </c>
      <c r="S17" s="14" t="s">
        <v>34</v>
      </c>
      <c r="T17" s="14" t="s">
        <v>34</v>
      </c>
      <c r="U17" s="14" t="s">
        <v>34</v>
      </c>
      <c r="V17" s="173"/>
      <c r="W17" s="174"/>
      <c r="X17" s="67"/>
      <c r="Y17" s="68"/>
      <c r="Z17" s="149"/>
      <c r="AA17" s="149"/>
      <c r="AB17" s="149"/>
      <c r="AC17" s="149"/>
      <c r="AD17" s="149"/>
      <c r="AE17" s="149"/>
      <c r="AF17" s="149"/>
      <c r="AG17" s="149"/>
    </row>
    <row r="18" spans="1:33" ht="15.75" thickBot="1">
      <c r="A18" s="84"/>
      <c r="B18" s="85"/>
      <c r="C18" s="130" t="s">
        <v>14</v>
      </c>
      <c r="D18" s="130"/>
      <c r="E18" s="3">
        <v>0</v>
      </c>
      <c r="F18" s="10"/>
      <c r="G18" s="139">
        <v>5</v>
      </c>
      <c r="H18" s="139"/>
      <c r="I18" s="139"/>
      <c r="J18" s="14" t="s">
        <v>34</v>
      </c>
      <c r="K18" s="14" t="s">
        <v>34</v>
      </c>
      <c r="L18" s="14" t="s">
        <v>34</v>
      </c>
      <c r="M18" s="14" t="s">
        <v>34</v>
      </c>
      <c r="N18" s="14" t="s">
        <v>34</v>
      </c>
      <c r="O18" s="14" t="s">
        <v>34</v>
      </c>
      <c r="P18" s="14" t="s">
        <v>34</v>
      </c>
      <c r="Q18" s="14" t="s">
        <v>34</v>
      </c>
      <c r="R18" s="14" t="s">
        <v>34</v>
      </c>
      <c r="S18" s="14" t="s">
        <v>34</v>
      </c>
      <c r="T18" s="14" t="s">
        <v>34</v>
      </c>
      <c r="U18" s="14" t="s">
        <v>34</v>
      </c>
      <c r="V18" s="173"/>
      <c r="W18" s="174"/>
      <c r="X18" s="67"/>
      <c r="Y18" s="68"/>
      <c r="Z18" s="149"/>
      <c r="AA18" s="149"/>
      <c r="AB18" s="149"/>
      <c r="AC18" s="149"/>
      <c r="AD18" s="149"/>
      <c r="AE18" s="149"/>
      <c r="AF18" s="149"/>
      <c r="AG18" s="149"/>
    </row>
    <row r="19" spans="1:33" ht="15" customHeight="1" thickBot="1">
      <c r="A19" s="84"/>
      <c r="B19" s="85"/>
      <c r="C19" s="130" t="s">
        <v>15</v>
      </c>
      <c r="D19" s="130"/>
      <c r="E19" s="3">
        <v>0</v>
      </c>
      <c r="F19" s="10"/>
      <c r="G19" s="139">
        <v>5</v>
      </c>
      <c r="H19" s="139"/>
      <c r="I19" s="139"/>
      <c r="J19" s="14" t="s">
        <v>34</v>
      </c>
      <c r="K19" s="14" t="s">
        <v>34</v>
      </c>
      <c r="L19" s="14" t="s">
        <v>34</v>
      </c>
      <c r="M19" s="14" t="s">
        <v>34</v>
      </c>
      <c r="N19" s="14" t="s">
        <v>34</v>
      </c>
      <c r="O19" s="14" t="s">
        <v>34</v>
      </c>
      <c r="P19" s="14" t="s">
        <v>34</v>
      </c>
      <c r="Q19" s="14" t="s">
        <v>34</v>
      </c>
      <c r="R19" s="14" t="s">
        <v>34</v>
      </c>
      <c r="S19" s="14" t="s">
        <v>16</v>
      </c>
      <c r="T19" s="14" t="s">
        <v>34</v>
      </c>
      <c r="U19" s="14" t="s">
        <v>34</v>
      </c>
      <c r="V19" s="173"/>
      <c r="W19" s="174"/>
      <c r="X19" s="67"/>
      <c r="Y19" s="68"/>
      <c r="Z19" s="149"/>
      <c r="AA19" s="149"/>
      <c r="AB19" s="149"/>
      <c r="AC19" s="149"/>
      <c r="AD19" s="149"/>
      <c r="AE19" s="149"/>
      <c r="AF19" s="149"/>
      <c r="AG19" s="149"/>
    </row>
    <row r="20" spans="1:33" ht="15.75" thickBot="1">
      <c r="A20" s="84"/>
      <c r="B20" s="85"/>
      <c r="C20" s="119" t="s">
        <v>16</v>
      </c>
      <c r="D20" s="119"/>
      <c r="E20" s="3">
        <v>0</v>
      </c>
      <c r="F20" s="10"/>
      <c r="G20" s="139">
        <v>5</v>
      </c>
      <c r="H20" s="139"/>
      <c r="I20" s="139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3"/>
      <c r="W20" s="174"/>
      <c r="X20" s="67"/>
      <c r="Y20" s="68"/>
      <c r="Z20" s="149"/>
      <c r="AA20" s="149"/>
      <c r="AB20" s="149"/>
      <c r="AC20" s="149"/>
      <c r="AD20" s="149"/>
      <c r="AE20" s="149"/>
      <c r="AF20" s="149"/>
      <c r="AG20" s="149"/>
    </row>
    <row r="21" spans="1:33" ht="15" customHeight="1" thickBot="1">
      <c r="A21" s="86"/>
      <c r="B21" s="87"/>
      <c r="C21" s="97" t="s">
        <v>16</v>
      </c>
      <c r="D21" s="97"/>
      <c r="E21" s="3">
        <v>0</v>
      </c>
      <c r="F21" s="12"/>
      <c r="G21" s="140">
        <v>5</v>
      </c>
      <c r="H21" s="140"/>
      <c r="I21" s="140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73"/>
      <c r="W21" s="174"/>
      <c r="X21" s="69"/>
      <c r="Y21" s="70"/>
      <c r="Z21" s="149"/>
      <c r="AA21" s="149"/>
      <c r="AB21" s="149"/>
      <c r="AC21" s="149"/>
      <c r="AD21" s="149"/>
      <c r="AE21" s="149"/>
      <c r="AF21" s="149"/>
      <c r="AG21" s="149"/>
    </row>
    <row r="22" spans="1:33" ht="15.75" thickBot="1">
      <c r="A22" s="82">
        <v>45506</v>
      </c>
      <c r="B22" s="83"/>
      <c r="C22" s="136" t="s">
        <v>9</v>
      </c>
      <c r="D22" s="136"/>
      <c r="E22" s="5">
        <v>840</v>
      </c>
      <c r="F22" s="11"/>
      <c r="G22" s="138">
        <v>5</v>
      </c>
      <c r="H22" s="138"/>
      <c r="I22" s="138"/>
      <c r="J22" s="14" t="s">
        <v>34</v>
      </c>
      <c r="K22" s="14" t="s">
        <v>34</v>
      </c>
      <c r="L22" s="14" t="s">
        <v>34</v>
      </c>
      <c r="M22" s="14" t="s">
        <v>34</v>
      </c>
      <c r="N22" s="14" t="s">
        <v>34</v>
      </c>
      <c r="O22" s="14" t="s">
        <v>34</v>
      </c>
      <c r="P22" s="14" t="s">
        <v>34</v>
      </c>
      <c r="Q22" s="14" t="s">
        <v>34</v>
      </c>
      <c r="R22" s="14" t="s">
        <v>34</v>
      </c>
      <c r="S22" s="14" t="s">
        <v>34</v>
      </c>
      <c r="T22" s="14" t="s">
        <v>34</v>
      </c>
      <c r="U22" s="14" t="s">
        <v>34</v>
      </c>
      <c r="V22" s="178"/>
      <c r="W22" s="180"/>
      <c r="X22" s="65" t="s">
        <v>38</v>
      </c>
      <c r="Y22" s="66"/>
    </row>
    <row r="23" spans="1:33" ht="15" customHeight="1" thickBot="1">
      <c r="A23" s="84"/>
      <c r="B23" s="85"/>
      <c r="C23" s="130" t="s">
        <v>10</v>
      </c>
      <c r="D23" s="130"/>
      <c r="E23" s="3">
        <v>520</v>
      </c>
      <c r="F23" s="10"/>
      <c r="G23" s="139">
        <v>5</v>
      </c>
      <c r="H23" s="139"/>
      <c r="I23" s="139"/>
      <c r="J23" s="14" t="s">
        <v>34</v>
      </c>
      <c r="K23" s="14" t="s">
        <v>34</v>
      </c>
      <c r="L23" s="14" t="s">
        <v>34</v>
      </c>
      <c r="M23" s="14" t="s">
        <v>34</v>
      </c>
      <c r="N23" s="14" t="s">
        <v>34</v>
      </c>
      <c r="O23" s="14" t="s">
        <v>34</v>
      </c>
      <c r="P23" s="14" t="s">
        <v>34</v>
      </c>
      <c r="Q23" s="14" t="s">
        <v>34</v>
      </c>
      <c r="R23" s="14" t="s">
        <v>34</v>
      </c>
      <c r="S23" s="14" t="s">
        <v>34</v>
      </c>
      <c r="T23" s="14" t="s">
        <v>34</v>
      </c>
      <c r="U23" s="14" t="s">
        <v>34</v>
      </c>
      <c r="V23" s="173"/>
      <c r="W23" s="174"/>
      <c r="X23" s="67"/>
      <c r="Y23" s="68"/>
    </row>
    <row r="24" spans="1:33" ht="15.75" thickBot="1">
      <c r="A24" s="84"/>
      <c r="B24" s="85"/>
      <c r="C24" s="130" t="s">
        <v>11</v>
      </c>
      <c r="D24" s="130"/>
      <c r="E24" s="3">
        <v>2660</v>
      </c>
      <c r="F24" s="10"/>
      <c r="G24" s="139">
        <v>5</v>
      </c>
      <c r="H24" s="139"/>
      <c r="I24" s="139"/>
      <c r="J24" s="14" t="s">
        <v>34</v>
      </c>
      <c r="K24" s="14" t="s">
        <v>34</v>
      </c>
      <c r="L24" s="14" t="s">
        <v>34</v>
      </c>
      <c r="M24" s="14" t="s">
        <v>34</v>
      </c>
      <c r="N24" s="14" t="s">
        <v>34</v>
      </c>
      <c r="O24" s="14" t="s">
        <v>34</v>
      </c>
      <c r="P24" s="14" t="s">
        <v>34</v>
      </c>
      <c r="Q24" s="14" t="s">
        <v>34</v>
      </c>
      <c r="R24" s="14" t="s">
        <v>34</v>
      </c>
      <c r="S24" s="14" t="s">
        <v>34</v>
      </c>
      <c r="T24" s="14" t="s">
        <v>34</v>
      </c>
      <c r="U24" s="14" t="s">
        <v>34</v>
      </c>
      <c r="V24" s="173"/>
      <c r="W24" s="174"/>
      <c r="X24" s="67"/>
      <c r="Y24" s="68"/>
    </row>
    <row r="25" spans="1:33" ht="15" customHeight="1" thickBot="1">
      <c r="A25" s="84"/>
      <c r="B25" s="85"/>
      <c r="C25" s="130" t="s">
        <v>12</v>
      </c>
      <c r="D25" s="130"/>
      <c r="E25" s="3">
        <v>370</v>
      </c>
      <c r="F25" s="10"/>
      <c r="G25" s="139">
        <v>5</v>
      </c>
      <c r="H25" s="139"/>
      <c r="I25" s="139"/>
      <c r="J25" s="14" t="s">
        <v>34</v>
      </c>
      <c r="K25" s="14" t="s">
        <v>34</v>
      </c>
      <c r="L25" s="14" t="s">
        <v>16</v>
      </c>
      <c r="M25" s="14" t="s">
        <v>34</v>
      </c>
      <c r="N25" s="14" t="s">
        <v>34</v>
      </c>
      <c r="O25" s="14" t="s">
        <v>34</v>
      </c>
      <c r="P25" s="14" t="s">
        <v>34</v>
      </c>
      <c r="Q25" s="14" t="s">
        <v>34</v>
      </c>
      <c r="R25" s="14" t="s">
        <v>34</v>
      </c>
      <c r="S25" s="14" t="s">
        <v>34</v>
      </c>
      <c r="T25" s="14" t="s">
        <v>34</v>
      </c>
      <c r="U25" s="14" t="s">
        <v>34</v>
      </c>
      <c r="V25" s="173"/>
      <c r="W25" s="174"/>
      <c r="X25" s="67"/>
      <c r="Y25" s="68"/>
    </row>
    <row r="26" spans="1:33" ht="15.75" thickBot="1">
      <c r="A26" s="84"/>
      <c r="B26" s="85"/>
      <c r="C26" s="131" t="s">
        <v>13</v>
      </c>
      <c r="D26" s="130"/>
      <c r="E26" s="3">
        <v>0</v>
      </c>
      <c r="F26" s="10"/>
      <c r="G26" s="139">
        <v>5</v>
      </c>
      <c r="H26" s="139"/>
      <c r="I26" s="139"/>
      <c r="J26" s="14" t="s">
        <v>34</v>
      </c>
      <c r="K26" s="14" t="s">
        <v>34</v>
      </c>
      <c r="L26" s="14" t="s">
        <v>34</v>
      </c>
      <c r="M26" s="14" t="s">
        <v>34</v>
      </c>
      <c r="N26" s="14" t="s">
        <v>34</v>
      </c>
      <c r="O26" s="14" t="s">
        <v>34</v>
      </c>
      <c r="P26" s="14" t="s">
        <v>34</v>
      </c>
      <c r="Q26" s="14" t="s">
        <v>34</v>
      </c>
      <c r="R26" s="14" t="s">
        <v>34</v>
      </c>
      <c r="S26" s="14" t="s">
        <v>34</v>
      </c>
      <c r="T26" s="14" t="s">
        <v>34</v>
      </c>
      <c r="U26" s="14" t="s">
        <v>34</v>
      </c>
      <c r="V26" s="173"/>
      <c r="W26" s="174"/>
      <c r="X26" s="67"/>
      <c r="Y26" s="68"/>
    </row>
    <row r="27" spans="1:33" ht="15" customHeight="1" thickBot="1">
      <c r="A27" s="84"/>
      <c r="B27" s="85"/>
      <c r="C27" s="130" t="s">
        <v>14</v>
      </c>
      <c r="D27" s="130"/>
      <c r="E27" s="3">
        <v>0</v>
      </c>
      <c r="F27" s="10"/>
      <c r="G27" s="139">
        <v>5</v>
      </c>
      <c r="H27" s="139"/>
      <c r="I27" s="139"/>
      <c r="J27" s="14" t="s">
        <v>34</v>
      </c>
      <c r="K27" s="14" t="s">
        <v>34</v>
      </c>
      <c r="L27" s="14" t="s">
        <v>34</v>
      </c>
      <c r="M27" s="14" t="s">
        <v>34</v>
      </c>
      <c r="N27" s="14" t="s">
        <v>34</v>
      </c>
      <c r="O27" s="14" t="s">
        <v>34</v>
      </c>
      <c r="P27" s="14" t="s">
        <v>34</v>
      </c>
      <c r="Q27" s="14" t="s">
        <v>34</v>
      </c>
      <c r="R27" s="14" t="s">
        <v>34</v>
      </c>
      <c r="S27" s="14" t="s">
        <v>34</v>
      </c>
      <c r="T27" s="14" t="s">
        <v>34</v>
      </c>
      <c r="U27" s="14" t="s">
        <v>34</v>
      </c>
      <c r="V27" s="173"/>
      <c r="W27" s="174"/>
      <c r="X27" s="67"/>
      <c r="Y27" s="68"/>
    </row>
    <row r="28" spans="1:33" ht="15.75" thickBot="1">
      <c r="A28" s="84"/>
      <c r="B28" s="85"/>
      <c r="C28" s="130" t="s">
        <v>15</v>
      </c>
      <c r="D28" s="130"/>
      <c r="E28" s="3">
        <v>0</v>
      </c>
      <c r="F28" s="10"/>
      <c r="G28" s="139">
        <v>5</v>
      </c>
      <c r="H28" s="139"/>
      <c r="I28" s="139"/>
      <c r="J28" s="14" t="s">
        <v>34</v>
      </c>
      <c r="K28" s="14" t="s">
        <v>34</v>
      </c>
      <c r="L28" s="14" t="s">
        <v>34</v>
      </c>
      <c r="M28" s="14" t="s">
        <v>34</v>
      </c>
      <c r="N28" s="14" t="s">
        <v>34</v>
      </c>
      <c r="O28" s="14" t="s">
        <v>34</v>
      </c>
      <c r="P28" s="14" t="s">
        <v>34</v>
      </c>
      <c r="Q28" s="14" t="s">
        <v>34</v>
      </c>
      <c r="R28" s="14" t="s">
        <v>34</v>
      </c>
      <c r="S28" s="14" t="s">
        <v>16</v>
      </c>
      <c r="T28" s="14" t="s">
        <v>34</v>
      </c>
      <c r="U28" s="14" t="s">
        <v>34</v>
      </c>
      <c r="V28" s="173"/>
      <c r="W28" s="174"/>
      <c r="X28" s="67"/>
      <c r="Y28" s="68"/>
    </row>
    <row r="29" spans="1:33" ht="15" customHeight="1" thickBot="1">
      <c r="A29" s="84"/>
      <c r="B29" s="85"/>
      <c r="C29" s="119" t="s">
        <v>16</v>
      </c>
      <c r="D29" s="119"/>
      <c r="E29" s="3">
        <v>0</v>
      </c>
      <c r="F29" s="10"/>
      <c r="G29" s="139">
        <v>5</v>
      </c>
      <c r="H29" s="139"/>
      <c r="I29" s="13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73"/>
      <c r="W29" s="174"/>
      <c r="X29" s="67"/>
      <c r="Y29" s="68"/>
    </row>
    <row r="30" spans="1:33" ht="15.75" thickBot="1">
      <c r="A30" s="86"/>
      <c r="B30" s="87"/>
      <c r="C30" s="97" t="s">
        <v>16</v>
      </c>
      <c r="D30" s="97"/>
      <c r="E30" s="3">
        <v>0</v>
      </c>
      <c r="F30" s="12"/>
      <c r="G30" s="140">
        <v>5</v>
      </c>
      <c r="H30" s="140"/>
      <c r="I30" s="14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73"/>
      <c r="W30" s="174"/>
      <c r="X30" s="69"/>
      <c r="Y30" s="70"/>
    </row>
    <row r="31" spans="1:33" ht="15" customHeight="1" thickBot="1">
      <c r="A31" s="82">
        <v>45507</v>
      </c>
      <c r="B31" s="83"/>
      <c r="C31" s="136" t="s">
        <v>9</v>
      </c>
      <c r="D31" s="136"/>
      <c r="E31" s="5">
        <v>840</v>
      </c>
      <c r="F31" s="11"/>
      <c r="G31" s="138">
        <v>5</v>
      </c>
      <c r="H31" s="138"/>
      <c r="I31" s="138"/>
      <c r="J31" s="14" t="s">
        <v>34</v>
      </c>
      <c r="K31" s="14" t="s">
        <v>34</v>
      </c>
      <c r="L31" s="14" t="s">
        <v>34</v>
      </c>
      <c r="M31" s="14" t="s">
        <v>34</v>
      </c>
      <c r="N31" s="14" t="s">
        <v>34</v>
      </c>
      <c r="O31" s="14" t="s">
        <v>34</v>
      </c>
      <c r="P31" s="14" t="s">
        <v>34</v>
      </c>
      <c r="Q31" s="14" t="s">
        <v>34</v>
      </c>
      <c r="R31" s="14" t="s">
        <v>34</v>
      </c>
      <c r="S31" s="14" t="s">
        <v>34</v>
      </c>
      <c r="T31" s="14" t="s">
        <v>34</v>
      </c>
      <c r="U31" s="14" t="s">
        <v>34</v>
      </c>
      <c r="V31" s="178"/>
      <c r="W31" s="180"/>
      <c r="X31" s="65" t="s">
        <v>37</v>
      </c>
      <c r="Y31" s="66"/>
    </row>
    <row r="32" spans="1:33" ht="15.75" thickBot="1">
      <c r="A32" s="84"/>
      <c r="B32" s="85"/>
      <c r="C32" s="130" t="s">
        <v>10</v>
      </c>
      <c r="D32" s="130"/>
      <c r="E32" s="3">
        <v>520</v>
      </c>
      <c r="F32" s="10"/>
      <c r="G32" s="139">
        <v>5</v>
      </c>
      <c r="H32" s="139"/>
      <c r="I32" s="139"/>
      <c r="J32" s="14" t="s">
        <v>34</v>
      </c>
      <c r="K32" s="14" t="s">
        <v>34</v>
      </c>
      <c r="L32" s="14" t="s">
        <v>34</v>
      </c>
      <c r="M32" s="14" t="s">
        <v>34</v>
      </c>
      <c r="N32" s="14" t="s">
        <v>34</v>
      </c>
      <c r="O32" s="14" t="s">
        <v>34</v>
      </c>
      <c r="P32" s="14" t="s">
        <v>34</v>
      </c>
      <c r="Q32" s="14" t="s">
        <v>34</v>
      </c>
      <c r="R32" s="14" t="s">
        <v>34</v>
      </c>
      <c r="S32" s="14" t="s">
        <v>34</v>
      </c>
      <c r="T32" s="14" t="s">
        <v>34</v>
      </c>
      <c r="U32" s="14" t="s">
        <v>34</v>
      </c>
      <c r="V32" s="173"/>
      <c r="W32" s="174"/>
      <c r="X32" s="67"/>
      <c r="Y32" s="68"/>
    </row>
    <row r="33" spans="1:25" ht="15" customHeight="1" thickBot="1">
      <c r="A33" s="84"/>
      <c r="B33" s="85"/>
      <c r="C33" s="130" t="s">
        <v>11</v>
      </c>
      <c r="D33" s="130"/>
      <c r="E33" s="3">
        <v>2540</v>
      </c>
      <c r="F33" s="10"/>
      <c r="G33" s="139">
        <v>5</v>
      </c>
      <c r="H33" s="139"/>
      <c r="I33" s="139"/>
      <c r="J33" s="14" t="s">
        <v>34</v>
      </c>
      <c r="K33" s="14" t="s">
        <v>34</v>
      </c>
      <c r="L33" s="14" t="s">
        <v>34</v>
      </c>
      <c r="M33" s="14" t="s">
        <v>34</v>
      </c>
      <c r="N33" s="14" t="s">
        <v>34</v>
      </c>
      <c r="O33" s="14" t="s">
        <v>34</v>
      </c>
      <c r="P33" s="14" t="s">
        <v>34</v>
      </c>
      <c r="Q33" s="14" t="s">
        <v>34</v>
      </c>
      <c r="R33" s="14" t="s">
        <v>34</v>
      </c>
      <c r="S33" s="14" t="s">
        <v>34</v>
      </c>
      <c r="T33" s="14" t="s">
        <v>34</v>
      </c>
      <c r="U33" s="14" t="s">
        <v>34</v>
      </c>
      <c r="V33" s="173"/>
      <c r="W33" s="174"/>
      <c r="X33" s="67"/>
      <c r="Y33" s="68"/>
    </row>
    <row r="34" spans="1:25" ht="15.75" thickBot="1">
      <c r="A34" s="84"/>
      <c r="B34" s="85"/>
      <c r="C34" s="130" t="s">
        <v>12</v>
      </c>
      <c r="D34" s="130"/>
      <c r="E34" s="3">
        <v>350</v>
      </c>
      <c r="F34" s="10"/>
      <c r="G34" s="139">
        <v>5</v>
      </c>
      <c r="H34" s="139"/>
      <c r="I34" s="139"/>
      <c r="J34" s="14" t="s">
        <v>34</v>
      </c>
      <c r="K34" s="14" t="s">
        <v>34</v>
      </c>
      <c r="L34" s="14" t="s">
        <v>16</v>
      </c>
      <c r="M34" s="14" t="s">
        <v>34</v>
      </c>
      <c r="N34" s="14" t="s">
        <v>34</v>
      </c>
      <c r="O34" s="14" t="s">
        <v>34</v>
      </c>
      <c r="P34" s="14" t="s">
        <v>34</v>
      </c>
      <c r="Q34" s="14" t="s">
        <v>34</v>
      </c>
      <c r="R34" s="14" t="s">
        <v>34</v>
      </c>
      <c r="S34" s="14" t="s">
        <v>34</v>
      </c>
      <c r="T34" s="14" t="s">
        <v>34</v>
      </c>
      <c r="U34" s="14" t="s">
        <v>34</v>
      </c>
      <c r="V34" s="173"/>
      <c r="W34" s="174"/>
      <c r="X34" s="67"/>
      <c r="Y34" s="68"/>
    </row>
    <row r="35" spans="1:25" ht="15" customHeight="1" thickBot="1">
      <c r="A35" s="84"/>
      <c r="B35" s="85"/>
      <c r="C35" s="131" t="s">
        <v>13</v>
      </c>
      <c r="D35" s="130"/>
      <c r="E35" s="3" t="s">
        <v>16</v>
      </c>
      <c r="F35" s="10"/>
      <c r="G35" s="139">
        <v>5</v>
      </c>
      <c r="H35" s="139"/>
      <c r="I35" s="139"/>
      <c r="J35" s="14" t="s">
        <v>34</v>
      </c>
      <c r="K35" s="14" t="s">
        <v>34</v>
      </c>
      <c r="L35" s="14" t="s">
        <v>34</v>
      </c>
      <c r="M35" s="14" t="s">
        <v>34</v>
      </c>
      <c r="N35" s="14" t="s">
        <v>34</v>
      </c>
      <c r="O35" s="14" t="s">
        <v>34</v>
      </c>
      <c r="P35" s="14" t="s">
        <v>34</v>
      </c>
      <c r="Q35" s="14" t="s">
        <v>34</v>
      </c>
      <c r="R35" s="14" t="s">
        <v>34</v>
      </c>
      <c r="S35" s="14" t="s">
        <v>34</v>
      </c>
      <c r="T35" s="14" t="s">
        <v>34</v>
      </c>
      <c r="U35" s="14" t="s">
        <v>34</v>
      </c>
      <c r="V35" s="173"/>
      <c r="W35" s="174"/>
      <c r="X35" s="67"/>
      <c r="Y35" s="68"/>
    </row>
    <row r="36" spans="1:25" ht="15.75" thickBot="1">
      <c r="A36" s="84"/>
      <c r="B36" s="85"/>
      <c r="C36" s="130" t="s">
        <v>14</v>
      </c>
      <c r="D36" s="130"/>
      <c r="E36" s="3" t="s">
        <v>16</v>
      </c>
      <c r="F36" s="10"/>
      <c r="G36" s="139">
        <v>5</v>
      </c>
      <c r="H36" s="139"/>
      <c r="I36" s="139"/>
      <c r="J36" s="14" t="s">
        <v>34</v>
      </c>
      <c r="K36" s="14" t="s">
        <v>34</v>
      </c>
      <c r="L36" s="14" t="s">
        <v>34</v>
      </c>
      <c r="M36" s="14" t="s">
        <v>34</v>
      </c>
      <c r="N36" s="14" t="s">
        <v>34</v>
      </c>
      <c r="O36" s="14" t="s">
        <v>34</v>
      </c>
      <c r="P36" s="14" t="s">
        <v>34</v>
      </c>
      <c r="Q36" s="14" t="s">
        <v>34</v>
      </c>
      <c r="R36" s="14" t="s">
        <v>34</v>
      </c>
      <c r="S36" s="14" t="s">
        <v>34</v>
      </c>
      <c r="T36" s="14" t="s">
        <v>34</v>
      </c>
      <c r="U36" s="14" t="s">
        <v>34</v>
      </c>
      <c r="V36" s="173"/>
      <c r="W36" s="174"/>
      <c r="X36" s="67"/>
      <c r="Y36" s="68"/>
    </row>
    <row r="37" spans="1:25" ht="15" customHeight="1" thickBot="1">
      <c r="A37" s="84"/>
      <c r="B37" s="85"/>
      <c r="C37" s="130" t="s">
        <v>15</v>
      </c>
      <c r="D37" s="130"/>
      <c r="E37" s="3" t="s">
        <v>16</v>
      </c>
      <c r="F37" s="10"/>
      <c r="G37" s="139">
        <v>5</v>
      </c>
      <c r="H37" s="139"/>
      <c r="I37" s="139"/>
      <c r="J37" s="14" t="s">
        <v>34</v>
      </c>
      <c r="K37" s="14" t="s">
        <v>34</v>
      </c>
      <c r="L37" s="14" t="s">
        <v>34</v>
      </c>
      <c r="M37" s="14" t="s">
        <v>34</v>
      </c>
      <c r="N37" s="14" t="s">
        <v>34</v>
      </c>
      <c r="O37" s="14" t="s">
        <v>34</v>
      </c>
      <c r="P37" s="14" t="s">
        <v>34</v>
      </c>
      <c r="Q37" s="14" t="s">
        <v>34</v>
      </c>
      <c r="R37" s="14" t="s">
        <v>34</v>
      </c>
      <c r="S37" s="14" t="s">
        <v>16</v>
      </c>
      <c r="T37" s="14" t="s">
        <v>34</v>
      </c>
      <c r="U37" s="14" t="s">
        <v>34</v>
      </c>
      <c r="V37" s="173"/>
      <c r="W37" s="174"/>
      <c r="X37" s="67"/>
      <c r="Y37" s="68"/>
    </row>
    <row r="38" spans="1:25" ht="15.75" thickBot="1">
      <c r="A38" s="84"/>
      <c r="B38" s="85"/>
      <c r="C38" s="119" t="s">
        <v>16</v>
      </c>
      <c r="D38" s="119"/>
      <c r="E38" s="3" t="s">
        <v>16</v>
      </c>
      <c r="F38" s="10"/>
      <c r="G38" s="139">
        <v>5</v>
      </c>
      <c r="H38" s="139"/>
      <c r="I38" s="139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73"/>
      <c r="W38" s="174"/>
      <c r="X38" s="67"/>
      <c r="Y38" s="68"/>
    </row>
    <row r="39" spans="1:25" ht="15" customHeight="1" thickBot="1">
      <c r="A39" s="86"/>
      <c r="B39" s="87"/>
      <c r="C39" s="97" t="s">
        <v>16</v>
      </c>
      <c r="D39" s="97"/>
      <c r="E39" s="4" t="s">
        <v>16</v>
      </c>
      <c r="F39" s="12"/>
      <c r="G39" s="140">
        <v>5</v>
      </c>
      <c r="H39" s="140"/>
      <c r="I39" s="140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73"/>
      <c r="W39" s="174"/>
      <c r="X39" s="69"/>
      <c r="Y39" s="70"/>
    </row>
    <row r="40" spans="1:25" ht="15.75" thickBot="1">
      <c r="A40" s="82">
        <v>45509</v>
      </c>
      <c r="B40" s="83"/>
      <c r="C40" s="136" t="s">
        <v>9</v>
      </c>
      <c r="D40" s="136"/>
      <c r="E40" s="5">
        <v>610</v>
      </c>
      <c r="F40" s="11"/>
      <c r="G40" s="138">
        <v>5</v>
      </c>
      <c r="H40" s="138"/>
      <c r="I40" s="138"/>
      <c r="J40" s="14" t="s">
        <v>34</v>
      </c>
      <c r="K40" s="14" t="s">
        <v>34</v>
      </c>
      <c r="L40" s="14" t="s">
        <v>34</v>
      </c>
      <c r="M40" s="14" t="s">
        <v>34</v>
      </c>
      <c r="N40" s="14" t="s">
        <v>34</v>
      </c>
      <c r="O40" s="14" t="s">
        <v>34</v>
      </c>
      <c r="P40" s="14" t="s">
        <v>34</v>
      </c>
      <c r="Q40" s="14" t="s">
        <v>34</v>
      </c>
      <c r="R40" s="14" t="s">
        <v>34</v>
      </c>
      <c r="S40" s="14" t="s">
        <v>34</v>
      </c>
      <c r="T40" s="14" t="s">
        <v>34</v>
      </c>
      <c r="U40" s="14" t="s">
        <v>34</v>
      </c>
      <c r="V40" s="178"/>
      <c r="W40" s="180"/>
      <c r="X40" s="65" t="s">
        <v>37</v>
      </c>
      <c r="Y40" s="66"/>
    </row>
    <row r="41" spans="1:25" ht="15.75" thickBot="1">
      <c r="A41" s="84"/>
      <c r="B41" s="85"/>
      <c r="C41" s="130" t="s">
        <v>10</v>
      </c>
      <c r="D41" s="130"/>
      <c r="E41" s="3">
        <v>480</v>
      </c>
      <c r="F41" s="10"/>
      <c r="G41" s="139">
        <v>5</v>
      </c>
      <c r="H41" s="139"/>
      <c r="I41" s="139"/>
      <c r="J41" s="14" t="s">
        <v>34</v>
      </c>
      <c r="K41" s="14" t="s">
        <v>34</v>
      </c>
      <c r="L41" s="14" t="s">
        <v>34</v>
      </c>
      <c r="M41" s="14" t="s">
        <v>34</v>
      </c>
      <c r="N41" s="14" t="s">
        <v>34</v>
      </c>
      <c r="O41" s="14" t="s">
        <v>34</v>
      </c>
      <c r="P41" s="14" t="s">
        <v>34</v>
      </c>
      <c r="Q41" s="14" t="s">
        <v>34</v>
      </c>
      <c r="R41" s="14" t="s">
        <v>34</v>
      </c>
      <c r="S41" s="14" t="s">
        <v>34</v>
      </c>
      <c r="T41" s="14" t="s">
        <v>34</v>
      </c>
      <c r="U41" s="14" t="s">
        <v>34</v>
      </c>
      <c r="V41" s="173"/>
      <c r="W41" s="174"/>
      <c r="X41" s="67"/>
      <c r="Y41" s="68"/>
    </row>
    <row r="42" spans="1:25" ht="15.75" thickBot="1">
      <c r="A42" s="84"/>
      <c r="B42" s="85"/>
      <c r="C42" s="130" t="s">
        <v>11</v>
      </c>
      <c r="D42" s="130"/>
      <c r="E42" s="3">
        <v>1590</v>
      </c>
      <c r="F42" s="10"/>
      <c r="G42" s="139">
        <v>5</v>
      </c>
      <c r="H42" s="139"/>
      <c r="I42" s="139"/>
      <c r="J42" s="14" t="s">
        <v>34</v>
      </c>
      <c r="K42" s="14" t="s">
        <v>34</v>
      </c>
      <c r="L42" s="14" t="s">
        <v>34</v>
      </c>
      <c r="M42" s="14" t="s">
        <v>34</v>
      </c>
      <c r="N42" s="14" t="s">
        <v>34</v>
      </c>
      <c r="O42" s="14" t="s">
        <v>34</v>
      </c>
      <c r="P42" s="14" t="s">
        <v>34</v>
      </c>
      <c r="Q42" s="14" t="s">
        <v>34</v>
      </c>
      <c r="R42" s="14" t="s">
        <v>34</v>
      </c>
      <c r="S42" s="14" t="s">
        <v>34</v>
      </c>
      <c r="T42" s="14" t="s">
        <v>34</v>
      </c>
      <c r="U42" s="14" t="s">
        <v>34</v>
      </c>
      <c r="V42" s="173"/>
      <c r="W42" s="174"/>
      <c r="X42" s="67"/>
      <c r="Y42" s="68"/>
    </row>
    <row r="43" spans="1:25" ht="15.75" thickBot="1">
      <c r="A43" s="84"/>
      <c r="B43" s="85"/>
      <c r="C43" s="130" t="s">
        <v>12</v>
      </c>
      <c r="D43" s="130"/>
      <c r="E43" s="3">
        <v>280</v>
      </c>
      <c r="F43" s="10"/>
      <c r="G43" s="139">
        <v>5</v>
      </c>
      <c r="H43" s="139"/>
      <c r="I43" s="139"/>
      <c r="J43" s="14" t="s">
        <v>34</v>
      </c>
      <c r="K43" s="14" t="s">
        <v>34</v>
      </c>
      <c r="L43" s="14" t="s">
        <v>16</v>
      </c>
      <c r="M43" s="14" t="s">
        <v>34</v>
      </c>
      <c r="N43" s="14" t="s">
        <v>34</v>
      </c>
      <c r="O43" s="14" t="s">
        <v>34</v>
      </c>
      <c r="P43" s="14" t="s">
        <v>34</v>
      </c>
      <c r="Q43" s="14" t="s">
        <v>34</v>
      </c>
      <c r="R43" s="14" t="s">
        <v>34</v>
      </c>
      <c r="S43" s="14" t="s">
        <v>34</v>
      </c>
      <c r="T43" s="14" t="s">
        <v>34</v>
      </c>
      <c r="U43" s="14" t="s">
        <v>34</v>
      </c>
      <c r="V43" s="173"/>
      <c r="W43" s="174"/>
      <c r="X43" s="67"/>
      <c r="Y43" s="68"/>
    </row>
    <row r="44" spans="1:25" ht="15.75" thickBot="1">
      <c r="A44" s="84"/>
      <c r="B44" s="85"/>
      <c r="C44" s="131" t="s">
        <v>13</v>
      </c>
      <c r="D44" s="130"/>
      <c r="E44" s="3" t="s">
        <v>16</v>
      </c>
      <c r="F44" s="10"/>
      <c r="G44" s="139">
        <v>5</v>
      </c>
      <c r="H44" s="139"/>
      <c r="I44" s="139"/>
      <c r="J44" s="14" t="s">
        <v>34</v>
      </c>
      <c r="K44" s="14" t="s">
        <v>34</v>
      </c>
      <c r="L44" s="14" t="s">
        <v>34</v>
      </c>
      <c r="M44" s="14" t="s">
        <v>34</v>
      </c>
      <c r="N44" s="14" t="s">
        <v>34</v>
      </c>
      <c r="O44" s="14" t="s">
        <v>34</v>
      </c>
      <c r="P44" s="14" t="s">
        <v>34</v>
      </c>
      <c r="Q44" s="14" t="s">
        <v>34</v>
      </c>
      <c r="R44" s="14" t="s">
        <v>34</v>
      </c>
      <c r="S44" s="14" t="s">
        <v>34</v>
      </c>
      <c r="T44" s="14" t="s">
        <v>34</v>
      </c>
      <c r="U44" s="14" t="s">
        <v>34</v>
      </c>
      <c r="V44" s="173"/>
      <c r="W44" s="174"/>
      <c r="X44" s="67"/>
      <c r="Y44" s="68"/>
    </row>
    <row r="45" spans="1:25" ht="15.75" thickBot="1">
      <c r="A45" s="84"/>
      <c r="B45" s="85"/>
      <c r="C45" s="130" t="s">
        <v>14</v>
      </c>
      <c r="D45" s="130"/>
      <c r="E45" s="3" t="s">
        <v>16</v>
      </c>
      <c r="F45" s="10"/>
      <c r="G45" s="139">
        <v>5</v>
      </c>
      <c r="H45" s="139"/>
      <c r="I45" s="139"/>
      <c r="J45" s="14" t="s">
        <v>34</v>
      </c>
      <c r="K45" s="14" t="s">
        <v>34</v>
      </c>
      <c r="L45" s="14" t="s">
        <v>34</v>
      </c>
      <c r="M45" s="14" t="s">
        <v>34</v>
      </c>
      <c r="N45" s="14" t="s">
        <v>34</v>
      </c>
      <c r="O45" s="14" t="s">
        <v>34</v>
      </c>
      <c r="P45" s="14" t="s">
        <v>34</v>
      </c>
      <c r="Q45" s="14" t="s">
        <v>34</v>
      </c>
      <c r="R45" s="14" t="s">
        <v>34</v>
      </c>
      <c r="S45" s="14" t="s">
        <v>34</v>
      </c>
      <c r="T45" s="14" t="s">
        <v>34</v>
      </c>
      <c r="U45" s="14" t="s">
        <v>34</v>
      </c>
      <c r="V45" s="173"/>
      <c r="W45" s="174"/>
      <c r="X45" s="67"/>
      <c r="Y45" s="68"/>
    </row>
    <row r="46" spans="1:25" ht="15.75" thickBot="1">
      <c r="A46" s="84"/>
      <c r="B46" s="85"/>
      <c r="C46" s="130" t="s">
        <v>15</v>
      </c>
      <c r="D46" s="130"/>
      <c r="E46" s="3" t="s">
        <v>16</v>
      </c>
      <c r="F46" s="10"/>
      <c r="G46" s="139">
        <v>5</v>
      </c>
      <c r="H46" s="139"/>
      <c r="I46" s="139"/>
      <c r="J46" s="14" t="s">
        <v>34</v>
      </c>
      <c r="K46" s="14" t="s">
        <v>34</v>
      </c>
      <c r="L46" s="14" t="s">
        <v>34</v>
      </c>
      <c r="M46" s="14" t="s">
        <v>34</v>
      </c>
      <c r="N46" s="14" t="s">
        <v>34</v>
      </c>
      <c r="O46" s="14" t="s">
        <v>34</v>
      </c>
      <c r="P46" s="14" t="s">
        <v>34</v>
      </c>
      <c r="Q46" s="14" t="s">
        <v>34</v>
      </c>
      <c r="R46" s="14" t="s">
        <v>34</v>
      </c>
      <c r="S46" s="14" t="s">
        <v>16</v>
      </c>
      <c r="T46" s="14" t="s">
        <v>34</v>
      </c>
      <c r="U46" s="14" t="s">
        <v>34</v>
      </c>
      <c r="V46" s="173"/>
      <c r="W46" s="174"/>
      <c r="X46" s="67"/>
      <c r="Y46" s="68"/>
    </row>
    <row r="47" spans="1:25" ht="15.75" thickBot="1">
      <c r="A47" s="84"/>
      <c r="B47" s="85"/>
      <c r="C47" s="119" t="s">
        <v>16</v>
      </c>
      <c r="D47" s="119"/>
      <c r="E47" s="3" t="s">
        <v>16</v>
      </c>
      <c r="F47" s="10"/>
      <c r="G47" s="139">
        <v>5</v>
      </c>
      <c r="H47" s="139"/>
      <c r="I47" s="139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73"/>
      <c r="W47" s="174"/>
      <c r="X47" s="67"/>
      <c r="Y47" s="68"/>
    </row>
    <row r="48" spans="1:25" ht="15.75" thickBot="1">
      <c r="A48" s="86"/>
      <c r="B48" s="87"/>
      <c r="C48" s="97" t="s">
        <v>16</v>
      </c>
      <c r="D48" s="97"/>
      <c r="E48" s="4" t="s">
        <v>16</v>
      </c>
      <c r="F48" s="12"/>
      <c r="G48" s="140">
        <v>5</v>
      </c>
      <c r="H48" s="140"/>
      <c r="I48" s="140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73"/>
      <c r="W48" s="174"/>
      <c r="X48" s="69"/>
      <c r="Y48" s="70"/>
    </row>
    <row r="49" spans="1:25" ht="15.75" thickBot="1">
      <c r="A49" s="82">
        <v>45510</v>
      </c>
      <c r="B49" s="83"/>
      <c r="C49" s="136" t="s">
        <v>9</v>
      </c>
      <c r="D49" s="136"/>
      <c r="E49" s="5">
        <v>440</v>
      </c>
      <c r="F49" s="11"/>
      <c r="G49" s="138">
        <v>5</v>
      </c>
      <c r="H49" s="138"/>
      <c r="I49" s="138"/>
      <c r="J49" s="14" t="s">
        <v>34</v>
      </c>
      <c r="K49" s="14" t="s">
        <v>34</v>
      </c>
      <c r="L49" s="14" t="s">
        <v>34</v>
      </c>
      <c r="M49" s="14" t="s">
        <v>34</v>
      </c>
      <c r="N49" s="14" t="s">
        <v>34</v>
      </c>
      <c r="O49" s="14" t="s">
        <v>34</v>
      </c>
      <c r="P49" s="14" t="s">
        <v>34</v>
      </c>
      <c r="Q49" s="14" t="s">
        <v>34</v>
      </c>
      <c r="R49" s="14" t="s">
        <v>34</v>
      </c>
      <c r="S49" s="14" t="s">
        <v>34</v>
      </c>
      <c r="T49" s="14" t="s">
        <v>34</v>
      </c>
      <c r="U49" s="14" t="s">
        <v>34</v>
      </c>
      <c r="V49" s="178"/>
      <c r="W49" s="180"/>
      <c r="X49" s="65" t="s">
        <v>38</v>
      </c>
      <c r="Y49" s="66"/>
    </row>
    <row r="50" spans="1:25" ht="15.75" thickBot="1">
      <c r="A50" s="84"/>
      <c r="B50" s="85"/>
      <c r="C50" s="130" t="s">
        <v>10</v>
      </c>
      <c r="D50" s="130"/>
      <c r="E50" s="3">
        <v>270</v>
      </c>
      <c r="F50" s="10"/>
      <c r="G50" s="139">
        <v>5</v>
      </c>
      <c r="H50" s="139"/>
      <c r="I50" s="139"/>
      <c r="J50" s="14" t="s">
        <v>34</v>
      </c>
      <c r="K50" s="14" t="s">
        <v>34</v>
      </c>
      <c r="L50" s="14" t="s">
        <v>34</v>
      </c>
      <c r="M50" s="14" t="s">
        <v>34</v>
      </c>
      <c r="N50" s="14" t="s">
        <v>34</v>
      </c>
      <c r="O50" s="14" t="s">
        <v>34</v>
      </c>
      <c r="P50" s="14" t="s">
        <v>34</v>
      </c>
      <c r="Q50" s="14" t="s">
        <v>34</v>
      </c>
      <c r="R50" s="14" t="s">
        <v>34</v>
      </c>
      <c r="S50" s="14" t="s">
        <v>34</v>
      </c>
      <c r="T50" s="14" t="s">
        <v>34</v>
      </c>
      <c r="U50" s="14" t="s">
        <v>34</v>
      </c>
      <c r="V50" s="173"/>
      <c r="W50" s="174"/>
      <c r="X50" s="67"/>
      <c r="Y50" s="68"/>
    </row>
    <row r="51" spans="1:25" ht="15.75" thickBot="1">
      <c r="A51" s="84"/>
      <c r="B51" s="85"/>
      <c r="C51" s="130" t="s">
        <v>11</v>
      </c>
      <c r="D51" s="130"/>
      <c r="E51" s="3">
        <v>2600</v>
      </c>
      <c r="F51" s="10"/>
      <c r="G51" s="139">
        <v>5</v>
      </c>
      <c r="H51" s="139"/>
      <c r="I51" s="139"/>
      <c r="J51" s="14" t="s">
        <v>34</v>
      </c>
      <c r="K51" s="14" t="s">
        <v>34</v>
      </c>
      <c r="L51" s="14" t="s">
        <v>34</v>
      </c>
      <c r="M51" s="14" t="s">
        <v>34</v>
      </c>
      <c r="N51" s="14" t="s">
        <v>34</v>
      </c>
      <c r="O51" s="14" t="s">
        <v>34</v>
      </c>
      <c r="P51" s="14" t="s">
        <v>34</v>
      </c>
      <c r="Q51" s="14" t="s">
        <v>34</v>
      </c>
      <c r="R51" s="14" t="s">
        <v>34</v>
      </c>
      <c r="S51" s="14" t="s">
        <v>34</v>
      </c>
      <c r="T51" s="14" t="s">
        <v>34</v>
      </c>
      <c r="U51" s="14" t="s">
        <v>34</v>
      </c>
      <c r="V51" s="173"/>
      <c r="W51" s="174"/>
      <c r="X51" s="67"/>
      <c r="Y51" s="68"/>
    </row>
    <row r="52" spans="1:25" ht="15.75" thickBot="1">
      <c r="A52" s="84"/>
      <c r="B52" s="85"/>
      <c r="C52" s="130" t="s">
        <v>12</v>
      </c>
      <c r="D52" s="130"/>
      <c r="E52" s="3">
        <v>210</v>
      </c>
      <c r="F52" s="10"/>
      <c r="G52" s="139">
        <v>5</v>
      </c>
      <c r="H52" s="139"/>
      <c r="I52" s="139"/>
      <c r="J52" s="14" t="s">
        <v>34</v>
      </c>
      <c r="K52" s="14" t="s">
        <v>34</v>
      </c>
      <c r="L52" s="14" t="s">
        <v>16</v>
      </c>
      <c r="M52" s="14" t="s">
        <v>34</v>
      </c>
      <c r="N52" s="14" t="s">
        <v>34</v>
      </c>
      <c r="O52" s="14" t="s">
        <v>34</v>
      </c>
      <c r="P52" s="14" t="s">
        <v>34</v>
      </c>
      <c r="Q52" s="14" t="s">
        <v>34</v>
      </c>
      <c r="R52" s="14" t="s">
        <v>34</v>
      </c>
      <c r="S52" s="14" t="s">
        <v>34</v>
      </c>
      <c r="T52" s="14" t="s">
        <v>34</v>
      </c>
      <c r="U52" s="14" t="s">
        <v>34</v>
      </c>
      <c r="V52" s="173"/>
      <c r="W52" s="174"/>
      <c r="X52" s="67"/>
      <c r="Y52" s="68"/>
    </row>
    <row r="53" spans="1:25" ht="15.75" thickBot="1">
      <c r="A53" s="84"/>
      <c r="B53" s="85"/>
      <c r="C53" s="131" t="s">
        <v>13</v>
      </c>
      <c r="D53" s="130"/>
      <c r="E53" s="3">
        <v>1416</v>
      </c>
      <c r="F53" s="10"/>
      <c r="G53" s="139">
        <v>5</v>
      </c>
      <c r="H53" s="139"/>
      <c r="I53" s="139"/>
      <c r="J53" s="14" t="s">
        <v>34</v>
      </c>
      <c r="K53" s="14" t="s">
        <v>34</v>
      </c>
      <c r="L53" s="14" t="s">
        <v>34</v>
      </c>
      <c r="M53" s="14" t="s">
        <v>34</v>
      </c>
      <c r="N53" s="14" t="s">
        <v>34</v>
      </c>
      <c r="O53" s="14" t="s">
        <v>34</v>
      </c>
      <c r="P53" s="14" t="s">
        <v>34</v>
      </c>
      <c r="Q53" s="14" t="s">
        <v>34</v>
      </c>
      <c r="R53" s="14" t="s">
        <v>34</v>
      </c>
      <c r="S53" s="14" t="s">
        <v>34</v>
      </c>
      <c r="T53" s="14" t="s">
        <v>34</v>
      </c>
      <c r="U53" s="14" t="s">
        <v>34</v>
      </c>
      <c r="V53" s="173"/>
      <c r="W53" s="174"/>
      <c r="X53" s="67"/>
      <c r="Y53" s="68"/>
    </row>
    <row r="54" spans="1:25" ht="15.75" thickBot="1">
      <c r="A54" s="84"/>
      <c r="B54" s="85"/>
      <c r="C54" s="130" t="s">
        <v>14</v>
      </c>
      <c r="D54" s="130"/>
      <c r="E54" s="3">
        <v>3552</v>
      </c>
      <c r="F54" s="10"/>
      <c r="G54" s="139">
        <v>5</v>
      </c>
      <c r="H54" s="139"/>
      <c r="I54" s="139"/>
      <c r="J54" s="14" t="s">
        <v>34</v>
      </c>
      <c r="K54" s="14" t="s">
        <v>34</v>
      </c>
      <c r="L54" s="14" t="s">
        <v>34</v>
      </c>
      <c r="M54" s="14" t="s">
        <v>34</v>
      </c>
      <c r="N54" s="14" t="s">
        <v>34</v>
      </c>
      <c r="O54" s="14" t="s">
        <v>34</v>
      </c>
      <c r="P54" s="14" t="s">
        <v>34</v>
      </c>
      <c r="Q54" s="14" t="s">
        <v>34</v>
      </c>
      <c r="R54" s="14" t="s">
        <v>34</v>
      </c>
      <c r="S54" s="14" t="s">
        <v>34</v>
      </c>
      <c r="T54" s="14" t="s">
        <v>34</v>
      </c>
      <c r="U54" s="14" t="s">
        <v>34</v>
      </c>
      <c r="V54" s="173"/>
      <c r="W54" s="174"/>
      <c r="X54" s="67"/>
      <c r="Y54" s="68"/>
    </row>
    <row r="55" spans="1:25" ht="15.75" thickBot="1">
      <c r="A55" s="84"/>
      <c r="B55" s="85"/>
      <c r="C55" s="130" t="s">
        <v>15</v>
      </c>
      <c r="D55" s="130"/>
      <c r="E55" s="3">
        <v>5076</v>
      </c>
      <c r="F55" s="10"/>
      <c r="G55" s="139">
        <v>5</v>
      </c>
      <c r="H55" s="139"/>
      <c r="I55" s="139"/>
      <c r="J55" s="14" t="s">
        <v>34</v>
      </c>
      <c r="K55" s="14" t="s">
        <v>34</v>
      </c>
      <c r="L55" s="14" t="s">
        <v>34</v>
      </c>
      <c r="M55" s="14" t="s">
        <v>34</v>
      </c>
      <c r="N55" s="14" t="s">
        <v>34</v>
      </c>
      <c r="O55" s="14" t="s">
        <v>34</v>
      </c>
      <c r="P55" s="14" t="s">
        <v>34</v>
      </c>
      <c r="Q55" s="14" t="s">
        <v>34</v>
      </c>
      <c r="R55" s="14" t="s">
        <v>34</v>
      </c>
      <c r="S55" s="14" t="s">
        <v>16</v>
      </c>
      <c r="T55" s="14" t="s">
        <v>34</v>
      </c>
      <c r="U55" s="14" t="s">
        <v>34</v>
      </c>
      <c r="V55" s="173"/>
      <c r="W55" s="174"/>
      <c r="X55" s="67"/>
      <c r="Y55" s="68"/>
    </row>
    <row r="56" spans="1:25" ht="15.75" thickBot="1">
      <c r="A56" s="84"/>
      <c r="B56" s="85"/>
      <c r="C56" s="119" t="s">
        <v>16</v>
      </c>
      <c r="D56" s="119"/>
      <c r="E56" s="3" t="s">
        <v>16</v>
      </c>
      <c r="F56" s="10"/>
      <c r="G56" s="139">
        <v>5</v>
      </c>
      <c r="H56" s="139"/>
      <c r="I56" s="139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73"/>
      <c r="W56" s="174"/>
      <c r="X56" s="67"/>
      <c r="Y56" s="68"/>
    </row>
    <row r="57" spans="1:25" ht="15.75" thickBot="1">
      <c r="A57" s="86"/>
      <c r="B57" s="87"/>
      <c r="C57" s="97" t="s">
        <v>16</v>
      </c>
      <c r="D57" s="97"/>
      <c r="E57" s="4" t="s">
        <v>16</v>
      </c>
      <c r="F57" s="12"/>
      <c r="G57" s="140">
        <v>5</v>
      </c>
      <c r="H57" s="140"/>
      <c r="I57" s="140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73"/>
      <c r="W57" s="174"/>
      <c r="X57" s="69"/>
      <c r="Y57" s="70"/>
    </row>
    <row r="58" spans="1:25" ht="15.75" thickBot="1">
      <c r="A58" s="82">
        <v>45511</v>
      </c>
      <c r="B58" s="83"/>
      <c r="C58" s="136" t="s">
        <v>9</v>
      </c>
      <c r="D58" s="136"/>
      <c r="E58" s="5">
        <v>560</v>
      </c>
      <c r="F58" s="11"/>
      <c r="G58" s="138">
        <v>5</v>
      </c>
      <c r="H58" s="138"/>
      <c r="I58" s="138"/>
      <c r="J58" s="14" t="s">
        <v>34</v>
      </c>
      <c r="K58" s="14" t="s">
        <v>34</v>
      </c>
      <c r="L58" s="14" t="s">
        <v>34</v>
      </c>
      <c r="M58" s="14" t="s">
        <v>34</v>
      </c>
      <c r="N58" s="14" t="s">
        <v>34</v>
      </c>
      <c r="O58" s="14" t="s">
        <v>34</v>
      </c>
      <c r="P58" s="14" t="s">
        <v>34</v>
      </c>
      <c r="Q58" s="14" t="s">
        <v>34</v>
      </c>
      <c r="R58" s="14" t="s">
        <v>34</v>
      </c>
      <c r="S58" s="14" t="s">
        <v>34</v>
      </c>
      <c r="T58" s="14" t="s">
        <v>34</v>
      </c>
      <c r="U58" s="14" t="s">
        <v>34</v>
      </c>
      <c r="V58" s="178"/>
      <c r="W58" s="180"/>
      <c r="X58" s="65" t="s">
        <v>38</v>
      </c>
      <c r="Y58" s="66"/>
    </row>
    <row r="59" spans="1:25" ht="15.75" thickBot="1">
      <c r="A59" s="84"/>
      <c r="B59" s="85"/>
      <c r="C59" s="130" t="s">
        <v>10</v>
      </c>
      <c r="D59" s="130"/>
      <c r="E59" s="3">
        <v>260</v>
      </c>
      <c r="F59" s="10"/>
      <c r="G59" s="139">
        <v>5</v>
      </c>
      <c r="H59" s="139"/>
      <c r="I59" s="139"/>
      <c r="J59" s="14" t="s">
        <v>34</v>
      </c>
      <c r="K59" s="14" t="s">
        <v>34</v>
      </c>
      <c r="L59" s="14" t="s">
        <v>34</v>
      </c>
      <c r="M59" s="14" t="s">
        <v>34</v>
      </c>
      <c r="N59" s="14" t="s">
        <v>34</v>
      </c>
      <c r="O59" s="14" t="s">
        <v>34</v>
      </c>
      <c r="P59" s="14" t="s">
        <v>34</v>
      </c>
      <c r="Q59" s="14" t="s">
        <v>34</v>
      </c>
      <c r="R59" s="14" t="s">
        <v>34</v>
      </c>
      <c r="S59" s="14" t="s">
        <v>34</v>
      </c>
      <c r="T59" s="14" t="s">
        <v>34</v>
      </c>
      <c r="U59" s="14" t="s">
        <v>34</v>
      </c>
      <c r="V59" s="173"/>
      <c r="W59" s="174"/>
      <c r="X59" s="67"/>
      <c r="Y59" s="68"/>
    </row>
    <row r="60" spans="1:25" ht="15.75" thickBot="1">
      <c r="A60" s="84"/>
      <c r="B60" s="85"/>
      <c r="C60" s="130" t="s">
        <v>11</v>
      </c>
      <c r="D60" s="130"/>
      <c r="E60" s="3">
        <v>1660</v>
      </c>
      <c r="F60" s="10"/>
      <c r="G60" s="139">
        <v>5</v>
      </c>
      <c r="H60" s="139"/>
      <c r="I60" s="139"/>
      <c r="J60" s="14" t="s">
        <v>34</v>
      </c>
      <c r="K60" s="14" t="s">
        <v>34</v>
      </c>
      <c r="L60" s="14" t="s">
        <v>34</v>
      </c>
      <c r="M60" s="14" t="s">
        <v>34</v>
      </c>
      <c r="N60" s="14" t="s">
        <v>34</v>
      </c>
      <c r="O60" s="14" t="s">
        <v>34</v>
      </c>
      <c r="P60" s="14" t="s">
        <v>34</v>
      </c>
      <c r="Q60" s="14" t="s">
        <v>34</v>
      </c>
      <c r="R60" s="14" t="s">
        <v>34</v>
      </c>
      <c r="S60" s="14" t="s">
        <v>34</v>
      </c>
      <c r="T60" s="14" t="s">
        <v>34</v>
      </c>
      <c r="U60" s="14" t="s">
        <v>34</v>
      </c>
      <c r="V60" s="173"/>
      <c r="W60" s="174"/>
      <c r="X60" s="67"/>
      <c r="Y60" s="68"/>
    </row>
    <row r="61" spans="1:25" ht="15.75" thickBot="1">
      <c r="A61" s="84"/>
      <c r="B61" s="85"/>
      <c r="C61" s="130" t="s">
        <v>12</v>
      </c>
      <c r="D61" s="130"/>
      <c r="E61" s="3">
        <v>180</v>
      </c>
      <c r="F61" s="10"/>
      <c r="G61" s="139">
        <v>5</v>
      </c>
      <c r="H61" s="139"/>
      <c r="I61" s="139"/>
      <c r="J61" s="14" t="s">
        <v>34</v>
      </c>
      <c r="K61" s="14" t="s">
        <v>34</v>
      </c>
      <c r="L61" s="14" t="s">
        <v>16</v>
      </c>
      <c r="M61" s="14" t="s">
        <v>34</v>
      </c>
      <c r="N61" s="14" t="s">
        <v>34</v>
      </c>
      <c r="O61" s="14" t="s">
        <v>34</v>
      </c>
      <c r="P61" s="14" t="s">
        <v>34</v>
      </c>
      <c r="Q61" s="14" t="s">
        <v>34</v>
      </c>
      <c r="R61" s="14" t="s">
        <v>34</v>
      </c>
      <c r="S61" s="14" t="s">
        <v>34</v>
      </c>
      <c r="T61" s="14" t="s">
        <v>34</v>
      </c>
      <c r="U61" s="14" t="s">
        <v>34</v>
      </c>
      <c r="V61" s="173"/>
      <c r="W61" s="174"/>
      <c r="X61" s="67"/>
      <c r="Y61" s="68"/>
    </row>
    <row r="62" spans="1:25" ht="15.75" thickBot="1">
      <c r="A62" s="84"/>
      <c r="B62" s="85"/>
      <c r="C62" s="131" t="s">
        <v>13</v>
      </c>
      <c r="D62" s="130"/>
      <c r="E62" s="3" t="s">
        <v>16</v>
      </c>
      <c r="F62" s="10"/>
      <c r="G62" s="139">
        <v>5</v>
      </c>
      <c r="H62" s="139"/>
      <c r="I62" s="139"/>
      <c r="J62" s="14" t="s">
        <v>34</v>
      </c>
      <c r="K62" s="14" t="s">
        <v>34</v>
      </c>
      <c r="L62" s="14" t="s">
        <v>34</v>
      </c>
      <c r="M62" s="14" t="s">
        <v>34</v>
      </c>
      <c r="N62" s="14" t="s">
        <v>34</v>
      </c>
      <c r="O62" s="14" t="s">
        <v>34</v>
      </c>
      <c r="P62" s="14" t="s">
        <v>34</v>
      </c>
      <c r="Q62" s="14" t="s">
        <v>34</v>
      </c>
      <c r="R62" s="14" t="s">
        <v>34</v>
      </c>
      <c r="S62" s="14" t="s">
        <v>34</v>
      </c>
      <c r="T62" s="14" t="s">
        <v>34</v>
      </c>
      <c r="U62" s="14" t="s">
        <v>34</v>
      </c>
      <c r="V62" s="173"/>
      <c r="W62" s="174"/>
      <c r="X62" s="67"/>
      <c r="Y62" s="68"/>
    </row>
    <row r="63" spans="1:25" ht="15.75" thickBot="1">
      <c r="A63" s="84"/>
      <c r="B63" s="85"/>
      <c r="C63" s="130" t="s">
        <v>14</v>
      </c>
      <c r="D63" s="130"/>
      <c r="E63" s="3" t="s">
        <v>16</v>
      </c>
      <c r="F63" s="10"/>
      <c r="G63" s="139">
        <v>5</v>
      </c>
      <c r="H63" s="139"/>
      <c r="I63" s="139"/>
      <c r="J63" s="14" t="s">
        <v>34</v>
      </c>
      <c r="K63" s="14" t="s">
        <v>34</v>
      </c>
      <c r="L63" s="14" t="s">
        <v>34</v>
      </c>
      <c r="M63" s="14" t="s">
        <v>34</v>
      </c>
      <c r="N63" s="14" t="s">
        <v>34</v>
      </c>
      <c r="O63" s="14" t="s">
        <v>34</v>
      </c>
      <c r="P63" s="14" t="s">
        <v>34</v>
      </c>
      <c r="Q63" s="14" t="s">
        <v>34</v>
      </c>
      <c r="R63" s="14" t="s">
        <v>34</v>
      </c>
      <c r="S63" s="14" t="s">
        <v>34</v>
      </c>
      <c r="T63" s="14" t="s">
        <v>34</v>
      </c>
      <c r="U63" s="14" t="s">
        <v>34</v>
      </c>
      <c r="V63" s="173"/>
      <c r="W63" s="174"/>
      <c r="X63" s="67"/>
      <c r="Y63" s="68"/>
    </row>
    <row r="64" spans="1:25" ht="15.75" thickBot="1">
      <c r="A64" s="84"/>
      <c r="B64" s="85"/>
      <c r="C64" s="130" t="s">
        <v>15</v>
      </c>
      <c r="D64" s="130"/>
      <c r="E64" s="3" t="s">
        <v>16</v>
      </c>
      <c r="F64" s="10"/>
      <c r="G64" s="139">
        <v>5</v>
      </c>
      <c r="H64" s="139"/>
      <c r="I64" s="139"/>
      <c r="J64" s="14" t="s">
        <v>34</v>
      </c>
      <c r="K64" s="14" t="s">
        <v>34</v>
      </c>
      <c r="L64" s="14" t="s">
        <v>34</v>
      </c>
      <c r="M64" s="14" t="s">
        <v>34</v>
      </c>
      <c r="N64" s="14" t="s">
        <v>34</v>
      </c>
      <c r="O64" s="14" t="s">
        <v>34</v>
      </c>
      <c r="P64" s="14" t="s">
        <v>34</v>
      </c>
      <c r="Q64" s="14" t="s">
        <v>34</v>
      </c>
      <c r="R64" s="14" t="s">
        <v>34</v>
      </c>
      <c r="S64" s="14" t="s">
        <v>16</v>
      </c>
      <c r="T64" s="14" t="s">
        <v>34</v>
      </c>
      <c r="U64" s="14" t="s">
        <v>34</v>
      </c>
      <c r="V64" s="173"/>
      <c r="W64" s="174"/>
      <c r="X64" s="67"/>
      <c r="Y64" s="68"/>
    </row>
    <row r="65" spans="1:25" ht="15.75" thickBot="1">
      <c r="A65" s="84"/>
      <c r="B65" s="85"/>
      <c r="C65" s="119" t="s">
        <v>16</v>
      </c>
      <c r="D65" s="119"/>
      <c r="E65" s="3" t="s">
        <v>16</v>
      </c>
      <c r="F65" s="10"/>
      <c r="G65" s="139">
        <v>5</v>
      </c>
      <c r="H65" s="139"/>
      <c r="I65" s="139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73"/>
      <c r="W65" s="174"/>
      <c r="X65" s="67"/>
      <c r="Y65" s="68"/>
    </row>
    <row r="66" spans="1:25" ht="15.75" thickBot="1">
      <c r="A66" s="86"/>
      <c r="B66" s="87"/>
      <c r="C66" s="97" t="s">
        <v>16</v>
      </c>
      <c r="D66" s="97"/>
      <c r="E66" s="4" t="s">
        <v>16</v>
      </c>
      <c r="F66" s="12"/>
      <c r="G66" s="140">
        <v>5</v>
      </c>
      <c r="H66" s="140"/>
      <c r="I66" s="14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73"/>
      <c r="W66" s="174"/>
      <c r="X66" s="69"/>
      <c r="Y66" s="70"/>
    </row>
    <row r="67" spans="1:25" ht="15.75" thickBot="1">
      <c r="A67" s="82">
        <v>45512</v>
      </c>
      <c r="B67" s="83"/>
      <c r="C67" s="136" t="s">
        <v>9</v>
      </c>
      <c r="D67" s="136"/>
      <c r="E67" s="5">
        <v>660</v>
      </c>
      <c r="F67" s="11"/>
      <c r="G67" s="138">
        <v>5</v>
      </c>
      <c r="H67" s="138"/>
      <c r="I67" s="138"/>
      <c r="J67" s="14" t="s">
        <v>34</v>
      </c>
      <c r="K67" s="14" t="s">
        <v>34</v>
      </c>
      <c r="L67" s="14" t="s">
        <v>34</v>
      </c>
      <c r="M67" s="14" t="s">
        <v>34</v>
      </c>
      <c r="N67" s="14" t="s">
        <v>34</v>
      </c>
      <c r="O67" s="14" t="s">
        <v>34</v>
      </c>
      <c r="P67" s="14" t="s">
        <v>34</v>
      </c>
      <c r="Q67" s="14" t="s">
        <v>34</v>
      </c>
      <c r="R67" s="14" t="s">
        <v>34</v>
      </c>
      <c r="S67" s="14" t="s">
        <v>34</v>
      </c>
      <c r="T67" s="14" t="s">
        <v>34</v>
      </c>
      <c r="U67" s="14" t="s">
        <v>34</v>
      </c>
      <c r="V67" s="178"/>
      <c r="W67" s="180"/>
      <c r="X67" s="65" t="s">
        <v>37</v>
      </c>
      <c r="Y67" s="66"/>
    </row>
    <row r="68" spans="1:25" ht="15.75" thickBot="1">
      <c r="A68" s="84"/>
      <c r="B68" s="85"/>
      <c r="C68" s="130" t="s">
        <v>10</v>
      </c>
      <c r="D68" s="130"/>
      <c r="E68" s="3">
        <v>250</v>
      </c>
      <c r="F68" s="10"/>
      <c r="G68" s="139">
        <v>5</v>
      </c>
      <c r="H68" s="139"/>
      <c r="I68" s="139"/>
      <c r="J68" s="14" t="s">
        <v>34</v>
      </c>
      <c r="K68" s="14" t="s">
        <v>34</v>
      </c>
      <c r="L68" s="14" t="s">
        <v>34</v>
      </c>
      <c r="M68" s="14" t="s">
        <v>34</v>
      </c>
      <c r="N68" s="14" t="s">
        <v>34</v>
      </c>
      <c r="O68" s="14" t="s">
        <v>34</v>
      </c>
      <c r="P68" s="14" t="s">
        <v>34</v>
      </c>
      <c r="Q68" s="14" t="s">
        <v>34</v>
      </c>
      <c r="R68" s="14" t="s">
        <v>34</v>
      </c>
      <c r="S68" s="14" t="s">
        <v>34</v>
      </c>
      <c r="T68" s="14" t="s">
        <v>34</v>
      </c>
      <c r="U68" s="14" t="s">
        <v>34</v>
      </c>
      <c r="V68" s="173"/>
      <c r="W68" s="174"/>
      <c r="X68" s="67"/>
      <c r="Y68" s="68"/>
    </row>
    <row r="69" spans="1:25" ht="15.75" thickBot="1">
      <c r="A69" s="84"/>
      <c r="B69" s="85"/>
      <c r="C69" s="130" t="s">
        <v>11</v>
      </c>
      <c r="D69" s="130"/>
      <c r="E69" s="3">
        <v>1780</v>
      </c>
      <c r="F69" s="10"/>
      <c r="G69" s="139">
        <v>5</v>
      </c>
      <c r="H69" s="139"/>
      <c r="I69" s="139"/>
      <c r="J69" s="14" t="s">
        <v>34</v>
      </c>
      <c r="K69" s="14" t="s">
        <v>34</v>
      </c>
      <c r="L69" s="14" t="s">
        <v>34</v>
      </c>
      <c r="M69" s="14" t="s">
        <v>34</v>
      </c>
      <c r="N69" s="14" t="s">
        <v>34</v>
      </c>
      <c r="O69" s="14" t="s">
        <v>34</v>
      </c>
      <c r="P69" s="14" t="s">
        <v>34</v>
      </c>
      <c r="Q69" s="14" t="s">
        <v>34</v>
      </c>
      <c r="R69" s="14" t="s">
        <v>34</v>
      </c>
      <c r="S69" s="14" t="s">
        <v>34</v>
      </c>
      <c r="T69" s="14" t="s">
        <v>34</v>
      </c>
      <c r="U69" s="14" t="s">
        <v>34</v>
      </c>
      <c r="V69" s="173"/>
      <c r="W69" s="174"/>
      <c r="X69" s="67"/>
      <c r="Y69" s="68"/>
    </row>
    <row r="70" spans="1:25" ht="15.75" thickBot="1">
      <c r="A70" s="84"/>
      <c r="B70" s="85"/>
      <c r="C70" s="130" t="s">
        <v>12</v>
      </c>
      <c r="D70" s="130"/>
      <c r="E70" s="3">
        <v>190</v>
      </c>
      <c r="F70" s="10"/>
      <c r="G70" s="139">
        <v>5</v>
      </c>
      <c r="H70" s="139"/>
      <c r="I70" s="139"/>
      <c r="J70" s="14" t="s">
        <v>34</v>
      </c>
      <c r="K70" s="14" t="s">
        <v>34</v>
      </c>
      <c r="L70" s="14" t="s">
        <v>16</v>
      </c>
      <c r="M70" s="14" t="s">
        <v>34</v>
      </c>
      <c r="N70" s="14" t="s">
        <v>34</v>
      </c>
      <c r="O70" s="14" t="s">
        <v>34</v>
      </c>
      <c r="P70" s="14" t="s">
        <v>34</v>
      </c>
      <c r="Q70" s="14" t="s">
        <v>34</v>
      </c>
      <c r="R70" s="14" t="s">
        <v>34</v>
      </c>
      <c r="S70" s="14" t="s">
        <v>34</v>
      </c>
      <c r="T70" s="14" t="s">
        <v>34</v>
      </c>
      <c r="U70" s="14" t="s">
        <v>34</v>
      </c>
      <c r="V70" s="173"/>
      <c r="W70" s="174"/>
      <c r="X70" s="67"/>
      <c r="Y70" s="68"/>
    </row>
    <row r="71" spans="1:25" ht="15.75" thickBot="1">
      <c r="A71" s="84"/>
      <c r="B71" s="85"/>
      <c r="C71" s="131" t="s">
        <v>13</v>
      </c>
      <c r="D71" s="130"/>
      <c r="E71" s="3">
        <v>108</v>
      </c>
      <c r="F71" s="10"/>
      <c r="G71" s="139">
        <v>5</v>
      </c>
      <c r="H71" s="139"/>
      <c r="I71" s="139"/>
      <c r="J71" s="14" t="s">
        <v>34</v>
      </c>
      <c r="K71" s="14" t="s">
        <v>34</v>
      </c>
      <c r="L71" s="14" t="s">
        <v>34</v>
      </c>
      <c r="M71" s="14" t="s">
        <v>34</v>
      </c>
      <c r="N71" s="14" t="s">
        <v>34</v>
      </c>
      <c r="O71" s="14" t="s">
        <v>34</v>
      </c>
      <c r="P71" s="14" t="s">
        <v>34</v>
      </c>
      <c r="Q71" s="14" t="s">
        <v>34</v>
      </c>
      <c r="R71" s="14" t="s">
        <v>34</v>
      </c>
      <c r="S71" s="14" t="s">
        <v>34</v>
      </c>
      <c r="T71" s="14" t="s">
        <v>34</v>
      </c>
      <c r="U71" s="14" t="s">
        <v>34</v>
      </c>
      <c r="V71" s="173"/>
      <c r="W71" s="174"/>
      <c r="X71" s="67"/>
      <c r="Y71" s="68"/>
    </row>
    <row r="72" spans="1:25" ht="15.75" thickBot="1">
      <c r="A72" s="84"/>
      <c r="B72" s="85"/>
      <c r="C72" s="130" t="s">
        <v>14</v>
      </c>
      <c r="D72" s="130"/>
      <c r="E72" s="3">
        <v>780</v>
      </c>
      <c r="F72" s="10"/>
      <c r="G72" s="139">
        <v>5</v>
      </c>
      <c r="H72" s="139"/>
      <c r="I72" s="139"/>
      <c r="J72" s="14" t="s">
        <v>34</v>
      </c>
      <c r="K72" s="14" t="s">
        <v>34</v>
      </c>
      <c r="L72" s="14" t="s">
        <v>34</v>
      </c>
      <c r="M72" s="14" t="s">
        <v>34</v>
      </c>
      <c r="N72" s="14" t="s">
        <v>34</v>
      </c>
      <c r="O72" s="14" t="s">
        <v>34</v>
      </c>
      <c r="P72" s="14" t="s">
        <v>34</v>
      </c>
      <c r="Q72" s="14" t="s">
        <v>34</v>
      </c>
      <c r="R72" s="14" t="s">
        <v>34</v>
      </c>
      <c r="S72" s="14" t="s">
        <v>34</v>
      </c>
      <c r="T72" s="14" t="s">
        <v>34</v>
      </c>
      <c r="U72" s="14" t="s">
        <v>34</v>
      </c>
      <c r="V72" s="173"/>
      <c r="W72" s="174"/>
      <c r="X72" s="67"/>
      <c r="Y72" s="68"/>
    </row>
    <row r="73" spans="1:25" ht="15.75" thickBot="1">
      <c r="A73" s="84"/>
      <c r="B73" s="85"/>
      <c r="C73" s="130" t="s">
        <v>15</v>
      </c>
      <c r="D73" s="130"/>
      <c r="E73" s="3">
        <v>996</v>
      </c>
      <c r="F73" s="10"/>
      <c r="G73" s="139">
        <v>5</v>
      </c>
      <c r="H73" s="139"/>
      <c r="I73" s="139"/>
      <c r="J73" s="14" t="s">
        <v>34</v>
      </c>
      <c r="K73" s="14" t="s">
        <v>34</v>
      </c>
      <c r="L73" s="14" t="s">
        <v>34</v>
      </c>
      <c r="M73" s="14" t="s">
        <v>34</v>
      </c>
      <c r="N73" s="14" t="s">
        <v>34</v>
      </c>
      <c r="O73" s="14" t="s">
        <v>34</v>
      </c>
      <c r="P73" s="14" t="s">
        <v>34</v>
      </c>
      <c r="Q73" s="14" t="s">
        <v>34</v>
      </c>
      <c r="R73" s="14" t="s">
        <v>34</v>
      </c>
      <c r="S73" s="14" t="s">
        <v>16</v>
      </c>
      <c r="T73" s="14" t="s">
        <v>34</v>
      </c>
      <c r="U73" s="14" t="s">
        <v>34</v>
      </c>
      <c r="V73" s="173"/>
      <c r="W73" s="174"/>
      <c r="X73" s="67"/>
      <c r="Y73" s="68"/>
    </row>
    <row r="74" spans="1:25" ht="15.75" thickBot="1">
      <c r="A74" s="84"/>
      <c r="B74" s="85"/>
      <c r="C74" s="119" t="s">
        <v>16</v>
      </c>
      <c r="D74" s="119"/>
      <c r="E74" s="3" t="s">
        <v>16</v>
      </c>
      <c r="F74" s="10"/>
      <c r="G74" s="139">
        <v>5</v>
      </c>
      <c r="H74" s="139"/>
      <c r="I74" s="139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73"/>
      <c r="W74" s="174"/>
      <c r="X74" s="67"/>
      <c r="Y74" s="68"/>
    </row>
    <row r="75" spans="1:25" ht="15.75" thickBot="1">
      <c r="A75" s="86"/>
      <c r="B75" s="87"/>
      <c r="C75" s="97" t="s">
        <v>16</v>
      </c>
      <c r="D75" s="97"/>
      <c r="E75" s="4" t="s">
        <v>16</v>
      </c>
      <c r="F75" s="12"/>
      <c r="G75" s="140">
        <v>5</v>
      </c>
      <c r="H75" s="140"/>
      <c r="I75" s="140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73"/>
      <c r="W75" s="174"/>
      <c r="X75" s="69"/>
      <c r="Y75" s="70"/>
    </row>
    <row r="76" spans="1:25" ht="15.75" thickBot="1">
      <c r="A76" s="82">
        <v>45513</v>
      </c>
      <c r="B76" s="83"/>
      <c r="C76" s="136" t="s">
        <v>9</v>
      </c>
      <c r="D76" s="136"/>
      <c r="E76" s="5">
        <v>500</v>
      </c>
      <c r="F76" s="11"/>
      <c r="G76" s="138">
        <v>5</v>
      </c>
      <c r="H76" s="138"/>
      <c r="I76" s="138"/>
      <c r="J76" s="14" t="s">
        <v>34</v>
      </c>
      <c r="K76" s="14" t="s">
        <v>34</v>
      </c>
      <c r="L76" s="14" t="s">
        <v>34</v>
      </c>
      <c r="M76" s="14" t="s">
        <v>34</v>
      </c>
      <c r="N76" s="14" t="s">
        <v>34</v>
      </c>
      <c r="O76" s="14" t="s">
        <v>34</v>
      </c>
      <c r="P76" s="14" t="s">
        <v>34</v>
      </c>
      <c r="Q76" s="14" t="s">
        <v>34</v>
      </c>
      <c r="R76" s="14" t="s">
        <v>34</v>
      </c>
      <c r="S76" s="14" t="s">
        <v>34</v>
      </c>
      <c r="T76" s="14" t="s">
        <v>34</v>
      </c>
      <c r="U76" s="14" t="s">
        <v>34</v>
      </c>
      <c r="V76" s="178"/>
      <c r="W76" s="180"/>
      <c r="X76" s="65" t="s">
        <v>37</v>
      </c>
      <c r="Y76" s="66"/>
    </row>
    <row r="77" spans="1:25" ht="15.75" thickBot="1">
      <c r="A77" s="84"/>
      <c r="B77" s="85"/>
      <c r="C77" s="130" t="s">
        <v>10</v>
      </c>
      <c r="D77" s="130"/>
      <c r="E77" s="3">
        <v>230</v>
      </c>
      <c r="F77" s="10"/>
      <c r="G77" s="139">
        <v>5</v>
      </c>
      <c r="H77" s="139"/>
      <c r="I77" s="139"/>
      <c r="J77" s="14" t="s">
        <v>34</v>
      </c>
      <c r="K77" s="14" t="s">
        <v>34</v>
      </c>
      <c r="L77" s="14" t="s">
        <v>34</v>
      </c>
      <c r="M77" s="14" t="s">
        <v>34</v>
      </c>
      <c r="N77" s="14" t="s">
        <v>34</v>
      </c>
      <c r="O77" s="14" t="s">
        <v>34</v>
      </c>
      <c r="P77" s="14" t="s">
        <v>34</v>
      </c>
      <c r="Q77" s="14" t="s">
        <v>34</v>
      </c>
      <c r="R77" s="14" t="s">
        <v>34</v>
      </c>
      <c r="S77" s="14" t="s">
        <v>34</v>
      </c>
      <c r="T77" s="14" t="s">
        <v>34</v>
      </c>
      <c r="U77" s="14" t="s">
        <v>34</v>
      </c>
      <c r="V77" s="173"/>
      <c r="W77" s="174"/>
      <c r="X77" s="67"/>
      <c r="Y77" s="68"/>
    </row>
    <row r="78" spans="1:25" ht="15.75" thickBot="1">
      <c r="A78" s="84"/>
      <c r="B78" s="85"/>
      <c r="C78" s="130" t="s">
        <v>11</v>
      </c>
      <c r="D78" s="130"/>
      <c r="E78" s="3">
        <v>1660</v>
      </c>
      <c r="F78" s="10"/>
      <c r="G78" s="139">
        <v>5</v>
      </c>
      <c r="H78" s="139"/>
      <c r="I78" s="139"/>
      <c r="J78" s="14" t="s">
        <v>34</v>
      </c>
      <c r="K78" s="14" t="s">
        <v>34</v>
      </c>
      <c r="L78" s="14" t="s">
        <v>34</v>
      </c>
      <c r="M78" s="14" t="s">
        <v>34</v>
      </c>
      <c r="N78" s="14" t="s">
        <v>34</v>
      </c>
      <c r="O78" s="14" t="s">
        <v>34</v>
      </c>
      <c r="P78" s="14" t="s">
        <v>34</v>
      </c>
      <c r="Q78" s="14" t="s">
        <v>34</v>
      </c>
      <c r="R78" s="14" t="s">
        <v>34</v>
      </c>
      <c r="S78" s="14" t="s">
        <v>34</v>
      </c>
      <c r="T78" s="14" t="s">
        <v>34</v>
      </c>
      <c r="U78" s="14" t="s">
        <v>34</v>
      </c>
      <c r="V78" s="173"/>
      <c r="W78" s="174"/>
      <c r="X78" s="67"/>
      <c r="Y78" s="68"/>
    </row>
    <row r="79" spans="1:25" ht="15.75" thickBot="1">
      <c r="A79" s="84"/>
      <c r="B79" s="85"/>
      <c r="C79" s="130" t="s">
        <v>12</v>
      </c>
      <c r="D79" s="130"/>
      <c r="E79" s="3">
        <v>190</v>
      </c>
      <c r="F79" s="10"/>
      <c r="G79" s="139">
        <v>5</v>
      </c>
      <c r="H79" s="139"/>
      <c r="I79" s="139"/>
      <c r="J79" s="14" t="s">
        <v>34</v>
      </c>
      <c r="K79" s="14" t="s">
        <v>34</v>
      </c>
      <c r="L79" s="14" t="s">
        <v>16</v>
      </c>
      <c r="M79" s="14" t="s">
        <v>34</v>
      </c>
      <c r="N79" s="14" t="s">
        <v>34</v>
      </c>
      <c r="O79" s="14" t="s">
        <v>34</v>
      </c>
      <c r="P79" s="14" t="s">
        <v>34</v>
      </c>
      <c r="Q79" s="14" t="s">
        <v>34</v>
      </c>
      <c r="R79" s="14" t="s">
        <v>34</v>
      </c>
      <c r="S79" s="14" t="s">
        <v>34</v>
      </c>
      <c r="T79" s="14" t="s">
        <v>34</v>
      </c>
      <c r="U79" s="14" t="s">
        <v>34</v>
      </c>
      <c r="V79" s="173"/>
      <c r="W79" s="174"/>
      <c r="X79" s="67"/>
      <c r="Y79" s="68"/>
    </row>
    <row r="80" spans="1:25" ht="15.75" thickBot="1">
      <c r="A80" s="84"/>
      <c r="B80" s="85"/>
      <c r="C80" s="131" t="s">
        <v>13</v>
      </c>
      <c r="D80" s="130"/>
      <c r="E80" s="3">
        <v>2604</v>
      </c>
      <c r="F80" s="10"/>
      <c r="G80" s="139">
        <v>5</v>
      </c>
      <c r="H80" s="139"/>
      <c r="I80" s="139"/>
      <c r="J80" s="14" t="s">
        <v>34</v>
      </c>
      <c r="K80" s="14" t="s">
        <v>34</v>
      </c>
      <c r="L80" s="14" t="s">
        <v>34</v>
      </c>
      <c r="M80" s="14" t="s">
        <v>34</v>
      </c>
      <c r="N80" s="14" t="s">
        <v>34</v>
      </c>
      <c r="O80" s="14" t="s">
        <v>34</v>
      </c>
      <c r="P80" s="14" t="s">
        <v>34</v>
      </c>
      <c r="Q80" s="14" t="s">
        <v>34</v>
      </c>
      <c r="R80" s="14" t="s">
        <v>34</v>
      </c>
      <c r="S80" s="14" t="s">
        <v>34</v>
      </c>
      <c r="T80" s="14" t="s">
        <v>34</v>
      </c>
      <c r="U80" s="14" t="s">
        <v>34</v>
      </c>
      <c r="V80" s="173"/>
      <c r="W80" s="174"/>
      <c r="X80" s="67"/>
      <c r="Y80" s="68"/>
    </row>
    <row r="81" spans="1:25" ht="15.75" thickBot="1">
      <c r="A81" s="84"/>
      <c r="B81" s="85"/>
      <c r="C81" s="130" t="s">
        <v>14</v>
      </c>
      <c r="D81" s="130"/>
      <c r="E81" s="3">
        <v>4152</v>
      </c>
      <c r="F81" s="10"/>
      <c r="G81" s="139">
        <v>5</v>
      </c>
      <c r="H81" s="139"/>
      <c r="I81" s="139"/>
      <c r="J81" s="14" t="s">
        <v>34</v>
      </c>
      <c r="K81" s="14" t="s">
        <v>34</v>
      </c>
      <c r="L81" s="14" t="s">
        <v>34</v>
      </c>
      <c r="M81" s="14" t="s">
        <v>34</v>
      </c>
      <c r="N81" s="14" t="s">
        <v>34</v>
      </c>
      <c r="O81" s="14" t="s">
        <v>34</v>
      </c>
      <c r="P81" s="14" t="s">
        <v>34</v>
      </c>
      <c r="Q81" s="14" t="s">
        <v>34</v>
      </c>
      <c r="R81" s="14" t="s">
        <v>34</v>
      </c>
      <c r="S81" s="14" t="s">
        <v>34</v>
      </c>
      <c r="T81" s="14" t="s">
        <v>34</v>
      </c>
      <c r="U81" s="14" t="s">
        <v>34</v>
      </c>
      <c r="V81" s="173"/>
      <c r="W81" s="174"/>
      <c r="X81" s="67"/>
      <c r="Y81" s="68"/>
    </row>
    <row r="82" spans="1:25" ht="15.75" thickBot="1">
      <c r="A82" s="84"/>
      <c r="B82" s="85"/>
      <c r="C82" s="130" t="s">
        <v>15</v>
      </c>
      <c r="D82" s="130"/>
      <c r="E82" s="3">
        <v>5100</v>
      </c>
      <c r="F82" s="10"/>
      <c r="G82" s="139">
        <v>5</v>
      </c>
      <c r="H82" s="139"/>
      <c r="I82" s="139"/>
      <c r="J82" s="14" t="s">
        <v>34</v>
      </c>
      <c r="K82" s="14" t="s">
        <v>34</v>
      </c>
      <c r="L82" s="14" t="s">
        <v>34</v>
      </c>
      <c r="M82" s="14" t="s">
        <v>34</v>
      </c>
      <c r="N82" s="14" t="s">
        <v>34</v>
      </c>
      <c r="O82" s="14" t="s">
        <v>34</v>
      </c>
      <c r="P82" s="14" t="s">
        <v>34</v>
      </c>
      <c r="Q82" s="14" t="s">
        <v>34</v>
      </c>
      <c r="R82" s="14" t="s">
        <v>34</v>
      </c>
      <c r="S82" s="14" t="s">
        <v>16</v>
      </c>
      <c r="T82" s="14" t="s">
        <v>34</v>
      </c>
      <c r="U82" s="14" t="s">
        <v>34</v>
      </c>
      <c r="V82" s="173"/>
      <c r="W82" s="174"/>
      <c r="X82" s="67"/>
      <c r="Y82" s="68"/>
    </row>
    <row r="83" spans="1:25" ht="15.75" thickBot="1">
      <c r="A83" s="84"/>
      <c r="B83" s="85"/>
      <c r="C83" s="119" t="s">
        <v>16</v>
      </c>
      <c r="D83" s="119"/>
      <c r="E83" s="3" t="s">
        <v>16</v>
      </c>
      <c r="F83" s="10"/>
      <c r="G83" s="139">
        <v>5</v>
      </c>
      <c r="H83" s="139"/>
      <c r="I83" s="139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73"/>
      <c r="W83" s="174"/>
      <c r="X83" s="67"/>
      <c r="Y83" s="68"/>
    </row>
    <row r="84" spans="1:25" ht="15.75" thickBot="1">
      <c r="A84" s="86"/>
      <c r="B84" s="87"/>
      <c r="C84" s="97" t="s">
        <v>16</v>
      </c>
      <c r="D84" s="97"/>
      <c r="E84" s="4" t="s">
        <v>16</v>
      </c>
      <c r="F84" s="12"/>
      <c r="G84" s="140">
        <v>5</v>
      </c>
      <c r="H84" s="140"/>
      <c r="I84" s="140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73"/>
      <c r="W84" s="174"/>
      <c r="X84" s="69"/>
      <c r="Y84" s="70"/>
    </row>
    <row r="85" spans="1:25" ht="15.75" thickBot="1">
      <c r="A85" s="82">
        <v>45514</v>
      </c>
      <c r="B85" s="83"/>
      <c r="C85" s="136" t="s">
        <v>9</v>
      </c>
      <c r="D85" s="136"/>
      <c r="E85" s="5">
        <v>590</v>
      </c>
      <c r="F85" s="11"/>
      <c r="G85" s="138">
        <v>5</v>
      </c>
      <c r="H85" s="138"/>
      <c r="I85" s="138"/>
      <c r="J85" s="14" t="s">
        <v>34</v>
      </c>
      <c r="K85" s="14" t="s">
        <v>34</v>
      </c>
      <c r="L85" s="14" t="s">
        <v>34</v>
      </c>
      <c r="M85" s="14" t="s">
        <v>34</v>
      </c>
      <c r="N85" s="14" t="s">
        <v>34</v>
      </c>
      <c r="O85" s="14" t="s">
        <v>34</v>
      </c>
      <c r="P85" s="14" t="s">
        <v>34</v>
      </c>
      <c r="Q85" s="14" t="s">
        <v>34</v>
      </c>
      <c r="R85" s="14" t="s">
        <v>34</v>
      </c>
      <c r="S85" s="14" t="s">
        <v>34</v>
      </c>
      <c r="T85" s="14" t="s">
        <v>34</v>
      </c>
      <c r="U85" s="14" t="s">
        <v>34</v>
      </c>
      <c r="V85" s="178"/>
      <c r="W85" s="180"/>
      <c r="X85" s="65" t="s">
        <v>38</v>
      </c>
      <c r="Y85" s="66"/>
    </row>
    <row r="86" spans="1:25" ht="15.75" thickBot="1">
      <c r="A86" s="84"/>
      <c r="B86" s="85"/>
      <c r="C86" s="130" t="s">
        <v>10</v>
      </c>
      <c r="D86" s="130"/>
      <c r="E86" s="3">
        <v>450</v>
      </c>
      <c r="F86" s="10"/>
      <c r="G86" s="139">
        <v>5</v>
      </c>
      <c r="H86" s="139"/>
      <c r="I86" s="139"/>
      <c r="J86" s="14" t="s">
        <v>34</v>
      </c>
      <c r="K86" s="14" t="s">
        <v>34</v>
      </c>
      <c r="L86" s="14" t="s">
        <v>34</v>
      </c>
      <c r="M86" s="14" t="s">
        <v>34</v>
      </c>
      <c r="N86" s="14" t="s">
        <v>34</v>
      </c>
      <c r="O86" s="14" t="s">
        <v>34</v>
      </c>
      <c r="P86" s="14" t="s">
        <v>34</v>
      </c>
      <c r="Q86" s="14" t="s">
        <v>34</v>
      </c>
      <c r="R86" s="14" t="s">
        <v>34</v>
      </c>
      <c r="S86" s="14" t="s">
        <v>34</v>
      </c>
      <c r="T86" s="14" t="s">
        <v>34</v>
      </c>
      <c r="U86" s="14" t="s">
        <v>34</v>
      </c>
      <c r="V86" s="173"/>
      <c r="W86" s="174"/>
      <c r="X86" s="67"/>
      <c r="Y86" s="68"/>
    </row>
    <row r="87" spans="1:25" ht="15.75" thickBot="1">
      <c r="A87" s="84"/>
      <c r="B87" s="85"/>
      <c r="C87" s="130" t="s">
        <v>11</v>
      </c>
      <c r="D87" s="130"/>
      <c r="E87" s="3">
        <v>2370</v>
      </c>
      <c r="F87" s="10"/>
      <c r="G87" s="139">
        <v>5</v>
      </c>
      <c r="H87" s="139"/>
      <c r="I87" s="139"/>
      <c r="J87" s="14" t="s">
        <v>34</v>
      </c>
      <c r="K87" s="14" t="s">
        <v>34</v>
      </c>
      <c r="L87" s="14" t="s">
        <v>34</v>
      </c>
      <c r="M87" s="14" t="s">
        <v>34</v>
      </c>
      <c r="N87" s="14" t="s">
        <v>34</v>
      </c>
      <c r="O87" s="14" t="s">
        <v>34</v>
      </c>
      <c r="P87" s="14" t="s">
        <v>34</v>
      </c>
      <c r="Q87" s="14" t="s">
        <v>34</v>
      </c>
      <c r="R87" s="14" t="s">
        <v>34</v>
      </c>
      <c r="S87" s="14" t="s">
        <v>34</v>
      </c>
      <c r="T87" s="14" t="s">
        <v>34</v>
      </c>
      <c r="U87" s="14" t="s">
        <v>34</v>
      </c>
      <c r="V87" s="173"/>
      <c r="W87" s="174"/>
      <c r="X87" s="67"/>
      <c r="Y87" s="68"/>
    </row>
    <row r="88" spans="1:25" ht="15.75" thickBot="1">
      <c r="A88" s="84"/>
      <c r="B88" s="85"/>
      <c r="C88" s="130" t="s">
        <v>12</v>
      </c>
      <c r="D88" s="130"/>
      <c r="E88" s="3">
        <v>250</v>
      </c>
      <c r="F88" s="10"/>
      <c r="G88" s="139">
        <v>5</v>
      </c>
      <c r="H88" s="139"/>
      <c r="I88" s="139"/>
      <c r="J88" s="14" t="s">
        <v>34</v>
      </c>
      <c r="K88" s="14" t="s">
        <v>34</v>
      </c>
      <c r="L88" s="14" t="s">
        <v>16</v>
      </c>
      <c r="M88" s="14" t="s">
        <v>34</v>
      </c>
      <c r="N88" s="14" t="s">
        <v>34</v>
      </c>
      <c r="O88" s="14" t="s">
        <v>34</v>
      </c>
      <c r="P88" s="14" t="s">
        <v>34</v>
      </c>
      <c r="Q88" s="14" t="s">
        <v>34</v>
      </c>
      <c r="R88" s="14" t="s">
        <v>34</v>
      </c>
      <c r="S88" s="14" t="s">
        <v>34</v>
      </c>
      <c r="T88" s="14" t="s">
        <v>34</v>
      </c>
      <c r="U88" s="14" t="s">
        <v>34</v>
      </c>
      <c r="V88" s="173"/>
      <c r="W88" s="174"/>
      <c r="X88" s="67"/>
      <c r="Y88" s="68"/>
    </row>
    <row r="89" spans="1:25" ht="15.75" thickBot="1">
      <c r="A89" s="84"/>
      <c r="B89" s="85"/>
      <c r="C89" s="131" t="s">
        <v>13</v>
      </c>
      <c r="D89" s="130"/>
      <c r="E89" s="3" t="s">
        <v>16</v>
      </c>
      <c r="F89" s="10"/>
      <c r="G89" s="139">
        <v>5</v>
      </c>
      <c r="H89" s="139"/>
      <c r="I89" s="139"/>
      <c r="J89" s="14" t="s">
        <v>34</v>
      </c>
      <c r="K89" s="14" t="s">
        <v>34</v>
      </c>
      <c r="L89" s="14" t="s">
        <v>34</v>
      </c>
      <c r="M89" s="14" t="s">
        <v>34</v>
      </c>
      <c r="N89" s="14" t="s">
        <v>34</v>
      </c>
      <c r="O89" s="14" t="s">
        <v>34</v>
      </c>
      <c r="P89" s="14" t="s">
        <v>34</v>
      </c>
      <c r="Q89" s="14" t="s">
        <v>34</v>
      </c>
      <c r="R89" s="14" t="s">
        <v>34</v>
      </c>
      <c r="S89" s="14" t="s">
        <v>34</v>
      </c>
      <c r="T89" s="14" t="s">
        <v>34</v>
      </c>
      <c r="U89" s="14" t="s">
        <v>34</v>
      </c>
      <c r="V89" s="173"/>
      <c r="W89" s="174"/>
      <c r="X89" s="67"/>
      <c r="Y89" s="68"/>
    </row>
    <row r="90" spans="1:25" ht="15.75" thickBot="1">
      <c r="A90" s="84"/>
      <c r="B90" s="85"/>
      <c r="C90" s="130" t="s">
        <v>14</v>
      </c>
      <c r="D90" s="130"/>
      <c r="E90" s="3" t="s">
        <v>16</v>
      </c>
      <c r="F90" s="10"/>
      <c r="G90" s="139">
        <v>5</v>
      </c>
      <c r="H90" s="139"/>
      <c r="I90" s="139"/>
      <c r="J90" s="14" t="s">
        <v>34</v>
      </c>
      <c r="K90" s="14" t="s">
        <v>34</v>
      </c>
      <c r="L90" s="14" t="s">
        <v>34</v>
      </c>
      <c r="M90" s="14" t="s">
        <v>34</v>
      </c>
      <c r="N90" s="14" t="s">
        <v>34</v>
      </c>
      <c r="O90" s="14" t="s">
        <v>34</v>
      </c>
      <c r="P90" s="14" t="s">
        <v>34</v>
      </c>
      <c r="Q90" s="14" t="s">
        <v>34</v>
      </c>
      <c r="R90" s="14" t="s">
        <v>34</v>
      </c>
      <c r="S90" s="14" t="s">
        <v>34</v>
      </c>
      <c r="T90" s="14" t="s">
        <v>34</v>
      </c>
      <c r="U90" s="14" t="s">
        <v>34</v>
      </c>
      <c r="V90" s="173"/>
      <c r="W90" s="174"/>
      <c r="X90" s="67"/>
      <c r="Y90" s="68"/>
    </row>
    <row r="91" spans="1:25" ht="15.75" thickBot="1">
      <c r="A91" s="84"/>
      <c r="B91" s="85"/>
      <c r="C91" s="130" t="s">
        <v>15</v>
      </c>
      <c r="D91" s="130"/>
      <c r="E91" s="3" t="s">
        <v>16</v>
      </c>
      <c r="F91" s="10"/>
      <c r="G91" s="139">
        <v>5</v>
      </c>
      <c r="H91" s="139"/>
      <c r="I91" s="139"/>
      <c r="J91" s="14" t="s">
        <v>34</v>
      </c>
      <c r="K91" s="14" t="s">
        <v>34</v>
      </c>
      <c r="L91" s="14" t="s">
        <v>34</v>
      </c>
      <c r="M91" s="14" t="s">
        <v>34</v>
      </c>
      <c r="N91" s="14" t="s">
        <v>34</v>
      </c>
      <c r="O91" s="14" t="s">
        <v>34</v>
      </c>
      <c r="P91" s="14" t="s">
        <v>34</v>
      </c>
      <c r="Q91" s="14" t="s">
        <v>34</v>
      </c>
      <c r="R91" s="14" t="s">
        <v>34</v>
      </c>
      <c r="S91" s="14" t="s">
        <v>16</v>
      </c>
      <c r="T91" s="14" t="s">
        <v>34</v>
      </c>
      <c r="U91" s="14" t="s">
        <v>34</v>
      </c>
      <c r="V91" s="173"/>
      <c r="W91" s="174"/>
      <c r="X91" s="67"/>
      <c r="Y91" s="68"/>
    </row>
    <row r="92" spans="1:25" ht="15.75" thickBot="1">
      <c r="A92" s="84"/>
      <c r="B92" s="85"/>
      <c r="C92" s="119" t="s">
        <v>16</v>
      </c>
      <c r="D92" s="119"/>
      <c r="E92" s="3" t="s">
        <v>16</v>
      </c>
      <c r="F92" s="10"/>
      <c r="G92" s="139">
        <v>5</v>
      </c>
      <c r="H92" s="139"/>
      <c r="I92" s="13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73"/>
      <c r="W92" s="174"/>
      <c r="X92" s="67"/>
      <c r="Y92" s="68"/>
    </row>
    <row r="93" spans="1:25" ht="15.75" thickBot="1">
      <c r="A93" s="86"/>
      <c r="B93" s="87"/>
      <c r="C93" s="97" t="s">
        <v>16</v>
      </c>
      <c r="D93" s="97"/>
      <c r="E93" s="4" t="s">
        <v>16</v>
      </c>
      <c r="F93" s="12"/>
      <c r="G93" s="140">
        <v>5</v>
      </c>
      <c r="H93" s="140"/>
      <c r="I93" s="140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73"/>
      <c r="W93" s="174"/>
      <c r="X93" s="69"/>
      <c r="Y93" s="70"/>
    </row>
    <row r="94" spans="1:25" ht="15.75" thickBot="1">
      <c r="A94" s="82">
        <v>45515</v>
      </c>
      <c r="B94" s="83"/>
      <c r="C94" s="136" t="s">
        <v>9</v>
      </c>
      <c r="D94" s="136"/>
      <c r="E94" s="5">
        <v>550</v>
      </c>
      <c r="F94" s="11"/>
      <c r="G94" s="138">
        <v>5</v>
      </c>
      <c r="H94" s="138"/>
      <c r="I94" s="138"/>
      <c r="J94" s="14" t="s">
        <v>34</v>
      </c>
      <c r="K94" s="14" t="s">
        <v>34</v>
      </c>
      <c r="L94" s="14" t="s">
        <v>34</v>
      </c>
      <c r="M94" s="14" t="s">
        <v>34</v>
      </c>
      <c r="N94" s="14" t="s">
        <v>34</v>
      </c>
      <c r="O94" s="14" t="s">
        <v>34</v>
      </c>
      <c r="P94" s="14" t="s">
        <v>34</v>
      </c>
      <c r="Q94" s="14" t="s">
        <v>34</v>
      </c>
      <c r="R94" s="14" t="s">
        <v>34</v>
      </c>
      <c r="S94" s="14" t="s">
        <v>34</v>
      </c>
      <c r="T94" s="14" t="s">
        <v>34</v>
      </c>
      <c r="U94" s="14" t="s">
        <v>34</v>
      </c>
      <c r="V94" s="178"/>
      <c r="W94" s="180"/>
      <c r="X94" s="65" t="s">
        <v>38</v>
      </c>
      <c r="Y94" s="66"/>
    </row>
    <row r="95" spans="1:25" ht="15.75" thickBot="1">
      <c r="A95" s="84"/>
      <c r="B95" s="85"/>
      <c r="C95" s="130" t="s">
        <v>10</v>
      </c>
      <c r="D95" s="130"/>
      <c r="E95" s="3">
        <v>290</v>
      </c>
      <c r="F95" s="10"/>
      <c r="G95" s="139">
        <v>5</v>
      </c>
      <c r="H95" s="139"/>
      <c r="I95" s="139"/>
      <c r="J95" s="14" t="s">
        <v>34</v>
      </c>
      <c r="K95" s="14" t="s">
        <v>34</v>
      </c>
      <c r="L95" s="14" t="s">
        <v>34</v>
      </c>
      <c r="M95" s="14" t="s">
        <v>34</v>
      </c>
      <c r="N95" s="14" t="s">
        <v>34</v>
      </c>
      <c r="O95" s="14" t="s">
        <v>34</v>
      </c>
      <c r="P95" s="14" t="s">
        <v>34</v>
      </c>
      <c r="Q95" s="14" t="s">
        <v>34</v>
      </c>
      <c r="R95" s="14" t="s">
        <v>34</v>
      </c>
      <c r="S95" s="14" t="s">
        <v>34</v>
      </c>
      <c r="T95" s="14" t="s">
        <v>34</v>
      </c>
      <c r="U95" s="14" t="s">
        <v>34</v>
      </c>
      <c r="V95" s="173"/>
      <c r="W95" s="174"/>
      <c r="X95" s="67"/>
      <c r="Y95" s="68"/>
    </row>
    <row r="96" spans="1:25" ht="15.75" thickBot="1">
      <c r="A96" s="84"/>
      <c r="B96" s="85"/>
      <c r="C96" s="130" t="s">
        <v>11</v>
      </c>
      <c r="D96" s="130"/>
      <c r="E96" s="3">
        <v>1930</v>
      </c>
      <c r="F96" s="10"/>
      <c r="G96" s="139">
        <v>5</v>
      </c>
      <c r="H96" s="139"/>
      <c r="I96" s="139"/>
      <c r="J96" s="14" t="s">
        <v>34</v>
      </c>
      <c r="K96" s="14" t="s">
        <v>34</v>
      </c>
      <c r="L96" s="14" t="s">
        <v>34</v>
      </c>
      <c r="M96" s="14" t="s">
        <v>34</v>
      </c>
      <c r="N96" s="14" t="s">
        <v>34</v>
      </c>
      <c r="O96" s="14" t="s">
        <v>34</v>
      </c>
      <c r="P96" s="14" t="s">
        <v>34</v>
      </c>
      <c r="Q96" s="14" t="s">
        <v>34</v>
      </c>
      <c r="R96" s="14" t="s">
        <v>34</v>
      </c>
      <c r="S96" s="14" t="s">
        <v>34</v>
      </c>
      <c r="T96" s="14" t="s">
        <v>34</v>
      </c>
      <c r="U96" s="14" t="s">
        <v>34</v>
      </c>
      <c r="V96" s="173"/>
      <c r="W96" s="174"/>
      <c r="X96" s="67"/>
      <c r="Y96" s="68"/>
    </row>
    <row r="97" spans="1:25" ht="15.75" thickBot="1">
      <c r="A97" s="84"/>
      <c r="B97" s="85"/>
      <c r="C97" s="130" t="s">
        <v>12</v>
      </c>
      <c r="D97" s="130"/>
      <c r="E97" s="3">
        <v>210</v>
      </c>
      <c r="F97" s="10"/>
      <c r="G97" s="139">
        <v>5</v>
      </c>
      <c r="H97" s="139"/>
      <c r="I97" s="139"/>
      <c r="J97" s="14" t="s">
        <v>34</v>
      </c>
      <c r="K97" s="14" t="s">
        <v>34</v>
      </c>
      <c r="L97" s="14" t="s">
        <v>16</v>
      </c>
      <c r="M97" s="14" t="s">
        <v>34</v>
      </c>
      <c r="N97" s="14" t="s">
        <v>34</v>
      </c>
      <c r="O97" s="14" t="s">
        <v>34</v>
      </c>
      <c r="P97" s="14" t="s">
        <v>34</v>
      </c>
      <c r="Q97" s="14" t="s">
        <v>34</v>
      </c>
      <c r="R97" s="14" t="s">
        <v>34</v>
      </c>
      <c r="S97" s="14" t="s">
        <v>34</v>
      </c>
      <c r="T97" s="14" t="s">
        <v>34</v>
      </c>
      <c r="U97" s="14" t="s">
        <v>34</v>
      </c>
      <c r="V97" s="173"/>
      <c r="W97" s="174"/>
      <c r="X97" s="67"/>
      <c r="Y97" s="68"/>
    </row>
    <row r="98" spans="1:25" ht="15.75" thickBot="1">
      <c r="A98" s="84"/>
      <c r="B98" s="85"/>
      <c r="C98" s="131" t="s">
        <v>13</v>
      </c>
      <c r="D98" s="130"/>
      <c r="E98" s="3" t="s">
        <v>16</v>
      </c>
      <c r="F98" s="10"/>
      <c r="G98" s="139">
        <v>5</v>
      </c>
      <c r="H98" s="139"/>
      <c r="I98" s="139"/>
      <c r="J98" s="14" t="s">
        <v>34</v>
      </c>
      <c r="K98" s="14" t="s">
        <v>34</v>
      </c>
      <c r="L98" s="14" t="s">
        <v>34</v>
      </c>
      <c r="M98" s="14" t="s">
        <v>34</v>
      </c>
      <c r="N98" s="14" t="s">
        <v>34</v>
      </c>
      <c r="O98" s="14" t="s">
        <v>34</v>
      </c>
      <c r="P98" s="14" t="s">
        <v>34</v>
      </c>
      <c r="Q98" s="14" t="s">
        <v>34</v>
      </c>
      <c r="R98" s="14" t="s">
        <v>34</v>
      </c>
      <c r="S98" s="14" t="s">
        <v>34</v>
      </c>
      <c r="T98" s="14" t="s">
        <v>34</v>
      </c>
      <c r="U98" s="14" t="s">
        <v>34</v>
      </c>
      <c r="V98" s="173"/>
      <c r="W98" s="174"/>
      <c r="X98" s="67"/>
      <c r="Y98" s="68"/>
    </row>
    <row r="99" spans="1:25" ht="15.75" thickBot="1">
      <c r="A99" s="84"/>
      <c r="B99" s="85"/>
      <c r="C99" s="130" t="s">
        <v>14</v>
      </c>
      <c r="D99" s="130"/>
      <c r="E99" s="3" t="s">
        <v>16</v>
      </c>
      <c r="F99" s="10"/>
      <c r="G99" s="139">
        <v>5</v>
      </c>
      <c r="H99" s="139"/>
      <c r="I99" s="139"/>
      <c r="J99" s="14" t="s">
        <v>34</v>
      </c>
      <c r="K99" s="14" t="s">
        <v>34</v>
      </c>
      <c r="L99" s="14" t="s">
        <v>34</v>
      </c>
      <c r="M99" s="14" t="s">
        <v>34</v>
      </c>
      <c r="N99" s="14" t="s">
        <v>34</v>
      </c>
      <c r="O99" s="14" t="s">
        <v>34</v>
      </c>
      <c r="P99" s="14" t="s">
        <v>34</v>
      </c>
      <c r="Q99" s="14" t="s">
        <v>34</v>
      </c>
      <c r="R99" s="14" t="s">
        <v>34</v>
      </c>
      <c r="S99" s="14" t="s">
        <v>34</v>
      </c>
      <c r="T99" s="14" t="s">
        <v>34</v>
      </c>
      <c r="U99" s="14" t="s">
        <v>34</v>
      </c>
      <c r="V99" s="173"/>
      <c r="W99" s="174"/>
      <c r="X99" s="67"/>
      <c r="Y99" s="68"/>
    </row>
    <row r="100" spans="1:25" ht="15.75" thickBot="1">
      <c r="A100" s="84"/>
      <c r="B100" s="85"/>
      <c r="C100" s="130" t="s">
        <v>15</v>
      </c>
      <c r="D100" s="130"/>
      <c r="E100" s="3" t="s">
        <v>16</v>
      </c>
      <c r="F100" s="10"/>
      <c r="G100" s="139">
        <v>5</v>
      </c>
      <c r="H100" s="139"/>
      <c r="I100" s="139"/>
      <c r="J100" s="14" t="s">
        <v>34</v>
      </c>
      <c r="K100" s="14" t="s">
        <v>34</v>
      </c>
      <c r="L100" s="14" t="s">
        <v>34</v>
      </c>
      <c r="M100" s="14" t="s">
        <v>34</v>
      </c>
      <c r="N100" s="14" t="s">
        <v>34</v>
      </c>
      <c r="O100" s="14" t="s">
        <v>34</v>
      </c>
      <c r="P100" s="14" t="s">
        <v>34</v>
      </c>
      <c r="Q100" s="14" t="s">
        <v>34</v>
      </c>
      <c r="R100" s="14" t="s">
        <v>34</v>
      </c>
      <c r="S100" s="14" t="s">
        <v>16</v>
      </c>
      <c r="T100" s="14" t="s">
        <v>34</v>
      </c>
      <c r="U100" s="14" t="s">
        <v>34</v>
      </c>
      <c r="V100" s="173"/>
      <c r="W100" s="174"/>
      <c r="X100" s="67"/>
      <c r="Y100" s="68"/>
    </row>
    <row r="101" spans="1:25" ht="15.75" thickBot="1">
      <c r="A101" s="84"/>
      <c r="B101" s="85"/>
      <c r="C101" s="119" t="s">
        <v>16</v>
      </c>
      <c r="D101" s="119"/>
      <c r="E101" s="3" t="s">
        <v>16</v>
      </c>
      <c r="F101" s="10"/>
      <c r="G101" s="139">
        <v>5</v>
      </c>
      <c r="H101" s="139"/>
      <c r="I101" s="139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73"/>
      <c r="W101" s="174"/>
      <c r="X101" s="67"/>
      <c r="Y101" s="68"/>
    </row>
    <row r="102" spans="1:25" ht="15.75" thickBot="1">
      <c r="A102" s="86"/>
      <c r="B102" s="87"/>
      <c r="C102" s="97" t="s">
        <v>16</v>
      </c>
      <c r="D102" s="97"/>
      <c r="E102" s="4" t="s">
        <v>16</v>
      </c>
      <c r="F102" s="12"/>
      <c r="G102" s="140">
        <v>5</v>
      </c>
      <c r="H102" s="140"/>
      <c r="I102" s="140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73"/>
      <c r="W102" s="174"/>
      <c r="X102" s="69"/>
      <c r="Y102" s="70"/>
    </row>
    <row r="103" spans="1:25" ht="15.75" thickBot="1">
      <c r="A103" s="82">
        <v>45516</v>
      </c>
      <c r="B103" s="83"/>
      <c r="C103" s="136" t="s">
        <v>9</v>
      </c>
      <c r="D103" s="136"/>
      <c r="E103" s="5">
        <v>740</v>
      </c>
      <c r="F103" s="11"/>
      <c r="G103" s="138">
        <v>5</v>
      </c>
      <c r="H103" s="138"/>
      <c r="I103" s="138"/>
      <c r="J103" s="14" t="s">
        <v>34</v>
      </c>
      <c r="K103" s="14" t="s">
        <v>34</v>
      </c>
      <c r="L103" s="14" t="s">
        <v>34</v>
      </c>
      <c r="M103" s="14" t="s">
        <v>34</v>
      </c>
      <c r="N103" s="14" t="s">
        <v>34</v>
      </c>
      <c r="O103" s="14" t="s">
        <v>34</v>
      </c>
      <c r="P103" s="14" t="s">
        <v>34</v>
      </c>
      <c r="Q103" s="14" t="s">
        <v>34</v>
      </c>
      <c r="R103" s="14" t="s">
        <v>34</v>
      </c>
      <c r="S103" s="14" t="s">
        <v>34</v>
      </c>
      <c r="T103" s="14" t="s">
        <v>34</v>
      </c>
      <c r="U103" s="14" t="s">
        <v>34</v>
      </c>
      <c r="V103" s="178"/>
      <c r="W103" s="180"/>
      <c r="X103" s="65" t="s">
        <v>37</v>
      </c>
      <c r="Y103" s="66"/>
    </row>
    <row r="104" spans="1:25" ht="15.75" thickBot="1">
      <c r="A104" s="84"/>
      <c r="B104" s="85"/>
      <c r="C104" s="130" t="s">
        <v>10</v>
      </c>
      <c r="D104" s="130"/>
      <c r="E104" s="3">
        <v>310</v>
      </c>
      <c r="F104" s="10"/>
      <c r="G104" s="139">
        <v>5</v>
      </c>
      <c r="H104" s="139"/>
      <c r="I104" s="139"/>
      <c r="J104" s="14" t="s">
        <v>34</v>
      </c>
      <c r="K104" s="14" t="s">
        <v>34</v>
      </c>
      <c r="L104" s="14" t="s">
        <v>34</v>
      </c>
      <c r="M104" s="14" t="s">
        <v>34</v>
      </c>
      <c r="N104" s="14" t="s">
        <v>34</v>
      </c>
      <c r="O104" s="14" t="s">
        <v>34</v>
      </c>
      <c r="P104" s="14" t="s">
        <v>34</v>
      </c>
      <c r="Q104" s="14" t="s">
        <v>34</v>
      </c>
      <c r="R104" s="14" t="s">
        <v>34</v>
      </c>
      <c r="S104" s="14" t="s">
        <v>34</v>
      </c>
      <c r="T104" s="14" t="s">
        <v>34</v>
      </c>
      <c r="U104" s="14" t="s">
        <v>34</v>
      </c>
      <c r="V104" s="173"/>
      <c r="W104" s="174"/>
      <c r="X104" s="67"/>
      <c r="Y104" s="68"/>
    </row>
    <row r="105" spans="1:25" ht="15.75" thickBot="1">
      <c r="A105" s="84"/>
      <c r="B105" s="85"/>
      <c r="C105" s="130" t="s">
        <v>11</v>
      </c>
      <c r="D105" s="130"/>
      <c r="E105" s="3">
        <v>1750</v>
      </c>
      <c r="F105" s="10"/>
      <c r="G105" s="139">
        <v>5</v>
      </c>
      <c r="H105" s="139"/>
      <c r="I105" s="139"/>
      <c r="J105" s="14" t="s">
        <v>34</v>
      </c>
      <c r="K105" s="14" t="s">
        <v>34</v>
      </c>
      <c r="L105" s="14" t="s">
        <v>34</v>
      </c>
      <c r="M105" s="14" t="s">
        <v>34</v>
      </c>
      <c r="N105" s="14" t="s">
        <v>34</v>
      </c>
      <c r="O105" s="14" t="s">
        <v>34</v>
      </c>
      <c r="P105" s="14" t="s">
        <v>34</v>
      </c>
      <c r="Q105" s="14" t="s">
        <v>34</v>
      </c>
      <c r="R105" s="14" t="s">
        <v>34</v>
      </c>
      <c r="S105" s="14" t="s">
        <v>34</v>
      </c>
      <c r="T105" s="14" t="s">
        <v>34</v>
      </c>
      <c r="U105" s="14" t="s">
        <v>34</v>
      </c>
      <c r="V105" s="173"/>
      <c r="W105" s="174"/>
      <c r="X105" s="67"/>
      <c r="Y105" s="68"/>
    </row>
    <row r="106" spans="1:25" ht="15.75" thickBot="1">
      <c r="A106" s="84"/>
      <c r="B106" s="85"/>
      <c r="C106" s="130" t="s">
        <v>12</v>
      </c>
      <c r="D106" s="130"/>
      <c r="E106" s="3">
        <v>230</v>
      </c>
      <c r="F106" s="10"/>
      <c r="G106" s="139">
        <v>5</v>
      </c>
      <c r="H106" s="139"/>
      <c r="I106" s="139"/>
      <c r="J106" s="14" t="s">
        <v>34</v>
      </c>
      <c r="K106" s="14" t="s">
        <v>34</v>
      </c>
      <c r="L106" s="14" t="s">
        <v>16</v>
      </c>
      <c r="M106" s="14" t="s">
        <v>34</v>
      </c>
      <c r="N106" s="14" t="s">
        <v>34</v>
      </c>
      <c r="O106" s="14" t="s">
        <v>34</v>
      </c>
      <c r="P106" s="14" t="s">
        <v>34</v>
      </c>
      <c r="Q106" s="14" t="s">
        <v>34</v>
      </c>
      <c r="R106" s="14" t="s">
        <v>34</v>
      </c>
      <c r="S106" s="14" t="s">
        <v>34</v>
      </c>
      <c r="T106" s="14" t="s">
        <v>34</v>
      </c>
      <c r="U106" s="14" t="s">
        <v>34</v>
      </c>
      <c r="V106" s="173"/>
      <c r="W106" s="174"/>
      <c r="X106" s="67"/>
      <c r="Y106" s="68"/>
    </row>
    <row r="107" spans="1:25" ht="15.75" thickBot="1">
      <c r="A107" s="84"/>
      <c r="B107" s="85"/>
      <c r="C107" s="131" t="s">
        <v>13</v>
      </c>
      <c r="D107" s="130"/>
      <c r="E107" s="3" t="s">
        <v>16</v>
      </c>
      <c r="F107" s="10"/>
      <c r="G107" s="139">
        <v>5</v>
      </c>
      <c r="H107" s="139"/>
      <c r="I107" s="139"/>
      <c r="J107" s="14" t="s">
        <v>34</v>
      </c>
      <c r="K107" s="14" t="s">
        <v>34</v>
      </c>
      <c r="L107" s="14" t="s">
        <v>34</v>
      </c>
      <c r="M107" s="14" t="s">
        <v>34</v>
      </c>
      <c r="N107" s="14" t="s">
        <v>34</v>
      </c>
      <c r="O107" s="14" t="s">
        <v>34</v>
      </c>
      <c r="P107" s="14" t="s">
        <v>34</v>
      </c>
      <c r="Q107" s="14" t="s">
        <v>34</v>
      </c>
      <c r="R107" s="14" t="s">
        <v>34</v>
      </c>
      <c r="S107" s="14" t="s">
        <v>34</v>
      </c>
      <c r="T107" s="14" t="s">
        <v>34</v>
      </c>
      <c r="U107" s="14" t="s">
        <v>34</v>
      </c>
      <c r="V107" s="173"/>
      <c r="W107" s="174"/>
      <c r="X107" s="67"/>
      <c r="Y107" s="68"/>
    </row>
    <row r="108" spans="1:25" ht="15.75" thickBot="1">
      <c r="A108" s="84"/>
      <c r="B108" s="85"/>
      <c r="C108" s="130" t="s">
        <v>14</v>
      </c>
      <c r="D108" s="130"/>
      <c r="E108" s="3" t="s">
        <v>16</v>
      </c>
      <c r="F108" s="10"/>
      <c r="G108" s="139">
        <v>5</v>
      </c>
      <c r="H108" s="139"/>
      <c r="I108" s="139"/>
      <c r="J108" s="14" t="s">
        <v>34</v>
      </c>
      <c r="K108" s="14" t="s">
        <v>34</v>
      </c>
      <c r="L108" s="14" t="s">
        <v>34</v>
      </c>
      <c r="M108" s="14" t="s">
        <v>34</v>
      </c>
      <c r="N108" s="14" t="s">
        <v>34</v>
      </c>
      <c r="O108" s="14" t="s">
        <v>34</v>
      </c>
      <c r="P108" s="14" t="s">
        <v>34</v>
      </c>
      <c r="Q108" s="14" t="s">
        <v>34</v>
      </c>
      <c r="R108" s="14" t="s">
        <v>34</v>
      </c>
      <c r="S108" s="14" t="s">
        <v>34</v>
      </c>
      <c r="T108" s="14" t="s">
        <v>34</v>
      </c>
      <c r="U108" s="14" t="s">
        <v>34</v>
      </c>
      <c r="V108" s="173"/>
      <c r="W108" s="174"/>
      <c r="X108" s="67"/>
      <c r="Y108" s="68"/>
    </row>
    <row r="109" spans="1:25" ht="15.75" thickBot="1">
      <c r="A109" s="84"/>
      <c r="B109" s="85"/>
      <c r="C109" s="130" t="s">
        <v>15</v>
      </c>
      <c r="D109" s="130"/>
      <c r="E109" s="3" t="s">
        <v>16</v>
      </c>
      <c r="F109" s="10"/>
      <c r="G109" s="139">
        <v>5</v>
      </c>
      <c r="H109" s="139"/>
      <c r="I109" s="139"/>
      <c r="J109" s="14" t="s">
        <v>34</v>
      </c>
      <c r="K109" s="14" t="s">
        <v>34</v>
      </c>
      <c r="L109" s="14" t="s">
        <v>34</v>
      </c>
      <c r="M109" s="14" t="s">
        <v>34</v>
      </c>
      <c r="N109" s="14" t="s">
        <v>34</v>
      </c>
      <c r="O109" s="14" t="s">
        <v>34</v>
      </c>
      <c r="P109" s="14" t="s">
        <v>34</v>
      </c>
      <c r="Q109" s="14" t="s">
        <v>34</v>
      </c>
      <c r="R109" s="14" t="s">
        <v>34</v>
      </c>
      <c r="S109" s="14" t="s">
        <v>16</v>
      </c>
      <c r="T109" s="14" t="s">
        <v>34</v>
      </c>
      <c r="U109" s="14" t="s">
        <v>34</v>
      </c>
      <c r="V109" s="173"/>
      <c r="W109" s="174"/>
      <c r="X109" s="67"/>
      <c r="Y109" s="68"/>
    </row>
    <row r="110" spans="1:25" ht="15.75" thickBot="1">
      <c r="A110" s="84"/>
      <c r="B110" s="85"/>
      <c r="C110" s="119" t="s">
        <v>16</v>
      </c>
      <c r="D110" s="119"/>
      <c r="E110" s="3" t="s">
        <v>16</v>
      </c>
      <c r="F110" s="10"/>
      <c r="G110" s="139">
        <v>5</v>
      </c>
      <c r="H110" s="139"/>
      <c r="I110" s="139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73"/>
      <c r="W110" s="174"/>
      <c r="X110" s="67"/>
      <c r="Y110" s="68"/>
    </row>
    <row r="111" spans="1:25" ht="15.75" thickBot="1">
      <c r="A111" s="86"/>
      <c r="B111" s="87"/>
      <c r="C111" s="97" t="s">
        <v>16</v>
      </c>
      <c r="D111" s="97"/>
      <c r="E111" s="4" t="s">
        <v>16</v>
      </c>
      <c r="F111" s="12"/>
      <c r="G111" s="140">
        <v>5</v>
      </c>
      <c r="H111" s="140"/>
      <c r="I111" s="140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73"/>
      <c r="W111" s="174"/>
      <c r="X111" s="69"/>
      <c r="Y111" s="70"/>
    </row>
    <row r="112" spans="1:25" ht="15.75" thickBot="1">
      <c r="A112" s="82">
        <v>45517</v>
      </c>
      <c r="B112" s="83"/>
      <c r="C112" s="136" t="s">
        <v>9</v>
      </c>
      <c r="D112" s="136"/>
      <c r="E112" s="5">
        <v>650</v>
      </c>
      <c r="F112" s="11"/>
      <c r="G112" s="138">
        <v>5</v>
      </c>
      <c r="H112" s="138"/>
      <c r="I112" s="138"/>
      <c r="J112" s="14" t="s">
        <v>34</v>
      </c>
      <c r="K112" s="14" t="s">
        <v>34</v>
      </c>
      <c r="L112" s="14" t="s">
        <v>34</v>
      </c>
      <c r="M112" s="14" t="s">
        <v>34</v>
      </c>
      <c r="N112" s="14" t="s">
        <v>34</v>
      </c>
      <c r="O112" s="14" t="s">
        <v>34</v>
      </c>
      <c r="P112" s="14" t="s">
        <v>34</v>
      </c>
      <c r="Q112" s="14" t="s">
        <v>34</v>
      </c>
      <c r="R112" s="14" t="s">
        <v>34</v>
      </c>
      <c r="S112" s="14" t="s">
        <v>34</v>
      </c>
      <c r="T112" s="14" t="s">
        <v>34</v>
      </c>
      <c r="U112" s="14" t="s">
        <v>34</v>
      </c>
      <c r="V112" s="178"/>
      <c r="W112" s="180"/>
      <c r="X112" s="65" t="s">
        <v>37</v>
      </c>
      <c r="Y112" s="66"/>
    </row>
    <row r="113" spans="1:25" ht="15.75" thickBot="1">
      <c r="A113" s="84"/>
      <c r="B113" s="85"/>
      <c r="C113" s="130" t="s">
        <v>10</v>
      </c>
      <c r="D113" s="130"/>
      <c r="E113" s="3">
        <v>300</v>
      </c>
      <c r="F113" s="10"/>
      <c r="G113" s="139">
        <v>5</v>
      </c>
      <c r="H113" s="139"/>
      <c r="I113" s="139"/>
      <c r="J113" s="14" t="s">
        <v>34</v>
      </c>
      <c r="K113" s="14" t="s">
        <v>34</v>
      </c>
      <c r="L113" s="14" t="s">
        <v>34</v>
      </c>
      <c r="M113" s="14" t="s">
        <v>34</v>
      </c>
      <c r="N113" s="14" t="s">
        <v>34</v>
      </c>
      <c r="O113" s="14" t="s">
        <v>34</v>
      </c>
      <c r="P113" s="14" t="s">
        <v>34</v>
      </c>
      <c r="Q113" s="14" t="s">
        <v>34</v>
      </c>
      <c r="R113" s="14" t="s">
        <v>34</v>
      </c>
      <c r="S113" s="14" t="s">
        <v>34</v>
      </c>
      <c r="T113" s="14" t="s">
        <v>34</v>
      </c>
      <c r="U113" s="14" t="s">
        <v>34</v>
      </c>
      <c r="V113" s="173"/>
      <c r="W113" s="174"/>
      <c r="X113" s="67"/>
      <c r="Y113" s="68"/>
    </row>
    <row r="114" spans="1:25" ht="15.75" thickBot="1">
      <c r="A114" s="84"/>
      <c r="B114" s="85"/>
      <c r="C114" s="130" t="s">
        <v>11</v>
      </c>
      <c r="D114" s="130"/>
      <c r="E114" s="3">
        <v>2240</v>
      </c>
      <c r="F114" s="10"/>
      <c r="G114" s="139">
        <v>5</v>
      </c>
      <c r="H114" s="139"/>
      <c r="I114" s="139"/>
      <c r="J114" s="14" t="s">
        <v>34</v>
      </c>
      <c r="K114" s="14" t="s">
        <v>34</v>
      </c>
      <c r="L114" s="14" t="s">
        <v>34</v>
      </c>
      <c r="M114" s="14" t="s">
        <v>34</v>
      </c>
      <c r="N114" s="14" t="s">
        <v>34</v>
      </c>
      <c r="O114" s="14" t="s">
        <v>34</v>
      </c>
      <c r="P114" s="14" t="s">
        <v>34</v>
      </c>
      <c r="Q114" s="14" t="s">
        <v>34</v>
      </c>
      <c r="R114" s="14" t="s">
        <v>34</v>
      </c>
      <c r="S114" s="14" t="s">
        <v>34</v>
      </c>
      <c r="T114" s="14" t="s">
        <v>34</v>
      </c>
      <c r="U114" s="14" t="s">
        <v>34</v>
      </c>
      <c r="V114" s="173"/>
      <c r="W114" s="174"/>
      <c r="X114" s="67"/>
      <c r="Y114" s="68"/>
    </row>
    <row r="115" spans="1:25" ht="15.75" thickBot="1">
      <c r="A115" s="84"/>
      <c r="B115" s="85"/>
      <c r="C115" s="130" t="s">
        <v>12</v>
      </c>
      <c r="D115" s="130"/>
      <c r="E115" s="3">
        <v>220</v>
      </c>
      <c r="F115" s="10"/>
      <c r="G115" s="139">
        <v>5</v>
      </c>
      <c r="H115" s="139"/>
      <c r="I115" s="139"/>
      <c r="J115" s="14" t="s">
        <v>34</v>
      </c>
      <c r="K115" s="14" t="s">
        <v>34</v>
      </c>
      <c r="L115" s="14" t="s">
        <v>16</v>
      </c>
      <c r="M115" s="14" t="s">
        <v>34</v>
      </c>
      <c r="N115" s="14" t="s">
        <v>34</v>
      </c>
      <c r="O115" s="14" t="s">
        <v>34</v>
      </c>
      <c r="P115" s="14" t="s">
        <v>34</v>
      </c>
      <c r="Q115" s="14" t="s">
        <v>34</v>
      </c>
      <c r="R115" s="14" t="s">
        <v>34</v>
      </c>
      <c r="S115" s="14" t="s">
        <v>34</v>
      </c>
      <c r="T115" s="14" t="s">
        <v>34</v>
      </c>
      <c r="U115" s="14" t="s">
        <v>34</v>
      </c>
      <c r="V115" s="173"/>
      <c r="W115" s="174"/>
      <c r="X115" s="67"/>
      <c r="Y115" s="68"/>
    </row>
    <row r="116" spans="1:25" ht="15.75" thickBot="1">
      <c r="A116" s="84"/>
      <c r="B116" s="85"/>
      <c r="C116" s="131" t="s">
        <v>13</v>
      </c>
      <c r="D116" s="130"/>
      <c r="E116" s="3">
        <v>3432</v>
      </c>
      <c r="F116" s="10"/>
      <c r="G116" s="139">
        <v>5</v>
      </c>
      <c r="H116" s="139"/>
      <c r="I116" s="139"/>
      <c r="J116" s="14" t="s">
        <v>34</v>
      </c>
      <c r="K116" s="14" t="s">
        <v>34</v>
      </c>
      <c r="L116" s="14" t="s">
        <v>34</v>
      </c>
      <c r="M116" s="14" t="s">
        <v>34</v>
      </c>
      <c r="N116" s="14" t="s">
        <v>34</v>
      </c>
      <c r="O116" s="14" t="s">
        <v>34</v>
      </c>
      <c r="P116" s="14" t="s">
        <v>34</v>
      </c>
      <c r="Q116" s="14" t="s">
        <v>34</v>
      </c>
      <c r="R116" s="14" t="s">
        <v>34</v>
      </c>
      <c r="S116" s="14" t="s">
        <v>34</v>
      </c>
      <c r="T116" s="14" t="s">
        <v>34</v>
      </c>
      <c r="U116" s="14" t="s">
        <v>34</v>
      </c>
      <c r="V116" s="173"/>
      <c r="W116" s="174"/>
      <c r="X116" s="67"/>
      <c r="Y116" s="68"/>
    </row>
    <row r="117" spans="1:25" ht="15.75" thickBot="1">
      <c r="A117" s="84"/>
      <c r="B117" s="85"/>
      <c r="C117" s="130" t="s">
        <v>14</v>
      </c>
      <c r="D117" s="130"/>
      <c r="E117" s="3">
        <v>4944</v>
      </c>
      <c r="F117" s="10"/>
      <c r="G117" s="139">
        <v>5</v>
      </c>
      <c r="H117" s="139"/>
      <c r="I117" s="139"/>
      <c r="J117" s="14" t="s">
        <v>34</v>
      </c>
      <c r="K117" s="14" t="s">
        <v>34</v>
      </c>
      <c r="L117" s="14" t="s">
        <v>34</v>
      </c>
      <c r="M117" s="14" t="s">
        <v>34</v>
      </c>
      <c r="N117" s="14" t="s">
        <v>34</v>
      </c>
      <c r="O117" s="14" t="s">
        <v>34</v>
      </c>
      <c r="P117" s="14" t="s">
        <v>34</v>
      </c>
      <c r="Q117" s="14" t="s">
        <v>34</v>
      </c>
      <c r="R117" s="14" t="s">
        <v>34</v>
      </c>
      <c r="S117" s="14" t="s">
        <v>34</v>
      </c>
      <c r="T117" s="14" t="s">
        <v>34</v>
      </c>
      <c r="U117" s="14" t="s">
        <v>34</v>
      </c>
      <c r="V117" s="173"/>
      <c r="W117" s="174"/>
      <c r="X117" s="67"/>
      <c r="Y117" s="68"/>
    </row>
    <row r="118" spans="1:25" ht="15.75" thickBot="1">
      <c r="A118" s="84"/>
      <c r="B118" s="85"/>
      <c r="C118" s="130" t="s">
        <v>15</v>
      </c>
      <c r="D118" s="130"/>
      <c r="E118" s="3">
        <v>3696</v>
      </c>
      <c r="F118" s="10"/>
      <c r="G118" s="139">
        <v>5</v>
      </c>
      <c r="H118" s="139"/>
      <c r="I118" s="139"/>
      <c r="J118" s="14" t="s">
        <v>34</v>
      </c>
      <c r="K118" s="14" t="s">
        <v>34</v>
      </c>
      <c r="L118" s="14" t="s">
        <v>34</v>
      </c>
      <c r="M118" s="14" t="s">
        <v>34</v>
      </c>
      <c r="N118" s="14" t="s">
        <v>34</v>
      </c>
      <c r="O118" s="14" t="s">
        <v>34</v>
      </c>
      <c r="P118" s="14" t="s">
        <v>34</v>
      </c>
      <c r="Q118" s="14" t="s">
        <v>34</v>
      </c>
      <c r="R118" s="14" t="s">
        <v>34</v>
      </c>
      <c r="S118" s="14" t="s">
        <v>16</v>
      </c>
      <c r="T118" s="14" t="s">
        <v>34</v>
      </c>
      <c r="U118" s="14" t="s">
        <v>34</v>
      </c>
      <c r="V118" s="173"/>
      <c r="W118" s="174"/>
      <c r="X118" s="67"/>
      <c r="Y118" s="68"/>
    </row>
    <row r="119" spans="1:25" ht="15.75" thickBot="1">
      <c r="A119" s="84"/>
      <c r="B119" s="85"/>
      <c r="C119" s="119" t="s">
        <v>16</v>
      </c>
      <c r="D119" s="119"/>
      <c r="E119" s="3" t="s">
        <v>16</v>
      </c>
      <c r="F119" s="10"/>
      <c r="G119" s="139">
        <v>5</v>
      </c>
      <c r="H119" s="139"/>
      <c r="I119" s="139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73"/>
      <c r="W119" s="174"/>
      <c r="X119" s="67"/>
      <c r="Y119" s="68"/>
    </row>
    <row r="120" spans="1:25" ht="15.75" thickBot="1">
      <c r="A120" s="86"/>
      <c r="B120" s="87"/>
      <c r="C120" s="97" t="s">
        <v>16</v>
      </c>
      <c r="D120" s="97"/>
      <c r="E120" s="4" t="s">
        <v>16</v>
      </c>
      <c r="F120" s="12"/>
      <c r="G120" s="140">
        <v>5</v>
      </c>
      <c r="H120" s="140"/>
      <c r="I120" s="140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73"/>
      <c r="W120" s="174"/>
      <c r="X120" s="69"/>
      <c r="Y120" s="70"/>
    </row>
    <row r="121" spans="1:25" ht="15.75" thickBot="1">
      <c r="A121" s="82">
        <v>45518</v>
      </c>
      <c r="B121" s="83"/>
      <c r="C121" s="136" t="s">
        <v>9</v>
      </c>
      <c r="D121" s="136"/>
      <c r="E121" s="5">
        <v>490</v>
      </c>
      <c r="F121" s="11"/>
      <c r="G121" s="138">
        <v>5</v>
      </c>
      <c r="H121" s="138"/>
      <c r="I121" s="138"/>
      <c r="J121" s="14" t="s">
        <v>34</v>
      </c>
      <c r="K121" s="14" t="s">
        <v>34</v>
      </c>
      <c r="L121" s="14" t="s">
        <v>34</v>
      </c>
      <c r="M121" s="14" t="s">
        <v>34</v>
      </c>
      <c r="N121" s="14" t="s">
        <v>34</v>
      </c>
      <c r="O121" s="14" t="s">
        <v>34</v>
      </c>
      <c r="P121" s="14" t="s">
        <v>34</v>
      </c>
      <c r="Q121" s="14" t="s">
        <v>34</v>
      </c>
      <c r="R121" s="14" t="s">
        <v>34</v>
      </c>
      <c r="S121" s="14" t="s">
        <v>34</v>
      </c>
      <c r="T121" s="14" t="s">
        <v>34</v>
      </c>
      <c r="U121" s="14" t="s">
        <v>34</v>
      </c>
      <c r="V121" s="178"/>
      <c r="W121" s="180"/>
      <c r="X121" s="65" t="s">
        <v>38</v>
      </c>
      <c r="Y121" s="66"/>
    </row>
    <row r="122" spans="1:25" ht="15.75" thickBot="1">
      <c r="A122" s="84"/>
      <c r="B122" s="85"/>
      <c r="C122" s="130" t="s">
        <v>10</v>
      </c>
      <c r="D122" s="130"/>
      <c r="E122" s="3">
        <v>350</v>
      </c>
      <c r="F122" s="10"/>
      <c r="G122" s="139">
        <v>5</v>
      </c>
      <c r="H122" s="139"/>
      <c r="I122" s="139"/>
      <c r="J122" s="14" t="s">
        <v>34</v>
      </c>
      <c r="K122" s="14" t="s">
        <v>34</v>
      </c>
      <c r="L122" s="14" t="s">
        <v>34</v>
      </c>
      <c r="M122" s="14" t="s">
        <v>34</v>
      </c>
      <c r="N122" s="14" t="s">
        <v>34</v>
      </c>
      <c r="O122" s="14" t="s">
        <v>34</v>
      </c>
      <c r="P122" s="14" t="s">
        <v>34</v>
      </c>
      <c r="Q122" s="14" t="s">
        <v>34</v>
      </c>
      <c r="R122" s="14" t="s">
        <v>34</v>
      </c>
      <c r="S122" s="14" t="s">
        <v>34</v>
      </c>
      <c r="T122" s="14" t="s">
        <v>34</v>
      </c>
      <c r="U122" s="14" t="s">
        <v>34</v>
      </c>
      <c r="V122" s="173"/>
      <c r="W122" s="174"/>
      <c r="X122" s="67"/>
      <c r="Y122" s="68"/>
    </row>
    <row r="123" spans="1:25" ht="15.75" thickBot="1">
      <c r="A123" s="84"/>
      <c r="B123" s="85"/>
      <c r="C123" s="130" t="s">
        <v>11</v>
      </c>
      <c r="D123" s="130"/>
      <c r="E123" s="3">
        <v>2070</v>
      </c>
      <c r="F123" s="10"/>
      <c r="G123" s="139">
        <v>5</v>
      </c>
      <c r="H123" s="139"/>
      <c r="I123" s="139"/>
      <c r="J123" s="14" t="s">
        <v>34</v>
      </c>
      <c r="K123" s="14" t="s">
        <v>34</v>
      </c>
      <c r="L123" s="14" t="s">
        <v>34</v>
      </c>
      <c r="M123" s="14" t="s">
        <v>34</v>
      </c>
      <c r="N123" s="14" t="s">
        <v>34</v>
      </c>
      <c r="O123" s="14" t="s">
        <v>34</v>
      </c>
      <c r="P123" s="14" t="s">
        <v>34</v>
      </c>
      <c r="Q123" s="14" t="s">
        <v>34</v>
      </c>
      <c r="R123" s="14" t="s">
        <v>34</v>
      </c>
      <c r="S123" s="14" t="s">
        <v>34</v>
      </c>
      <c r="T123" s="14" t="s">
        <v>34</v>
      </c>
      <c r="U123" s="14" t="s">
        <v>34</v>
      </c>
      <c r="V123" s="173"/>
      <c r="W123" s="174"/>
      <c r="X123" s="67"/>
      <c r="Y123" s="68"/>
    </row>
    <row r="124" spans="1:25" ht="15.75" thickBot="1">
      <c r="A124" s="84"/>
      <c r="B124" s="85"/>
      <c r="C124" s="130" t="s">
        <v>12</v>
      </c>
      <c r="D124" s="130"/>
      <c r="E124" s="3">
        <v>250</v>
      </c>
      <c r="F124" s="10"/>
      <c r="G124" s="139">
        <v>5</v>
      </c>
      <c r="H124" s="139"/>
      <c r="I124" s="139"/>
      <c r="J124" s="14" t="s">
        <v>34</v>
      </c>
      <c r="K124" s="14" t="s">
        <v>34</v>
      </c>
      <c r="L124" s="14" t="s">
        <v>16</v>
      </c>
      <c r="M124" s="14" t="s">
        <v>34</v>
      </c>
      <c r="N124" s="14" t="s">
        <v>34</v>
      </c>
      <c r="O124" s="14" t="s">
        <v>34</v>
      </c>
      <c r="P124" s="14" t="s">
        <v>34</v>
      </c>
      <c r="Q124" s="14" t="s">
        <v>34</v>
      </c>
      <c r="R124" s="14" t="s">
        <v>34</v>
      </c>
      <c r="S124" s="14" t="s">
        <v>34</v>
      </c>
      <c r="T124" s="14" t="s">
        <v>34</v>
      </c>
      <c r="U124" s="14" t="s">
        <v>34</v>
      </c>
      <c r="V124" s="173"/>
      <c r="W124" s="174"/>
      <c r="X124" s="67"/>
      <c r="Y124" s="68"/>
    </row>
    <row r="125" spans="1:25" ht="15.75" thickBot="1">
      <c r="A125" s="84"/>
      <c r="B125" s="85"/>
      <c r="C125" s="131" t="s">
        <v>13</v>
      </c>
      <c r="D125" s="130"/>
      <c r="E125" s="3" t="s">
        <v>16</v>
      </c>
      <c r="F125" s="10"/>
      <c r="G125" s="139">
        <v>5</v>
      </c>
      <c r="H125" s="139"/>
      <c r="I125" s="139"/>
      <c r="J125" s="14" t="s">
        <v>34</v>
      </c>
      <c r="K125" s="14" t="s">
        <v>34</v>
      </c>
      <c r="L125" s="14" t="s">
        <v>34</v>
      </c>
      <c r="M125" s="14" t="s">
        <v>34</v>
      </c>
      <c r="N125" s="14" t="s">
        <v>34</v>
      </c>
      <c r="O125" s="14" t="s">
        <v>34</v>
      </c>
      <c r="P125" s="14" t="s">
        <v>34</v>
      </c>
      <c r="Q125" s="14" t="s">
        <v>34</v>
      </c>
      <c r="R125" s="14" t="s">
        <v>34</v>
      </c>
      <c r="S125" s="14" t="s">
        <v>34</v>
      </c>
      <c r="T125" s="14" t="s">
        <v>34</v>
      </c>
      <c r="U125" s="14" t="s">
        <v>34</v>
      </c>
      <c r="V125" s="173"/>
      <c r="W125" s="174"/>
      <c r="X125" s="67"/>
      <c r="Y125" s="68"/>
    </row>
    <row r="126" spans="1:25" ht="15.75" thickBot="1">
      <c r="A126" s="84"/>
      <c r="B126" s="85"/>
      <c r="C126" s="130" t="s">
        <v>14</v>
      </c>
      <c r="D126" s="130"/>
      <c r="E126" s="3" t="s">
        <v>16</v>
      </c>
      <c r="F126" s="10"/>
      <c r="G126" s="139">
        <v>5</v>
      </c>
      <c r="H126" s="139"/>
      <c r="I126" s="139"/>
      <c r="J126" s="14" t="s">
        <v>34</v>
      </c>
      <c r="K126" s="14" t="s">
        <v>34</v>
      </c>
      <c r="L126" s="14" t="s">
        <v>34</v>
      </c>
      <c r="M126" s="14" t="s">
        <v>34</v>
      </c>
      <c r="N126" s="14" t="s">
        <v>34</v>
      </c>
      <c r="O126" s="14" t="s">
        <v>34</v>
      </c>
      <c r="P126" s="14" t="s">
        <v>34</v>
      </c>
      <c r="Q126" s="14" t="s">
        <v>34</v>
      </c>
      <c r="R126" s="14" t="s">
        <v>34</v>
      </c>
      <c r="S126" s="14" t="s">
        <v>34</v>
      </c>
      <c r="T126" s="14" t="s">
        <v>34</v>
      </c>
      <c r="U126" s="14" t="s">
        <v>34</v>
      </c>
      <c r="V126" s="173"/>
      <c r="W126" s="174"/>
      <c r="X126" s="67"/>
      <c r="Y126" s="68"/>
    </row>
    <row r="127" spans="1:25" ht="15.75" thickBot="1">
      <c r="A127" s="84"/>
      <c r="B127" s="85"/>
      <c r="C127" s="130" t="s">
        <v>15</v>
      </c>
      <c r="D127" s="130"/>
      <c r="E127" s="3" t="s">
        <v>16</v>
      </c>
      <c r="F127" s="10"/>
      <c r="G127" s="139">
        <v>5</v>
      </c>
      <c r="H127" s="139"/>
      <c r="I127" s="139"/>
      <c r="J127" s="14" t="s">
        <v>34</v>
      </c>
      <c r="K127" s="14" t="s">
        <v>34</v>
      </c>
      <c r="L127" s="14" t="s">
        <v>34</v>
      </c>
      <c r="M127" s="14" t="s">
        <v>34</v>
      </c>
      <c r="N127" s="14" t="s">
        <v>34</v>
      </c>
      <c r="O127" s="14" t="s">
        <v>34</v>
      </c>
      <c r="P127" s="14" t="s">
        <v>34</v>
      </c>
      <c r="Q127" s="14" t="s">
        <v>34</v>
      </c>
      <c r="R127" s="14" t="s">
        <v>34</v>
      </c>
      <c r="S127" s="14" t="s">
        <v>16</v>
      </c>
      <c r="T127" s="14" t="s">
        <v>34</v>
      </c>
      <c r="U127" s="14" t="s">
        <v>34</v>
      </c>
      <c r="V127" s="173"/>
      <c r="W127" s="174"/>
      <c r="X127" s="67"/>
      <c r="Y127" s="68"/>
    </row>
    <row r="128" spans="1:25" ht="15.75" thickBot="1">
      <c r="A128" s="84"/>
      <c r="B128" s="85"/>
      <c r="C128" s="119" t="s">
        <v>16</v>
      </c>
      <c r="D128" s="119"/>
      <c r="E128" s="3" t="s">
        <v>16</v>
      </c>
      <c r="F128" s="10"/>
      <c r="G128" s="139">
        <v>5</v>
      </c>
      <c r="H128" s="139"/>
      <c r="I128" s="139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73"/>
      <c r="W128" s="174"/>
      <c r="X128" s="67"/>
      <c r="Y128" s="68"/>
    </row>
    <row r="129" spans="1:25" ht="15.75" thickBot="1">
      <c r="A129" s="86"/>
      <c r="B129" s="87"/>
      <c r="C129" s="97" t="s">
        <v>16</v>
      </c>
      <c r="D129" s="97"/>
      <c r="E129" s="4" t="s">
        <v>16</v>
      </c>
      <c r="F129" s="12"/>
      <c r="G129" s="140">
        <v>5</v>
      </c>
      <c r="H129" s="140"/>
      <c r="I129" s="140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73"/>
      <c r="W129" s="174"/>
      <c r="X129" s="69"/>
      <c r="Y129" s="70"/>
    </row>
    <row r="130" spans="1:25" ht="15.75" thickBot="1">
      <c r="A130" s="82">
        <v>45519</v>
      </c>
      <c r="B130" s="83"/>
      <c r="C130" s="136" t="s">
        <v>9</v>
      </c>
      <c r="D130" s="136"/>
      <c r="E130" s="5">
        <v>610</v>
      </c>
      <c r="F130" s="11"/>
      <c r="G130" s="138">
        <v>5</v>
      </c>
      <c r="H130" s="138"/>
      <c r="I130" s="138"/>
      <c r="J130" s="14" t="s">
        <v>34</v>
      </c>
      <c r="K130" s="14" t="s">
        <v>34</v>
      </c>
      <c r="L130" s="14" t="s">
        <v>34</v>
      </c>
      <c r="M130" s="14" t="s">
        <v>34</v>
      </c>
      <c r="N130" s="14" t="s">
        <v>34</v>
      </c>
      <c r="O130" s="14" t="s">
        <v>34</v>
      </c>
      <c r="P130" s="14" t="s">
        <v>34</v>
      </c>
      <c r="Q130" s="14" t="s">
        <v>34</v>
      </c>
      <c r="R130" s="14" t="s">
        <v>34</v>
      </c>
      <c r="S130" s="14" t="s">
        <v>34</v>
      </c>
      <c r="T130" s="14" t="s">
        <v>34</v>
      </c>
      <c r="U130" s="14" t="s">
        <v>34</v>
      </c>
      <c r="V130" s="178"/>
      <c r="W130" s="180"/>
      <c r="X130" s="65" t="s">
        <v>38</v>
      </c>
      <c r="Y130" s="66"/>
    </row>
    <row r="131" spans="1:25" ht="15.75" thickBot="1">
      <c r="A131" s="84"/>
      <c r="B131" s="85"/>
      <c r="C131" s="130" t="s">
        <v>10</v>
      </c>
      <c r="D131" s="130"/>
      <c r="E131" s="3">
        <v>350</v>
      </c>
      <c r="F131" s="10"/>
      <c r="G131" s="139">
        <v>5</v>
      </c>
      <c r="H131" s="139"/>
      <c r="I131" s="139"/>
      <c r="J131" s="14" t="s">
        <v>34</v>
      </c>
      <c r="K131" s="14" t="s">
        <v>34</v>
      </c>
      <c r="L131" s="14" t="s">
        <v>34</v>
      </c>
      <c r="M131" s="14" t="s">
        <v>34</v>
      </c>
      <c r="N131" s="14" t="s">
        <v>34</v>
      </c>
      <c r="O131" s="14" t="s">
        <v>34</v>
      </c>
      <c r="P131" s="14" t="s">
        <v>34</v>
      </c>
      <c r="Q131" s="14" t="s">
        <v>34</v>
      </c>
      <c r="R131" s="14" t="s">
        <v>34</v>
      </c>
      <c r="S131" s="14" t="s">
        <v>34</v>
      </c>
      <c r="T131" s="14" t="s">
        <v>34</v>
      </c>
      <c r="U131" s="14" t="s">
        <v>34</v>
      </c>
      <c r="V131" s="173"/>
      <c r="W131" s="174"/>
      <c r="X131" s="67"/>
      <c r="Y131" s="68"/>
    </row>
    <row r="132" spans="1:25" ht="15.75" thickBot="1">
      <c r="A132" s="84"/>
      <c r="B132" s="85"/>
      <c r="C132" s="130" t="s">
        <v>11</v>
      </c>
      <c r="D132" s="130"/>
      <c r="E132" s="3">
        <v>1650</v>
      </c>
      <c r="F132" s="10"/>
      <c r="G132" s="139">
        <v>5</v>
      </c>
      <c r="H132" s="139"/>
      <c r="I132" s="139"/>
      <c r="J132" s="14" t="s">
        <v>34</v>
      </c>
      <c r="K132" s="14" t="s">
        <v>34</v>
      </c>
      <c r="L132" s="14" t="s">
        <v>34</v>
      </c>
      <c r="M132" s="14" t="s">
        <v>34</v>
      </c>
      <c r="N132" s="14" t="s">
        <v>34</v>
      </c>
      <c r="O132" s="14" t="s">
        <v>34</v>
      </c>
      <c r="P132" s="14" t="s">
        <v>34</v>
      </c>
      <c r="Q132" s="14" t="s">
        <v>34</v>
      </c>
      <c r="R132" s="14" t="s">
        <v>34</v>
      </c>
      <c r="S132" s="14" t="s">
        <v>34</v>
      </c>
      <c r="T132" s="14" t="s">
        <v>34</v>
      </c>
      <c r="U132" s="14" t="s">
        <v>34</v>
      </c>
      <c r="V132" s="173"/>
      <c r="W132" s="174"/>
      <c r="X132" s="67"/>
      <c r="Y132" s="68"/>
    </row>
    <row r="133" spans="1:25" ht="15.75" thickBot="1">
      <c r="A133" s="84"/>
      <c r="B133" s="85"/>
      <c r="C133" s="130" t="s">
        <v>12</v>
      </c>
      <c r="D133" s="130"/>
      <c r="E133" s="3">
        <v>310</v>
      </c>
      <c r="F133" s="10"/>
      <c r="G133" s="139">
        <v>5</v>
      </c>
      <c r="H133" s="139"/>
      <c r="I133" s="139"/>
      <c r="J133" s="14" t="s">
        <v>34</v>
      </c>
      <c r="K133" s="14" t="s">
        <v>34</v>
      </c>
      <c r="L133" s="14" t="s">
        <v>16</v>
      </c>
      <c r="M133" s="14" t="s">
        <v>34</v>
      </c>
      <c r="N133" s="14" t="s">
        <v>34</v>
      </c>
      <c r="O133" s="14" t="s">
        <v>34</v>
      </c>
      <c r="P133" s="14" t="s">
        <v>34</v>
      </c>
      <c r="Q133" s="14" t="s">
        <v>34</v>
      </c>
      <c r="R133" s="14" t="s">
        <v>34</v>
      </c>
      <c r="S133" s="14" t="s">
        <v>34</v>
      </c>
      <c r="T133" s="14" t="s">
        <v>34</v>
      </c>
      <c r="U133" s="14" t="s">
        <v>34</v>
      </c>
      <c r="V133" s="173"/>
      <c r="W133" s="174"/>
      <c r="X133" s="67"/>
      <c r="Y133" s="68"/>
    </row>
    <row r="134" spans="1:25" ht="15.75" thickBot="1">
      <c r="A134" s="84"/>
      <c r="B134" s="85"/>
      <c r="C134" s="131" t="s">
        <v>13</v>
      </c>
      <c r="D134" s="130"/>
      <c r="E134" s="3">
        <v>1128</v>
      </c>
      <c r="F134" s="10"/>
      <c r="G134" s="139">
        <v>5</v>
      </c>
      <c r="H134" s="139"/>
      <c r="I134" s="139"/>
      <c r="J134" s="14" t="s">
        <v>34</v>
      </c>
      <c r="K134" s="14" t="s">
        <v>34</v>
      </c>
      <c r="L134" s="14" t="s">
        <v>34</v>
      </c>
      <c r="M134" s="14" t="s">
        <v>34</v>
      </c>
      <c r="N134" s="14" t="s">
        <v>34</v>
      </c>
      <c r="O134" s="14" t="s">
        <v>34</v>
      </c>
      <c r="P134" s="14" t="s">
        <v>34</v>
      </c>
      <c r="Q134" s="14" t="s">
        <v>34</v>
      </c>
      <c r="R134" s="14" t="s">
        <v>34</v>
      </c>
      <c r="S134" s="14" t="s">
        <v>34</v>
      </c>
      <c r="T134" s="14" t="s">
        <v>34</v>
      </c>
      <c r="U134" s="14" t="s">
        <v>34</v>
      </c>
      <c r="V134" s="173"/>
      <c r="W134" s="174"/>
      <c r="X134" s="67"/>
      <c r="Y134" s="68"/>
    </row>
    <row r="135" spans="1:25" ht="15.75" thickBot="1">
      <c r="A135" s="84"/>
      <c r="B135" s="85"/>
      <c r="C135" s="130" t="s">
        <v>14</v>
      </c>
      <c r="D135" s="130"/>
      <c r="E135" s="3">
        <v>1632</v>
      </c>
      <c r="F135" s="10"/>
      <c r="G135" s="139">
        <v>5</v>
      </c>
      <c r="H135" s="139"/>
      <c r="I135" s="139"/>
      <c r="J135" s="14" t="s">
        <v>34</v>
      </c>
      <c r="K135" s="14" t="s">
        <v>34</v>
      </c>
      <c r="L135" s="14" t="s">
        <v>34</v>
      </c>
      <c r="M135" s="14" t="s">
        <v>34</v>
      </c>
      <c r="N135" s="14" t="s">
        <v>34</v>
      </c>
      <c r="O135" s="14" t="s">
        <v>34</v>
      </c>
      <c r="P135" s="14" t="s">
        <v>34</v>
      </c>
      <c r="Q135" s="14" t="s">
        <v>34</v>
      </c>
      <c r="R135" s="14" t="s">
        <v>34</v>
      </c>
      <c r="S135" s="14" t="s">
        <v>34</v>
      </c>
      <c r="T135" s="14" t="s">
        <v>34</v>
      </c>
      <c r="U135" s="14" t="s">
        <v>34</v>
      </c>
      <c r="V135" s="173"/>
      <c r="W135" s="174"/>
      <c r="X135" s="67"/>
      <c r="Y135" s="68"/>
    </row>
    <row r="136" spans="1:25" ht="15.75" thickBot="1">
      <c r="A136" s="84"/>
      <c r="B136" s="85"/>
      <c r="C136" s="130" t="s">
        <v>15</v>
      </c>
      <c r="D136" s="130"/>
      <c r="E136" s="3">
        <v>1428</v>
      </c>
      <c r="F136" s="10"/>
      <c r="G136" s="139">
        <v>5</v>
      </c>
      <c r="H136" s="139"/>
      <c r="I136" s="139"/>
      <c r="J136" s="14" t="s">
        <v>34</v>
      </c>
      <c r="K136" s="14" t="s">
        <v>34</v>
      </c>
      <c r="L136" s="14" t="s">
        <v>34</v>
      </c>
      <c r="M136" s="14" t="s">
        <v>34</v>
      </c>
      <c r="N136" s="14" t="s">
        <v>34</v>
      </c>
      <c r="O136" s="14" t="s">
        <v>34</v>
      </c>
      <c r="P136" s="14" t="s">
        <v>34</v>
      </c>
      <c r="Q136" s="14" t="s">
        <v>34</v>
      </c>
      <c r="R136" s="14" t="s">
        <v>34</v>
      </c>
      <c r="S136" s="14" t="s">
        <v>16</v>
      </c>
      <c r="T136" s="14" t="s">
        <v>34</v>
      </c>
      <c r="U136" s="14" t="s">
        <v>34</v>
      </c>
      <c r="V136" s="173"/>
      <c r="W136" s="174"/>
      <c r="X136" s="67"/>
      <c r="Y136" s="68"/>
    </row>
    <row r="137" spans="1:25" ht="15.75" thickBot="1">
      <c r="A137" s="84"/>
      <c r="B137" s="85"/>
      <c r="C137" s="119" t="s">
        <v>16</v>
      </c>
      <c r="D137" s="119"/>
      <c r="E137" s="3" t="s">
        <v>16</v>
      </c>
      <c r="F137" s="10"/>
      <c r="G137" s="139">
        <v>5</v>
      </c>
      <c r="H137" s="139"/>
      <c r="I137" s="139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73"/>
      <c r="W137" s="174"/>
      <c r="X137" s="67"/>
      <c r="Y137" s="68"/>
    </row>
    <row r="138" spans="1:25" ht="15.75" thickBot="1">
      <c r="A138" s="86"/>
      <c r="B138" s="87"/>
      <c r="C138" s="97" t="s">
        <v>16</v>
      </c>
      <c r="D138" s="97"/>
      <c r="E138" s="4" t="s">
        <v>16</v>
      </c>
      <c r="F138" s="12"/>
      <c r="G138" s="140">
        <v>5</v>
      </c>
      <c r="H138" s="140"/>
      <c r="I138" s="140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73"/>
      <c r="W138" s="174"/>
      <c r="X138" s="69"/>
      <c r="Y138" s="70"/>
    </row>
    <row r="139" spans="1:25" ht="15.75" thickBot="1">
      <c r="A139" s="82">
        <v>45520</v>
      </c>
      <c r="B139" s="83"/>
      <c r="C139" s="136" t="s">
        <v>9</v>
      </c>
      <c r="D139" s="136"/>
      <c r="E139" s="5">
        <v>800</v>
      </c>
      <c r="F139" s="11"/>
      <c r="G139" s="138">
        <v>5</v>
      </c>
      <c r="H139" s="138"/>
      <c r="I139" s="138"/>
      <c r="J139" s="14" t="s">
        <v>34</v>
      </c>
      <c r="K139" s="14" t="s">
        <v>34</v>
      </c>
      <c r="L139" s="14" t="s">
        <v>34</v>
      </c>
      <c r="M139" s="14" t="s">
        <v>34</v>
      </c>
      <c r="N139" s="14" t="s">
        <v>34</v>
      </c>
      <c r="O139" s="14" t="s">
        <v>34</v>
      </c>
      <c r="P139" s="14" t="s">
        <v>34</v>
      </c>
      <c r="Q139" s="14" t="s">
        <v>34</v>
      </c>
      <c r="R139" s="14" t="s">
        <v>34</v>
      </c>
      <c r="S139" s="14" t="s">
        <v>34</v>
      </c>
      <c r="T139" s="14" t="s">
        <v>34</v>
      </c>
      <c r="U139" s="14" t="s">
        <v>34</v>
      </c>
      <c r="V139" s="178"/>
      <c r="W139" s="180"/>
      <c r="X139" s="65" t="s">
        <v>37</v>
      </c>
      <c r="Y139" s="66"/>
    </row>
    <row r="140" spans="1:25" ht="15.75" thickBot="1">
      <c r="A140" s="84"/>
      <c r="B140" s="85"/>
      <c r="C140" s="130" t="s">
        <v>10</v>
      </c>
      <c r="D140" s="130"/>
      <c r="E140" s="3">
        <v>320</v>
      </c>
      <c r="F140" s="10"/>
      <c r="G140" s="139">
        <v>5</v>
      </c>
      <c r="H140" s="139"/>
      <c r="I140" s="139"/>
      <c r="J140" s="14" t="s">
        <v>34</v>
      </c>
      <c r="K140" s="14" t="s">
        <v>34</v>
      </c>
      <c r="L140" s="14" t="s">
        <v>34</v>
      </c>
      <c r="M140" s="14" t="s">
        <v>34</v>
      </c>
      <c r="N140" s="14" t="s">
        <v>34</v>
      </c>
      <c r="O140" s="14" t="s">
        <v>34</v>
      </c>
      <c r="P140" s="14" t="s">
        <v>34</v>
      </c>
      <c r="Q140" s="14" t="s">
        <v>34</v>
      </c>
      <c r="R140" s="14" t="s">
        <v>34</v>
      </c>
      <c r="S140" s="14" t="s">
        <v>34</v>
      </c>
      <c r="T140" s="14" t="s">
        <v>34</v>
      </c>
      <c r="U140" s="14" t="s">
        <v>34</v>
      </c>
      <c r="V140" s="173"/>
      <c r="W140" s="174"/>
      <c r="X140" s="67"/>
      <c r="Y140" s="68"/>
    </row>
    <row r="141" spans="1:25" ht="15.75" thickBot="1">
      <c r="A141" s="84"/>
      <c r="B141" s="85"/>
      <c r="C141" s="130" t="s">
        <v>11</v>
      </c>
      <c r="D141" s="130"/>
      <c r="E141" s="3">
        <v>1480</v>
      </c>
      <c r="F141" s="10"/>
      <c r="G141" s="139">
        <v>5</v>
      </c>
      <c r="H141" s="139"/>
      <c r="I141" s="139"/>
      <c r="J141" s="14" t="s">
        <v>34</v>
      </c>
      <c r="K141" s="14" t="s">
        <v>34</v>
      </c>
      <c r="L141" s="14" t="s">
        <v>34</v>
      </c>
      <c r="M141" s="14" t="s">
        <v>34</v>
      </c>
      <c r="N141" s="14" t="s">
        <v>34</v>
      </c>
      <c r="O141" s="14" t="s">
        <v>34</v>
      </c>
      <c r="P141" s="14" t="s">
        <v>34</v>
      </c>
      <c r="Q141" s="14" t="s">
        <v>34</v>
      </c>
      <c r="R141" s="14" t="s">
        <v>34</v>
      </c>
      <c r="S141" s="14" t="s">
        <v>34</v>
      </c>
      <c r="T141" s="14" t="s">
        <v>34</v>
      </c>
      <c r="U141" s="14" t="s">
        <v>34</v>
      </c>
      <c r="V141" s="173"/>
      <c r="W141" s="174"/>
      <c r="X141" s="67"/>
      <c r="Y141" s="68"/>
    </row>
    <row r="142" spans="1:25" ht="15.75" thickBot="1">
      <c r="A142" s="84"/>
      <c r="B142" s="85"/>
      <c r="C142" s="130" t="s">
        <v>12</v>
      </c>
      <c r="D142" s="130"/>
      <c r="E142" s="3">
        <v>250</v>
      </c>
      <c r="F142" s="10"/>
      <c r="G142" s="139">
        <v>5</v>
      </c>
      <c r="H142" s="139"/>
      <c r="I142" s="139"/>
      <c r="J142" s="14" t="s">
        <v>34</v>
      </c>
      <c r="K142" s="14" t="s">
        <v>34</v>
      </c>
      <c r="L142" s="14" t="s">
        <v>16</v>
      </c>
      <c r="M142" s="14" t="s">
        <v>34</v>
      </c>
      <c r="N142" s="14" t="s">
        <v>34</v>
      </c>
      <c r="O142" s="14" t="s">
        <v>34</v>
      </c>
      <c r="P142" s="14" t="s">
        <v>34</v>
      </c>
      <c r="Q142" s="14" t="s">
        <v>34</v>
      </c>
      <c r="R142" s="14" t="s">
        <v>34</v>
      </c>
      <c r="S142" s="14" t="s">
        <v>34</v>
      </c>
      <c r="T142" s="14" t="s">
        <v>34</v>
      </c>
      <c r="U142" s="14" t="s">
        <v>34</v>
      </c>
      <c r="V142" s="173"/>
      <c r="W142" s="174"/>
      <c r="X142" s="67"/>
      <c r="Y142" s="68"/>
    </row>
    <row r="143" spans="1:25" ht="15.75" thickBot="1">
      <c r="A143" s="84"/>
      <c r="B143" s="85"/>
      <c r="C143" s="131" t="s">
        <v>13</v>
      </c>
      <c r="D143" s="130"/>
      <c r="E143" s="3">
        <v>2484</v>
      </c>
      <c r="F143" s="10"/>
      <c r="G143" s="139">
        <v>5</v>
      </c>
      <c r="H143" s="139"/>
      <c r="I143" s="139"/>
      <c r="J143" s="14" t="s">
        <v>34</v>
      </c>
      <c r="K143" s="14" t="s">
        <v>34</v>
      </c>
      <c r="L143" s="14" t="s">
        <v>34</v>
      </c>
      <c r="M143" s="14" t="s">
        <v>34</v>
      </c>
      <c r="N143" s="14" t="s">
        <v>34</v>
      </c>
      <c r="O143" s="14" t="s">
        <v>34</v>
      </c>
      <c r="P143" s="14" t="s">
        <v>34</v>
      </c>
      <c r="Q143" s="14" t="s">
        <v>34</v>
      </c>
      <c r="R143" s="14" t="s">
        <v>34</v>
      </c>
      <c r="S143" s="14" t="s">
        <v>34</v>
      </c>
      <c r="T143" s="14" t="s">
        <v>34</v>
      </c>
      <c r="U143" s="14" t="s">
        <v>34</v>
      </c>
      <c r="V143" s="173"/>
      <c r="W143" s="174"/>
      <c r="X143" s="67"/>
      <c r="Y143" s="68"/>
    </row>
    <row r="144" spans="1:25" ht="15.75" thickBot="1">
      <c r="A144" s="84"/>
      <c r="B144" s="85"/>
      <c r="C144" s="130" t="s">
        <v>14</v>
      </c>
      <c r="D144" s="130"/>
      <c r="E144" s="3">
        <v>4836</v>
      </c>
      <c r="F144" s="10"/>
      <c r="G144" s="139">
        <v>5</v>
      </c>
      <c r="H144" s="139"/>
      <c r="I144" s="139"/>
      <c r="J144" s="14" t="s">
        <v>34</v>
      </c>
      <c r="K144" s="14" t="s">
        <v>34</v>
      </c>
      <c r="L144" s="14" t="s">
        <v>34</v>
      </c>
      <c r="M144" s="14" t="s">
        <v>34</v>
      </c>
      <c r="N144" s="14" t="s">
        <v>34</v>
      </c>
      <c r="O144" s="14" t="s">
        <v>34</v>
      </c>
      <c r="P144" s="14" t="s">
        <v>34</v>
      </c>
      <c r="Q144" s="14" t="s">
        <v>34</v>
      </c>
      <c r="R144" s="14" t="s">
        <v>34</v>
      </c>
      <c r="S144" s="14" t="s">
        <v>34</v>
      </c>
      <c r="T144" s="14" t="s">
        <v>34</v>
      </c>
      <c r="U144" s="14" t="s">
        <v>34</v>
      </c>
      <c r="V144" s="173"/>
      <c r="W144" s="174"/>
      <c r="X144" s="67"/>
      <c r="Y144" s="68"/>
    </row>
    <row r="145" spans="1:25" ht="15.75" thickBot="1">
      <c r="A145" s="84"/>
      <c r="B145" s="85"/>
      <c r="C145" s="130" t="s">
        <v>15</v>
      </c>
      <c r="D145" s="130"/>
      <c r="E145" s="3">
        <v>4884</v>
      </c>
      <c r="F145" s="10"/>
      <c r="G145" s="139">
        <v>5</v>
      </c>
      <c r="H145" s="139"/>
      <c r="I145" s="139"/>
      <c r="J145" s="14" t="s">
        <v>34</v>
      </c>
      <c r="K145" s="14" t="s">
        <v>34</v>
      </c>
      <c r="L145" s="14" t="s">
        <v>34</v>
      </c>
      <c r="M145" s="14" t="s">
        <v>34</v>
      </c>
      <c r="N145" s="14" t="s">
        <v>34</v>
      </c>
      <c r="O145" s="14" t="s">
        <v>34</v>
      </c>
      <c r="P145" s="14" t="s">
        <v>34</v>
      </c>
      <c r="Q145" s="14" t="s">
        <v>34</v>
      </c>
      <c r="R145" s="14" t="s">
        <v>34</v>
      </c>
      <c r="S145" s="14" t="s">
        <v>16</v>
      </c>
      <c r="T145" s="14" t="s">
        <v>34</v>
      </c>
      <c r="U145" s="14" t="s">
        <v>34</v>
      </c>
      <c r="V145" s="173"/>
      <c r="W145" s="174"/>
      <c r="X145" s="67"/>
      <c r="Y145" s="68"/>
    </row>
    <row r="146" spans="1:25" ht="15.75" thickBot="1">
      <c r="A146" s="84"/>
      <c r="B146" s="85"/>
      <c r="C146" s="119" t="s">
        <v>16</v>
      </c>
      <c r="D146" s="119"/>
      <c r="E146" s="3" t="s">
        <v>16</v>
      </c>
      <c r="F146" s="10"/>
      <c r="G146" s="139">
        <v>5</v>
      </c>
      <c r="H146" s="139"/>
      <c r="I146" s="139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73"/>
      <c r="W146" s="174"/>
      <c r="X146" s="67"/>
      <c r="Y146" s="68"/>
    </row>
    <row r="147" spans="1:25" ht="15.75" thickBot="1">
      <c r="A147" s="86"/>
      <c r="B147" s="87"/>
      <c r="C147" s="97" t="s">
        <v>16</v>
      </c>
      <c r="D147" s="97"/>
      <c r="E147" s="4" t="s">
        <v>16</v>
      </c>
      <c r="F147" s="12"/>
      <c r="G147" s="140">
        <v>5</v>
      </c>
      <c r="H147" s="140"/>
      <c r="I147" s="140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73"/>
      <c r="W147" s="174"/>
      <c r="X147" s="69"/>
      <c r="Y147" s="70"/>
    </row>
    <row r="148" spans="1:25" ht="15.75" thickBot="1">
      <c r="A148" s="82">
        <v>45521</v>
      </c>
      <c r="B148" s="83"/>
      <c r="C148" s="136" t="s">
        <v>9</v>
      </c>
      <c r="D148" s="136"/>
      <c r="E148" s="5">
        <v>760</v>
      </c>
      <c r="F148" s="11"/>
      <c r="G148" s="138">
        <v>5</v>
      </c>
      <c r="H148" s="138"/>
      <c r="I148" s="138"/>
      <c r="J148" s="14" t="s">
        <v>34</v>
      </c>
      <c r="K148" s="14" t="s">
        <v>34</v>
      </c>
      <c r="L148" s="14" t="s">
        <v>34</v>
      </c>
      <c r="M148" s="14" t="s">
        <v>34</v>
      </c>
      <c r="N148" s="14" t="s">
        <v>34</v>
      </c>
      <c r="O148" s="14" t="s">
        <v>34</v>
      </c>
      <c r="P148" s="14" t="s">
        <v>34</v>
      </c>
      <c r="Q148" s="14" t="s">
        <v>34</v>
      </c>
      <c r="R148" s="14" t="s">
        <v>34</v>
      </c>
      <c r="S148" s="14" t="s">
        <v>34</v>
      </c>
      <c r="T148" s="14" t="s">
        <v>34</v>
      </c>
      <c r="U148" s="14" t="s">
        <v>34</v>
      </c>
      <c r="V148" s="178"/>
      <c r="W148" s="180"/>
      <c r="X148" s="65" t="s">
        <v>37</v>
      </c>
      <c r="Y148" s="66"/>
    </row>
    <row r="149" spans="1:25" ht="15.75" thickBot="1">
      <c r="A149" s="84"/>
      <c r="B149" s="85"/>
      <c r="C149" s="130" t="s">
        <v>10</v>
      </c>
      <c r="D149" s="130"/>
      <c r="E149" s="3">
        <v>230</v>
      </c>
      <c r="F149" s="10"/>
      <c r="G149" s="139">
        <v>5</v>
      </c>
      <c r="H149" s="139"/>
      <c r="I149" s="139"/>
      <c r="J149" s="14" t="s">
        <v>34</v>
      </c>
      <c r="K149" s="14" t="s">
        <v>34</v>
      </c>
      <c r="L149" s="14" t="s">
        <v>34</v>
      </c>
      <c r="M149" s="14" t="s">
        <v>34</v>
      </c>
      <c r="N149" s="14" t="s">
        <v>34</v>
      </c>
      <c r="O149" s="14" t="s">
        <v>34</v>
      </c>
      <c r="P149" s="14" t="s">
        <v>34</v>
      </c>
      <c r="Q149" s="14" t="s">
        <v>34</v>
      </c>
      <c r="R149" s="14" t="s">
        <v>34</v>
      </c>
      <c r="S149" s="14" t="s">
        <v>34</v>
      </c>
      <c r="T149" s="14" t="s">
        <v>34</v>
      </c>
      <c r="U149" s="14" t="s">
        <v>34</v>
      </c>
      <c r="V149" s="173"/>
      <c r="W149" s="174"/>
      <c r="X149" s="67"/>
      <c r="Y149" s="68"/>
    </row>
    <row r="150" spans="1:25" ht="15.75" thickBot="1">
      <c r="A150" s="84"/>
      <c r="B150" s="85"/>
      <c r="C150" s="130" t="s">
        <v>11</v>
      </c>
      <c r="D150" s="130"/>
      <c r="E150" s="3">
        <v>2780</v>
      </c>
      <c r="F150" s="10"/>
      <c r="G150" s="139">
        <v>5</v>
      </c>
      <c r="H150" s="139"/>
      <c r="I150" s="139"/>
      <c r="J150" s="14" t="s">
        <v>34</v>
      </c>
      <c r="K150" s="14" t="s">
        <v>34</v>
      </c>
      <c r="L150" s="14" t="s">
        <v>34</v>
      </c>
      <c r="M150" s="14" t="s">
        <v>34</v>
      </c>
      <c r="N150" s="14" t="s">
        <v>34</v>
      </c>
      <c r="O150" s="14" t="s">
        <v>34</v>
      </c>
      <c r="P150" s="14" t="s">
        <v>34</v>
      </c>
      <c r="Q150" s="14" t="s">
        <v>34</v>
      </c>
      <c r="R150" s="14" t="s">
        <v>34</v>
      </c>
      <c r="S150" s="14" t="s">
        <v>34</v>
      </c>
      <c r="T150" s="14" t="s">
        <v>34</v>
      </c>
      <c r="U150" s="14" t="s">
        <v>34</v>
      </c>
      <c r="V150" s="173"/>
      <c r="W150" s="174"/>
      <c r="X150" s="67"/>
      <c r="Y150" s="68"/>
    </row>
    <row r="151" spans="1:25" ht="15.75" thickBot="1">
      <c r="A151" s="84"/>
      <c r="B151" s="85"/>
      <c r="C151" s="130" t="s">
        <v>12</v>
      </c>
      <c r="D151" s="130"/>
      <c r="E151" s="3">
        <v>210</v>
      </c>
      <c r="F151" s="10"/>
      <c r="G151" s="139">
        <v>5</v>
      </c>
      <c r="H151" s="139"/>
      <c r="I151" s="139"/>
      <c r="J151" s="14" t="s">
        <v>34</v>
      </c>
      <c r="K151" s="14" t="s">
        <v>34</v>
      </c>
      <c r="L151" s="14" t="s">
        <v>16</v>
      </c>
      <c r="M151" s="14" t="s">
        <v>34</v>
      </c>
      <c r="N151" s="14" t="s">
        <v>34</v>
      </c>
      <c r="O151" s="14" t="s">
        <v>34</v>
      </c>
      <c r="P151" s="14" t="s">
        <v>34</v>
      </c>
      <c r="Q151" s="14" t="s">
        <v>34</v>
      </c>
      <c r="R151" s="14" t="s">
        <v>34</v>
      </c>
      <c r="S151" s="14" t="s">
        <v>34</v>
      </c>
      <c r="T151" s="14" t="s">
        <v>34</v>
      </c>
      <c r="U151" s="14" t="s">
        <v>34</v>
      </c>
      <c r="V151" s="173"/>
      <c r="W151" s="174"/>
      <c r="X151" s="67"/>
      <c r="Y151" s="68"/>
    </row>
    <row r="152" spans="1:25" ht="15.75" thickBot="1">
      <c r="A152" s="84"/>
      <c r="B152" s="85"/>
      <c r="C152" s="131" t="s">
        <v>13</v>
      </c>
      <c r="D152" s="130"/>
      <c r="E152" s="3" t="s">
        <v>16</v>
      </c>
      <c r="F152" s="10"/>
      <c r="G152" s="139">
        <v>5</v>
      </c>
      <c r="H152" s="139"/>
      <c r="I152" s="139"/>
      <c r="J152" s="14" t="s">
        <v>34</v>
      </c>
      <c r="K152" s="14" t="s">
        <v>34</v>
      </c>
      <c r="L152" s="14" t="s">
        <v>34</v>
      </c>
      <c r="M152" s="14" t="s">
        <v>34</v>
      </c>
      <c r="N152" s="14" t="s">
        <v>34</v>
      </c>
      <c r="O152" s="14" t="s">
        <v>34</v>
      </c>
      <c r="P152" s="14" t="s">
        <v>34</v>
      </c>
      <c r="Q152" s="14" t="s">
        <v>34</v>
      </c>
      <c r="R152" s="14" t="s">
        <v>34</v>
      </c>
      <c r="S152" s="14" t="s">
        <v>34</v>
      </c>
      <c r="T152" s="14" t="s">
        <v>34</v>
      </c>
      <c r="U152" s="14" t="s">
        <v>34</v>
      </c>
      <c r="V152" s="173"/>
      <c r="W152" s="174"/>
      <c r="X152" s="67"/>
      <c r="Y152" s="68"/>
    </row>
    <row r="153" spans="1:25" ht="15.75" thickBot="1">
      <c r="A153" s="84"/>
      <c r="B153" s="85"/>
      <c r="C153" s="130" t="s">
        <v>14</v>
      </c>
      <c r="D153" s="130"/>
      <c r="E153" s="3" t="s">
        <v>16</v>
      </c>
      <c r="F153" s="10"/>
      <c r="G153" s="139">
        <v>5</v>
      </c>
      <c r="H153" s="139"/>
      <c r="I153" s="139"/>
      <c r="J153" s="14" t="s">
        <v>34</v>
      </c>
      <c r="K153" s="14" t="s">
        <v>34</v>
      </c>
      <c r="L153" s="14" t="s">
        <v>34</v>
      </c>
      <c r="M153" s="14" t="s">
        <v>34</v>
      </c>
      <c r="N153" s="14" t="s">
        <v>34</v>
      </c>
      <c r="O153" s="14" t="s">
        <v>34</v>
      </c>
      <c r="P153" s="14" t="s">
        <v>34</v>
      </c>
      <c r="Q153" s="14" t="s">
        <v>34</v>
      </c>
      <c r="R153" s="14" t="s">
        <v>34</v>
      </c>
      <c r="S153" s="14" t="s">
        <v>34</v>
      </c>
      <c r="T153" s="14" t="s">
        <v>34</v>
      </c>
      <c r="U153" s="14" t="s">
        <v>34</v>
      </c>
      <c r="V153" s="173"/>
      <c r="W153" s="174"/>
      <c r="X153" s="67"/>
      <c r="Y153" s="68"/>
    </row>
    <row r="154" spans="1:25" ht="15.75" thickBot="1">
      <c r="A154" s="84"/>
      <c r="B154" s="85"/>
      <c r="C154" s="130" t="s">
        <v>15</v>
      </c>
      <c r="D154" s="130"/>
      <c r="E154" s="3" t="s">
        <v>16</v>
      </c>
      <c r="F154" s="10"/>
      <c r="G154" s="139">
        <v>5</v>
      </c>
      <c r="H154" s="139"/>
      <c r="I154" s="139"/>
      <c r="J154" s="14" t="s">
        <v>34</v>
      </c>
      <c r="K154" s="14" t="s">
        <v>34</v>
      </c>
      <c r="L154" s="14" t="s">
        <v>34</v>
      </c>
      <c r="M154" s="14" t="s">
        <v>34</v>
      </c>
      <c r="N154" s="14" t="s">
        <v>34</v>
      </c>
      <c r="O154" s="14" t="s">
        <v>34</v>
      </c>
      <c r="P154" s="14" t="s">
        <v>34</v>
      </c>
      <c r="Q154" s="14" t="s">
        <v>34</v>
      </c>
      <c r="R154" s="14" t="s">
        <v>34</v>
      </c>
      <c r="S154" s="14" t="s">
        <v>16</v>
      </c>
      <c r="T154" s="14" t="s">
        <v>34</v>
      </c>
      <c r="U154" s="14" t="s">
        <v>34</v>
      </c>
      <c r="V154" s="173"/>
      <c r="W154" s="174"/>
      <c r="X154" s="67"/>
      <c r="Y154" s="68"/>
    </row>
    <row r="155" spans="1:25" ht="15.75" thickBot="1">
      <c r="A155" s="84"/>
      <c r="B155" s="85"/>
      <c r="C155" s="119" t="s">
        <v>16</v>
      </c>
      <c r="D155" s="119"/>
      <c r="E155" s="3" t="s">
        <v>16</v>
      </c>
      <c r="F155" s="10"/>
      <c r="G155" s="139">
        <v>5</v>
      </c>
      <c r="H155" s="139"/>
      <c r="I155" s="139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73"/>
      <c r="W155" s="174"/>
      <c r="X155" s="67"/>
      <c r="Y155" s="68"/>
    </row>
    <row r="156" spans="1:25" ht="15.75" thickBot="1">
      <c r="A156" s="86"/>
      <c r="B156" s="87"/>
      <c r="C156" s="97" t="s">
        <v>16</v>
      </c>
      <c r="D156" s="97"/>
      <c r="E156" s="4" t="s">
        <v>16</v>
      </c>
      <c r="F156" s="12"/>
      <c r="G156" s="140">
        <v>5</v>
      </c>
      <c r="H156" s="140"/>
      <c r="I156" s="140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73"/>
      <c r="W156" s="174"/>
      <c r="X156" s="69"/>
      <c r="Y156" s="70"/>
    </row>
    <row r="157" spans="1:25" ht="15.75" thickBot="1">
      <c r="A157" s="82">
        <v>45522</v>
      </c>
      <c r="B157" s="83"/>
      <c r="C157" s="136" t="s">
        <v>9</v>
      </c>
      <c r="D157" s="136"/>
      <c r="E157" s="5">
        <v>670</v>
      </c>
      <c r="F157" s="11"/>
      <c r="G157" s="138">
        <v>5</v>
      </c>
      <c r="H157" s="138"/>
      <c r="I157" s="138"/>
      <c r="J157" s="14" t="s">
        <v>34</v>
      </c>
      <c r="K157" s="14" t="s">
        <v>34</v>
      </c>
      <c r="L157" s="14" t="s">
        <v>34</v>
      </c>
      <c r="M157" s="14" t="s">
        <v>34</v>
      </c>
      <c r="N157" s="14" t="s">
        <v>34</v>
      </c>
      <c r="O157" s="14" t="s">
        <v>34</v>
      </c>
      <c r="P157" s="14" t="s">
        <v>34</v>
      </c>
      <c r="Q157" s="14" t="s">
        <v>34</v>
      </c>
      <c r="R157" s="14" t="s">
        <v>34</v>
      </c>
      <c r="S157" s="14" t="s">
        <v>34</v>
      </c>
      <c r="T157" s="14" t="s">
        <v>34</v>
      </c>
      <c r="U157" s="14" t="s">
        <v>34</v>
      </c>
      <c r="V157" s="178"/>
      <c r="W157" s="180"/>
      <c r="X157" s="65" t="s">
        <v>38</v>
      </c>
      <c r="Y157" s="66"/>
    </row>
    <row r="158" spans="1:25" ht="15.75" thickBot="1">
      <c r="A158" s="84"/>
      <c r="B158" s="85"/>
      <c r="C158" s="130" t="s">
        <v>10</v>
      </c>
      <c r="D158" s="130"/>
      <c r="E158" s="3">
        <v>230</v>
      </c>
      <c r="F158" s="10"/>
      <c r="G158" s="139">
        <v>5</v>
      </c>
      <c r="H158" s="139"/>
      <c r="I158" s="139"/>
      <c r="J158" s="14" t="s">
        <v>34</v>
      </c>
      <c r="K158" s="14" t="s">
        <v>34</v>
      </c>
      <c r="L158" s="14" t="s">
        <v>34</v>
      </c>
      <c r="M158" s="14" t="s">
        <v>34</v>
      </c>
      <c r="N158" s="14" t="s">
        <v>34</v>
      </c>
      <c r="O158" s="14" t="s">
        <v>34</v>
      </c>
      <c r="P158" s="14" t="s">
        <v>34</v>
      </c>
      <c r="Q158" s="14" t="s">
        <v>34</v>
      </c>
      <c r="R158" s="14" t="s">
        <v>34</v>
      </c>
      <c r="S158" s="14" t="s">
        <v>34</v>
      </c>
      <c r="T158" s="14" t="s">
        <v>34</v>
      </c>
      <c r="U158" s="14" t="s">
        <v>34</v>
      </c>
      <c r="V158" s="173"/>
      <c r="W158" s="174"/>
      <c r="X158" s="67"/>
      <c r="Y158" s="68"/>
    </row>
    <row r="159" spans="1:25" ht="15.75" thickBot="1">
      <c r="A159" s="84"/>
      <c r="B159" s="85"/>
      <c r="C159" s="130" t="s">
        <v>11</v>
      </c>
      <c r="D159" s="130"/>
      <c r="E159" s="3">
        <v>2610</v>
      </c>
      <c r="F159" s="10"/>
      <c r="G159" s="139">
        <v>5</v>
      </c>
      <c r="H159" s="139"/>
      <c r="I159" s="139"/>
      <c r="J159" s="14" t="s">
        <v>34</v>
      </c>
      <c r="K159" s="14" t="s">
        <v>34</v>
      </c>
      <c r="L159" s="14" t="s">
        <v>34</v>
      </c>
      <c r="M159" s="14" t="s">
        <v>34</v>
      </c>
      <c r="N159" s="14" t="s">
        <v>34</v>
      </c>
      <c r="O159" s="14" t="s">
        <v>34</v>
      </c>
      <c r="P159" s="14" t="s">
        <v>34</v>
      </c>
      <c r="Q159" s="14" t="s">
        <v>34</v>
      </c>
      <c r="R159" s="14" t="s">
        <v>34</v>
      </c>
      <c r="S159" s="14" t="s">
        <v>34</v>
      </c>
      <c r="T159" s="14" t="s">
        <v>34</v>
      </c>
      <c r="U159" s="14" t="s">
        <v>34</v>
      </c>
      <c r="V159" s="173"/>
      <c r="W159" s="174"/>
      <c r="X159" s="67"/>
      <c r="Y159" s="68"/>
    </row>
    <row r="160" spans="1:25" ht="15.75" thickBot="1">
      <c r="A160" s="84"/>
      <c r="B160" s="85"/>
      <c r="C160" s="130" t="s">
        <v>12</v>
      </c>
      <c r="D160" s="130"/>
      <c r="E160" s="3">
        <v>190</v>
      </c>
      <c r="F160" s="10"/>
      <c r="G160" s="139">
        <v>5</v>
      </c>
      <c r="H160" s="139"/>
      <c r="I160" s="139"/>
      <c r="J160" s="14" t="s">
        <v>34</v>
      </c>
      <c r="K160" s="14" t="s">
        <v>34</v>
      </c>
      <c r="L160" s="14" t="s">
        <v>16</v>
      </c>
      <c r="M160" s="14" t="s">
        <v>34</v>
      </c>
      <c r="N160" s="14" t="s">
        <v>34</v>
      </c>
      <c r="O160" s="14" t="s">
        <v>34</v>
      </c>
      <c r="P160" s="14" t="s">
        <v>34</v>
      </c>
      <c r="Q160" s="14" t="s">
        <v>34</v>
      </c>
      <c r="R160" s="14" t="s">
        <v>34</v>
      </c>
      <c r="S160" s="14" t="s">
        <v>34</v>
      </c>
      <c r="T160" s="14" t="s">
        <v>34</v>
      </c>
      <c r="U160" s="14" t="s">
        <v>34</v>
      </c>
      <c r="V160" s="173"/>
      <c r="W160" s="174"/>
      <c r="X160" s="67"/>
      <c r="Y160" s="68"/>
    </row>
    <row r="161" spans="1:25" ht="15.75" thickBot="1">
      <c r="A161" s="84"/>
      <c r="B161" s="85"/>
      <c r="C161" s="131" t="s">
        <v>13</v>
      </c>
      <c r="D161" s="130"/>
      <c r="E161" s="3" t="s">
        <v>16</v>
      </c>
      <c r="F161" s="10"/>
      <c r="G161" s="139">
        <v>5</v>
      </c>
      <c r="H161" s="139"/>
      <c r="I161" s="139"/>
      <c r="J161" s="14" t="s">
        <v>34</v>
      </c>
      <c r="K161" s="14" t="s">
        <v>34</v>
      </c>
      <c r="L161" s="14" t="s">
        <v>34</v>
      </c>
      <c r="M161" s="14" t="s">
        <v>34</v>
      </c>
      <c r="N161" s="14" t="s">
        <v>34</v>
      </c>
      <c r="O161" s="14" t="s">
        <v>34</v>
      </c>
      <c r="P161" s="14" t="s">
        <v>34</v>
      </c>
      <c r="Q161" s="14" t="s">
        <v>34</v>
      </c>
      <c r="R161" s="14" t="s">
        <v>34</v>
      </c>
      <c r="S161" s="14" t="s">
        <v>34</v>
      </c>
      <c r="T161" s="14" t="s">
        <v>34</v>
      </c>
      <c r="U161" s="14" t="s">
        <v>34</v>
      </c>
      <c r="V161" s="173"/>
      <c r="W161" s="174"/>
      <c r="X161" s="67"/>
      <c r="Y161" s="68"/>
    </row>
    <row r="162" spans="1:25" ht="15.75" thickBot="1">
      <c r="A162" s="84"/>
      <c r="B162" s="85"/>
      <c r="C162" s="130" t="s">
        <v>14</v>
      </c>
      <c r="D162" s="130"/>
      <c r="E162" s="3" t="s">
        <v>16</v>
      </c>
      <c r="F162" s="10"/>
      <c r="G162" s="139">
        <v>5</v>
      </c>
      <c r="H162" s="139"/>
      <c r="I162" s="139"/>
      <c r="J162" s="14" t="s">
        <v>34</v>
      </c>
      <c r="K162" s="14" t="s">
        <v>34</v>
      </c>
      <c r="L162" s="14" t="s">
        <v>34</v>
      </c>
      <c r="M162" s="14" t="s">
        <v>34</v>
      </c>
      <c r="N162" s="14" t="s">
        <v>34</v>
      </c>
      <c r="O162" s="14" t="s">
        <v>34</v>
      </c>
      <c r="P162" s="14" t="s">
        <v>34</v>
      </c>
      <c r="Q162" s="14" t="s">
        <v>34</v>
      </c>
      <c r="R162" s="14" t="s">
        <v>34</v>
      </c>
      <c r="S162" s="14" t="s">
        <v>34</v>
      </c>
      <c r="T162" s="14" t="s">
        <v>34</v>
      </c>
      <c r="U162" s="14" t="s">
        <v>34</v>
      </c>
      <c r="V162" s="173"/>
      <c r="W162" s="174"/>
      <c r="X162" s="67"/>
      <c r="Y162" s="68"/>
    </row>
    <row r="163" spans="1:25" ht="15.75" thickBot="1">
      <c r="A163" s="84"/>
      <c r="B163" s="85"/>
      <c r="C163" s="130" t="s">
        <v>15</v>
      </c>
      <c r="D163" s="130"/>
      <c r="E163" s="3" t="s">
        <v>16</v>
      </c>
      <c r="F163" s="10"/>
      <c r="G163" s="139">
        <v>5</v>
      </c>
      <c r="H163" s="139"/>
      <c r="I163" s="139"/>
      <c r="J163" s="14" t="s">
        <v>34</v>
      </c>
      <c r="K163" s="14" t="s">
        <v>34</v>
      </c>
      <c r="L163" s="14" t="s">
        <v>34</v>
      </c>
      <c r="M163" s="14" t="s">
        <v>34</v>
      </c>
      <c r="N163" s="14" t="s">
        <v>34</v>
      </c>
      <c r="O163" s="14" t="s">
        <v>34</v>
      </c>
      <c r="P163" s="14" t="s">
        <v>34</v>
      </c>
      <c r="Q163" s="14" t="s">
        <v>34</v>
      </c>
      <c r="R163" s="14" t="s">
        <v>34</v>
      </c>
      <c r="S163" s="14" t="s">
        <v>16</v>
      </c>
      <c r="T163" s="14" t="s">
        <v>34</v>
      </c>
      <c r="U163" s="14" t="s">
        <v>34</v>
      </c>
      <c r="V163" s="173"/>
      <c r="W163" s="174"/>
      <c r="X163" s="67"/>
      <c r="Y163" s="68"/>
    </row>
    <row r="164" spans="1:25" ht="15.75" thickBot="1">
      <c r="A164" s="84"/>
      <c r="B164" s="85"/>
      <c r="C164" s="119" t="s">
        <v>16</v>
      </c>
      <c r="D164" s="119"/>
      <c r="E164" s="3" t="s">
        <v>16</v>
      </c>
      <c r="F164" s="10"/>
      <c r="G164" s="139">
        <v>5</v>
      </c>
      <c r="H164" s="139"/>
      <c r="I164" s="139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73"/>
      <c r="W164" s="174"/>
      <c r="X164" s="67"/>
      <c r="Y164" s="68"/>
    </row>
    <row r="165" spans="1:25" ht="15.75" thickBot="1">
      <c r="A165" s="86"/>
      <c r="B165" s="87"/>
      <c r="C165" s="97" t="s">
        <v>16</v>
      </c>
      <c r="D165" s="97"/>
      <c r="E165" s="4" t="s">
        <v>16</v>
      </c>
      <c r="F165" s="12"/>
      <c r="G165" s="140">
        <v>5</v>
      </c>
      <c r="H165" s="140"/>
      <c r="I165" s="140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73"/>
      <c r="W165" s="174"/>
      <c r="X165" s="69"/>
      <c r="Y165" s="70"/>
    </row>
    <row r="166" spans="1:25" ht="15.75" thickBot="1">
      <c r="A166" s="82">
        <v>45523</v>
      </c>
      <c r="B166" s="83"/>
      <c r="C166" s="136" t="s">
        <v>9</v>
      </c>
      <c r="D166" s="136"/>
      <c r="E166" s="5">
        <v>390</v>
      </c>
      <c r="F166" s="11"/>
      <c r="G166" s="138">
        <v>5</v>
      </c>
      <c r="H166" s="138"/>
      <c r="I166" s="138"/>
      <c r="J166" s="14" t="s">
        <v>34</v>
      </c>
      <c r="K166" s="14" t="s">
        <v>34</v>
      </c>
      <c r="L166" s="14" t="s">
        <v>34</v>
      </c>
      <c r="M166" s="14" t="s">
        <v>34</v>
      </c>
      <c r="N166" s="14" t="s">
        <v>34</v>
      </c>
      <c r="O166" s="14" t="s">
        <v>34</v>
      </c>
      <c r="P166" s="14" t="s">
        <v>34</v>
      </c>
      <c r="Q166" s="14" t="s">
        <v>34</v>
      </c>
      <c r="R166" s="14" t="s">
        <v>34</v>
      </c>
      <c r="S166" s="14" t="s">
        <v>34</v>
      </c>
      <c r="T166" s="14" t="s">
        <v>34</v>
      </c>
      <c r="U166" s="14" t="s">
        <v>34</v>
      </c>
      <c r="V166" s="178"/>
      <c r="W166" s="180"/>
      <c r="X166" s="65" t="s">
        <v>38</v>
      </c>
      <c r="Y166" s="66"/>
    </row>
    <row r="167" spans="1:25" ht="15.75" thickBot="1">
      <c r="A167" s="84"/>
      <c r="B167" s="85"/>
      <c r="C167" s="130" t="s">
        <v>10</v>
      </c>
      <c r="D167" s="130"/>
      <c r="E167" s="3">
        <v>220</v>
      </c>
      <c r="F167" s="10"/>
      <c r="G167" s="139">
        <v>5</v>
      </c>
      <c r="H167" s="139"/>
      <c r="I167" s="139"/>
      <c r="J167" s="14" t="s">
        <v>34</v>
      </c>
      <c r="K167" s="14" t="s">
        <v>34</v>
      </c>
      <c r="L167" s="14" t="s">
        <v>34</v>
      </c>
      <c r="M167" s="14" t="s">
        <v>34</v>
      </c>
      <c r="N167" s="14" t="s">
        <v>34</v>
      </c>
      <c r="O167" s="14" t="s">
        <v>34</v>
      </c>
      <c r="P167" s="14" t="s">
        <v>34</v>
      </c>
      <c r="Q167" s="14" t="s">
        <v>34</v>
      </c>
      <c r="R167" s="14" t="s">
        <v>34</v>
      </c>
      <c r="S167" s="14" t="s">
        <v>34</v>
      </c>
      <c r="T167" s="14" t="s">
        <v>34</v>
      </c>
      <c r="U167" s="14" t="s">
        <v>34</v>
      </c>
      <c r="V167" s="173"/>
      <c r="W167" s="174"/>
      <c r="X167" s="67"/>
      <c r="Y167" s="68"/>
    </row>
    <row r="168" spans="1:25" ht="15.75" thickBot="1">
      <c r="A168" s="84"/>
      <c r="B168" s="85"/>
      <c r="C168" s="130" t="s">
        <v>11</v>
      </c>
      <c r="D168" s="130"/>
      <c r="E168" s="3">
        <v>2228</v>
      </c>
      <c r="F168" s="10"/>
      <c r="G168" s="139">
        <v>5</v>
      </c>
      <c r="H168" s="139"/>
      <c r="I168" s="139"/>
      <c r="J168" s="14" t="s">
        <v>34</v>
      </c>
      <c r="K168" s="14" t="s">
        <v>34</v>
      </c>
      <c r="L168" s="14" t="s">
        <v>34</v>
      </c>
      <c r="M168" s="14" t="s">
        <v>34</v>
      </c>
      <c r="N168" s="14" t="s">
        <v>34</v>
      </c>
      <c r="O168" s="14" t="s">
        <v>34</v>
      </c>
      <c r="P168" s="14" t="s">
        <v>34</v>
      </c>
      <c r="Q168" s="14" t="s">
        <v>34</v>
      </c>
      <c r="R168" s="14" t="s">
        <v>34</v>
      </c>
      <c r="S168" s="14" t="s">
        <v>34</v>
      </c>
      <c r="T168" s="14" t="s">
        <v>34</v>
      </c>
      <c r="U168" s="14" t="s">
        <v>34</v>
      </c>
      <c r="V168" s="173"/>
      <c r="W168" s="174"/>
      <c r="X168" s="67"/>
      <c r="Y168" s="68"/>
    </row>
    <row r="169" spans="1:25" ht="15.75" thickBot="1">
      <c r="A169" s="84"/>
      <c r="B169" s="85"/>
      <c r="C169" s="130" t="s">
        <v>12</v>
      </c>
      <c r="D169" s="130"/>
      <c r="E169" s="3">
        <v>180</v>
      </c>
      <c r="F169" s="10"/>
      <c r="G169" s="139">
        <v>5</v>
      </c>
      <c r="H169" s="139"/>
      <c r="I169" s="139"/>
      <c r="J169" s="14" t="s">
        <v>34</v>
      </c>
      <c r="K169" s="14" t="s">
        <v>34</v>
      </c>
      <c r="L169" s="14" t="s">
        <v>16</v>
      </c>
      <c r="M169" s="14" t="s">
        <v>34</v>
      </c>
      <c r="N169" s="14" t="s">
        <v>34</v>
      </c>
      <c r="O169" s="14" t="s">
        <v>34</v>
      </c>
      <c r="P169" s="14" t="s">
        <v>34</v>
      </c>
      <c r="Q169" s="14" t="s">
        <v>34</v>
      </c>
      <c r="R169" s="14" t="s">
        <v>34</v>
      </c>
      <c r="S169" s="14" t="s">
        <v>34</v>
      </c>
      <c r="T169" s="14" t="s">
        <v>34</v>
      </c>
      <c r="U169" s="14" t="s">
        <v>34</v>
      </c>
      <c r="V169" s="173"/>
      <c r="W169" s="174"/>
      <c r="X169" s="67"/>
      <c r="Y169" s="68"/>
    </row>
    <row r="170" spans="1:25" ht="15.75" thickBot="1">
      <c r="A170" s="84"/>
      <c r="B170" s="85"/>
      <c r="C170" s="131" t="s">
        <v>13</v>
      </c>
      <c r="D170" s="130"/>
      <c r="E170" s="3" t="s">
        <v>16</v>
      </c>
      <c r="F170" s="10"/>
      <c r="G170" s="139">
        <v>5</v>
      </c>
      <c r="H170" s="139"/>
      <c r="I170" s="139"/>
      <c r="J170" s="14" t="s">
        <v>34</v>
      </c>
      <c r="K170" s="14" t="s">
        <v>34</v>
      </c>
      <c r="L170" s="14" t="s">
        <v>34</v>
      </c>
      <c r="M170" s="14" t="s">
        <v>34</v>
      </c>
      <c r="N170" s="14" t="s">
        <v>34</v>
      </c>
      <c r="O170" s="14" t="s">
        <v>34</v>
      </c>
      <c r="P170" s="14" t="s">
        <v>34</v>
      </c>
      <c r="Q170" s="14" t="s">
        <v>34</v>
      </c>
      <c r="R170" s="14" t="s">
        <v>34</v>
      </c>
      <c r="S170" s="14" t="s">
        <v>34</v>
      </c>
      <c r="T170" s="14" t="s">
        <v>34</v>
      </c>
      <c r="U170" s="14" t="s">
        <v>34</v>
      </c>
      <c r="V170" s="173"/>
      <c r="W170" s="174"/>
      <c r="X170" s="67"/>
      <c r="Y170" s="68"/>
    </row>
    <row r="171" spans="1:25" ht="15.75" thickBot="1">
      <c r="A171" s="84"/>
      <c r="B171" s="85"/>
      <c r="C171" s="130" t="s">
        <v>14</v>
      </c>
      <c r="D171" s="130"/>
      <c r="E171" s="3" t="s">
        <v>16</v>
      </c>
      <c r="F171" s="10"/>
      <c r="G171" s="139">
        <v>5</v>
      </c>
      <c r="H171" s="139"/>
      <c r="I171" s="139"/>
      <c r="J171" s="14" t="s">
        <v>34</v>
      </c>
      <c r="K171" s="14" t="s">
        <v>34</v>
      </c>
      <c r="L171" s="14" t="s">
        <v>34</v>
      </c>
      <c r="M171" s="14" t="s">
        <v>34</v>
      </c>
      <c r="N171" s="14" t="s">
        <v>34</v>
      </c>
      <c r="O171" s="14" t="s">
        <v>34</v>
      </c>
      <c r="P171" s="14" t="s">
        <v>34</v>
      </c>
      <c r="Q171" s="14" t="s">
        <v>34</v>
      </c>
      <c r="R171" s="14" t="s">
        <v>34</v>
      </c>
      <c r="S171" s="14" t="s">
        <v>34</v>
      </c>
      <c r="T171" s="14" t="s">
        <v>34</v>
      </c>
      <c r="U171" s="14" t="s">
        <v>34</v>
      </c>
      <c r="V171" s="173"/>
      <c r="W171" s="174"/>
      <c r="X171" s="67"/>
      <c r="Y171" s="68"/>
    </row>
    <row r="172" spans="1:25" ht="15.75" thickBot="1">
      <c r="A172" s="84"/>
      <c r="B172" s="85"/>
      <c r="C172" s="130" t="s">
        <v>15</v>
      </c>
      <c r="D172" s="130"/>
      <c r="E172" s="3" t="s">
        <v>16</v>
      </c>
      <c r="F172" s="10"/>
      <c r="G172" s="139">
        <v>5</v>
      </c>
      <c r="H172" s="139"/>
      <c r="I172" s="139"/>
      <c r="J172" s="14" t="s">
        <v>34</v>
      </c>
      <c r="K172" s="14" t="s">
        <v>34</v>
      </c>
      <c r="L172" s="14" t="s">
        <v>34</v>
      </c>
      <c r="M172" s="14" t="s">
        <v>34</v>
      </c>
      <c r="N172" s="14" t="s">
        <v>34</v>
      </c>
      <c r="O172" s="14" t="s">
        <v>34</v>
      </c>
      <c r="P172" s="14" t="s">
        <v>34</v>
      </c>
      <c r="Q172" s="14" t="s">
        <v>34</v>
      </c>
      <c r="R172" s="14" t="s">
        <v>34</v>
      </c>
      <c r="S172" s="14" t="s">
        <v>16</v>
      </c>
      <c r="T172" s="14" t="s">
        <v>34</v>
      </c>
      <c r="U172" s="14" t="s">
        <v>34</v>
      </c>
      <c r="V172" s="173"/>
      <c r="W172" s="174"/>
      <c r="X172" s="67"/>
      <c r="Y172" s="68"/>
    </row>
    <row r="173" spans="1:25" ht="15.75" thickBot="1">
      <c r="A173" s="84"/>
      <c r="B173" s="85"/>
      <c r="C173" s="119" t="s">
        <v>16</v>
      </c>
      <c r="D173" s="119"/>
      <c r="E173" s="3" t="s">
        <v>16</v>
      </c>
      <c r="F173" s="10"/>
      <c r="G173" s="139">
        <v>5</v>
      </c>
      <c r="H173" s="139"/>
      <c r="I173" s="139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73"/>
      <c r="W173" s="174"/>
      <c r="X173" s="67"/>
      <c r="Y173" s="68"/>
    </row>
    <row r="174" spans="1:25" ht="15.75" thickBot="1">
      <c r="A174" s="86"/>
      <c r="B174" s="87"/>
      <c r="C174" s="97" t="s">
        <v>16</v>
      </c>
      <c r="D174" s="97"/>
      <c r="E174" s="4" t="s">
        <v>16</v>
      </c>
      <c r="F174" s="12"/>
      <c r="G174" s="140">
        <v>5</v>
      </c>
      <c r="H174" s="140"/>
      <c r="I174" s="140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73"/>
      <c r="W174" s="174"/>
      <c r="X174" s="69"/>
      <c r="Y174" s="70"/>
    </row>
    <row r="175" spans="1:25" ht="15.75" thickBot="1">
      <c r="A175" s="82">
        <v>45524</v>
      </c>
      <c r="B175" s="83"/>
      <c r="C175" s="136" t="s">
        <v>9</v>
      </c>
      <c r="D175" s="136"/>
      <c r="E175" s="5">
        <v>530</v>
      </c>
      <c r="F175" s="11"/>
      <c r="G175" s="138">
        <v>5</v>
      </c>
      <c r="H175" s="138"/>
      <c r="I175" s="138"/>
      <c r="J175" s="14" t="s">
        <v>34</v>
      </c>
      <c r="K175" s="14" t="s">
        <v>34</v>
      </c>
      <c r="L175" s="14" t="s">
        <v>34</v>
      </c>
      <c r="M175" s="14" t="s">
        <v>34</v>
      </c>
      <c r="N175" s="14" t="s">
        <v>34</v>
      </c>
      <c r="O175" s="14" t="s">
        <v>34</v>
      </c>
      <c r="P175" s="14" t="s">
        <v>34</v>
      </c>
      <c r="Q175" s="14" t="s">
        <v>34</v>
      </c>
      <c r="R175" s="14" t="s">
        <v>34</v>
      </c>
      <c r="S175" s="14" t="s">
        <v>34</v>
      </c>
      <c r="T175" s="14" t="s">
        <v>34</v>
      </c>
      <c r="U175" s="14" t="s">
        <v>34</v>
      </c>
      <c r="V175" s="178"/>
      <c r="W175" s="180"/>
      <c r="X175" s="65" t="s">
        <v>37</v>
      </c>
      <c r="Y175" s="66"/>
    </row>
    <row r="176" spans="1:25" ht="15.75" thickBot="1">
      <c r="A176" s="84"/>
      <c r="B176" s="85"/>
      <c r="C176" s="130" t="s">
        <v>10</v>
      </c>
      <c r="D176" s="130"/>
      <c r="E176" s="3">
        <v>3924</v>
      </c>
      <c r="F176" s="10"/>
      <c r="G176" s="139">
        <v>5</v>
      </c>
      <c r="H176" s="139"/>
      <c r="I176" s="139"/>
      <c r="J176" s="14" t="s">
        <v>34</v>
      </c>
      <c r="K176" s="14" t="s">
        <v>34</v>
      </c>
      <c r="L176" s="14" t="s">
        <v>34</v>
      </c>
      <c r="M176" s="14" t="s">
        <v>34</v>
      </c>
      <c r="N176" s="14" t="s">
        <v>34</v>
      </c>
      <c r="O176" s="14" t="s">
        <v>34</v>
      </c>
      <c r="P176" s="14" t="s">
        <v>34</v>
      </c>
      <c r="Q176" s="14" t="s">
        <v>34</v>
      </c>
      <c r="R176" s="14" t="s">
        <v>34</v>
      </c>
      <c r="S176" s="14" t="s">
        <v>34</v>
      </c>
      <c r="T176" s="14" t="s">
        <v>34</v>
      </c>
      <c r="U176" s="14" t="s">
        <v>34</v>
      </c>
      <c r="V176" s="173"/>
      <c r="W176" s="174"/>
      <c r="X176" s="67"/>
      <c r="Y176" s="68"/>
    </row>
    <row r="177" spans="1:25" ht="15.75" thickBot="1">
      <c r="A177" s="84"/>
      <c r="B177" s="85"/>
      <c r="C177" s="130" t="s">
        <v>11</v>
      </c>
      <c r="D177" s="130"/>
      <c r="E177" s="3">
        <v>1200</v>
      </c>
      <c r="F177" s="10"/>
      <c r="G177" s="139">
        <v>5</v>
      </c>
      <c r="H177" s="139"/>
      <c r="I177" s="139"/>
      <c r="J177" s="14" t="s">
        <v>34</v>
      </c>
      <c r="K177" s="14" t="s">
        <v>34</v>
      </c>
      <c r="L177" s="14" t="s">
        <v>34</v>
      </c>
      <c r="M177" s="14" t="s">
        <v>34</v>
      </c>
      <c r="N177" s="14" t="s">
        <v>34</v>
      </c>
      <c r="O177" s="14" t="s">
        <v>34</v>
      </c>
      <c r="P177" s="14" t="s">
        <v>34</v>
      </c>
      <c r="Q177" s="14" t="s">
        <v>34</v>
      </c>
      <c r="R177" s="14" t="s">
        <v>34</v>
      </c>
      <c r="S177" s="14" t="s">
        <v>34</v>
      </c>
      <c r="T177" s="14" t="s">
        <v>34</v>
      </c>
      <c r="U177" s="14" t="s">
        <v>34</v>
      </c>
      <c r="V177" s="173"/>
      <c r="W177" s="174"/>
      <c r="X177" s="67"/>
      <c r="Y177" s="68"/>
    </row>
    <row r="178" spans="1:25" ht="15.75" thickBot="1">
      <c r="A178" s="84"/>
      <c r="B178" s="85"/>
      <c r="C178" s="130" t="s">
        <v>12</v>
      </c>
      <c r="D178" s="130"/>
      <c r="E178" s="3">
        <v>200</v>
      </c>
      <c r="F178" s="10"/>
      <c r="G178" s="139">
        <v>5</v>
      </c>
      <c r="H178" s="139"/>
      <c r="I178" s="139"/>
      <c r="J178" s="14" t="s">
        <v>34</v>
      </c>
      <c r="K178" s="14" t="s">
        <v>34</v>
      </c>
      <c r="L178" s="14" t="s">
        <v>16</v>
      </c>
      <c r="M178" s="14" t="s">
        <v>34</v>
      </c>
      <c r="N178" s="14" t="s">
        <v>34</v>
      </c>
      <c r="O178" s="14" t="s">
        <v>34</v>
      </c>
      <c r="P178" s="14" t="s">
        <v>34</v>
      </c>
      <c r="Q178" s="14" t="s">
        <v>34</v>
      </c>
      <c r="R178" s="14" t="s">
        <v>34</v>
      </c>
      <c r="S178" s="14" t="s">
        <v>34</v>
      </c>
      <c r="T178" s="14" t="s">
        <v>34</v>
      </c>
      <c r="U178" s="14" t="s">
        <v>34</v>
      </c>
      <c r="V178" s="173"/>
      <c r="W178" s="174"/>
      <c r="X178" s="67"/>
      <c r="Y178" s="68"/>
    </row>
    <row r="179" spans="1:25" ht="15.75" thickBot="1">
      <c r="A179" s="84"/>
      <c r="B179" s="85"/>
      <c r="C179" s="131" t="s">
        <v>13</v>
      </c>
      <c r="D179" s="130"/>
      <c r="E179" s="3">
        <v>3648</v>
      </c>
      <c r="F179" s="10"/>
      <c r="G179" s="139">
        <v>5</v>
      </c>
      <c r="H179" s="139"/>
      <c r="I179" s="139"/>
      <c r="J179" s="14" t="s">
        <v>34</v>
      </c>
      <c r="K179" s="14" t="s">
        <v>34</v>
      </c>
      <c r="L179" s="14" t="s">
        <v>34</v>
      </c>
      <c r="M179" s="14" t="s">
        <v>34</v>
      </c>
      <c r="N179" s="14" t="s">
        <v>34</v>
      </c>
      <c r="O179" s="14" t="s">
        <v>34</v>
      </c>
      <c r="P179" s="14" t="s">
        <v>34</v>
      </c>
      <c r="Q179" s="14" t="s">
        <v>34</v>
      </c>
      <c r="R179" s="14" t="s">
        <v>34</v>
      </c>
      <c r="S179" s="14" t="s">
        <v>34</v>
      </c>
      <c r="T179" s="14" t="s">
        <v>34</v>
      </c>
      <c r="U179" s="14" t="s">
        <v>34</v>
      </c>
      <c r="V179" s="173"/>
      <c r="W179" s="174"/>
      <c r="X179" s="67"/>
      <c r="Y179" s="68"/>
    </row>
    <row r="180" spans="1:25" ht="15.75" thickBot="1">
      <c r="A180" s="84"/>
      <c r="B180" s="85"/>
      <c r="C180" s="130" t="s">
        <v>14</v>
      </c>
      <c r="D180" s="130"/>
      <c r="E180" s="3">
        <v>4956</v>
      </c>
      <c r="F180" s="10"/>
      <c r="G180" s="139">
        <v>5</v>
      </c>
      <c r="H180" s="139"/>
      <c r="I180" s="139"/>
      <c r="J180" s="14" t="s">
        <v>34</v>
      </c>
      <c r="K180" s="14" t="s">
        <v>34</v>
      </c>
      <c r="L180" s="14" t="s">
        <v>34</v>
      </c>
      <c r="M180" s="14" t="s">
        <v>34</v>
      </c>
      <c r="N180" s="14" t="s">
        <v>34</v>
      </c>
      <c r="O180" s="14" t="s">
        <v>34</v>
      </c>
      <c r="P180" s="14" t="s">
        <v>34</v>
      </c>
      <c r="Q180" s="14" t="s">
        <v>34</v>
      </c>
      <c r="R180" s="14" t="s">
        <v>34</v>
      </c>
      <c r="S180" s="14" t="s">
        <v>34</v>
      </c>
      <c r="T180" s="14" t="s">
        <v>34</v>
      </c>
      <c r="U180" s="14" t="s">
        <v>34</v>
      </c>
      <c r="V180" s="173"/>
      <c r="W180" s="174"/>
      <c r="X180" s="67"/>
      <c r="Y180" s="68"/>
    </row>
    <row r="181" spans="1:25" ht="15.75" thickBot="1">
      <c r="A181" s="84"/>
      <c r="B181" s="85"/>
      <c r="C181" s="130" t="s">
        <v>15</v>
      </c>
      <c r="D181" s="130"/>
      <c r="E181" s="3">
        <v>3636</v>
      </c>
      <c r="F181" s="10"/>
      <c r="G181" s="139">
        <v>5</v>
      </c>
      <c r="H181" s="139"/>
      <c r="I181" s="139"/>
      <c r="J181" s="14" t="s">
        <v>34</v>
      </c>
      <c r="K181" s="14" t="s">
        <v>34</v>
      </c>
      <c r="L181" s="14" t="s">
        <v>34</v>
      </c>
      <c r="M181" s="14" t="s">
        <v>34</v>
      </c>
      <c r="N181" s="14" t="s">
        <v>34</v>
      </c>
      <c r="O181" s="14" t="s">
        <v>34</v>
      </c>
      <c r="P181" s="14" t="s">
        <v>34</v>
      </c>
      <c r="Q181" s="14" t="s">
        <v>34</v>
      </c>
      <c r="R181" s="14" t="s">
        <v>34</v>
      </c>
      <c r="S181" s="14" t="s">
        <v>16</v>
      </c>
      <c r="T181" s="14" t="s">
        <v>34</v>
      </c>
      <c r="U181" s="14" t="s">
        <v>34</v>
      </c>
      <c r="V181" s="173"/>
      <c r="W181" s="174"/>
      <c r="X181" s="67"/>
      <c r="Y181" s="68"/>
    </row>
    <row r="182" spans="1:25" ht="15.75" thickBot="1">
      <c r="A182" s="84"/>
      <c r="B182" s="85"/>
      <c r="C182" s="119" t="s">
        <v>16</v>
      </c>
      <c r="D182" s="119"/>
      <c r="E182" s="3" t="s">
        <v>16</v>
      </c>
      <c r="F182" s="10"/>
      <c r="G182" s="139">
        <v>5</v>
      </c>
      <c r="H182" s="139"/>
      <c r="I182" s="139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73"/>
      <c r="W182" s="174"/>
      <c r="X182" s="67"/>
      <c r="Y182" s="68"/>
    </row>
    <row r="183" spans="1:25" ht="15.75" thickBot="1">
      <c r="A183" s="86"/>
      <c r="B183" s="87"/>
      <c r="C183" s="97" t="s">
        <v>16</v>
      </c>
      <c r="D183" s="97"/>
      <c r="E183" s="4" t="s">
        <v>16</v>
      </c>
      <c r="F183" s="12"/>
      <c r="G183" s="140">
        <v>5</v>
      </c>
      <c r="H183" s="140"/>
      <c r="I183" s="140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73"/>
      <c r="W183" s="174"/>
      <c r="X183" s="69"/>
      <c r="Y183" s="70"/>
    </row>
    <row r="184" spans="1:25" ht="15.75" thickBot="1">
      <c r="A184" s="82">
        <v>45525</v>
      </c>
      <c r="B184" s="83"/>
      <c r="C184" s="136" t="s">
        <v>9</v>
      </c>
      <c r="D184" s="136"/>
      <c r="E184" s="5">
        <v>670</v>
      </c>
      <c r="F184" s="11"/>
      <c r="G184" s="138">
        <v>5</v>
      </c>
      <c r="H184" s="138"/>
      <c r="I184" s="138"/>
      <c r="J184" s="14" t="s">
        <v>34</v>
      </c>
      <c r="K184" s="14" t="s">
        <v>34</v>
      </c>
      <c r="L184" s="14" t="s">
        <v>34</v>
      </c>
      <c r="M184" s="14" t="s">
        <v>34</v>
      </c>
      <c r="N184" s="14" t="s">
        <v>34</v>
      </c>
      <c r="O184" s="14" t="s">
        <v>34</v>
      </c>
      <c r="P184" s="14" t="s">
        <v>34</v>
      </c>
      <c r="Q184" s="14" t="s">
        <v>34</v>
      </c>
      <c r="R184" s="14" t="s">
        <v>34</v>
      </c>
      <c r="S184" s="14" t="s">
        <v>34</v>
      </c>
      <c r="T184" s="14" t="s">
        <v>34</v>
      </c>
      <c r="U184" s="14" t="s">
        <v>34</v>
      </c>
      <c r="V184" s="178"/>
      <c r="W184" s="180"/>
      <c r="X184" s="65" t="s">
        <v>37</v>
      </c>
      <c r="Y184" s="66"/>
    </row>
    <row r="185" spans="1:25" ht="15.75" thickBot="1">
      <c r="A185" s="84"/>
      <c r="B185" s="85"/>
      <c r="C185" s="130" t="s">
        <v>10</v>
      </c>
      <c r="D185" s="130"/>
      <c r="E185" s="3">
        <v>1320</v>
      </c>
      <c r="F185" s="10"/>
      <c r="G185" s="139">
        <v>5</v>
      </c>
      <c r="H185" s="139"/>
      <c r="I185" s="139"/>
      <c r="J185" s="14" t="s">
        <v>34</v>
      </c>
      <c r="K185" s="14" t="s">
        <v>34</v>
      </c>
      <c r="L185" s="14" t="s">
        <v>34</v>
      </c>
      <c r="M185" s="14" t="s">
        <v>34</v>
      </c>
      <c r="N185" s="14" t="s">
        <v>34</v>
      </c>
      <c r="O185" s="14" t="s">
        <v>34</v>
      </c>
      <c r="P185" s="14" t="s">
        <v>34</v>
      </c>
      <c r="Q185" s="14" t="s">
        <v>34</v>
      </c>
      <c r="R185" s="14" t="s">
        <v>34</v>
      </c>
      <c r="S185" s="14" t="s">
        <v>34</v>
      </c>
      <c r="T185" s="14" t="s">
        <v>34</v>
      </c>
      <c r="U185" s="14" t="s">
        <v>34</v>
      </c>
      <c r="V185" s="173"/>
      <c r="W185" s="174"/>
      <c r="X185" s="67"/>
      <c r="Y185" s="68"/>
    </row>
    <row r="186" spans="1:25" ht="15.75" thickBot="1">
      <c r="A186" s="84"/>
      <c r="B186" s="85"/>
      <c r="C186" s="130" t="s">
        <v>11</v>
      </c>
      <c r="D186" s="130"/>
      <c r="E186" s="3">
        <v>1900</v>
      </c>
      <c r="F186" s="10"/>
      <c r="G186" s="139">
        <v>5</v>
      </c>
      <c r="H186" s="139"/>
      <c r="I186" s="139"/>
      <c r="J186" s="14" t="s">
        <v>34</v>
      </c>
      <c r="K186" s="14" t="s">
        <v>34</v>
      </c>
      <c r="L186" s="14" t="s">
        <v>34</v>
      </c>
      <c r="M186" s="14" t="s">
        <v>34</v>
      </c>
      <c r="N186" s="14" t="s">
        <v>34</v>
      </c>
      <c r="O186" s="14" t="s">
        <v>34</v>
      </c>
      <c r="P186" s="14" t="s">
        <v>34</v>
      </c>
      <c r="Q186" s="14" t="s">
        <v>34</v>
      </c>
      <c r="R186" s="14" t="s">
        <v>34</v>
      </c>
      <c r="S186" s="14" t="s">
        <v>34</v>
      </c>
      <c r="T186" s="14" t="s">
        <v>34</v>
      </c>
      <c r="U186" s="14" t="s">
        <v>34</v>
      </c>
      <c r="V186" s="173"/>
      <c r="W186" s="174"/>
      <c r="X186" s="67"/>
      <c r="Y186" s="68"/>
    </row>
    <row r="187" spans="1:25" ht="15.75" thickBot="1">
      <c r="A187" s="84"/>
      <c r="B187" s="85"/>
      <c r="C187" s="130" t="s">
        <v>12</v>
      </c>
      <c r="D187" s="130"/>
      <c r="E187" s="3">
        <v>210</v>
      </c>
      <c r="F187" s="10"/>
      <c r="G187" s="139">
        <v>5</v>
      </c>
      <c r="H187" s="139"/>
      <c r="I187" s="139"/>
      <c r="J187" s="14" t="s">
        <v>34</v>
      </c>
      <c r="K187" s="14" t="s">
        <v>34</v>
      </c>
      <c r="L187" s="14" t="s">
        <v>16</v>
      </c>
      <c r="M187" s="14" t="s">
        <v>34</v>
      </c>
      <c r="N187" s="14" t="s">
        <v>34</v>
      </c>
      <c r="O187" s="14" t="s">
        <v>34</v>
      </c>
      <c r="P187" s="14" t="s">
        <v>34</v>
      </c>
      <c r="Q187" s="14" t="s">
        <v>34</v>
      </c>
      <c r="R187" s="14" t="s">
        <v>34</v>
      </c>
      <c r="S187" s="14" t="s">
        <v>34</v>
      </c>
      <c r="T187" s="14" t="s">
        <v>34</v>
      </c>
      <c r="U187" s="14" t="s">
        <v>34</v>
      </c>
      <c r="V187" s="173"/>
      <c r="W187" s="174"/>
      <c r="X187" s="67"/>
      <c r="Y187" s="68"/>
    </row>
    <row r="188" spans="1:25" ht="15.75" thickBot="1">
      <c r="A188" s="84"/>
      <c r="B188" s="85"/>
      <c r="C188" s="131" t="s">
        <v>13</v>
      </c>
      <c r="D188" s="130"/>
      <c r="E188" s="3" t="s">
        <v>16</v>
      </c>
      <c r="F188" s="10"/>
      <c r="G188" s="139">
        <v>5</v>
      </c>
      <c r="H188" s="139"/>
      <c r="I188" s="139"/>
      <c r="J188" s="14" t="s">
        <v>34</v>
      </c>
      <c r="K188" s="14" t="s">
        <v>34</v>
      </c>
      <c r="L188" s="14" t="s">
        <v>34</v>
      </c>
      <c r="M188" s="14" t="s">
        <v>34</v>
      </c>
      <c r="N188" s="14" t="s">
        <v>34</v>
      </c>
      <c r="O188" s="14" t="s">
        <v>34</v>
      </c>
      <c r="P188" s="14" t="s">
        <v>34</v>
      </c>
      <c r="Q188" s="14" t="s">
        <v>34</v>
      </c>
      <c r="R188" s="14" t="s">
        <v>34</v>
      </c>
      <c r="S188" s="14" t="s">
        <v>34</v>
      </c>
      <c r="T188" s="14" t="s">
        <v>34</v>
      </c>
      <c r="U188" s="14" t="s">
        <v>34</v>
      </c>
      <c r="V188" s="173"/>
      <c r="W188" s="174"/>
      <c r="X188" s="67"/>
      <c r="Y188" s="68"/>
    </row>
    <row r="189" spans="1:25" ht="15.75" thickBot="1">
      <c r="A189" s="84"/>
      <c r="B189" s="85"/>
      <c r="C189" s="130" t="s">
        <v>14</v>
      </c>
      <c r="D189" s="130"/>
      <c r="E189" s="3" t="s">
        <v>16</v>
      </c>
      <c r="F189" s="10"/>
      <c r="G189" s="139">
        <v>5</v>
      </c>
      <c r="H189" s="139"/>
      <c r="I189" s="139"/>
      <c r="J189" s="14" t="s">
        <v>34</v>
      </c>
      <c r="K189" s="14" t="s">
        <v>34</v>
      </c>
      <c r="L189" s="14" t="s">
        <v>34</v>
      </c>
      <c r="M189" s="14" t="s">
        <v>34</v>
      </c>
      <c r="N189" s="14" t="s">
        <v>34</v>
      </c>
      <c r="O189" s="14" t="s">
        <v>34</v>
      </c>
      <c r="P189" s="14" t="s">
        <v>34</v>
      </c>
      <c r="Q189" s="14" t="s">
        <v>34</v>
      </c>
      <c r="R189" s="14" t="s">
        <v>34</v>
      </c>
      <c r="S189" s="14" t="s">
        <v>34</v>
      </c>
      <c r="T189" s="14" t="s">
        <v>34</v>
      </c>
      <c r="U189" s="14" t="s">
        <v>34</v>
      </c>
      <c r="V189" s="173"/>
      <c r="W189" s="174"/>
      <c r="X189" s="67"/>
      <c r="Y189" s="68"/>
    </row>
    <row r="190" spans="1:25" ht="15.75" thickBot="1">
      <c r="A190" s="84"/>
      <c r="B190" s="85"/>
      <c r="C190" s="130" t="s">
        <v>15</v>
      </c>
      <c r="D190" s="130"/>
      <c r="E190" s="3" t="s">
        <v>16</v>
      </c>
      <c r="F190" s="10"/>
      <c r="G190" s="139">
        <v>5</v>
      </c>
      <c r="H190" s="139"/>
      <c r="I190" s="139"/>
      <c r="J190" s="14" t="s">
        <v>34</v>
      </c>
      <c r="K190" s="14" t="s">
        <v>34</v>
      </c>
      <c r="L190" s="14" t="s">
        <v>34</v>
      </c>
      <c r="M190" s="14" t="s">
        <v>34</v>
      </c>
      <c r="N190" s="14" t="s">
        <v>34</v>
      </c>
      <c r="O190" s="14" t="s">
        <v>34</v>
      </c>
      <c r="P190" s="14" t="s">
        <v>34</v>
      </c>
      <c r="Q190" s="14" t="s">
        <v>34</v>
      </c>
      <c r="R190" s="14" t="s">
        <v>34</v>
      </c>
      <c r="S190" s="14" t="s">
        <v>16</v>
      </c>
      <c r="T190" s="14" t="s">
        <v>34</v>
      </c>
      <c r="U190" s="14" t="s">
        <v>34</v>
      </c>
      <c r="V190" s="173"/>
      <c r="W190" s="174"/>
      <c r="X190" s="67"/>
      <c r="Y190" s="68"/>
    </row>
    <row r="191" spans="1:25" ht="15.75" thickBot="1">
      <c r="A191" s="84"/>
      <c r="B191" s="85"/>
      <c r="C191" s="119" t="s">
        <v>16</v>
      </c>
      <c r="D191" s="119"/>
      <c r="E191" s="3" t="s">
        <v>16</v>
      </c>
      <c r="F191" s="10"/>
      <c r="G191" s="139">
        <v>5</v>
      </c>
      <c r="H191" s="139"/>
      <c r="I191" s="139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73"/>
      <c r="W191" s="174"/>
      <c r="X191" s="67"/>
      <c r="Y191" s="68"/>
    </row>
    <row r="192" spans="1:25" ht="15.75" thickBot="1">
      <c r="A192" s="86"/>
      <c r="B192" s="87"/>
      <c r="C192" s="97" t="s">
        <v>16</v>
      </c>
      <c r="D192" s="97"/>
      <c r="E192" s="4" t="s">
        <v>16</v>
      </c>
      <c r="F192" s="12"/>
      <c r="G192" s="140">
        <v>5</v>
      </c>
      <c r="H192" s="140"/>
      <c r="I192" s="140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73"/>
      <c r="W192" s="174"/>
      <c r="X192" s="69"/>
      <c r="Y192" s="70"/>
    </row>
    <row r="193" spans="1:25" ht="15.75" thickBot="1">
      <c r="A193" s="82">
        <v>45526</v>
      </c>
      <c r="B193" s="83"/>
      <c r="C193" s="136" t="s">
        <v>9</v>
      </c>
      <c r="D193" s="136"/>
      <c r="E193" s="5">
        <v>600</v>
      </c>
      <c r="F193" s="11"/>
      <c r="G193" s="138">
        <v>5</v>
      </c>
      <c r="H193" s="138"/>
      <c r="I193" s="138"/>
      <c r="J193" s="14" t="s">
        <v>34</v>
      </c>
      <c r="K193" s="14" t="s">
        <v>34</v>
      </c>
      <c r="L193" s="14" t="s">
        <v>34</v>
      </c>
      <c r="M193" s="14" t="s">
        <v>34</v>
      </c>
      <c r="N193" s="14" t="s">
        <v>34</v>
      </c>
      <c r="O193" s="14" t="s">
        <v>34</v>
      </c>
      <c r="P193" s="14" t="s">
        <v>34</v>
      </c>
      <c r="Q193" s="14" t="s">
        <v>34</v>
      </c>
      <c r="R193" s="14" t="s">
        <v>34</v>
      </c>
      <c r="S193" s="14" t="s">
        <v>34</v>
      </c>
      <c r="T193" s="14" t="s">
        <v>34</v>
      </c>
      <c r="U193" s="14" t="s">
        <v>34</v>
      </c>
      <c r="V193" s="178"/>
      <c r="W193" s="180"/>
      <c r="X193" s="65" t="s">
        <v>38</v>
      </c>
      <c r="Y193" s="66"/>
    </row>
    <row r="194" spans="1:25" ht="15.75" thickBot="1">
      <c r="A194" s="84"/>
      <c r="B194" s="85"/>
      <c r="C194" s="130" t="s">
        <v>10</v>
      </c>
      <c r="D194" s="130"/>
      <c r="E194" s="3">
        <v>1100</v>
      </c>
      <c r="F194" s="10"/>
      <c r="G194" s="139">
        <v>5</v>
      </c>
      <c r="H194" s="139"/>
      <c r="I194" s="139"/>
      <c r="J194" s="14" t="s">
        <v>34</v>
      </c>
      <c r="K194" s="14" t="s">
        <v>34</v>
      </c>
      <c r="L194" s="14" t="s">
        <v>34</v>
      </c>
      <c r="M194" s="14" t="s">
        <v>34</v>
      </c>
      <c r="N194" s="14" t="s">
        <v>34</v>
      </c>
      <c r="O194" s="14" t="s">
        <v>34</v>
      </c>
      <c r="P194" s="14" t="s">
        <v>34</v>
      </c>
      <c r="Q194" s="14" t="s">
        <v>34</v>
      </c>
      <c r="R194" s="14" t="s">
        <v>34</v>
      </c>
      <c r="S194" s="14" t="s">
        <v>34</v>
      </c>
      <c r="T194" s="14" t="s">
        <v>34</v>
      </c>
      <c r="U194" s="14" t="s">
        <v>34</v>
      </c>
      <c r="V194" s="173"/>
      <c r="W194" s="174"/>
      <c r="X194" s="67"/>
      <c r="Y194" s="68"/>
    </row>
    <row r="195" spans="1:25" ht="15.75" thickBot="1">
      <c r="A195" s="84"/>
      <c r="B195" s="85"/>
      <c r="C195" s="130" t="s">
        <v>11</v>
      </c>
      <c r="D195" s="130"/>
      <c r="E195" s="3">
        <v>2000</v>
      </c>
      <c r="F195" s="10"/>
      <c r="G195" s="139">
        <v>5</v>
      </c>
      <c r="H195" s="139"/>
      <c r="I195" s="139"/>
      <c r="J195" s="14" t="s">
        <v>34</v>
      </c>
      <c r="K195" s="14" t="s">
        <v>34</v>
      </c>
      <c r="L195" s="14" t="s">
        <v>34</v>
      </c>
      <c r="M195" s="14" t="s">
        <v>34</v>
      </c>
      <c r="N195" s="14" t="s">
        <v>34</v>
      </c>
      <c r="O195" s="14" t="s">
        <v>34</v>
      </c>
      <c r="P195" s="14" t="s">
        <v>34</v>
      </c>
      <c r="Q195" s="14" t="s">
        <v>34</v>
      </c>
      <c r="R195" s="14" t="s">
        <v>34</v>
      </c>
      <c r="S195" s="14" t="s">
        <v>34</v>
      </c>
      <c r="T195" s="14" t="s">
        <v>34</v>
      </c>
      <c r="U195" s="14" t="s">
        <v>34</v>
      </c>
      <c r="V195" s="173"/>
      <c r="W195" s="174"/>
      <c r="X195" s="67"/>
      <c r="Y195" s="68"/>
    </row>
    <row r="196" spans="1:25" ht="15.75" thickBot="1">
      <c r="A196" s="84"/>
      <c r="B196" s="85"/>
      <c r="C196" s="130" t="s">
        <v>12</v>
      </c>
      <c r="D196" s="130"/>
      <c r="E196" s="3">
        <v>180</v>
      </c>
      <c r="F196" s="10"/>
      <c r="G196" s="139">
        <v>5</v>
      </c>
      <c r="H196" s="139"/>
      <c r="I196" s="139"/>
      <c r="J196" s="14" t="s">
        <v>34</v>
      </c>
      <c r="K196" s="14" t="s">
        <v>34</v>
      </c>
      <c r="L196" s="14" t="s">
        <v>16</v>
      </c>
      <c r="M196" s="14" t="s">
        <v>34</v>
      </c>
      <c r="N196" s="14" t="s">
        <v>34</v>
      </c>
      <c r="O196" s="14" t="s">
        <v>34</v>
      </c>
      <c r="P196" s="14" t="s">
        <v>34</v>
      </c>
      <c r="Q196" s="14" t="s">
        <v>34</v>
      </c>
      <c r="R196" s="14" t="s">
        <v>34</v>
      </c>
      <c r="S196" s="14" t="s">
        <v>34</v>
      </c>
      <c r="T196" s="14" t="s">
        <v>34</v>
      </c>
      <c r="U196" s="14" t="s">
        <v>34</v>
      </c>
      <c r="V196" s="173"/>
      <c r="W196" s="174"/>
      <c r="X196" s="67"/>
      <c r="Y196" s="68"/>
    </row>
    <row r="197" spans="1:25" ht="15.75" thickBot="1">
      <c r="A197" s="84"/>
      <c r="B197" s="85"/>
      <c r="C197" s="131" t="s">
        <v>13</v>
      </c>
      <c r="D197" s="130"/>
      <c r="E197" s="3">
        <v>972</v>
      </c>
      <c r="F197" s="10"/>
      <c r="G197" s="139">
        <v>5</v>
      </c>
      <c r="H197" s="139"/>
      <c r="I197" s="139"/>
      <c r="J197" s="14" t="s">
        <v>34</v>
      </c>
      <c r="K197" s="14" t="s">
        <v>34</v>
      </c>
      <c r="L197" s="14" t="s">
        <v>34</v>
      </c>
      <c r="M197" s="14" t="s">
        <v>34</v>
      </c>
      <c r="N197" s="14" t="s">
        <v>34</v>
      </c>
      <c r="O197" s="14" t="s">
        <v>34</v>
      </c>
      <c r="P197" s="14" t="s">
        <v>34</v>
      </c>
      <c r="Q197" s="14" t="s">
        <v>34</v>
      </c>
      <c r="R197" s="14" t="s">
        <v>34</v>
      </c>
      <c r="S197" s="14" t="s">
        <v>34</v>
      </c>
      <c r="T197" s="14" t="s">
        <v>34</v>
      </c>
      <c r="U197" s="14" t="s">
        <v>34</v>
      </c>
      <c r="V197" s="173"/>
      <c r="W197" s="174"/>
      <c r="X197" s="67"/>
      <c r="Y197" s="68"/>
    </row>
    <row r="198" spans="1:25" ht="15.75" thickBot="1">
      <c r="A198" s="84"/>
      <c r="B198" s="85"/>
      <c r="C198" s="130" t="s">
        <v>14</v>
      </c>
      <c r="D198" s="130"/>
      <c r="E198" s="3">
        <v>1800</v>
      </c>
      <c r="F198" s="10"/>
      <c r="G198" s="139">
        <v>5</v>
      </c>
      <c r="H198" s="139"/>
      <c r="I198" s="139"/>
      <c r="J198" s="14" t="s">
        <v>34</v>
      </c>
      <c r="K198" s="14" t="s">
        <v>34</v>
      </c>
      <c r="L198" s="14" t="s">
        <v>34</v>
      </c>
      <c r="M198" s="14" t="s">
        <v>34</v>
      </c>
      <c r="N198" s="14" t="s">
        <v>34</v>
      </c>
      <c r="O198" s="14" t="s">
        <v>34</v>
      </c>
      <c r="P198" s="14" t="s">
        <v>34</v>
      </c>
      <c r="Q198" s="14" t="s">
        <v>34</v>
      </c>
      <c r="R198" s="14" t="s">
        <v>34</v>
      </c>
      <c r="S198" s="14" t="s">
        <v>34</v>
      </c>
      <c r="T198" s="14" t="s">
        <v>34</v>
      </c>
      <c r="U198" s="14" t="s">
        <v>34</v>
      </c>
      <c r="V198" s="173"/>
      <c r="W198" s="174"/>
      <c r="X198" s="67"/>
      <c r="Y198" s="68"/>
    </row>
    <row r="199" spans="1:25" ht="15.75" thickBot="1">
      <c r="A199" s="84"/>
      <c r="B199" s="85"/>
      <c r="C199" s="130" t="s">
        <v>15</v>
      </c>
      <c r="D199" s="130"/>
      <c r="E199" s="3">
        <v>1656</v>
      </c>
      <c r="F199" s="10"/>
      <c r="G199" s="139">
        <v>5</v>
      </c>
      <c r="H199" s="139"/>
      <c r="I199" s="139"/>
      <c r="J199" s="14" t="s">
        <v>34</v>
      </c>
      <c r="K199" s="14" t="s">
        <v>34</v>
      </c>
      <c r="L199" s="14" t="s">
        <v>34</v>
      </c>
      <c r="M199" s="14" t="s">
        <v>34</v>
      </c>
      <c r="N199" s="14" t="s">
        <v>34</v>
      </c>
      <c r="O199" s="14" t="s">
        <v>34</v>
      </c>
      <c r="P199" s="14" t="s">
        <v>34</v>
      </c>
      <c r="Q199" s="14" t="s">
        <v>34</v>
      </c>
      <c r="R199" s="14" t="s">
        <v>34</v>
      </c>
      <c r="S199" s="14" t="s">
        <v>16</v>
      </c>
      <c r="T199" s="14" t="s">
        <v>34</v>
      </c>
      <c r="U199" s="14" t="s">
        <v>34</v>
      </c>
      <c r="V199" s="173"/>
      <c r="W199" s="174"/>
      <c r="X199" s="67"/>
      <c r="Y199" s="68"/>
    </row>
    <row r="200" spans="1:25" ht="15.75" thickBot="1">
      <c r="A200" s="84"/>
      <c r="B200" s="85"/>
      <c r="C200" s="119" t="s">
        <v>16</v>
      </c>
      <c r="D200" s="119"/>
      <c r="E200" s="3" t="s">
        <v>16</v>
      </c>
      <c r="F200" s="10"/>
      <c r="G200" s="139">
        <v>5</v>
      </c>
      <c r="H200" s="139"/>
      <c r="I200" s="139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73"/>
      <c r="W200" s="174"/>
      <c r="X200" s="67"/>
      <c r="Y200" s="68"/>
    </row>
    <row r="201" spans="1:25" ht="15.75" thickBot="1">
      <c r="A201" s="86"/>
      <c r="B201" s="87"/>
      <c r="C201" s="97" t="s">
        <v>16</v>
      </c>
      <c r="D201" s="97"/>
      <c r="E201" s="4" t="s">
        <v>16</v>
      </c>
      <c r="F201" s="12"/>
      <c r="G201" s="140">
        <v>5</v>
      </c>
      <c r="H201" s="140"/>
      <c r="I201" s="140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73"/>
      <c r="W201" s="174"/>
      <c r="X201" s="69"/>
      <c r="Y201" s="70"/>
    </row>
    <row r="202" spans="1:25" ht="15.75" thickBot="1">
      <c r="A202" s="82">
        <v>45527</v>
      </c>
      <c r="B202" s="83"/>
      <c r="C202" s="136" t="s">
        <v>9</v>
      </c>
      <c r="D202" s="136"/>
      <c r="E202" s="5">
        <v>620</v>
      </c>
      <c r="F202" s="11"/>
      <c r="G202" s="138">
        <v>5</v>
      </c>
      <c r="H202" s="138"/>
      <c r="I202" s="138"/>
      <c r="J202" s="14" t="s">
        <v>34</v>
      </c>
      <c r="K202" s="14" t="s">
        <v>34</v>
      </c>
      <c r="L202" s="14" t="s">
        <v>34</v>
      </c>
      <c r="M202" s="14" t="s">
        <v>34</v>
      </c>
      <c r="N202" s="14" t="s">
        <v>34</v>
      </c>
      <c r="O202" s="14" t="s">
        <v>34</v>
      </c>
      <c r="P202" s="14" t="s">
        <v>34</v>
      </c>
      <c r="Q202" s="14" t="s">
        <v>34</v>
      </c>
      <c r="R202" s="14" t="s">
        <v>34</v>
      </c>
      <c r="S202" s="14" t="s">
        <v>34</v>
      </c>
      <c r="T202" s="14" t="s">
        <v>34</v>
      </c>
      <c r="U202" s="14" t="s">
        <v>34</v>
      </c>
      <c r="V202" s="178"/>
      <c r="W202" s="180"/>
      <c r="X202" s="65" t="s">
        <v>38</v>
      </c>
      <c r="Y202" s="66"/>
    </row>
    <row r="203" spans="1:25" ht="15.75" thickBot="1">
      <c r="A203" s="84"/>
      <c r="B203" s="85"/>
      <c r="C203" s="130" t="s">
        <v>10</v>
      </c>
      <c r="D203" s="130"/>
      <c r="E203" s="3">
        <v>690</v>
      </c>
      <c r="F203" s="10"/>
      <c r="G203" s="139">
        <v>5</v>
      </c>
      <c r="H203" s="139"/>
      <c r="I203" s="139"/>
      <c r="J203" s="14" t="s">
        <v>34</v>
      </c>
      <c r="K203" s="14" t="s">
        <v>34</v>
      </c>
      <c r="L203" s="14" t="s">
        <v>34</v>
      </c>
      <c r="M203" s="14" t="s">
        <v>34</v>
      </c>
      <c r="N203" s="14" t="s">
        <v>34</v>
      </c>
      <c r="O203" s="14" t="s">
        <v>34</v>
      </c>
      <c r="P203" s="14" t="s">
        <v>34</v>
      </c>
      <c r="Q203" s="14" t="s">
        <v>34</v>
      </c>
      <c r="R203" s="14" t="s">
        <v>34</v>
      </c>
      <c r="S203" s="14" t="s">
        <v>34</v>
      </c>
      <c r="T203" s="14" t="s">
        <v>34</v>
      </c>
      <c r="U203" s="14" t="s">
        <v>34</v>
      </c>
      <c r="V203" s="173"/>
      <c r="W203" s="174"/>
      <c r="X203" s="67"/>
      <c r="Y203" s="68"/>
    </row>
    <row r="204" spans="1:25" ht="15.75" thickBot="1">
      <c r="A204" s="84"/>
      <c r="B204" s="85"/>
      <c r="C204" s="130" t="s">
        <v>11</v>
      </c>
      <c r="D204" s="130"/>
      <c r="E204" s="3">
        <v>1840</v>
      </c>
      <c r="F204" s="10"/>
      <c r="G204" s="139">
        <v>5</v>
      </c>
      <c r="H204" s="139"/>
      <c r="I204" s="139"/>
      <c r="J204" s="14" t="s">
        <v>34</v>
      </c>
      <c r="K204" s="14" t="s">
        <v>34</v>
      </c>
      <c r="L204" s="14" t="s">
        <v>34</v>
      </c>
      <c r="M204" s="14" t="s">
        <v>34</v>
      </c>
      <c r="N204" s="14" t="s">
        <v>34</v>
      </c>
      <c r="O204" s="14" t="s">
        <v>34</v>
      </c>
      <c r="P204" s="14" t="s">
        <v>34</v>
      </c>
      <c r="Q204" s="14" t="s">
        <v>34</v>
      </c>
      <c r="R204" s="14" t="s">
        <v>34</v>
      </c>
      <c r="S204" s="14" t="s">
        <v>34</v>
      </c>
      <c r="T204" s="14" t="s">
        <v>34</v>
      </c>
      <c r="U204" s="14" t="s">
        <v>34</v>
      </c>
      <c r="V204" s="173"/>
      <c r="W204" s="174"/>
      <c r="X204" s="67"/>
      <c r="Y204" s="68"/>
    </row>
    <row r="205" spans="1:25" ht="15.75" thickBot="1">
      <c r="A205" s="84"/>
      <c r="B205" s="85"/>
      <c r="C205" s="130" t="s">
        <v>12</v>
      </c>
      <c r="D205" s="130"/>
      <c r="E205" s="3">
        <v>200</v>
      </c>
      <c r="F205" s="10"/>
      <c r="G205" s="139">
        <v>5</v>
      </c>
      <c r="H205" s="139"/>
      <c r="I205" s="139"/>
      <c r="J205" s="14" t="s">
        <v>34</v>
      </c>
      <c r="K205" s="14" t="s">
        <v>34</v>
      </c>
      <c r="L205" s="14" t="s">
        <v>16</v>
      </c>
      <c r="M205" s="14" t="s">
        <v>34</v>
      </c>
      <c r="N205" s="14" t="s">
        <v>34</v>
      </c>
      <c r="O205" s="14" t="s">
        <v>34</v>
      </c>
      <c r="P205" s="14" t="s">
        <v>34</v>
      </c>
      <c r="Q205" s="14" t="s">
        <v>34</v>
      </c>
      <c r="R205" s="14" t="s">
        <v>34</v>
      </c>
      <c r="S205" s="14" t="s">
        <v>34</v>
      </c>
      <c r="T205" s="14" t="s">
        <v>34</v>
      </c>
      <c r="U205" s="14" t="s">
        <v>34</v>
      </c>
      <c r="V205" s="173"/>
      <c r="W205" s="174"/>
      <c r="X205" s="67"/>
      <c r="Y205" s="68"/>
    </row>
    <row r="206" spans="1:25" ht="15.75" thickBot="1">
      <c r="A206" s="84"/>
      <c r="B206" s="85"/>
      <c r="C206" s="131" t="s">
        <v>13</v>
      </c>
      <c r="D206" s="130"/>
      <c r="E206" s="3">
        <v>4236</v>
      </c>
      <c r="F206" s="10"/>
      <c r="G206" s="139">
        <v>5</v>
      </c>
      <c r="H206" s="139"/>
      <c r="I206" s="139"/>
      <c r="J206" s="14" t="s">
        <v>34</v>
      </c>
      <c r="K206" s="14" t="s">
        <v>34</v>
      </c>
      <c r="L206" s="14" t="s">
        <v>34</v>
      </c>
      <c r="M206" s="14" t="s">
        <v>34</v>
      </c>
      <c r="N206" s="14" t="s">
        <v>34</v>
      </c>
      <c r="O206" s="14" t="s">
        <v>34</v>
      </c>
      <c r="P206" s="14" t="s">
        <v>34</v>
      </c>
      <c r="Q206" s="14" t="s">
        <v>34</v>
      </c>
      <c r="R206" s="14" t="s">
        <v>34</v>
      </c>
      <c r="S206" s="14" t="s">
        <v>34</v>
      </c>
      <c r="T206" s="14" t="s">
        <v>34</v>
      </c>
      <c r="U206" s="14" t="s">
        <v>34</v>
      </c>
      <c r="V206" s="173"/>
      <c r="W206" s="174"/>
      <c r="X206" s="67"/>
      <c r="Y206" s="68"/>
    </row>
    <row r="207" spans="1:25" ht="15.75" thickBot="1">
      <c r="A207" s="84"/>
      <c r="B207" s="85"/>
      <c r="C207" s="130" t="s">
        <v>14</v>
      </c>
      <c r="D207" s="130"/>
      <c r="E207" s="3">
        <v>4044</v>
      </c>
      <c r="F207" s="10"/>
      <c r="G207" s="139">
        <v>5</v>
      </c>
      <c r="H207" s="139"/>
      <c r="I207" s="139"/>
      <c r="J207" s="14" t="s">
        <v>34</v>
      </c>
      <c r="K207" s="14" t="s">
        <v>34</v>
      </c>
      <c r="L207" s="14" t="s">
        <v>34</v>
      </c>
      <c r="M207" s="14" t="s">
        <v>34</v>
      </c>
      <c r="N207" s="14" t="s">
        <v>34</v>
      </c>
      <c r="O207" s="14" t="s">
        <v>34</v>
      </c>
      <c r="P207" s="14" t="s">
        <v>34</v>
      </c>
      <c r="Q207" s="14" t="s">
        <v>34</v>
      </c>
      <c r="R207" s="14" t="s">
        <v>34</v>
      </c>
      <c r="S207" s="14" t="s">
        <v>34</v>
      </c>
      <c r="T207" s="14" t="s">
        <v>34</v>
      </c>
      <c r="U207" s="14" t="s">
        <v>34</v>
      </c>
      <c r="V207" s="173"/>
      <c r="W207" s="174"/>
      <c r="X207" s="67"/>
      <c r="Y207" s="68"/>
    </row>
    <row r="208" spans="1:25" ht="15.75" thickBot="1">
      <c r="A208" s="84"/>
      <c r="B208" s="85"/>
      <c r="C208" s="130" t="s">
        <v>15</v>
      </c>
      <c r="D208" s="130"/>
      <c r="E208" s="3">
        <v>4992</v>
      </c>
      <c r="F208" s="10"/>
      <c r="G208" s="139">
        <v>5</v>
      </c>
      <c r="H208" s="139"/>
      <c r="I208" s="139"/>
      <c r="J208" s="14" t="s">
        <v>34</v>
      </c>
      <c r="K208" s="14" t="s">
        <v>34</v>
      </c>
      <c r="L208" s="14" t="s">
        <v>34</v>
      </c>
      <c r="M208" s="14" t="s">
        <v>34</v>
      </c>
      <c r="N208" s="14" t="s">
        <v>34</v>
      </c>
      <c r="O208" s="14" t="s">
        <v>34</v>
      </c>
      <c r="P208" s="14" t="s">
        <v>34</v>
      </c>
      <c r="Q208" s="14" t="s">
        <v>34</v>
      </c>
      <c r="R208" s="14" t="s">
        <v>34</v>
      </c>
      <c r="S208" s="14" t="s">
        <v>16</v>
      </c>
      <c r="T208" s="14" t="s">
        <v>34</v>
      </c>
      <c r="U208" s="14" t="s">
        <v>34</v>
      </c>
      <c r="V208" s="173"/>
      <c r="W208" s="174"/>
      <c r="X208" s="67"/>
      <c r="Y208" s="68"/>
    </row>
    <row r="209" spans="1:25" ht="15.75" thickBot="1">
      <c r="A209" s="84"/>
      <c r="B209" s="85"/>
      <c r="C209" s="119" t="s">
        <v>16</v>
      </c>
      <c r="D209" s="119"/>
      <c r="E209" s="3" t="s">
        <v>16</v>
      </c>
      <c r="F209" s="10"/>
      <c r="G209" s="139">
        <v>5</v>
      </c>
      <c r="H209" s="139"/>
      <c r="I209" s="139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73"/>
      <c r="W209" s="174"/>
      <c r="X209" s="67"/>
      <c r="Y209" s="68"/>
    </row>
    <row r="210" spans="1:25" ht="15.75" thickBot="1">
      <c r="A210" s="86"/>
      <c r="B210" s="87"/>
      <c r="C210" s="97" t="s">
        <v>16</v>
      </c>
      <c r="D210" s="97"/>
      <c r="E210" s="4" t="s">
        <v>16</v>
      </c>
      <c r="F210" s="12"/>
      <c r="G210" s="140">
        <v>5</v>
      </c>
      <c r="H210" s="140"/>
      <c r="I210" s="140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73"/>
      <c r="W210" s="174"/>
      <c r="X210" s="69"/>
      <c r="Y210" s="70"/>
    </row>
    <row r="211" spans="1:25" ht="15.75" thickBot="1">
      <c r="A211" s="82">
        <v>45528</v>
      </c>
      <c r="B211" s="83"/>
      <c r="C211" s="136" t="s">
        <v>9</v>
      </c>
      <c r="D211" s="136"/>
      <c r="E211" s="5">
        <v>650</v>
      </c>
      <c r="F211" s="11"/>
      <c r="G211" s="138">
        <v>5</v>
      </c>
      <c r="H211" s="138"/>
      <c r="I211" s="138"/>
      <c r="J211" s="14" t="s">
        <v>34</v>
      </c>
      <c r="K211" s="14" t="s">
        <v>34</v>
      </c>
      <c r="L211" s="14" t="s">
        <v>34</v>
      </c>
      <c r="M211" s="14" t="s">
        <v>34</v>
      </c>
      <c r="N211" s="14" t="s">
        <v>34</v>
      </c>
      <c r="O211" s="14" t="s">
        <v>34</v>
      </c>
      <c r="P211" s="14" t="s">
        <v>34</v>
      </c>
      <c r="Q211" s="14" t="s">
        <v>34</v>
      </c>
      <c r="R211" s="14" t="s">
        <v>34</v>
      </c>
      <c r="S211" s="14" t="s">
        <v>34</v>
      </c>
      <c r="T211" s="14" t="s">
        <v>34</v>
      </c>
      <c r="U211" s="14" t="s">
        <v>34</v>
      </c>
      <c r="V211" s="178"/>
      <c r="W211" s="180"/>
      <c r="X211" s="65" t="s">
        <v>37</v>
      </c>
      <c r="Y211" s="66"/>
    </row>
    <row r="212" spans="1:25" ht="15.75" thickBot="1">
      <c r="A212" s="84"/>
      <c r="B212" s="85"/>
      <c r="C212" s="130" t="s">
        <v>10</v>
      </c>
      <c r="D212" s="130"/>
      <c r="E212" s="3">
        <v>770</v>
      </c>
      <c r="F212" s="10"/>
      <c r="G212" s="139">
        <v>5</v>
      </c>
      <c r="H212" s="139"/>
      <c r="I212" s="139"/>
      <c r="J212" s="14" t="s">
        <v>34</v>
      </c>
      <c r="K212" s="14" t="s">
        <v>34</v>
      </c>
      <c r="L212" s="14" t="s">
        <v>34</v>
      </c>
      <c r="M212" s="14" t="s">
        <v>34</v>
      </c>
      <c r="N212" s="14" t="s">
        <v>34</v>
      </c>
      <c r="O212" s="14" t="s">
        <v>34</v>
      </c>
      <c r="P212" s="14" t="s">
        <v>34</v>
      </c>
      <c r="Q212" s="14" t="s">
        <v>34</v>
      </c>
      <c r="R212" s="14" t="s">
        <v>34</v>
      </c>
      <c r="S212" s="14" t="s">
        <v>34</v>
      </c>
      <c r="T212" s="14" t="s">
        <v>34</v>
      </c>
      <c r="U212" s="14" t="s">
        <v>34</v>
      </c>
      <c r="V212" s="173"/>
      <c r="W212" s="174"/>
      <c r="X212" s="67"/>
      <c r="Y212" s="68"/>
    </row>
    <row r="213" spans="1:25" ht="15.75" thickBot="1">
      <c r="A213" s="84"/>
      <c r="B213" s="85"/>
      <c r="C213" s="130" t="s">
        <v>11</v>
      </c>
      <c r="D213" s="130"/>
      <c r="E213" s="3">
        <v>1420</v>
      </c>
      <c r="F213" s="10"/>
      <c r="G213" s="139">
        <v>5</v>
      </c>
      <c r="H213" s="139"/>
      <c r="I213" s="139"/>
      <c r="J213" s="14" t="s">
        <v>34</v>
      </c>
      <c r="K213" s="14" t="s">
        <v>34</v>
      </c>
      <c r="L213" s="14" t="s">
        <v>34</v>
      </c>
      <c r="M213" s="14" t="s">
        <v>34</v>
      </c>
      <c r="N213" s="14" t="s">
        <v>34</v>
      </c>
      <c r="O213" s="14" t="s">
        <v>34</v>
      </c>
      <c r="P213" s="14" t="s">
        <v>34</v>
      </c>
      <c r="Q213" s="14" t="s">
        <v>34</v>
      </c>
      <c r="R213" s="14" t="s">
        <v>34</v>
      </c>
      <c r="S213" s="14" t="s">
        <v>34</v>
      </c>
      <c r="T213" s="14" t="s">
        <v>34</v>
      </c>
      <c r="U213" s="14" t="s">
        <v>34</v>
      </c>
      <c r="V213" s="173"/>
      <c r="W213" s="174"/>
      <c r="X213" s="67"/>
      <c r="Y213" s="68"/>
    </row>
    <row r="214" spans="1:25" ht="15.75" thickBot="1">
      <c r="A214" s="84"/>
      <c r="B214" s="85"/>
      <c r="C214" s="130" t="s">
        <v>12</v>
      </c>
      <c r="D214" s="130"/>
      <c r="E214" s="3">
        <v>3110</v>
      </c>
      <c r="F214" s="10"/>
      <c r="G214" s="139">
        <v>5</v>
      </c>
      <c r="H214" s="139"/>
      <c r="I214" s="139"/>
      <c r="J214" s="14" t="s">
        <v>34</v>
      </c>
      <c r="K214" s="14" t="s">
        <v>34</v>
      </c>
      <c r="L214" s="14" t="s">
        <v>16</v>
      </c>
      <c r="M214" s="14" t="s">
        <v>34</v>
      </c>
      <c r="N214" s="14" t="s">
        <v>34</v>
      </c>
      <c r="O214" s="14" t="s">
        <v>34</v>
      </c>
      <c r="P214" s="14" t="s">
        <v>34</v>
      </c>
      <c r="Q214" s="14" t="s">
        <v>34</v>
      </c>
      <c r="R214" s="14" t="s">
        <v>34</v>
      </c>
      <c r="S214" s="14" t="s">
        <v>34</v>
      </c>
      <c r="T214" s="14" t="s">
        <v>34</v>
      </c>
      <c r="U214" s="14" t="s">
        <v>34</v>
      </c>
      <c r="V214" s="173"/>
      <c r="W214" s="174"/>
      <c r="X214" s="67"/>
      <c r="Y214" s="68"/>
    </row>
    <row r="215" spans="1:25" ht="15.75" thickBot="1">
      <c r="A215" s="84"/>
      <c r="B215" s="85"/>
      <c r="C215" s="131" t="s">
        <v>13</v>
      </c>
      <c r="D215" s="130"/>
      <c r="E215" s="3" t="s">
        <v>16</v>
      </c>
      <c r="F215" s="10"/>
      <c r="G215" s="139">
        <v>5</v>
      </c>
      <c r="H215" s="139"/>
      <c r="I215" s="139"/>
      <c r="J215" s="14" t="s">
        <v>34</v>
      </c>
      <c r="K215" s="14" t="s">
        <v>34</v>
      </c>
      <c r="L215" s="14" t="s">
        <v>34</v>
      </c>
      <c r="M215" s="14" t="s">
        <v>34</v>
      </c>
      <c r="N215" s="14" t="s">
        <v>34</v>
      </c>
      <c r="O215" s="14" t="s">
        <v>34</v>
      </c>
      <c r="P215" s="14" t="s">
        <v>34</v>
      </c>
      <c r="Q215" s="14" t="s">
        <v>34</v>
      </c>
      <c r="R215" s="14" t="s">
        <v>34</v>
      </c>
      <c r="S215" s="14" t="s">
        <v>34</v>
      </c>
      <c r="T215" s="14" t="s">
        <v>34</v>
      </c>
      <c r="U215" s="14" t="s">
        <v>34</v>
      </c>
      <c r="V215" s="173"/>
      <c r="W215" s="174"/>
      <c r="X215" s="67"/>
      <c r="Y215" s="68"/>
    </row>
    <row r="216" spans="1:25" ht="15.75" thickBot="1">
      <c r="A216" s="84"/>
      <c r="B216" s="85"/>
      <c r="C216" s="130" t="s">
        <v>14</v>
      </c>
      <c r="D216" s="130"/>
      <c r="E216" s="3" t="s">
        <v>16</v>
      </c>
      <c r="F216" s="10"/>
      <c r="G216" s="139">
        <v>5</v>
      </c>
      <c r="H216" s="139"/>
      <c r="I216" s="139"/>
      <c r="J216" s="14" t="s">
        <v>34</v>
      </c>
      <c r="K216" s="14" t="s">
        <v>34</v>
      </c>
      <c r="L216" s="14" t="s">
        <v>34</v>
      </c>
      <c r="M216" s="14" t="s">
        <v>34</v>
      </c>
      <c r="N216" s="14" t="s">
        <v>34</v>
      </c>
      <c r="O216" s="14" t="s">
        <v>34</v>
      </c>
      <c r="P216" s="14" t="s">
        <v>34</v>
      </c>
      <c r="Q216" s="14" t="s">
        <v>34</v>
      </c>
      <c r="R216" s="14" t="s">
        <v>34</v>
      </c>
      <c r="S216" s="14" t="s">
        <v>34</v>
      </c>
      <c r="T216" s="14" t="s">
        <v>34</v>
      </c>
      <c r="U216" s="14" t="s">
        <v>34</v>
      </c>
      <c r="V216" s="173"/>
      <c r="W216" s="174"/>
      <c r="X216" s="67"/>
      <c r="Y216" s="68"/>
    </row>
    <row r="217" spans="1:25" ht="15.75" thickBot="1">
      <c r="A217" s="84"/>
      <c r="B217" s="85"/>
      <c r="C217" s="130" t="s">
        <v>15</v>
      </c>
      <c r="D217" s="130"/>
      <c r="E217" s="3" t="s">
        <v>16</v>
      </c>
      <c r="F217" s="10"/>
      <c r="G217" s="139">
        <v>5</v>
      </c>
      <c r="H217" s="139"/>
      <c r="I217" s="139"/>
      <c r="J217" s="14" t="s">
        <v>34</v>
      </c>
      <c r="K217" s="14" t="s">
        <v>34</v>
      </c>
      <c r="L217" s="14" t="s">
        <v>34</v>
      </c>
      <c r="M217" s="14" t="s">
        <v>34</v>
      </c>
      <c r="N217" s="14" t="s">
        <v>34</v>
      </c>
      <c r="O217" s="14" t="s">
        <v>34</v>
      </c>
      <c r="P217" s="14" t="s">
        <v>34</v>
      </c>
      <c r="Q217" s="14" t="s">
        <v>34</v>
      </c>
      <c r="R217" s="14" t="s">
        <v>34</v>
      </c>
      <c r="S217" s="14" t="s">
        <v>16</v>
      </c>
      <c r="T217" s="14" t="s">
        <v>34</v>
      </c>
      <c r="U217" s="14" t="s">
        <v>34</v>
      </c>
      <c r="V217" s="173"/>
      <c r="W217" s="174"/>
      <c r="X217" s="67"/>
      <c r="Y217" s="68"/>
    </row>
    <row r="218" spans="1:25" ht="15.75" thickBot="1">
      <c r="A218" s="84"/>
      <c r="B218" s="85"/>
      <c r="C218" s="119" t="s">
        <v>16</v>
      </c>
      <c r="D218" s="119"/>
      <c r="E218" s="3" t="s">
        <v>16</v>
      </c>
      <c r="F218" s="10"/>
      <c r="G218" s="139">
        <v>5</v>
      </c>
      <c r="H218" s="139"/>
      <c r="I218" s="139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73"/>
      <c r="W218" s="174"/>
      <c r="X218" s="67"/>
      <c r="Y218" s="68"/>
    </row>
    <row r="219" spans="1:25" ht="15.75" thickBot="1">
      <c r="A219" s="86"/>
      <c r="B219" s="87"/>
      <c r="C219" s="97" t="s">
        <v>16</v>
      </c>
      <c r="D219" s="97"/>
      <c r="E219" s="4" t="s">
        <v>16</v>
      </c>
      <c r="F219" s="12"/>
      <c r="G219" s="140">
        <v>5</v>
      </c>
      <c r="H219" s="140"/>
      <c r="I219" s="140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73"/>
      <c r="W219" s="174"/>
      <c r="X219" s="69"/>
      <c r="Y219" s="70"/>
    </row>
    <row r="220" spans="1:25" ht="15.75" thickBot="1">
      <c r="A220" s="82">
        <v>45529</v>
      </c>
      <c r="B220" s="83"/>
      <c r="C220" s="136" t="s">
        <v>9</v>
      </c>
      <c r="D220" s="136"/>
      <c r="E220" s="5">
        <v>3110</v>
      </c>
      <c r="F220" s="11"/>
      <c r="G220" s="138">
        <v>5</v>
      </c>
      <c r="H220" s="138"/>
      <c r="I220" s="138"/>
      <c r="J220" s="14" t="s">
        <v>34</v>
      </c>
      <c r="K220" s="14" t="s">
        <v>34</v>
      </c>
      <c r="L220" s="14" t="s">
        <v>34</v>
      </c>
      <c r="M220" s="14" t="s">
        <v>34</v>
      </c>
      <c r="N220" s="14" t="s">
        <v>34</v>
      </c>
      <c r="O220" s="14" t="s">
        <v>34</v>
      </c>
      <c r="P220" s="14" t="s">
        <v>34</v>
      </c>
      <c r="Q220" s="14" t="s">
        <v>34</v>
      </c>
      <c r="R220" s="14" t="s">
        <v>34</v>
      </c>
      <c r="S220" s="14" t="s">
        <v>34</v>
      </c>
      <c r="T220" s="14" t="s">
        <v>34</v>
      </c>
      <c r="U220" s="14" t="s">
        <v>34</v>
      </c>
      <c r="V220" s="178"/>
      <c r="W220" s="180"/>
      <c r="X220" s="65" t="s">
        <v>37</v>
      </c>
      <c r="Y220" s="66"/>
    </row>
    <row r="221" spans="1:25" ht="15.75" thickBot="1">
      <c r="A221" s="84"/>
      <c r="B221" s="85"/>
      <c r="C221" s="130" t="s">
        <v>10</v>
      </c>
      <c r="D221" s="130"/>
      <c r="E221" s="3">
        <v>750</v>
      </c>
      <c r="F221" s="10"/>
      <c r="G221" s="139">
        <v>5</v>
      </c>
      <c r="H221" s="139"/>
      <c r="I221" s="139"/>
      <c r="J221" s="14" t="s">
        <v>34</v>
      </c>
      <c r="K221" s="14" t="s">
        <v>34</v>
      </c>
      <c r="L221" s="14" t="s">
        <v>34</v>
      </c>
      <c r="M221" s="14" t="s">
        <v>34</v>
      </c>
      <c r="N221" s="14" t="s">
        <v>34</v>
      </c>
      <c r="O221" s="14" t="s">
        <v>34</v>
      </c>
      <c r="P221" s="14" t="s">
        <v>34</v>
      </c>
      <c r="Q221" s="14" t="s">
        <v>34</v>
      </c>
      <c r="R221" s="14" t="s">
        <v>34</v>
      </c>
      <c r="S221" s="14" t="s">
        <v>34</v>
      </c>
      <c r="T221" s="14" t="s">
        <v>34</v>
      </c>
      <c r="U221" s="14" t="s">
        <v>34</v>
      </c>
      <c r="V221" s="173"/>
      <c r="W221" s="174"/>
      <c r="X221" s="67"/>
      <c r="Y221" s="68"/>
    </row>
    <row r="222" spans="1:25" ht="15.75" thickBot="1">
      <c r="A222" s="84"/>
      <c r="B222" s="85"/>
      <c r="C222" s="130" t="s">
        <v>11</v>
      </c>
      <c r="D222" s="130"/>
      <c r="E222" s="3">
        <v>1490</v>
      </c>
      <c r="F222" s="10"/>
      <c r="G222" s="139">
        <v>5</v>
      </c>
      <c r="H222" s="139"/>
      <c r="I222" s="139"/>
      <c r="J222" s="14" t="s">
        <v>34</v>
      </c>
      <c r="K222" s="14" t="s">
        <v>34</v>
      </c>
      <c r="L222" s="14" t="s">
        <v>34</v>
      </c>
      <c r="M222" s="14" t="s">
        <v>34</v>
      </c>
      <c r="N222" s="14" t="s">
        <v>34</v>
      </c>
      <c r="O222" s="14" t="s">
        <v>34</v>
      </c>
      <c r="P222" s="14" t="s">
        <v>34</v>
      </c>
      <c r="Q222" s="14" t="s">
        <v>34</v>
      </c>
      <c r="R222" s="14" t="s">
        <v>34</v>
      </c>
      <c r="S222" s="14" t="s">
        <v>34</v>
      </c>
      <c r="T222" s="14" t="s">
        <v>34</v>
      </c>
      <c r="U222" s="14" t="s">
        <v>34</v>
      </c>
      <c r="V222" s="173"/>
      <c r="W222" s="174"/>
      <c r="X222" s="67"/>
      <c r="Y222" s="68"/>
    </row>
    <row r="223" spans="1:25" ht="15.75" thickBot="1">
      <c r="A223" s="84"/>
      <c r="B223" s="85"/>
      <c r="C223" s="130" t="s">
        <v>12</v>
      </c>
      <c r="D223" s="130"/>
      <c r="E223" s="3">
        <v>1200</v>
      </c>
      <c r="F223" s="10"/>
      <c r="G223" s="139">
        <v>5</v>
      </c>
      <c r="H223" s="139"/>
      <c r="I223" s="139"/>
      <c r="J223" s="14" t="s">
        <v>34</v>
      </c>
      <c r="K223" s="14" t="s">
        <v>34</v>
      </c>
      <c r="L223" s="14" t="s">
        <v>16</v>
      </c>
      <c r="M223" s="14" t="s">
        <v>34</v>
      </c>
      <c r="N223" s="14" t="s">
        <v>34</v>
      </c>
      <c r="O223" s="14" t="s">
        <v>34</v>
      </c>
      <c r="P223" s="14" t="s">
        <v>34</v>
      </c>
      <c r="Q223" s="14" t="s">
        <v>34</v>
      </c>
      <c r="R223" s="14" t="s">
        <v>34</v>
      </c>
      <c r="S223" s="14" t="s">
        <v>34</v>
      </c>
      <c r="T223" s="14" t="s">
        <v>34</v>
      </c>
      <c r="U223" s="14" t="s">
        <v>34</v>
      </c>
      <c r="V223" s="173"/>
      <c r="W223" s="174"/>
      <c r="X223" s="67"/>
      <c r="Y223" s="68"/>
    </row>
    <row r="224" spans="1:25" ht="15.75" thickBot="1">
      <c r="A224" s="84"/>
      <c r="B224" s="85"/>
      <c r="C224" s="131" t="s">
        <v>13</v>
      </c>
      <c r="D224" s="130"/>
      <c r="E224" s="3" t="s">
        <v>16</v>
      </c>
      <c r="F224" s="10"/>
      <c r="G224" s="139">
        <v>5</v>
      </c>
      <c r="H224" s="139"/>
      <c r="I224" s="139"/>
      <c r="J224" s="14" t="s">
        <v>34</v>
      </c>
      <c r="K224" s="14" t="s">
        <v>34</v>
      </c>
      <c r="L224" s="14" t="s">
        <v>34</v>
      </c>
      <c r="M224" s="14" t="s">
        <v>34</v>
      </c>
      <c r="N224" s="14" t="s">
        <v>34</v>
      </c>
      <c r="O224" s="14" t="s">
        <v>34</v>
      </c>
      <c r="P224" s="14" t="s">
        <v>34</v>
      </c>
      <c r="Q224" s="14" t="s">
        <v>34</v>
      </c>
      <c r="R224" s="14" t="s">
        <v>34</v>
      </c>
      <c r="S224" s="14" t="s">
        <v>34</v>
      </c>
      <c r="T224" s="14" t="s">
        <v>34</v>
      </c>
      <c r="U224" s="14" t="s">
        <v>34</v>
      </c>
      <c r="V224" s="173"/>
      <c r="W224" s="174"/>
      <c r="X224" s="67"/>
      <c r="Y224" s="68"/>
    </row>
    <row r="225" spans="1:25" ht="15.75" thickBot="1">
      <c r="A225" s="84"/>
      <c r="B225" s="85"/>
      <c r="C225" s="130" t="s">
        <v>14</v>
      </c>
      <c r="D225" s="130"/>
      <c r="E225" s="3" t="s">
        <v>16</v>
      </c>
      <c r="F225" s="10"/>
      <c r="G225" s="139">
        <v>5</v>
      </c>
      <c r="H225" s="139"/>
      <c r="I225" s="139"/>
      <c r="J225" s="14" t="s">
        <v>34</v>
      </c>
      <c r="K225" s="14" t="s">
        <v>34</v>
      </c>
      <c r="L225" s="14" t="s">
        <v>34</v>
      </c>
      <c r="M225" s="14" t="s">
        <v>34</v>
      </c>
      <c r="N225" s="14" t="s">
        <v>34</v>
      </c>
      <c r="O225" s="14" t="s">
        <v>34</v>
      </c>
      <c r="P225" s="14" t="s">
        <v>34</v>
      </c>
      <c r="Q225" s="14" t="s">
        <v>34</v>
      </c>
      <c r="R225" s="14" t="s">
        <v>34</v>
      </c>
      <c r="S225" s="14" t="s">
        <v>34</v>
      </c>
      <c r="T225" s="14" t="s">
        <v>34</v>
      </c>
      <c r="U225" s="14" t="s">
        <v>34</v>
      </c>
      <c r="V225" s="173"/>
      <c r="W225" s="174"/>
      <c r="X225" s="67"/>
      <c r="Y225" s="68"/>
    </row>
    <row r="226" spans="1:25" ht="15.75" thickBot="1">
      <c r="A226" s="84"/>
      <c r="B226" s="85"/>
      <c r="C226" s="130" t="s">
        <v>15</v>
      </c>
      <c r="D226" s="130"/>
      <c r="E226" s="3" t="s">
        <v>16</v>
      </c>
      <c r="F226" s="10"/>
      <c r="G226" s="139">
        <v>5</v>
      </c>
      <c r="H226" s="139"/>
      <c r="I226" s="139"/>
      <c r="J226" s="14" t="s">
        <v>34</v>
      </c>
      <c r="K226" s="14" t="s">
        <v>34</v>
      </c>
      <c r="L226" s="14" t="s">
        <v>34</v>
      </c>
      <c r="M226" s="14" t="s">
        <v>34</v>
      </c>
      <c r="N226" s="14" t="s">
        <v>34</v>
      </c>
      <c r="O226" s="14" t="s">
        <v>34</v>
      </c>
      <c r="P226" s="14" t="s">
        <v>34</v>
      </c>
      <c r="Q226" s="14" t="s">
        <v>34</v>
      </c>
      <c r="R226" s="14" t="s">
        <v>34</v>
      </c>
      <c r="S226" s="14" t="s">
        <v>16</v>
      </c>
      <c r="T226" s="14" t="s">
        <v>34</v>
      </c>
      <c r="U226" s="14" t="s">
        <v>34</v>
      </c>
      <c r="V226" s="173"/>
      <c r="W226" s="174"/>
      <c r="X226" s="67"/>
      <c r="Y226" s="68"/>
    </row>
    <row r="227" spans="1:25" ht="15.75" thickBot="1">
      <c r="A227" s="84"/>
      <c r="B227" s="85"/>
      <c r="C227" s="119" t="s">
        <v>16</v>
      </c>
      <c r="D227" s="119"/>
      <c r="E227" s="3" t="s">
        <v>16</v>
      </c>
      <c r="F227" s="10"/>
      <c r="G227" s="139">
        <v>5</v>
      </c>
      <c r="H227" s="139"/>
      <c r="I227" s="139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73"/>
      <c r="W227" s="174"/>
      <c r="X227" s="67"/>
      <c r="Y227" s="68"/>
    </row>
    <row r="228" spans="1:25" ht="15.75" thickBot="1">
      <c r="A228" s="86"/>
      <c r="B228" s="87"/>
      <c r="C228" s="97" t="s">
        <v>16</v>
      </c>
      <c r="D228" s="97"/>
      <c r="E228" s="4" t="s">
        <v>16</v>
      </c>
      <c r="F228" s="12"/>
      <c r="G228" s="140">
        <v>5</v>
      </c>
      <c r="H228" s="140"/>
      <c r="I228" s="140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73"/>
      <c r="W228" s="174"/>
      <c r="X228" s="69"/>
      <c r="Y228" s="70"/>
    </row>
    <row r="229" spans="1:25" ht="15.75" thickBot="1">
      <c r="A229" s="82">
        <v>45530</v>
      </c>
      <c r="B229" s="83"/>
      <c r="C229" s="136" t="s">
        <v>9</v>
      </c>
      <c r="D229" s="136"/>
      <c r="E229" s="5">
        <v>1570</v>
      </c>
      <c r="F229" s="11"/>
      <c r="G229" s="138">
        <v>5</v>
      </c>
      <c r="H229" s="138"/>
      <c r="I229" s="138"/>
      <c r="J229" s="14" t="s">
        <v>34</v>
      </c>
      <c r="K229" s="14" t="s">
        <v>34</v>
      </c>
      <c r="L229" s="14" t="s">
        <v>34</v>
      </c>
      <c r="M229" s="14" t="s">
        <v>34</v>
      </c>
      <c r="N229" s="14" t="s">
        <v>34</v>
      </c>
      <c r="O229" s="14" t="s">
        <v>34</v>
      </c>
      <c r="P229" s="14" t="s">
        <v>34</v>
      </c>
      <c r="Q229" s="14" t="s">
        <v>34</v>
      </c>
      <c r="R229" s="14" t="s">
        <v>34</v>
      </c>
      <c r="S229" s="14" t="s">
        <v>34</v>
      </c>
      <c r="T229" s="14" t="s">
        <v>34</v>
      </c>
      <c r="U229" s="14" t="s">
        <v>34</v>
      </c>
      <c r="V229" s="178"/>
      <c r="W229" s="180"/>
      <c r="X229" s="65" t="s">
        <v>38</v>
      </c>
      <c r="Y229" s="66"/>
    </row>
    <row r="230" spans="1:25" ht="15.75" thickBot="1">
      <c r="A230" s="84"/>
      <c r="B230" s="85"/>
      <c r="C230" s="130" t="s">
        <v>10</v>
      </c>
      <c r="D230" s="130"/>
      <c r="E230" s="3">
        <v>250</v>
      </c>
      <c r="F230" s="10"/>
      <c r="G230" s="139">
        <v>5</v>
      </c>
      <c r="H230" s="139"/>
      <c r="I230" s="139"/>
      <c r="J230" s="14" t="s">
        <v>34</v>
      </c>
      <c r="K230" s="14" t="s">
        <v>34</v>
      </c>
      <c r="L230" s="14" t="s">
        <v>34</v>
      </c>
      <c r="M230" s="14" t="s">
        <v>34</v>
      </c>
      <c r="N230" s="14" t="s">
        <v>34</v>
      </c>
      <c r="O230" s="14" t="s">
        <v>34</v>
      </c>
      <c r="P230" s="14" t="s">
        <v>34</v>
      </c>
      <c r="Q230" s="14" t="s">
        <v>34</v>
      </c>
      <c r="R230" s="14" t="s">
        <v>34</v>
      </c>
      <c r="S230" s="14" t="s">
        <v>34</v>
      </c>
      <c r="T230" s="14" t="s">
        <v>34</v>
      </c>
      <c r="U230" s="14" t="s">
        <v>34</v>
      </c>
      <c r="V230" s="173"/>
      <c r="W230" s="174"/>
      <c r="X230" s="67"/>
      <c r="Y230" s="68"/>
    </row>
    <row r="231" spans="1:25" ht="15.75" thickBot="1">
      <c r="A231" s="84"/>
      <c r="B231" s="85"/>
      <c r="C231" s="130" t="s">
        <v>11</v>
      </c>
      <c r="D231" s="130"/>
      <c r="E231" s="3">
        <v>1530</v>
      </c>
      <c r="F231" s="10"/>
      <c r="G231" s="139">
        <v>5</v>
      </c>
      <c r="H231" s="139"/>
      <c r="I231" s="139"/>
      <c r="J231" s="14" t="s">
        <v>34</v>
      </c>
      <c r="K231" s="14" t="s">
        <v>34</v>
      </c>
      <c r="L231" s="14" t="s">
        <v>34</v>
      </c>
      <c r="M231" s="14" t="s">
        <v>34</v>
      </c>
      <c r="N231" s="14" t="s">
        <v>34</v>
      </c>
      <c r="O231" s="14" t="s">
        <v>34</v>
      </c>
      <c r="P231" s="14" t="s">
        <v>34</v>
      </c>
      <c r="Q231" s="14" t="s">
        <v>34</v>
      </c>
      <c r="R231" s="14" t="s">
        <v>34</v>
      </c>
      <c r="S231" s="14" t="s">
        <v>34</v>
      </c>
      <c r="T231" s="14" t="s">
        <v>34</v>
      </c>
      <c r="U231" s="14" t="s">
        <v>34</v>
      </c>
      <c r="V231" s="173"/>
      <c r="W231" s="174"/>
      <c r="X231" s="67"/>
      <c r="Y231" s="68"/>
    </row>
    <row r="232" spans="1:25" ht="15.75" thickBot="1">
      <c r="A232" s="84"/>
      <c r="B232" s="85"/>
      <c r="C232" s="130" t="s">
        <v>12</v>
      </c>
      <c r="D232" s="130"/>
      <c r="E232" s="3">
        <v>910</v>
      </c>
      <c r="F232" s="10"/>
      <c r="G232" s="139">
        <v>5</v>
      </c>
      <c r="H232" s="139"/>
      <c r="I232" s="139"/>
      <c r="J232" s="14" t="s">
        <v>34</v>
      </c>
      <c r="K232" s="14" t="s">
        <v>34</v>
      </c>
      <c r="L232" s="14" t="s">
        <v>16</v>
      </c>
      <c r="M232" s="14" t="s">
        <v>34</v>
      </c>
      <c r="N232" s="14" t="s">
        <v>34</v>
      </c>
      <c r="O232" s="14" t="s">
        <v>34</v>
      </c>
      <c r="P232" s="14" t="s">
        <v>34</v>
      </c>
      <c r="Q232" s="14" t="s">
        <v>34</v>
      </c>
      <c r="R232" s="14" t="s">
        <v>34</v>
      </c>
      <c r="S232" s="14" t="s">
        <v>34</v>
      </c>
      <c r="T232" s="14" t="s">
        <v>34</v>
      </c>
      <c r="U232" s="14" t="s">
        <v>34</v>
      </c>
      <c r="V232" s="173"/>
      <c r="W232" s="174"/>
      <c r="X232" s="67"/>
      <c r="Y232" s="68"/>
    </row>
    <row r="233" spans="1:25" ht="15.75" thickBot="1">
      <c r="A233" s="84"/>
      <c r="B233" s="85"/>
      <c r="C233" s="131" t="s">
        <v>13</v>
      </c>
      <c r="D233" s="130"/>
      <c r="E233" s="3" t="s">
        <v>16</v>
      </c>
      <c r="F233" s="10"/>
      <c r="G233" s="139">
        <v>5</v>
      </c>
      <c r="H233" s="139"/>
      <c r="I233" s="139"/>
      <c r="J233" s="14" t="s">
        <v>34</v>
      </c>
      <c r="K233" s="14" t="s">
        <v>34</v>
      </c>
      <c r="L233" s="14" t="s">
        <v>34</v>
      </c>
      <c r="M233" s="14" t="s">
        <v>34</v>
      </c>
      <c r="N233" s="14" t="s">
        <v>34</v>
      </c>
      <c r="O233" s="14" t="s">
        <v>34</v>
      </c>
      <c r="P233" s="14" t="s">
        <v>34</v>
      </c>
      <c r="Q233" s="14" t="s">
        <v>34</v>
      </c>
      <c r="R233" s="14" t="s">
        <v>34</v>
      </c>
      <c r="S233" s="14" t="s">
        <v>34</v>
      </c>
      <c r="T233" s="14" t="s">
        <v>34</v>
      </c>
      <c r="U233" s="14" t="s">
        <v>34</v>
      </c>
      <c r="V233" s="173"/>
      <c r="W233" s="174"/>
      <c r="X233" s="67"/>
      <c r="Y233" s="68"/>
    </row>
    <row r="234" spans="1:25" ht="15.75" thickBot="1">
      <c r="A234" s="84"/>
      <c r="B234" s="85"/>
      <c r="C234" s="130" t="s">
        <v>14</v>
      </c>
      <c r="D234" s="130"/>
      <c r="E234" s="3" t="s">
        <v>16</v>
      </c>
      <c r="F234" s="10"/>
      <c r="G234" s="139">
        <v>5</v>
      </c>
      <c r="H234" s="139"/>
      <c r="I234" s="139"/>
      <c r="J234" s="14" t="s">
        <v>34</v>
      </c>
      <c r="K234" s="14" t="s">
        <v>34</v>
      </c>
      <c r="L234" s="14" t="s">
        <v>34</v>
      </c>
      <c r="M234" s="14" t="s">
        <v>34</v>
      </c>
      <c r="N234" s="14" t="s">
        <v>34</v>
      </c>
      <c r="O234" s="14" t="s">
        <v>34</v>
      </c>
      <c r="P234" s="14" t="s">
        <v>34</v>
      </c>
      <c r="Q234" s="14" t="s">
        <v>34</v>
      </c>
      <c r="R234" s="14" t="s">
        <v>34</v>
      </c>
      <c r="S234" s="14" t="s">
        <v>34</v>
      </c>
      <c r="T234" s="14" t="s">
        <v>34</v>
      </c>
      <c r="U234" s="14" t="s">
        <v>34</v>
      </c>
      <c r="V234" s="173"/>
      <c r="W234" s="174"/>
      <c r="X234" s="67"/>
      <c r="Y234" s="68"/>
    </row>
    <row r="235" spans="1:25" ht="15.75" thickBot="1">
      <c r="A235" s="84"/>
      <c r="B235" s="85"/>
      <c r="C235" s="130" t="s">
        <v>15</v>
      </c>
      <c r="D235" s="130"/>
      <c r="E235" s="3" t="s">
        <v>16</v>
      </c>
      <c r="F235" s="10"/>
      <c r="G235" s="139">
        <v>5</v>
      </c>
      <c r="H235" s="139"/>
      <c r="I235" s="139"/>
      <c r="J235" s="14" t="s">
        <v>34</v>
      </c>
      <c r="K235" s="14" t="s">
        <v>34</v>
      </c>
      <c r="L235" s="14" t="s">
        <v>34</v>
      </c>
      <c r="M235" s="14" t="s">
        <v>34</v>
      </c>
      <c r="N235" s="14" t="s">
        <v>34</v>
      </c>
      <c r="O235" s="14" t="s">
        <v>34</v>
      </c>
      <c r="P235" s="14" t="s">
        <v>34</v>
      </c>
      <c r="Q235" s="14" t="s">
        <v>34</v>
      </c>
      <c r="R235" s="14" t="s">
        <v>34</v>
      </c>
      <c r="S235" s="14" t="s">
        <v>16</v>
      </c>
      <c r="T235" s="14" t="s">
        <v>34</v>
      </c>
      <c r="U235" s="14" t="s">
        <v>34</v>
      </c>
      <c r="V235" s="173"/>
      <c r="W235" s="174"/>
      <c r="X235" s="67"/>
      <c r="Y235" s="68"/>
    </row>
    <row r="236" spans="1:25" ht="15.75" thickBot="1">
      <c r="A236" s="84"/>
      <c r="B236" s="85"/>
      <c r="C236" s="119" t="s">
        <v>16</v>
      </c>
      <c r="D236" s="119"/>
      <c r="E236" s="3" t="s">
        <v>16</v>
      </c>
      <c r="F236" s="10"/>
      <c r="G236" s="139">
        <v>5</v>
      </c>
      <c r="H236" s="139"/>
      <c r="I236" s="139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73"/>
      <c r="W236" s="174"/>
      <c r="X236" s="67"/>
      <c r="Y236" s="68"/>
    </row>
    <row r="237" spans="1:25" ht="15.75" thickBot="1">
      <c r="A237" s="86"/>
      <c r="B237" s="87"/>
      <c r="C237" s="97" t="s">
        <v>16</v>
      </c>
      <c r="D237" s="97"/>
      <c r="E237" s="4" t="s">
        <v>16</v>
      </c>
      <c r="F237" s="12"/>
      <c r="G237" s="140">
        <v>5</v>
      </c>
      <c r="H237" s="140"/>
      <c r="I237" s="140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73"/>
      <c r="W237" s="174"/>
      <c r="X237" s="69"/>
      <c r="Y237" s="70"/>
    </row>
    <row r="238" spans="1:25" ht="15.75" thickBot="1">
      <c r="A238" s="82">
        <v>45531</v>
      </c>
      <c r="B238" s="83"/>
      <c r="C238" s="136" t="s">
        <v>9</v>
      </c>
      <c r="D238" s="136"/>
      <c r="E238" s="5">
        <v>1580</v>
      </c>
      <c r="F238" s="11"/>
      <c r="G238" s="138">
        <v>5</v>
      </c>
      <c r="H238" s="138"/>
      <c r="I238" s="138"/>
      <c r="J238" s="14" t="s">
        <v>34</v>
      </c>
      <c r="K238" s="14" t="s">
        <v>34</v>
      </c>
      <c r="L238" s="14" t="s">
        <v>34</v>
      </c>
      <c r="M238" s="14" t="s">
        <v>34</v>
      </c>
      <c r="N238" s="14" t="s">
        <v>34</v>
      </c>
      <c r="O238" s="14" t="s">
        <v>34</v>
      </c>
      <c r="P238" s="14" t="s">
        <v>34</v>
      </c>
      <c r="Q238" s="14" t="s">
        <v>34</v>
      </c>
      <c r="R238" s="14" t="s">
        <v>34</v>
      </c>
      <c r="S238" s="14" t="s">
        <v>34</v>
      </c>
      <c r="T238" s="14" t="s">
        <v>34</v>
      </c>
      <c r="U238" s="14" t="s">
        <v>34</v>
      </c>
      <c r="V238" s="178"/>
      <c r="W238" s="180"/>
      <c r="X238" s="65" t="s">
        <v>38</v>
      </c>
      <c r="Y238" s="66"/>
    </row>
    <row r="239" spans="1:25" ht="15.75" thickBot="1">
      <c r="A239" s="84"/>
      <c r="B239" s="85"/>
      <c r="C239" s="130" t="s">
        <v>10</v>
      </c>
      <c r="D239" s="130"/>
      <c r="E239" s="3">
        <v>150</v>
      </c>
      <c r="F239" s="10"/>
      <c r="G239" s="139">
        <v>5</v>
      </c>
      <c r="H239" s="139"/>
      <c r="I239" s="139"/>
      <c r="J239" s="14" t="s">
        <v>34</v>
      </c>
      <c r="K239" s="14" t="s">
        <v>34</v>
      </c>
      <c r="L239" s="14" t="s">
        <v>34</v>
      </c>
      <c r="M239" s="14" t="s">
        <v>34</v>
      </c>
      <c r="N239" s="14" t="s">
        <v>34</v>
      </c>
      <c r="O239" s="14" t="s">
        <v>34</v>
      </c>
      <c r="P239" s="14" t="s">
        <v>34</v>
      </c>
      <c r="Q239" s="14" t="s">
        <v>34</v>
      </c>
      <c r="R239" s="14" t="s">
        <v>34</v>
      </c>
      <c r="S239" s="14" t="s">
        <v>34</v>
      </c>
      <c r="T239" s="14" t="s">
        <v>34</v>
      </c>
      <c r="U239" s="14" t="s">
        <v>34</v>
      </c>
      <c r="V239" s="173"/>
      <c r="W239" s="174"/>
      <c r="X239" s="67"/>
      <c r="Y239" s="68"/>
    </row>
    <row r="240" spans="1:25" ht="15.75" thickBot="1">
      <c r="A240" s="84"/>
      <c r="B240" s="85"/>
      <c r="C240" s="130" t="s">
        <v>11</v>
      </c>
      <c r="D240" s="130"/>
      <c r="E240" s="3">
        <v>1660</v>
      </c>
      <c r="F240" s="10"/>
      <c r="G240" s="139">
        <v>5</v>
      </c>
      <c r="H240" s="139"/>
      <c r="I240" s="139"/>
      <c r="J240" s="14" t="s">
        <v>34</v>
      </c>
      <c r="K240" s="14" t="s">
        <v>34</v>
      </c>
      <c r="L240" s="14" t="s">
        <v>34</v>
      </c>
      <c r="M240" s="14" t="s">
        <v>34</v>
      </c>
      <c r="N240" s="14" t="s">
        <v>34</v>
      </c>
      <c r="O240" s="14" t="s">
        <v>34</v>
      </c>
      <c r="P240" s="14" t="s">
        <v>34</v>
      </c>
      <c r="Q240" s="14" t="s">
        <v>34</v>
      </c>
      <c r="R240" s="14" t="s">
        <v>34</v>
      </c>
      <c r="S240" s="14" t="s">
        <v>34</v>
      </c>
      <c r="T240" s="14" t="s">
        <v>34</v>
      </c>
      <c r="U240" s="14" t="s">
        <v>34</v>
      </c>
      <c r="V240" s="173"/>
      <c r="W240" s="174"/>
      <c r="X240" s="67"/>
      <c r="Y240" s="68"/>
    </row>
    <row r="241" spans="1:25" ht="15.75" thickBot="1">
      <c r="A241" s="84"/>
      <c r="B241" s="85"/>
      <c r="C241" s="130" t="s">
        <v>12</v>
      </c>
      <c r="D241" s="130"/>
      <c r="E241" s="3">
        <v>200</v>
      </c>
      <c r="F241" s="10"/>
      <c r="G241" s="139">
        <v>5</v>
      </c>
      <c r="H241" s="139"/>
      <c r="I241" s="139"/>
      <c r="J241" s="14" t="s">
        <v>34</v>
      </c>
      <c r="K241" s="14" t="s">
        <v>34</v>
      </c>
      <c r="L241" s="14" t="s">
        <v>16</v>
      </c>
      <c r="M241" s="14" t="s">
        <v>34</v>
      </c>
      <c r="N241" s="14" t="s">
        <v>34</v>
      </c>
      <c r="O241" s="14" t="s">
        <v>34</v>
      </c>
      <c r="P241" s="14" t="s">
        <v>34</v>
      </c>
      <c r="Q241" s="14" t="s">
        <v>34</v>
      </c>
      <c r="R241" s="14" t="s">
        <v>34</v>
      </c>
      <c r="S241" s="14" t="s">
        <v>34</v>
      </c>
      <c r="T241" s="14" t="s">
        <v>34</v>
      </c>
      <c r="U241" s="14" t="s">
        <v>34</v>
      </c>
      <c r="V241" s="173"/>
      <c r="W241" s="174"/>
      <c r="X241" s="67"/>
      <c r="Y241" s="68"/>
    </row>
    <row r="242" spans="1:25" ht="15.75" thickBot="1">
      <c r="A242" s="84"/>
      <c r="B242" s="85"/>
      <c r="C242" s="131" t="s">
        <v>13</v>
      </c>
      <c r="D242" s="130"/>
      <c r="E242" s="3">
        <v>1752</v>
      </c>
      <c r="F242" s="10"/>
      <c r="G242" s="139">
        <v>5</v>
      </c>
      <c r="H242" s="139"/>
      <c r="I242" s="139"/>
      <c r="J242" s="14" t="s">
        <v>34</v>
      </c>
      <c r="K242" s="14" t="s">
        <v>34</v>
      </c>
      <c r="L242" s="14" t="s">
        <v>34</v>
      </c>
      <c r="M242" s="14" t="s">
        <v>34</v>
      </c>
      <c r="N242" s="14" t="s">
        <v>34</v>
      </c>
      <c r="O242" s="14" t="s">
        <v>34</v>
      </c>
      <c r="P242" s="14" t="s">
        <v>34</v>
      </c>
      <c r="Q242" s="14" t="s">
        <v>34</v>
      </c>
      <c r="R242" s="14" t="s">
        <v>34</v>
      </c>
      <c r="S242" s="14" t="s">
        <v>34</v>
      </c>
      <c r="T242" s="14" t="s">
        <v>34</v>
      </c>
      <c r="U242" s="14" t="s">
        <v>34</v>
      </c>
      <c r="V242" s="173"/>
      <c r="W242" s="174"/>
      <c r="X242" s="67"/>
      <c r="Y242" s="68"/>
    </row>
    <row r="243" spans="1:25" ht="15.75" thickBot="1">
      <c r="A243" s="84"/>
      <c r="B243" s="85"/>
      <c r="C243" s="130" t="s">
        <v>14</v>
      </c>
      <c r="D243" s="130"/>
      <c r="E243" s="3">
        <v>4608</v>
      </c>
      <c r="F243" s="10"/>
      <c r="G243" s="139">
        <v>5</v>
      </c>
      <c r="H243" s="139"/>
      <c r="I243" s="139"/>
      <c r="J243" s="14" t="s">
        <v>34</v>
      </c>
      <c r="K243" s="14" t="s">
        <v>34</v>
      </c>
      <c r="L243" s="14" t="s">
        <v>34</v>
      </c>
      <c r="M243" s="14" t="s">
        <v>34</v>
      </c>
      <c r="N243" s="14" t="s">
        <v>34</v>
      </c>
      <c r="O243" s="14" t="s">
        <v>34</v>
      </c>
      <c r="P243" s="14" t="s">
        <v>34</v>
      </c>
      <c r="Q243" s="14" t="s">
        <v>34</v>
      </c>
      <c r="R243" s="14" t="s">
        <v>34</v>
      </c>
      <c r="S243" s="14" t="s">
        <v>34</v>
      </c>
      <c r="T243" s="14" t="s">
        <v>34</v>
      </c>
      <c r="U243" s="14" t="s">
        <v>34</v>
      </c>
      <c r="V243" s="173"/>
      <c r="W243" s="174"/>
      <c r="X243" s="67"/>
      <c r="Y243" s="68"/>
    </row>
    <row r="244" spans="1:25" ht="15.75" thickBot="1">
      <c r="A244" s="84"/>
      <c r="B244" s="85"/>
      <c r="C244" s="130" t="s">
        <v>15</v>
      </c>
      <c r="D244" s="130"/>
      <c r="E244" s="3">
        <v>4908</v>
      </c>
      <c r="F244" s="10"/>
      <c r="G244" s="139">
        <v>5</v>
      </c>
      <c r="H244" s="139"/>
      <c r="I244" s="139"/>
      <c r="J244" s="14" t="s">
        <v>34</v>
      </c>
      <c r="K244" s="14" t="s">
        <v>34</v>
      </c>
      <c r="L244" s="14" t="s">
        <v>34</v>
      </c>
      <c r="M244" s="14" t="s">
        <v>34</v>
      </c>
      <c r="N244" s="14" t="s">
        <v>34</v>
      </c>
      <c r="O244" s="14" t="s">
        <v>34</v>
      </c>
      <c r="P244" s="14" t="s">
        <v>34</v>
      </c>
      <c r="Q244" s="14" t="s">
        <v>34</v>
      </c>
      <c r="R244" s="14" t="s">
        <v>34</v>
      </c>
      <c r="S244" s="14" t="s">
        <v>16</v>
      </c>
      <c r="T244" s="14" t="s">
        <v>34</v>
      </c>
      <c r="U244" s="14" t="s">
        <v>34</v>
      </c>
      <c r="V244" s="173"/>
      <c r="W244" s="174"/>
      <c r="X244" s="67"/>
      <c r="Y244" s="68"/>
    </row>
    <row r="245" spans="1:25" ht="15.75" thickBot="1">
      <c r="A245" s="84"/>
      <c r="B245" s="85"/>
      <c r="C245" s="119" t="s">
        <v>16</v>
      </c>
      <c r="D245" s="119"/>
      <c r="E245" s="3" t="s">
        <v>16</v>
      </c>
      <c r="F245" s="10"/>
      <c r="G245" s="139">
        <v>5</v>
      </c>
      <c r="H245" s="139"/>
      <c r="I245" s="139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73"/>
      <c r="W245" s="174"/>
      <c r="X245" s="67"/>
      <c r="Y245" s="68"/>
    </row>
    <row r="246" spans="1:25" ht="15.75" thickBot="1">
      <c r="A246" s="86"/>
      <c r="B246" s="87"/>
      <c r="C246" s="97" t="s">
        <v>16</v>
      </c>
      <c r="D246" s="97"/>
      <c r="E246" s="4" t="s">
        <v>16</v>
      </c>
      <c r="F246" s="12"/>
      <c r="G246" s="140">
        <v>5</v>
      </c>
      <c r="H246" s="140"/>
      <c r="I246" s="140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73"/>
      <c r="W246" s="174"/>
      <c r="X246" s="69"/>
      <c r="Y246" s="70"/>
    </row>
    <row r="247" spans="1:25" ht="15.75" thickBot="1">
      <c r="A247" s="82">
        <v>45532</v>
      </c>
      <c r="B247" s="83"/>
      <c r="C247" s="136" t="s">
        <v>9</v>
      </c>
      <c r="D247" s="136"/>
      <c r="E247" s="5">
        <v>1800</v>
      </c>
      <c r="F247" s="11"/>
      <c r="G247" s="138">
        <v>5</v>
      </c>
      <c r="H247" s="138"/>
      <c r="I247" s="138"/>
      <c r="J247" s="14" t="s">
        <v>34</v>
      </c>
      <c r="K247" s="14" t="s">
        <v>34</v>
      </c>
      <c r="L247" s="14" t="s">
        <v>34</v>
      </c>
      <c r="M247" s="14" t="s">
        <v>34</v>
      </c>
      <c r="N247" s="14" t="s">
        <v>34</v>
      </c>
      <c r="O247" s="14" t="s">
        <v>34</v>
      </c>
      <c r="P247" s="14" t="s">
        <v>34</v>
      </c>
      <c r="Q247" s="14" t="s">
        <v>34</v>
      </c>
      <c r="R247" s="14" t="s">
        <v>34</v>
      </c>
      <c r="S247" s="14" t="s">
        <v>34</v>
      </c>
      <c r="T247" s="14" t="s">
        <v>34</v>
      </c>
      <c r="U247" s="14" t="s">
        <v>34</v>
      </c>
      <c r="V247" s="178"/>
      <c r="W247" s="180"/>
      <c r="X247" s="65" t="s">
        <v>37</v>
      </c>
      <c r="Y247" s="66"/>
    </row>
    <row r="248" spans="1:25" ht="15.75" thickBot="1">
      <c r="A248" s="84"/>
      <c r="B248" s="85"/>
      <c r="C248" s="130" t="s">
        <v>10</v>
      </c>
      <c r="D248" s="130"/>
      <c r="E248" s="3">
        <v>140</v>
      </c>
      <c r="F248" s="10"/>
      <c r="G248" s="139">
        <v>5</v>
      </c>
      <c r="H248" s="139"/>
      <c r="I248" s="139"/>
      <c r="J248" s="14" t="s">
        <v>34</v>
      </c>
      <c r="K248" s="14" t="s">
        <v>34</v>
      </c>
      <c r="L248" s="14" t="s">
        <v>34</v>
      </c>
      <c r="M248" s="14" t="s">
        <v>34</v>
      </c>
      <c r="N248" s="14" t="s">
        <v>34</v>
      </c>
      <c r="O248" s="14" t="s">
        <v>34</v>
      </c>
      <c r="P248" s="14" t="s">
        <v>34</v>
      </c>
      <c r="Q248" s="14" t="s">
        <v>34</v>
      </c>
      <c r="R248" s="14" t="s">
        <v>34</v>
      </c>
      <c r="S248" s="14" t="s">
        <v>34</v>
      </c>
      <c r="T248" s="14" t="s">
        <v>34</v>
      </c>
      <c r="U248" s="14" t="s">
        <v>34</v>
      </c>
      <c r="V248" s="173"/>
      <c r="W248" s="174"/>
      <c r="X248" s="67"/>
      <c r="Y248" s="68"/>
    </row>
    <row r="249" spans="1:25" ht="15.75" thickBot="1">
      <c r="A249" s="84"/>
      <c r="B249" s="85"/>
      <c r="C249" s="130" t="s">
        <v>11</v>
      </c>
      <c r="D249" s="130"/>
      <c r="E249" s="3">
        <v>1670</v>
      </c>
      <c r="F249" s="10"/>
      <c r="G249" s="139">
        <v>5</v>
      </c>
      <c r="H249" s="139"/>
      <c r="I249" s="139"/>
      <c r="J249" s="14" t="s">
        <v>34</v>
      </c>
      <c r="K249" s="14" t="s">
        <v>34</v>
      </c>
      <c r="L249" s="14" t="s">
        <v>34</v>
      </c>
      <c r="M249" s="14" t="s">
        <v>34</v>
      </c>
      <c r="N249" s="14" t="s">
        <v>34</v>
      </c>
      <c r="O249" s="14" t="s">
        <v>34</v>
      </c>
      <c r="P249" s="14" t="s">
        <v>34</v>
      </c>
      <c r="Q249" s="14" t="s">
        <v>34</v>
      </c>
      <c r="R249" s="14" t="s">
        <v>34</v>
      </c>
      <c r="S249" s="14" t="s">
        <v>34</v>
      </c>
      <c r="T249" s="14" t="s">
        <v>34</v>
      </c>
      <c r="U249" s="14" t="s">
        <v>34</v>
      </c>
      <c r="V249" s="173"/>
      <c r="W249" s="174"/>
      <c r="X249" s="67"/>
      <c r="Y249" s="68"/>
    </row>
    <row r="250" spans="1:25" ht="15.75" thickBot="1">
      <c r="A250" s="84"/>
      <c r="B250" s="85"/>
      <c r="C250" s="130" t="s">
        <v>12</v>
      </c>
      <c r="D250" s="130"/>
      <c r="E250" s="3">
        <v>140</v>
      </c>
      <c r="F250" s="10"/>
      <c r="G250" s="139">
        <v>5</v>
      </c>
      <c r="H250" s="139"/>
      <c r="I250" s="139"/>
      <c r="J250" s="14" t="s">
        <v>34</v>
      </c>
      <c r="K250" s="14" t="s">
        <v>34</v>
      </c>
      <c r="L250" s="14" t="s">
        <v>16</v>
      </c>
      <c r="M250" s="14" t="s">
        <v>34</v>
      </c>
      <c r="N250" s="14" t="s">
        <v>34</v>
      </c>
      <c r="O250" s="14" t="s">
        <v>34</v>
      </c>
      <c r="P250" s="14" t="s">
        <v>34</v>
      </c>
      <c r="Q250" s="14" t="s">
        <v>34</v>
      </c>
      <c r="R250" s="14" t="s">
        <v>34</v>
      </c>
      <c r="S250" s="14" t="s">
        <v>34</v>
      </c>
      <c r="T250" s="14" t="s">
        <v>34</v>
      </c>
      <c r="U250" s="14" t="s">
        <v>34</v>
      </c>
      <c r="V250" s="173"/>
      <c r="W250" s="174"/>
      <c r="X250" s="67"/>
      <c r="Y250" s="68"/>
    </row>
    <row r="251" spans="1:25" ht="15.75" thickBot="1">
      <c r="A251" s="84"/>
      <c r="B251" s="85"/>
      <c r="C251" s="131" t="s">
        <v>13</v>
      </c>
      <c r="D251" s="130"/>
      <c r="E251" s="3" t="s">
        <v>16</v>
      </c>
      <c r="F251" s="10"/>
      <c r="G251" s="139">
        <v>5</v>
      </c>
      <c r="H251" s="139"/>
      <c r="I251" s="139"/>
      <c r="J251" s="14" t="s">
        <v>34</v>
      </c>
      <c r="K251" s="14" t="s">
        <v>34</v>
      </c>
      <c r="L251" s="14" t="s">
        <v>34</v>
      </c>
      <c r="M251" s="14" t="s">
        <v>34</v>
      </c>
      <c r="N251" s="14" t="s">
        <v>34</v>
      </c>
      <c r="O251" s="14" t="s">
        <v>34</v>
      </c>
      <c r="P251" s="14" t="s">
        <v>34</v>
      </c>
      <c r="Q251" s="14" t="s">
        <v>34</v>
      </c>
      <c r="R251" s="14" t="s">
        <v>34</v>
      </c>
      <c r="S251" s="14" t="s">
        <v>34</v>
      </c>
      <c r="T251" s="14" t="s">
        <v>34</v>
      </c>
      <c r="U251" s="14" t="s">
        <v>34</v>
      </c>
      <c r="V251" s="173"/>
      <c r="W251" s="174"/>
      <c r="X251" s="67"/>
      <c r="Y251" s="68"/>
    </row>
    <row r="252" spans="1:25" ht="15.75" thickBot="1">
      <c r="A252" s="84"/>
      <c r="B252" s="85"/>
      <c r="C252" s="130" t="s">
        <v>14</v>
      </c>
      <c r="D252" s="130"/>
      <c r="E252" s="3" t="s">
        <v>16</v>
      </c>
      <c r="F252" s="10"/>
      <c r="G252" s="139">
        <v>5</v>
      </c>
      <c r="H252" s="139"/>
      <c r="I252" s="139"/>
      <c r="J252" s="14" t="s">
        <v>34</v>
      </c>
      <c r="K252" s="14" t="s">
        <v>34</v>
      </c>
      <c r="L252" s="14" t="s">
        <v>34</v>
      </c>
      <c r="M252" s="14" t="s">
        <v>34</v>
      </c>
      <c r="N252" s="14" t="s">
        <v>34</v>
      </c>
      <c r="O252" s="14" t="s">
        <v>34</v>
      </c>
      <c r="P252" s="14" t="s">
        <v>34</v>
      </c>
      <c r="Q252" s="14" t="s">
        <v>34</v>
      </c>
      <c r="R252" s="14" t="s">
        <v>34</v>
      </c>
      <c r="S252" s="14" t="s">
        <v>34</v>
      </c>
      <c r="T252" s="14" t="s">
        <v>34</v>
      </c>
      <c r="U252" s="14" t="s">
        <v>34</v>
      </c>
      <c r="V252" s="173"/>
      <c r="W252" s="174"/>
      <c r="X252" s="67"/>
      <c r="Y252" s="68"/>
    </row>
    <row r="253" spans="1:25" ht="15.75" thickBot="1">
      <c r="A253" s="84"/>
      <c r="B253" s="85"/>
      <c r="C253" s="130" t="s">
        <v>15</v>
      </c>
      <c r="D253" s="130"/>
      <c r="E253" s="3" t="s">
        <v>16</v>
      </c>
      <c r="F253" s="10"/>
      <c r="G253" s="139">
        <v>5</v>
      </c>
      <c r="H253" s="139"/>
      <c r="I253" s="139"/>
      <c r="J253" s="14" t="s">
        <v>34</v>
      </c>
      <c r="K253" s="14" t="s">
        <v>34</v>
      </c>
      <c r="L253" s="14" t="s">
        <v>34</v>
      </c>
      <c r="M253" s="14" t="s">
        <v>34</v>
      </c>
      <c r="N253" s="14" t="s">
        <v>34</v>
      </c>
      <c r="O253" s="14" t="s">
        <v>34</v>
      </c>
      <c r="P253" s="14" t="s">
        <v>34</v>
      </c>
      <c r="Q253" s="14" t="s">
        <v>34</v>
      </c>
      <c r="R253" s="14" t="s">
        <v>34</v>
      </c>
      <c r="S253" s="14" t="s">
        <v>16</v>
      </c>
      <c r="T253" s="14" t="s">
        <v>34</v>
      </c>
      <c r="U253" s="14" t="s">
        <v>34</v>
      </c>
      <c r="V253" s="173"/>
      <c r="W253" s="174"/>
      <c r="X253" s="67"/>
      <c r="Y253" s="68"/>
    </row>
    <row r="254" spans="1:25" ht="15.75" thickBot="1">
      <c r="A254" s="84"/>
      <c r="B254" s="85"/>
      <c r="C254" s="119" t="s">
        <v>16</v>
      </c>
      <c r="D254" s="119"/>
      <c r="E254" s="3" t="s">
        <v>16</v>
      </c>
      <c r="F254" s="10"/>
      <c r="G254" s="139">
        <v>5</v>
      </c>
      <c r="H254" s="139"/>
      <c r="I254" s="139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73"/>
      <c r="W254" s="174"/>
      <c r="X254" s="67"/>
      <c r="Y254" s="68"/>
    </row>
    <row r="255" spans="1:25" ht="15.75" thickBot="1">
      <c r="A255" s="86"/>
      <c r="B255" s="87"/>
      <c r="C255" s="97" t="s">
        <v>16</v>
      </c>
      <c r="D255" s="97"/>
      <c r="E255" s="4" t="s">
        <v>16</v>
      </c>
      <c r="F255" s="12"/>
      <c r="G255" s="140">
        <v>5</v>
      </c>
      <c r="H255" s="140"/>
      <c r="I255" s="140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73"/>
      <c r="W255" s="174"/>
      <c r="X255" s="69"/>
      <c r="Y255" s="70"/>
    </row>
    <row r="256" spans="1:25" ht="15.75" thickBot="1">
      <c r="A256" s="82">
        <v>45533</v>
      </c>
      <c r="B256" s="83"/>
      <c r="C256" s="136" t="s">
        <v>9</v>
      </c>
      <c r="D256" s="136"/>
      <c r="E256" s="5">
        <v>2280</v>
      </c>
      <c r="F256" s="11"/>
      <c r="G256" s="138">
        <v>5</v>
      </c>
      <c r="H256" s="138"/>
      <c r="I256" s="138"/>
      <c r="J256" s="14" t="s">
        <v>34</v>
      </c>
      <c r="K256" s="14" t="s">
        <v>34</v>
      </c>
      <c r="L256" s="14" t="s">
        <v>34</v>
      </c>
      <c r="M256" s="14" t="s">
        <v>34</v>
      </c>
      <c r="N256" s="14" t="s">
        <v>34</v>
      </c>
      <c r="O256" s="14" t="s">
        <v>34</v>
      </c>
      <c r="P256" s="14" t="s">
        <v>34</v>
      </c>
      <c r="Q256" s="14" t="s">
        <v>34</v>
      </c>
      <c r="R256" s="14" t="s">
        <v>34</v>
      </c>
      <c r="S256" s="14" t="s">
        <v>34</v>
      </c>
      <c r="T256" s="14" t="s">
        <v>34</v>
      </c>
      <c r="U256" s="14" t="s">
        <v>34</v>
      </c>
      <c r="V256" s="178"/>
      <c r="W256" s="180"/>
      <c r="X256" s="65" t="s">
        <v>37</v>
      </c>
      <c r="Y256" s="66"/>
    </row>
    <row r="257" spans="1:25" ht="15.75" thickBot="1">
      <c r="A257" s="84"/>
      <c r="B257" s="85"/>
      <c r="C257" s="130" t="s">
        <v>10</v>
      </c>
      <c r="D257" s="130"/>
      <c r="E257" s="3">
        <v>130</v>
      </c>
      <c r="F257" s="10"/>
      <c r="G257" s="139">
        <v>5</v>
      </c>
      <c r="H257" s="139"/>
      <c r="I257" s="139"/>
      <c r="J257" s="14" t="s">
        <v>34</v>
      </c>
      <c r="K257" s="14" t="s">
        <v>34</v>
      </c>
      <c r="L257" s="14" t="s">
        <v>34</v>
      </c>
      <c r="M257" s="14" t="s">
        <v>34</v>
      </c>
      <c r="N257" s="14" t="s">
        <v>34</v>
      </c>
      <c r="O257" s="14" t="s">
        <v>34</v>
      </c>
      <c r="P257" s="14" t="s">
        <v>34</v>
      </c>
      <c r="Q257" s="14" t="s">
        <v>34</v>
      </c>
      <c r="R257" s="14" t="s">
        <v>34</v>
      </c>
      <c r="S257" s="14" t="s">
        <v>34</v>
      </c>
      <c r="T257" s="14" t="s">
        <v>34</v>
      </c>
      <c r="U257" s="14" t="s">
        <v>34</v>
      </c>
      <c r="V257" s="173"/>
      <c r="W257" s="174"/>
      <c r="X257" s="67"/>
      <c r="Y257" s="68"/>
    </row>
    <row r="258" spans="1:25" ht="15.75" thickBot="1">
      <c r="A258" s="84"/>
      <c r="B258" s="85"/>
      <c r="C258" s="130" t="s">
        <v>11</v>
      </c>
      <c r="D258" s="130"/>
      <c r="E258" s="3">
        <v>1370</v>
      </c>
      <c r="F258" s="10"/>
      <c r="G258" s="139">
        <v>5</v>
      </c>
      <c r="H258" s="139"/>
      <c r="I258" s="139"/>
      <c r="J258" s="14" t="s">
        <v>34</v>
      </c>
      <c r="K258" s="14" t="s">
        <v>34</v>
      </c>
      <c r="L258" s="14" t="s">
        <v>34</v>
      </c>
      <c r="M258" s="14" t="s">
        <v>34</v>
      </c>
      <c r="N258" s="14" t="s">
        <v>34</v>
      </c>
      <c r="O258" s="14" t="s">
        <v>34</v>
      </c>
      <c r="P258" s="14" t="s">
        <v>34</v>
      </c>
      <c r="Q258" s="14" t="s">
        <v>34</v>
      </c>
      <c r="R258" s="14" t="s">
        <v>34</v>
      </c>
      <c r="S258" s="14" t="s">
        <v>34</v>
      </c>
      <c r="T258" s="14" t="s">
        <v>34</v>
      </c>
      <c r="U258" s="14" t="s">
        <v>34</v>
      </c>
      <c r="V258" s="173"/>
      <c r="W258" s="174"/>
      <c r="X258" s="67"/>
      <c r="Y258" s="68"/>
    </row>
    <row r="259" spans="1:25" ht="15.75" thickBot="1">
      <c r="A259" s="84"/>
      <c r="B259" s="85"/>
      <c r="C259" s="130" t="s">
        <v>12</v>
      </c>
      <c r="D259" s="130"/>
      <c r="E259" s="3">
        <v>280</v>
      </c>
      <c r="F259" s="10"/>
      <c r="G259" s="139">
        <v>5</v>
      </c>
      <c r="H259" s="139"/>
      <c r="I259" s="139"/>
      <c r="J259" s="14" t="s">
        <v>34</v>
      </c>
      <c r="K259" s="14" t="s">
        <v>34</v>
      </c>
      <c r="L259" s="14" t="s">
        <v>16</v>
      </c>
      <c r="M259" s="14" t="s">
        <v>34</v>
      </c>
      <c r="N259" s="14" t="s">
        <v>34</v>
      </c>
      <c r="O259" s="14" t="s">
        <v>34</v>
      </c>
      <c r="P259" s="14" t="s">
        <v>34</v>
      </c>
      <c r="Q259" s="14" t="s">
        <v>34</v>
      </c>
      <c r="R259" s="14" t="s">
        <v>34</v>
      </c>
      <c r="S259" s="14" t="s">
        <v>34</v>
      </c>
      <c r="T259" s="14" t="s">
        <v>34</v>
      </c>
      <c r="U259" s="14" t="s">
        <v>34</v>
      </c>
      <c r="V259" s="173"/>
      <c r="W259" s="174"/>
      <c r="X259" s="67"/>
      <c r="Y259" s="68"/>
    </row>
    <row r="260" spans="1:25" ht="15.75" thickBot="1">
      <c r="A260" s="84"/>
      <c r="B260" s="85"/>
      <c r="C260" s="131" t="s">
        <v>13</v>
      </c>
      <c r="D260" s="130"/>
      <c r="E260" s="3">
        <v>1296</v>
      </c>
      <c r="F260" s="10"/>
      <c r="G260" s="139">
        <v>5</v>
      </c>
      <c r="H260" s="139"/>
      <c r="I260" s="139"/>
      <c r="J260" s="14" t="s">
        <v>34</v>
      </c>
      <c r="K260" s="14" t="s">
        <v>34</v>
      </c>
      <c r="L260" s="14" t="s">
        <v>34</v>
      </c>
      <c r="M260" s="14" t="s">
        <v>34</v>
      </c>
      <c r="N260" s="14" t="s">
        <v>34</v>
      </c>
      <c r="O260" s="14" t="s">
        <v>34</v>
      </c>
      <c r="P260" s="14" t="s">
        <v>34</v>
      </c>
      <c r="Q260" s="14" t="s">
        <v>34</v>
      </c>
      <c r="R260" s="14" t="s">
        <v>34</v>
      </c>
      <c r="S260" s="14" t="s">
        <v>34</v>
      </c>
      <c r="T260" s="14" t="s">
        <v>34</v>
      </c>
      <c r="U260" s="14" t="s">
        <v>34</v>
      </c>
      <c r="V260" s="173"/>
      <c r="W260" s="174"/>
      <c r="X260" s="67"/>
      <c r="Y260" s="68"/>
    </row>
    <row r="261" spans="1:25" ht="15.75" thickBot="1">
      <c r="A261" s="84"/>
      <c r="B261" s="85"/>
      <c r="C261" s="130" t="s">
        <v>14</v>
      </c>
      <c r="D261" s="130"/>
      <c r="E261" s="3">
        <v>1980</v>
      </c>
      <c r="F261" s="10"/>
      <c r="G261" s="139">
        <v>5</v>
      </c>
      <c r="H261" s="139"/>
      <c r="I261" s="139"/>
      <c r="J261" s="14" t="s">
        <v>34</v>
      </c>
      <c r="K261" s="14" t="s">
        <v>34</v>
      </c>
      <c r="L261" s="14" t="s">
        <v>34</v>
      </c>
      <c r="M261" s="14" t="s">
        <v>34</v>
      </c>
      <c r="N261" s="14" t="s">
        <v>34</v>
      </c>
      <c r="O261" s="14" t="s">
        <v>34</v>
      </c>
      <c r="P261" s="14" t="s">
        <v>34</v>
      </c>
      <c r="Q261" s="14" t="s">
        <v>34</v>
      </c>
      <c r="R261" s="14" t="s">
        <v>34</v>
      </c>
      <c r="S261" s="14" t="s">
        <v>34</v>
      </c>
      <c r="T261" s="14" t="s">
        <v>34</v>
      </c>
      <c r="U261" s="14" t="s">
        <v>34</v>
      </c>
      <c r="V261" s="173"/>
      <c r="W261" s="174"/>
      <c r="X261" s="67"/>
      <c r="Y261" s="68"/>
    </row>
    <row r="262" spans="1:25" ht="15.75" thickBot="1">
      <c r="A262" s="84"/>
      <c r="B262" s="85"/>
      <c r="C262" s="130" t="s">
        <v>15</v>
      </c>
      <c r="D262" s="130"/>
      <c r="E262" s="3">
        <v>1176</v>
      </c>
      <c r="F262" s="10"/>
      <c r="G262" s="139">
        <v>5</v>
      </c>
      <c r="H262" s="139"/>
      <c r="I262" s="139"/>
      <c r="J262" s="14" t="s">
        <v>34</v>
      </c>
      <c r="K262" s="14" t="s">
        <v>34</v>
      </c>
      <c r="L262" s="14" t="s">
        <v>34</v>
      </c>
      <c r="M262" s="14" t="s">
        <v>34</v>
      </c>
      <c r="N262" s="14" t="s">
        <v>34</v>
      </c>
      <c r="O262" s="14" t="s">
        <v>34</v>
      </c>
      <c r="P262" s="14" t="s">
        <v>34</v>
      </c>
      <c r="Q262" s="14" t="s">
        <v>34</v>
      </c>
      <c r="R262" s="14" t="s">
        <v>34</v>
      </c>
      <c r="S262" s="14" t="s">
        <v>16</v>
      </c>
      <c r="T262" s="14" t="s">
        <v>34</v>
      </c>
      <c r="U262" s="14" t="s">
        <v>34</v>
      </c>
      <c r="V262" s="173"/>
      <c r="W262" s="174"/>
      <c r="X262" s="67"/>
      <c r="Y262" s="68"/>
    </row>
    <row r="263" spans="1:25" ht="15.75" thickBot="1">
      <c r="A263" s="84"/>
      <c r="B263" s="85"/>
      <c r="C263" s="119" t="s">
        <v>16</v>
      </c>
      <c r="D263" s="119"/>
      <c r="E263" s="3" t="s">
        <v>16</v>
      </c>
      <c r="F263" s="10"/>
      <c r="G263" s="139">
        <v>5</v>
      </c>
      <c r="H263" s="139"/>
      <c r="I263" s="139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73"/>
      <c r="W263" s="174"/>
      <c r="X263" s="67"/>
      <c r="Y263" s="68"/>
    </row>
    <row r="264" spans="1:25" ht="15.75" thickBot="1">
      <c r="A264" s="86"/>
      <c r="B264" s="87"/>
      <c r="C264" s="97" t="s">
        <v>16</v>
      </c>
      <c r="D264" s="97"/>
      <c r="E264" s="4" t="s">
        <v>16</v>
      </c>
      <c r="F264" s="12"/>
      <c r="G264" s="140">
        <v>5</v>
      </c>
      <c r="H264" s="140"/>
      <c r="I264" s="140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73"/>
      <c r="W264" s="174"/>
      <c r="X264" s="69"/>
      <c r="Y264" s="70"/>
    </row>
    <row r="265" spans="1:25" ht="15.75" thickBot="1">
      <c r="A265" s="82">
        <v>45534</v>
      </c>
      <c r="B265" s="83"/>
      <c r="C265" s="136" t="s">
        <v>9</v>
      </c>
      <c r="D265" s="136"/>
      <c r="E265" s="5">
        <v>2140</v>
      </c>
      <c r="F265" s="11"/>
      <c r="G265" s="138">
        <v>5</v>
      </c>
      <c r="H265" s="138"/>
      <c r="I265" s="138"/>
      <c r="J265" s="14" t="s">
        <v>34</v>
      </c>
      <c r="K265" s="14" t="s">
        <v>34</v>
      </c>
      <c r="L265" s="14" t="s">
        <v>34</v>
      </c>
      <c r="M265" s="14" t="s">
        <v>34</v>
      </c>
      <c r="N265" s="14" t="s">
        <v>34</v>
      </c>
      <c r="O265" s="14" t="s">
        <v>34</v>
      </c>
      <c r="P265" s="14" t="s">
        <v>34</v>
      </c>
      <c r="Q265" s="14" t="s">
        <v>34</v>
      </c>
      <c r="R265" s="14" t="s">
        <v>34</v>
      </c>
      <c r="S265" s="14" t="s">
        <v>34</v>
      </c>
      <c r="T265" s="14" t="s">
        <v>34</v>
      </c>
      <c r="U265" s="14" t="s">
        <v>34</v>
      </c>
      <c r="V265" s="178"/>
      <c r="W265" s="180"/>
      <c r="X265" s="65" t="s">
        <v>38</v>
      </c>
      <c r="Y265" s="66"/>
    </row>
    <row r="266" spans="1:25" ht="15.75" thickBot="1">
      <c r="A266" s="84"/>
      <c r="B266" s="85"/>
      <c r="C266" s="130" t="s">
        <v>10</v>
      </c>
      <c r="D266" s="130"/>
      <c r="E266" s="3">
        <v>120</v>
      </c>
      <c r="F266" s="10"/>
      <c r="G266" s="139">
        <v>5</v>
      </c>
      <c r="H266" s="139"/>
      <c r="I266" s="139"/>
      <c r="J266" s="14" t="s">
        <v>34</v>
      </c>
      <c r="K266" s="14" t="s">
        <v>34</v>
      </c>
      <c r="L266" s="14" t="s">
        <v>34</v>
      </c>
      <c r="M266" s="14" t="s">
        <v>34</v>
      </c>
      <c r="N266" s="14" t="s">
        <v>34</v>
      </c>
      <c r="O266" s="14" t="s">
        <v>34</v>
      </c>
      <c r="P266" s="14" t="s">
        <v>34</v>
      </c>
      <c r="Q266" s="14" t="s">
        <v>34</v>
      </c>
      <c r="R266" s="14" t="s">
        <v>34</v>
      </c>
      <c r="S266" s="14" t="s">
        <v>34</v>
      </c>
      <c r="T266" s="14" t="s">
        <v>34</v>
      </c>
      <c r="U266" s="14" t="s">
        <v>34</v>
      </c>
      <c r="V266" s="173"/>
      <c r="W266" s="174"/>
      <c r="X266" s="67"/>
      <c r="Y266" s="68"/>
    </row>
    <row r="267" spans="1:25" ht="15.75" thickBot="1">
      <c r="A267" s="84"/>
      <c r="B267" s="85"/>
      <c r="C267" s="130" t="s">
        <v>11</v>
      </c>
      <c r="D267" s="130"/>
      <c r="E267" s="3">
        <v>850</v>
      </c>
      <c r="F267" s="10"/>
      <c r="G267" s="139">
        <v>5</v>
      </c>
      <c r="H267" s="139"/>
      <c r="I267" s="139"/>
      <c r="J267" s="14" t="s">
        <v>34</v>
      </c>
      <c r="K267" s="14" t="s">
        <v>34</v>
      </c>
      <c r="L267" s="14" t="s">
        <v>34</v>
      </c>
      <c r="M267" s="14" t="s">
        <v>34</v>
      </c>
      <c r="N267" s="14" t="s">
        <v>34</v>
      </c>
      <c r="O267" s="14" t="s">
        <v>34</v>
      </c>
      <c r="P267" s="14" t="s">
        <v>34</v>
      </c>
      <c r="Q267" s="14" t="s">
        <v>34</v>
      </c>
      <c r="R267" s="14" t="s">
        <v>34</v>
      </c>
      <c r="S267" s="14" t="s">
        <v>34</v>
      </c>
      <c r="T267" s="14" t="s">
        <v>34</v>
      </c>
      <c r="U267" s="14" t="s">
        <v>34</v>
      </c>
      <c r="V267" s="173"/>
      <c r="W267" s="174"/>
      <c r="X267" s="67"/>
      <c r="Y267" s="68"/>
    </row>
    <row r="268" spans="1:25" ht="15.75" thickBot="1">
      <c r="A268" s="84"/>
      <c r="B268" s="85"/>
      <c r="C268" s="130" t="s">
        <v>12</v>
      </c>
      <c r="D268" s="130"/>
      <c r="E268" s="3">
        <v>60</v>
      </c>
      <c r="F268" s="10"/>
      <c r="G268" s="139">
        <v>5</v>
      </c>
      <c r="H268" s="139"/>
      <c r="I268" s="139"/>
      <c r="J268" s="14" t="s">
        <v>34</v>
      </c>
      <c r="K268" s="14" t="s">
        <v>34</v>
      </c>
      <c r="L268" s="14" t="s">
        <v>16</v>
      </c>
      <c r="M268" s="14" t="s">
        <v>34</v>
      </c>
      <c r="N268" s="14" t="s">
        <v>34</v>
      </c>
      <c r="O268" s="14" t="s">
        <v>34</v>
      </c>
      <c r="P268" s="14" t="s">
        <v>34</v>
      </c>
      <c r="Q268" s="14" t="s">
        <v>34</v>
      </c>
      <c r="R268" s="14" t="s">
        <v>34</v>
      </c>
      <c r="S268" s="14" t="s">
        <v>34</v>
      </c>
      <c r="T268" s="14" t="s">
        <v>34</v>
      </c>
      <c r="U268" s="14" t="s">
        <v>34</v>
      </c>
      <c r="V268" s="173"/>
      <c r="W268" s="174"/>
      <c r="X268" s="67"/>
      <c r="Y268" s="68"/>
    </row>
    <row r="269" spans="1:25" ht="15.75" thickBot="1">
      <c r="A269" s="84"/>
      <c r="B269" s="85"/>
      <c r="C269" s="131" t="s">
        <v>13</v>
      </c>
      <c r="D269" s="130"/>
      <c r="E269" s="3">
        <v>2796</v>
      </c>
      <c r="F269" s="10"/>
      <c r="G269" s="139">
        <v>5</v>
      </c>
      <c r="H269" s="139"/>
      <c r="I269" s="139"/>
      <c r="J269" s="14" t="s">
        <v>34</v>
      </c>
      <c r="K269" s="14" t="s">
        <v>34</v>
      </c>
      <c r="L269" s="14" t="s">
        <v>34</v>
      </c>
      <c r="M269" s="14" t="s">
        <v>34</v>
      </c>
      <c r="N269" s="14" t="s">
        <v>34</v>
      </c>
      <c r="O269" s="14" t="s">
        <v>34</v>
      </c>
      <c r="P269" s="14" t="s">
        <v>34</v>
      </c>
      <c r="Q269" s="14" t="s">
        <v>34</v>
      </c>
      <c r="R269" s="14" t="s">
        <v>34</v>
      </c>
      <c r="S269" s="14" t="s">
        <v>34</v>
      </c>
      <c r="T269" s="14" t="s">
        <v>34</v>
      </c>
      <c r="U269" s="14" t="s">
        <v>34</v>
      </c>
      <c r="V269" s="173"/>
      <c r="W269" s="174"/>
      <c r="X269" s="67"/>
      <c r="Y269" s="68"/>
    </row>
    <row r="270" spans="1:25" ht="15.75" thickBot="1">
      <c r="A270" s="84"/>
      <c r="B270" s="85"/>
      <c r="C270" s="130" t="s">
        <v>14</v>
      </c>
      <c r="D270" s="130"/>
      <c r="E270" s="3">
        <v>5616</v>
      </c>
      <c r="F270" s="10"/>
      <c r="G270" s="139">
        <v>5</v>
      </c>
      <c r="H270" s="139"/>
      <c r="I270" s="139"/>
      <c r="J270" s="14" t="s">
        <v>34</v>
      </c>
      <c r="K270" s="14" t="s">
        <v>34</v>
      </c>
      <c r="L270" s="14" t="s">
        <v>34</v>
      </c>
      <c r="M270" s="14" t="s">
        <v>34</v>
      </c>
      <c r="N270" s="14" t="s">
        <v>34</v>
      </c>
      <c r="O270" s="14" t="s">
        <v>34</v>
      </c>
      <c r="P270" s="14" t="s">
        <v>34</v>
      </c>
      <c r="Q270" s="14" t="s">
        <v>34</v>
      </c>
      <c r="R270" s="14" t="s">
        <v>34</v>
      </c>
      <c r="S270" s="14" t="s">
        <v>34</v>
      </c>
      <c r="T270" s="14" t="s">
        <v>34</v>
      </c>
      <c r="U270" s="14" t="s">
        <v>34</v>
      </c>
      <c r="V270" s="173"/>
      <c r="W270" s="174"/>
      <c r="X270" s="67"/>
      <c r="Y270" s="68"/>
    </row>
    <row r="271" spans="1:25" ht="15.75" thickBot="1">
      <c r="A271" s="84"/>
      <c r="B271" s="85"/>
      <c r="C271" s="130" t="s">
        <v>15</v>
      </c>
      <c r="D271" s="130"/>
      <c r="E271" s="3">
        <v>5472</v>
      </c>
      <c r="F271" s="10"/>
      <c r="G271" s="139">
        <v>5</v>
      </c>
      <c r="H271" s="139"/>
      <c r="I271" s="139"/>
      <c r="J271" s="14" t="s">
        <v>34</v>
      </c>
      <c r="K271" s="14" t="s">
        <v>34</v>
      </c>
      <c r="L271" s="14" t="s">
        <v>34</v>
      </c>
      <c r="M271" s="14" t="s">
        <v>34</v>
      </c>
      <c r="N271" s="14" t="s">
        <v>34</v>
      </c>
      <c r="O271" s="14" t="s">
        <v>34</v>
      </c>
      <c r="P271" s="14" t="s">
        <v>34</v>
      </c>
      <c r="Q271" s="14" t="s">
        <v>34</v>
      </c>
      <c r="R271" s="14" t="s">
        <v>34</v>
      </c>
      <c r="S271" s="14" t="s">
        <v>16</v>
      </c>
      <c r="T271" s="14" t="s">
        <v>34</v>
      </c>
      <c r="U271" s="14" t="s">
        <v>34</v>
      </c>
      <c r="V271" s="173"/>
      <c r="W271" s="174"/>
      <c r="X271" s="67"/>
      <c r="Y271" s="68"/>
    </row>
    <row r="272" spans="1:25" ht="15.75" thickBot="1">
      <c r="A272" s="84"/>
      <c r="B272" s="85"/>
      <c r="C272" s="119" t="s">
        <v>16</v>
      </c>
      <c r="D272" s="119"/>
      <c r="E272" s="3" t="s">
        <v>16</v>
      </c>
      <c r="F272" s="10"/>
      <c r="G272" s="139">
        <v>5</v>
      </c>
      <c r="H272" s="139"/>
      <c r="I272" s="139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73"/>
      <c r="W272" s="174"/>
      <c r="X272" s="67"/>
      <c r="Y272" s="68"/>
    </row>
    <row r="273" spans="1:25" ht="15.75" thickBot="1">
      <c r="A273" s="86"/>
      <c r="B273" s="87"/>
      <c r="C273" s="97" t="s">
        <v>16</v>
      </c>
      <c r="D273" s="97"/>
      <c r="E273" s="4" t="s">
        <v>16</v>
      </c>
      <c r="F273" s="12"/>
      <c r="G273" s="140">
        <v>5</v>
      </c>
      <c r="H273" s="140"/>
      <c r="I273" s="140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73"/>
      <c r="W273" s="174"/>
      <c r="X273" s="69"/>
      <c r="Y273" s="70"/>
    </row>
    <row r="274" spans="1:25" ht="15.75" thickBot="1">
      <c r="A274" s="82">
        <v>45535</v>
      </c>
      <c r="B274" s="83"/>
      <c r="C274" s="136" t="s">
        <v>9</v>
      </c>
      <c r="D274" s="136"/>
      <c r="E274" s="5">
        <v>2000</v>
      </c>
      <c r="F274" s="11"/>
      <c r="G274" s="138">
        <v>5</v>
      </c>
      <c r="H274" s="138"/>
      <c r="I274" s="138"/>
      <c r="J274" s="14" t="s">
        <v>34</v>
      </c>
      <c r="K274" s="14" t="s">
        <v>34</v>
      </c>
      <c r="L274" s="14" t="s">
        <v>34</v>
      </c>
      <c r="M274" s="14" t="s">
        <v>34</v>
      </c>
      <c r="N274" s="14" t="s">
        <v>34</v>
      </c>
      <c r="O274" s="14" t="s">
        <v>34</v>
      </c>
      <c r="P274" s="14" t="s">
        <v>34</v>
      </c>
      <c r="Q274" s="14" t="s">
        <v>34</v>
      </c>
      <c r="R274" s="14" t="s">
        <v>34</v>
      </c>
      <c r="S274" s="14" t="s">
        <v>34</v>
      </c>
      <c r="T274" s="14" t="s">
        <v>34</v>
      </c>
      <c r="U274" s="14" t="s">
        <v>34</v>
      </c>
      <c r="V274" s="178"/>
      <c r="W274" s="180"/>
      <c r="X274" s="65" t="s">
        <v>38</v>
      </c>
      <c r="Y274" s="66"/>
    </row>
    <row r="275" spans="1:25" ht="15.75" thickBot="1">
      <c r="A275" s="84"/>
      <c r="B275" s="85"/>
      <c r="C275" s="130" t="s">
        <v>10</v>
      </c>
      <c r="D275" s="130"/>
      <c r="E275" s="3">
        <v>180</v>
      </c>
      <c r="F275" s="10"/>
      <c r="G275" s="139">
        <v>5</v>
      </c>
      <c r="H275" s="139"/>
      <c r="I275" s="139"/>
      <c r="J275" s="14" t="s">
        <v>34</v>
      </c>
      <c r="K275" s="14" t="s">
        <v>34</v>
      </c>
      <c r="L275" s="14" t="s">
        <v>34</v>
      </c>
      <c r="M275" s="14" t="s">
        <v>34</v>
      </c>
      <c r="N275" s="14" t="s">
        <v>34</v>
      </c>
      <c r="O275" s="14" t="s">
        <v>34</v>
      </c>
      <c r="P275" s="14" t="s">
        <v>34</v>
      </c>
      <c r="Q275" s="14" t="s">
        <v>34</v>
      </c>
      <c r="R275" s="14" t="s">
        <v>34</v>
      </c>
      <c r="S275" s="14" t="s">
        <v>34</v>
      </c>
      <c r="T275" s="14" t="s">
        <v>34</v>
      </c>
      <c r="U275" s="14" t="s">
        <v>34</v>
      </c>
      <c r="V275" s="173"/>
      <c r="W275" s="174"/>
      <c r="X275" s="67"/>
      <c r="Y275" s="68"/>
    </row>
    <row r="276" spans="1:25" ht="15.75" thickBot="1">
      <c r="A276" s="84"/>
      <c r="B276" s="85"/>
      <c r="C276" s="130" t="s">
        <v>11</v>
      </c>
      <c r="D276" s="130"/>
      <c r="E276" s="3">
        <v>1760</v>
      </c>
      <c r="F276" s="10"/>
      <c r="G276" s="139">
        <v>5</v>
      </c>
      <c r="H276" s="139"/>
      <c r="I276" s="139"/>
      <c r="J276" s="14" t="s">
        <v>34</v>
      </c>
      <c r="K276" s="14" t="s">
        <v>34</v>
      </c>
      <c r="L276" s="14" t="s">
        <v>34</v>
      </c>
      <c r="M276" s="14" t="s">
        <v>34</v>
      </c>
      <c r="N276" s="14" t="s">
        <v>34</v>
      </c>
      <c r="O276" s="14" t="s">
        <v>34</v>
      </c>
      <c r="P276" s="14" t="s">
        <v>34</v>
      </c>
      <c r="Q276" s="14" t="s">
        <v>34</v>
      </c>
      <c r="R276" s="14" t="s">
        <v>34</v>
      </c>
      <c r="S276" s="14" t="s">
        <v>34</v>
      </c>
      <c r="T276" s="14" t="s">
        <v>34</v>
      </c>
      <c r="U276" s="14" t="s">
        <v>34</v>
      </c>
      <c r="V276" s="173"/>
      <c r="W276" s="174"/>
      <c r="X276" s="67"/>
      <c r="Y276" s="68"/>
    </row>
    <row r="277" spans="1:25" ht="15.75" thickBot="1">
      <c r="A277" s="84"/>
      <c r="B277" s="85"/>
      <c r="C277" s="130" t="s">
        <v>12</v>
      </c>
      <c r="D277" s="130"/>
      <c r="E277" s="3">
        <v>270</v>
      </c>
      <c r="F277" s="10"/>
      <c r="G277" s="139">
        <v>5</v>
      </c>
      <c r="H277" s="139"/>
      <c r="I277" s="139"/>
      <c r="J277" s="14" t="s">
        <v>34</v>
      </c>
      <c r="K277" s="14" t="s">
        <v>34</v>
      </c>
      <c r="L277" s="14" t="s">
        <v>16</v>
      </c>
      <c r="M277" s="14" t="s">
        <v>34</v>
      </c>
      <c r="N277" s="14" t="s">
        <v>34</v>
      </c>
      <c r="O277" s="14" t="s">
        <v>34</v>
      </c>
      <c r="P277" s="14" t="s">
        <v>34</v>
      </c>
      <c r="Q277" s="14" t="s">
        <v>34</v>
      </c>
      <c r="R277" s="14" t="s">
        <v>34</v>
      </c>
      <c r="S277" s="14" t="s">
        <v>34</v>
      </c>
      <c r="T277" s="14" t="s">
        <v>34</v>
      </c>
      <c r="U277" s="14" t="s">
        <v>34</v>
      </c>
      <c r="V277" s="173"/>
      <c r="W277" s="174"/>
      <c r="X277" s="67"/>
      <c r="Y277" s="68"/>
    </row>
    <row r="278" spans="1:25" ht="15.75" thickBot="1">
      <c r="A278" s="84"/>
      <c r="B278" s="85"/>
      <c r="C278" s="131" t="s">
        <v>13</v>
      </c>
      <c r="D278" s="130"/>
      <c r="E278" s="3" t="s">
        <v>16</v>
      </c>
      <c r="F278" s="10"/>
      <c r="G278" s="139">
        <v>5</v>
      </c>
      <c r="H278" s="139"/>
      <c r="I278" s="139"/>
      <c r="J278" s="14" t="s">
        <v>34</v>
      </c>
      <c r="K278" s="14" t="s">
        <v>34</v>
      </c>
      <c r="L278" s="14" t="s">
        <v>34</v>
      </c>
      <c r="M278" s="14" t="s">
        <v>34</v>
      </c>
      <c r="N278" s="14" t="s">
        <v>34</v>
      </c>
      <c r="O278" s="14" t="s">
        <v>34</v>
      </c>
      <c r="P278" s="14" t="s">
        <v>34</v>
      </c>
      <c r="Q278" s="14" t="s">
        <v>34</v>
      </c>
      <c r="R278" s="14" t="s">
        <v>34</v>
      </c>
      <c r="S278" s="14" t="s">
        <v>34</v>
      </c>
      <c r="T278" s="14" t="s">
        <v>34</v>
      </c>
      <c r="U278" s="14" t="s">
        <v>34</v>
      </c>
      <c r="V278" s="173"/>
      <c r="W278" s="174"/>
      <c r="X278" s="67"/>
      <c r="Y278" s="68"/>
    </row>
    <row r="279" spans="1:25" ht="15.75" thickBot="1">
      <c r="A279" s="84"/>
      <c r="B279" s="85"/>
      <c r="C279" s="130" t="s">
        <v>14</v>
      </c>
      <c r="D279" s="130"/>
      <c r="E279" s="3" t="s">
        <v>16</v>
      </c>
      <c r="F279" s="10"/>
      <c r="G279" s="139">
        <v>5</v>
      </c>
      <c r="H279" s="139"/>
      <c r="I279" s="139"/>
      <c r="J279" s="14" t="s">
        <v>34</v>
      </c>
      <c r="K279" s="14" t="s">
        <v>34</v>
      </c>
      <c r="L279" s="14" t="s">
        <v>34</v>
      </c>
      <c r="M279" s="14" t="s">
        <v>34</v>
      </c>
      <c r="N279" s="14" t="s">
        <v>34</v>
      </c>
      <c r="O279" s="14" t="s">
        <v>34</v>
      </c>
      <c r="P279" s="14" t="s">
        <v>34</v>
      </c>
      <c r="Q279" s="14" t="s">
        <v>34</v>
      </c>
      <c r="R279" s="14" t="s">
        <v>34</v>
      </c>
      <c r="S279" s="14" t="s">
        <v>34</v>
      </c>
      <c r="T279" s="14" t="s">
        <v>34</v>
      </c>
      <c r="U279" s="14" t="s">
        <v>34</v>
      </c>
      <c r="V279" s="173"/>
      <c r="W279" s="174"/>
      <c r="X279" s="67"/>
      <c r="Y279" s="68"/>
    </row>
    <row r="280" spans="1:25" ht="15.75" thickBot="1">
      <c r="A280" s="84"/>
      <c r="B280" s="85"/>
      <c r="C280" s="130" t="s">
        <v>15</v>
      </c>
      <c r="D280" s="130"/>
      <c r="E280" s="3" t="s">
        <v>16</v>
      </c>
      <c r="F280" s="10"/>
      <c r="G280" s="139">
        <v>5</v>
      </c>
      <c r="H280" s="139"/>
      <c r="I280" s="139"/>
      <c r="J280" s="14" t="s">
        <v>34</v>
      </c>
      <c r="K280" s="14" t="s">
        <v>34</v>
      </c>
      <c r="L280" s="14" t="s">
        <v>34</v>
      </c>
      <c r="M280" s="14" t="s">
        <v>34</v>
      </c>
      <c r="N280" s="14" t="s">
        <v>34</v>
      </c>
      <c r="O280" s="14" t="s">
        <v>34</v>
      </c>
      <c r="P280" s="14" t="s">
        <v>34</v>
      </c>
      <c r="Q280" s="14" t="s">
        <v>34</v>
      </c>
      <c r="R280" s="14" t="s">
        <v>34</v>
      </c>
      <c r="S280" s="14" t="s">
        <v>16</v>
      </c>
      <c r="T280" s="14" t="s">
        <v>34</v>
      </c>
      <c r="U280" s="14" t="s">
        <v>34</v>
      </c>
      <c r="V280" s="173"/>
      <c r="W280" s="174"/>
      <c r="X280" s="67"/>
      <c r="Y280" s="68"/>
    </row>
    <row r="281" spans="1:25" ht="15.75" thickBot="1">
      <c r="A281" s="84"/>
      <c r="B281" s="85"/>
      <c r="C281" s="119" t="s">
        <v>16</v>
      </c>
      <c r="D281" s="119"/>
      <c r="E281" s="3" t="s">
        <v>16</v>
      </c>
      <c r="F281" s="10"/>
      <c r="G281" s="139">
        <v>5</v>
      </c>
      <c r="H281" s="139"/>
      <c r="I281" s="139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73"/>
      <c r="W281" s="174"/>
      <c r="X281" s="67"/>
      <c r="Y281" s="68"/>
    </row>
    <row r="282" spans="1:25" ht="15.75" thickBot="1">
      <c r="A282" s="86"/>
      <c r="B282" s="87"/>
      <c r="C282" s="97" t="s">
        <v>16</v>
      </c>
      <c r="D282" s="97"/>
      <c r="E282" s="4" t="s">
        <v>16</v>
      </c>
      <c r="F282" s="12"/>
      <c r="G282" s="140">
        <v>5</v>
      </c>
      <c r="H282" s="140"/>
      <c r="I282" s="140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73"/>
      <c r="W282" s="174"/>
      <c r="X282" s="69"/>
      <c r="Y282" s="70"/>
    </row>
    <row r="283" spans="1:25" ht="15.75" thickBot="1">
      <c r="A283" s="82">
        <v>45536</v>
      </c>
      <c r="B283" s="83"/>
      <c r="C283" s="136" t="s">
        <v>9</v>
      </c>
      <c r="D283" s="136"/>
      <c r="E283" s="5">
        <v>1870</v>
      </c>
      <c r="F283" s="11"/>
      <c r="G283" s="138">
        <v>5</v>
      </c>
      <c r="H283" s="138"/>
      <c r="I283" s="138"/>
      <c r="J283" s="14" t="s">
        <v>34</v>
      </c>
      <c r="K283" s="14" t="s">
        <v>34</v>
      </c>
      <c r="L283" s="14" t="s">
        <v>34</v>
      </c>
      <c r="M283" s="14" t="s">
        <v>34</v>
      </c>
      <c r="N283" s="14" t="s">
        <v>34</v>
      </c>
      <c r="O283" s="14" t="s">
        <v>34</v>
      </c>
      <c r="P283" s="14" t="s">
        <v>34</v>
      </c>
      <c r="Q283" s="14" t="s">
        <v>34</v>
      </c>
      <c r="R283" s="14" t="s">
        <v>34</v>
      </c>
      <c r="S283" s="14" t="s">
        <v>34</v>
      </c>
      <c r="T283" s="14" t="s">
        <v>34</v>
      </c>
      <c r="U283" s="14" t="s">
        <v>34</v>
      </c>
      <c r="V283" s="178"/>
      <c r="W283" s="180"/>
      <c r="X283" s="65" t="s">
        <v>37</v>
      </c>
      <c r="Y283" s="66"/>
    </row>
    <row r="284" spans="1:25" ht="15.75" thickBot="1">
      <c r="A284" s="84"/>
      <c r="B284" s="85"/>
      <c r="C284" s="130" t="s">
        <v>10</v>
      </c>
      <c r="D284" s="130"/>
      <c r="E284" s="3">
        <v>240</v>
      </c>
      <c r="F284" s="10"/>
      <c r="G284" s="139">
        <v>5</v>
      </c>
      <c r="H284" s="139"/>
      <c r="I284" s="139"/>
      <c r="J284" s="14" t="s">
        <v>34</v>
      </c>
      <c r="K284" s="14" t="s">
        <v>34</v>
      </c>
      <c r="L284" s="14" t="s">
        <v>34</v>
      </c>
      <c r="M284" s="14" t="s">
        <v>34</v>
      </c>
      <c r="N284" s="14" t="s">
        <v>34</v>
      </c>
      <c r="O284" s="14" t="s">
        <v>34</v>
      </c>
      <c r="P284" s="14" t="s">
        <v>34</v>
      </c>
      <c r="Q284" s="14" t="s">
        <v>34</v>
      </c>
      <c r="R284" s="14" t="s">
        <v>34</v>
      </c>
      <c r="S284" s="14" t="s">
        <v>34</v>
      </c>
      <c r="T284" s="14" t="s">
        <v>34</v>
      </c>
      <c r="U284" s="14" t="s">
        <v>34</v>
      </c>
      <c r="V284" s="173"/>
      <c r="W284" s="174"/>
      <c r="X284" s="67"/>
      <c r="Y284" s="68"/>
    </row>
    <row r="285" spans="1:25" ht="15.75" thickBot="1">
      <c r="A285" s="84"/>
      <c r="B285" s="85"/>
      <c r="C285" s="130" t="s">
        <v>11</v>
      </c>
      <c r="D285" s="130"/>
      <c r="E285" s="3">
        <v>1690</v>
      </c>
      <c r="F285" s="10"/>
      <c r="G285" s="139">
        <v>5</v>
      </c>
      <c r="H285" s="139"/>
      <c r="I285" s="139"/>
      <c r="J285" s="14" t="s">
        <v>34</v>
      </c>
      <c r="K285" s="14" t="s">
        <v>34</v>
      </c>
      <c r="L285" s="14" t="s">
        <v>34</v>
      </c>
      <c r="M285" s="14" t="s">
        <v>34</v>
      </c>
      <c r="N285" s="14" t="s">
        <v>34</v>
      </c>
      <c r="O285" s="14" t="s">
        <v>34</v>
      </c>
      <c r="P285" s="14" t="s">
        <v>34</v>
      </c>
      <c r="Q285" s="14" t="s">
        <v>34</v>
      </c>
      <c r="R285" s="14" t="s">
        <v>34</v>
      </c>
      <c r="S285" s="14" t="s">
        <v>34</v>
      </c>
      <c r="T285" s="14" t="s">
        <v>34</v>
      </c>
      <c r="U285" s="14" t="s">
        <v>34</v>
      </c>
      <c r="V285" s="173"/>
      <c r="W285" s="174"/>
      <c r="X285" s="67"/>
      <c r="Y285" s="68"/>
    </row>
    <row r="286" spans="1:25" ht="15.75" thickBot="1">
      <c r="A286" s="84"/>
      <c r="B286" s="85"/>
      <c r="C286" s="130" t="s">
        <v>12</v>
      </c>
      <c r="D286" s="130"/>
      <c r="E286" s="3">
        <v>290</v>
      </c>
      <c r="F286" s="10"/>
      <c r="G286" s="139">
        <v>5</v>
      </c>
      <c r="H286" s="139"/>
      <c r="I286" s="139"/>
      <c r="J286" s="14" t="s">
        <v>34</v>
      </c>
      <c r="K286" s="14" t="s">
        <v>34</v>
      </c>
      <c r="L286" s="14" t="s">
        <v>16</v>
      </c>
      <c r="M286" s="14" t="s">
        <v>34</v>
      </c>
      <c r="N286" s="14" t="s">
        <v>34</v>
      </c>
      <c r="O286" s="14" t="s">
        <v>34</v>
      </c>
      <c r="P286" s="14" t="s">
        <v>34</v>
      </c>
      <c r="Q286" s="14" t="s">
        <v>34</v>
      </c>
      <c r="R286" s="14" t="s">
        <v>34</v>
      </c>
      <c r="S286" s="14" t="s">
        <v>34</v>
      </c>
      <c r="T286" s="14" t="s">
        <v>34</v>
      </c>
      <c r="U286" s="14" t="s">
        <v>34</v>
      </c>
      <c r="V286" s="173"/>
      <c r="W286" s="174"/>
      <c r="X286" s="67"/>
      <c r="Y286" s="68"/>
    </row>
    <row r="287" spans="1:25" ht="15.75" thickBot="1">
      <c r="A287" s="84"/>
      <c r="B287" s="85"/>
      <c r="C287" s="131" t="s">
        <v>13</v>
      </c>
      <c r="D287" s="130"/>
      <c r="E287" s="3" t="s">
        <v>16</v>
      </c>
      <c r="F287" s="10"/>
      <c r="G287" s="139">
        <v>5</v>
      </c>
      <c r="H287" s="139"/>
      <c r="I287" s="139"/>
      <c r="J287" s="14" t="s">
        <v>34</v>
      </c>
      <c r="K287" s="14" t="s">
        <v>34</v>
      </c>
      <c r="L287" s="14" t="s">
        <v>34</v>
      </c>
      <c r="M287" s="14" t="s">
        <v>34</v>
      </c>
      <c r="N287" s="14" t="s">
        <v>34</v>
      </c>
      <c r="O287" s="14" t="s">
        <v>34</v>
      </c>
      <c r="P287" s="14" t="s">
        <v>34</v>
      </c>
      <c r="Q287" s="14" t="s">
        <v>34</v>
      </c>
      <c r="R287" s="14" t="s">
        <v>34</v>
      </c>
      <c r="S287" s="14" t="s">
        <v>34</v>
      </c>
      <c r="T287" s="14" t="s">
        <v>34</v>
      </c>
      <c r="U287" s="14" t="s">
        <v>34</v>
      </c>
      <c r="V287" s="173"/>
      <c r="W287" s="174"/>
      <c r="X287" s="67"/>
      <c r="Y287" s="68"/>
    </row>
    <row r="288" spans="1:25" ht="15.75" thickBot="1">
      <c r="A288" s="84"/>
      <c r="B288" s="85"/>
      <c r="C288" s="130" t="s">
        <v>14</v>
      </c>
      <c r="D288" s="130"/>
      <c r="E288" s="3" t="s">
        <v>16</v>
      </c>
      <c r="F288" s="10"/>
      <c r="G288" s="139">
        <v>5</v>
      </c>
      <c r="H288" s="139"/>
      <c r="I288" s="139"/>
      <c r="J288" s="14" t="s">
        <v>34</v>
      </c>
      <c r="K288" s="14" t="s">
        <v>34</v>
      </c>
      <c r="L288" s="14" t="s">
        <v>34</v>
      </c>
      <c r="M288" s="14" t="s">
        <v>34</v>
      </c>
      <c r="N288" s="14" t="s">
        <v>34</v>
      </c>
      <c r="O288" s="14" t="s">
        <v>34</v>
      </c>
      <c r="P288" s="14" t="s">
        <v>34</v>
      </c>
      <c r="Q288" s="14" t="s">
        <v>34</v>
      </c>
      <c r="R288" s="14" t="s">
        <v>34</v>
      </c>
      <c r="S288" s="14" t="s">
        <v>34</v>
      </c>
      <c r="T288" s="14" t="s">
        <v>34</v>
      </c>
      <c r="U288" s="14" t="s">
        <v>34</v>
      </c>
      <c r="V288" s="173"/>
      <c r="W288" s="174"/>
      <c r="X288" s="67"/>
      <c r="Y288" s="68"/>
    </row>
    <row r="289" spans="1:25" ht="15.75" thickBot="1">
      <c r="A289" s="84"/>
      <c r="B289" s="85"/>
      <c r="C289" s="130" t="s">
        <v>15</v>
      </c>
      <c r="D289" s="130"/>
      <c r="E289" s="3" t="s">
        <v>16</v>
      </c>
      <c r="F289" s="10"/>
      <c r="G289" s="139">
        <v>5</v>
      </c>
      <c r="H289" s="139"/>
      <c r="I289" s="139"/>
      <c r="J289" s="14" t="s">
        <v>34</v>
      </c>
      <c r="K289" s="14" t="s">
        <v>34</v>
      </c>
      <c r="L289" s="14" t="s">
        <v>34</v>
      </c>
      <c r="M289" s="14" t="s">
        <v>34</v>
      </c>
      <c r="N289" s="14" t="s">
        <v>34</v>
      </c>
      <c r="O289" s="14" t="s">
        <v>34</v>
      </c>
      <c r="P289" s="14" t="s">
        <v>34</v>
      </c>
      <c r="Q289" s="14" t="s">
        <v>34</v>
      </c>
      <c r="R289" s="14" t="s">
        <v>34</v>
      </c>
      <c r="S289" s="14" t="s">
        <v>16</v>
      </c>
      <c r="T289" s="14" t="s">
        <v>34</v>
      </c>
      <c r="U289" s="14" t="s">
        <v>34</v>
      </c>
      <c r="V289" s="173"/>
      <c r="W289" s="174"/>
      <c r="X289" s="67"/>
      <c r="Y289" s="68"/>
    </row>
    <row r="290" spans="1:25" ht="15.75" thickBot="1">
      <c r="A290" s="84"/>
      <c r="B290" s="85"/>
      <c r="C290" s="119" t="s">
        <v>16</v>
      </c>
      <c r="D290" s="119"/>
      <c r="E290" s="3" t="s">
        <v>16</v>
      </c>
      <c r="F290" s="10"/>
      <c r="G290" s="139">
        <v>5</v>
      </c>
      <c r="H290" s="139"/>
      <c r="I290" s="139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73"/>
      <c r="W290" s="174"/>
      <c r="X290" s="67"/>
      <c r="Y290" s="68"/>
    </row>
    <row r="291" spans="1:25" ht="15.75" thickBot="1">
      <c r="A291" s="86"/>
      <c r="B291" s="87"/>
      <c r="C291" s="97" t="s">
        <v>16</v>
      </c>
      <c r="D291" s="97"/>
      <c r="E291" s="4" t="s">
        <v>16</v>
      </c>
      <c r="F291" s="12"/>
      <c r="G291" s="140">
        <v>5</v>
      </c>
      <c r="H291" s="140"/>
      <c r="I291" s="140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73"/>
      <c r="W291" s="174"/>
      <c r="X291" s="69"/>
      <c r="Y291" s="70"/>
    </row>
    <row r="292" spans="1:25" ht="15.75" thickBot="1">
      <c r="A292" s="82">
        <v>45537</v>
      </c>
      <c r="B292" s="83"/>
      <c r="C292" s="136" t="s">
        <v>9</v>
      </c>
      <c r="D292" s="136"/>
      <c r="E292" s="5">
        <v>2380</v>
      </c>
      <c r="F292" s="11"/>
      <c r="G292" s="138">
        <v>5</v>
      </c>
      <c r="H292" s="138"/>
      <c r="I292" s="138"/>
      <c r="J292" s="14" t="s">
        <v>34</v>
      </c>
      <c r="K292" s="14" t="s">
        <v>34</v>
      </c>
      <c r="L292" s="14" t="s">
        <v>34</v>
      </c>
      <c r="M292" s="14" t="s">
        <v>34</v>
      </c>
      <c r="N292" s="14" t="s">
        <v>34</v>
      </c>
      <c r="O292" s="14" t="s">
        <v>34</v>
      </c>
      <c r="P292" s="14" t="s">
        <v>34</v>
      </c>
      <c r="Q292" s="14" t="s">
        <v>34</v>
      </c>
      <c r="R292" s="14" t="s">
        <v>34</v>
      </c>
      <c r="S292" s="14" t="s">
        <v>34</v>
      </c>
      <c r="T292" s="14" t="s">
        <v>34</v>
      </c>
      <c r="U292" s="14" t="s">
        <v>34</v>
      </c>
      <c r="V292" s="178"/>
      <c r="W292" s="180"/>
      <c r="X292" s="65" t="s">
        <v>37</v>
      </c>
      <c r="Y292" s="66"/>
    </row>
    <row r="293" spans="1:25" ht="15.75" thickBot="1">
      <c r="A293" s="84"/>
      <c r="B293" s="85"/>
      <c r="C293" s="130" t="s">
        <v>10</v>
      </c>
      <c r="D293" s="130"/>
      <c r="E293" s="3">
        <v>220</v>
      </c>
      <c r="F293" s="10"/>
      <c r="G293" s="139">
        <v>5</v>
      </c>
      <c r="H293" s="139"/>
      <c r="I293" s="139"/>
      <c r="J293" s="14" t="s">
        <v>34</v>
      </c>
      <c r="K293" s="14" t="s">
        <v>34</v>
      </c>
      <c r="L293" s="14" t="s">
        <v>34</v>
      </c>
      <c r="M293" s="14" t="s">
        <v>34</v>
      </c>
      <c r="N293" s="14" t="s">
        <v>34</v>
      </c>
      <c r="O293" s="14" t="s">
        <v>34</v>
      </c>
      <c r="P293" s="14" t="s">
        <v>34</v>
      </c>
      <c r="Q293" s="14" t="s">
        <v>34</v>
      </c>
      <c r="R293" s="14" t="s">
        <v>34</v>
      </c>
      <c r="S293" s="14" t="s">
        <v>34</v>
      </c>
      <c r="T293" s="14" t="s">
        <v>34</v>
      </c>
      <c r="U293" s="14" t="s">
        <v>34</v>
      </c>
      <c r="V293" s="173"/>
      <c r="W293" s="174"/>
      <c r="X293" s="67"/>
      <c r="Y293" s="68"/>
    </row>
    <row r="294" spans="1:25" ht="15.75" thickBot="1">
      <c r="A294" s="84"/>
      <c r="B294" s="85"/>
      <c r="C294" s="130" t="s">
        <v>11</v>
      </c>
      <c r="D294" s="130"/>
      <c r="E294" s="3">
        <v>1720</v>
      </c>
      <c r="F294" s="10"/>
      <c r="G294" s="139">
        <v>5</v>
      </c>
      <c r="H294" s="139"/>
      <c r="I294" s="139"/>
      <c r="J294" s="14" t="s">
        <v>34</v>
      </c>
      <c r="K294" s="14" t="s">
        <v>34</v>
      </c>
      <c r="L294" s="14" t="s">
        <v>34</v>
      </c>
      <c r="M294" s="14" t="s">
        <v>34</v>
      </c>
      <c r="N294" s="14" t="s">
        <v>34</v>
      </c>
      <c r="O294" s="14" t="s">
        <v>34</v>
      </c>
      <c r="P294" s="14" t="s">
        <v>34</v>
      </c>
      <c r="Q294" s="14" t="s">
        <v>34</v>
      </c>
      <c r="R294" s="14" t="s">
        <v>34</v>
      </c>
      <c r="S294" s="14" t="s">
        <v>34</v>
      </c>
      <c r="T294" s="14" t="s">
        <v>34</v>
      </c>
      <c r="U294" s="14" t="s">
        <v>34</v>
      </c>
      <c r="V294" s="173"/>
      <c r="W294" s="174"/>
      <c r="X294" s="67"/>
      <c r="Y294" s="68"/>
    </row>
    <row r="295" spans="1:25" ht="15.75" thickBot="1">
      <c r="A295" s="84"/>
      <c r="B295" s="85"/>
      <c r="C295" s="130" t="s">
        <v>12</v>
      </c>
      <c r="D295" s="130"/>
      <c r="E295" s="3">
        <v>260</v>
      </c>
      <c r="F295" s="10"/>
      <c r="G295" s="139">
        <v>5</v>
      </c>
      <c r="H295" s="139"/>
      <c r="I295" s="139"/>
      <c r="J295" s="14" t="s">
        <v>34</v>
      </c>
      <c r="K295" s="14" t="s">
        <v>34</v>
      </c>
      <c r="L295" s="14" t="s">
        <v>16</v>
      </c>
      <c r="M295" s="14" t="s">
        <v>34</v>
      </c>
      <c r="N295" s="14" t="s">
        <v>34</v>
      </c>
      <c r="O295" s="14" t="s">
        <v>34</v>
      </c>
      <c r="P295" s="14" t="s">
        <v>34</v>
      </c>
      <c r="Q295" s="14" t="s">
        <v>34</v>
      </c>
      <c r="R295" s="14" t="s">
        <v>34</v>
      </c>
      <c r="S295" s="14" t="s">
        <v>34</v>
      </c>
      <c r="T295" s="14" t="s">
        <v>34</v>
      </c>
      <c r="U295" s="14" t="s">
        <v>34</v>
      </c>
      <c r="V295" s="173"/>
      <c r="W295" s="174"/>
      <c r="X295" s="67"/>
      <c r="Y295" s="68"/>
    </row>
    <row r="296" spans="1:25" ht="15.75" thickBot="1">
      <c r="A296" s="84"/>
      <c r="B296" s="85"/>
      <c r="C296" s="131" t="s">
        <v>13</v>
      </c>
      <c r="D296" s="130"/>
      <c r="E296" s="3" t="s">
        <v>16</v>
      </c>
      <c r="F296" s="10"/>
      <c r="G296" s="139">
        <v>5</v>
      </c>
      <c r="H296" s="139"/>
      <c r="I296" s="139"/>
      <c r="J296" s="14" t="s">
        <v>34</v>
      </c>
      <c r="K296" s="14" t="s">
        <v>34</v>
      </c>
      <c r="L296" s="14" t="s">
        <v>34</v>
      </c>
      <c r="M296" s="14" t="s">
        <v>34</v>
      </c>
      <c r="N296" s="14" t="s">
        <v>34</v>
      </c>
      <c r="O296" s="14" t="s">
        <v>34</v>
      </c>
      <c r="P296" s="14" t="s">
        <v>34</v>
      </c>
      <c r="Q296" s="14" t="s">
        <v>34</v>
      </c>
      <c r="R296" s="14" t="s">
        <v>34</v>
      </c>
      <c r="S296" s="14" t="s">
        <v>34</v>
      </c>
      <c r="T296" s="14" t="s">
        <v>34</v>
      </c>
      <c r="U296" s="14" t="s">
        <v>34</v>
      </c>
      <c r="V296" s="173"/>
      <c r="W296" s="174"/>
      <c r="X296" s="67"/>
      <c r="Y296" s="68"/>
    </row>
    <row r="297" spans="1:25" ht="15.75" thickBot="1">
      <c r="A297" s="84"/>
      <c r="B297" s="85"/>
      <c r="C297" s="130" t="s">
        <v>14</v>
      </c>
      <c r="D297" s="130"/>
      <c r="E297" s="3" t="s">
        <v>16</v>
      </c>
      <c r="F297" s="10"/>
      <c r="G297" s="139">
        <v>5</v>
      </c>
      <c r="H297" s="139"/>
      <c r="I297" s="139"/>
      <c r="J297" s="14" t="s">
        <v>34</v>
      </c>
      <c r="K297" s="14" t="s">
        <v>34</v>
      </c>
      <c r="L297" s="14" t="s">
        <v>34</v>
      </c>
      <c r="M297" s="14" t="s">
        <v>34</v>
      </c>
      <c r="N297" s="14" t="s">
        <v>34</v>
      </c>
      <c r="O297" s="14" t="s">
        <v>34</v>
      </c>
      <c r="P297" s="14" t="s">
        <v>34</v>
      </c>
      <c r="Q297" s="14" t="s">
        <v>34</v>
      </c>
      <c r="R297" s="14" t="s">
        <v>34</v>
      </c>
      <c r="S297" s="14" t="s">
        <v>34</v>
      </c>
      <c r="T297" s="14" t="s">
        <v>34</v>
      </c>
      <c r="U297" s="14" t="s">
        <v>34</v>
      </c>
      <c r="V297" s="173"/>
      <c r="W297" s="174"/>
      <c r="X297" s="67"/>
      <c r="Y297" s="68"/>
    </row>
    <row r="298" spans="1:25" ht="15.75" thickBot="1">
      <c r="A298" s="84"/>
      <c r="B298" s="85"/>
      <c r="C298" s="130" t="s">
        <v>15</v>
      </c>
      <c r="D298" s="130"/>
      <c r="E298" s="3" t="s">
        <v>16</v>
      </c>
      <c r="F298" s="10"/>
      <c r="G298" s="139">
        <v>5</v>
      </c>
      <c r="H298" s="139"/>
      <c r="I298" s="139"/>
      <c r="J298" s="14" t="s">
        <v>34</v>
      </c>
      <c r="K298" s="14" t="s">
        <v>34</v>
      </c>
      <c r="L298" s="14" t="s">
        <v>34</v>
      </c>
      <c r="M298" s="14" t="s">
        <v>34</v>
      </c>
      <c r="N298" s="14" t="s">
        <v>34</v>
      </c>
      <c r="O298" s="14" t="s">
        <v>34</v>
      </c>
      <c r="P298" s="14" t="s">
        <v>34</v>
      </c>
      <c r="Q298" s="14" t="s">
        <v>34</v>
      </c>
      <c r="R298" s="14" t="s">
        <v>34</v>
      </c>
      <c r="S298" s="14" t="s">
        <v>16</v>
      </c>
      <c r="T298" s="14" t="s">
        <v>34</v>
      </c>
      <c r="U298" s="14" t="s">
        <v>34</v>
      </c>
      <c r="V298" s="173"/>
      <c r="W298" s="174"/>
      <c r="X298" s="67"/>
      <c r="Y298" s="68"/>
    </row>
    <row r="299" spans="1:25" ht="15.75" thickBot="1">
      <c r="A299" s="84"/>
      <c r="B299" s="85"/>
      <c r="C299" s="119" t="s">
        <v>16</v>
      </c>
      <c r="D299" s="119"/>
      <c r="E299" s="3" t="s">
        <v>16</v>
      </c>
      <c r="F299" s="10"/>
      <c r="G299" s="139">
        <v>5</v>
      </c>
      <c r="H299" s="139"/>
      <c r="I299" s="139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73"/>
      <c r="W299" s="174"/>
      <c r="X299" s="67"/>
      <c r="Y299" s="68"/>
    </row>
    <row r="300" spans="1:25" ht="15.75" thickBot="1">
      <c r="A300" s="86"/>
      <c r="B300" s="87"/>
      <c r="C300" s="97" t="s">
        <v>16</v>
      </c>
      <c r="D300" s="97"/>
      <c r="E300" s="4" t="s">
        <v>16</v>
      </c>
      <c r="F300" s="12"/>
      <c r="G300" s="140">
        <v>5</v>
      </c>
      <c r="H300" s="140"/>
      <c r="I300" s="140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73"/>
      <c r="W300" s="174"/>
      <c r="X300" s="69"/>
      <c r="Y300" s="70"/>
    </row>
    <row r="301" spans="1:25" ht="15.75" thickBot="1">
      <c r="A301" s="82">
        <v>45538</v>
      </c>
      <c r="B301" s="83"/>
      <c r="C301" s="136" t="s">
        <v>9</v>
      </c>
      <c r="D301" s="136"/>
      <c r="E301" s="5">
        <v>2080</v>
      </c>
      <c r="F301" s="11"/>
      <c r="G301" s="138">
        <v>5</v>
      </c>
      <c r="H301" s="138"/>
      <c r="I301" s="138"/>
      <c r="J301" s="14" t="s">
        <v>34</v>
      </c>
      <c r="K301" s="14" t="s">
        <v>34</v>
      </c>
      <c r="L301" s="14" t="s">
        <v>34</v>
      </c>
      <c r="M301" s="14" t="s">
        <v>34</v>
      </c>
      <c r="N301" s="14" t="s">
        <v>34</v>
      </c>
      <c r="O301" s="14" t="s">
        <v>34</v>
      </c>
      <c r="P301" s="14" t="s">
        <v>34</v>
      </c>
      <c r="Q301" s="14" t="s">
        <v>34</v>
      </c>
      <c r="R301" s="14" t="s">
        <v>34</v>
      </c>
      <c r="S301" s="14" t="s">
        <v>34</v>
      </c>
      <c r="T301" s="14" t="s">
        <v>34</v>
      </c>
      <c r="U301" s="14" t="s">
        <v>34</v>
      </c>
      <c r="V301" s="178"/>
      <c r="W301" s="180"/>
      <c r="X301" s="65" t="s">
        <v>38</v>
      </c>
      <c r="Y301" s="66"/>
    </row>
    <row r="302" spans="1:25" ht="15.75" thickBot="1">
      <c r="A302" s="84"/>
      <c r="B302" s="85"/>
      <c r="C302" s="130" t="s">
        <v>10</v>
      </c>
      <c r="D302" s="130"/>
      <c r="E302" s="3">
        <v>300</v>
      </c>
      <c r="F302" s="10"/>
      <c r="G302" s="139">
        <v>5</v>
      </c>
      <c r="H302" s="139"/>
      <c r="I302" s="139"/>
      <c r="J302" s="14" t="s">
        <v>34</v>
      </c>
      <c r="K302" s="14" t="s">
        <v>34</v>
      </c>
      <c r="L302" s="14" t="s">
        <v>34</v>
      </c>
      <c r="M302" s="14" t="s">
        <v>34</v>
      </c>
      <c r="N302" s="14" t="s">
        <v>34</v>
      </c>
      <c r="O302" s="14" t="s">
        <v>34</v>
      </c>
      <c r="P302" s="14" t="s">
        <v>34</v>
      </c>
      <c r="Q302" s="14" t="s">
        <v>34</v>
      </c>
      <c r="R302" s="14" t="s">
        <v>34</v>
      </c>
      <c r="S302" s="14" t="s">
        <v>34</v>
      </c>
      <c r="T302" s="14" t="s">
        <v>34</v>
      </c>
      <c r="U302" s="14" t="s">
        <v>34</v>
      </c>
      <c r="V302" s="173"/>
      <c r="W302" s="174"/>
      <c r="X302" s="67"/>
      <c r="Y302" s="68"/>
    </row>
    <row r="303" spans="1:25" ht="15.75" thickBot="1">
      <c r="A303" s="84"/>
      <c r="B303" s="85"/>
      <c r="C303" s="130" t="s">
        <v>11</v>
      </c>
      <c r="D303" s="130"/>
      <c r="E303" s="3">
        <v>1460</v>
      </c>
      <c r="F303" s="10"/>
      <c r="G303" s="139">
        <v>5</v>
      </c>
      <c r="H303" s="139"/>
      <c r="I303" s="139"/>
      <c r="J303" s="14" t="s">
        <v>34</v>
      </c>
      <c r="K303" s="14" t="s">
        <v>34</v>
      </c>
      <c r="L303" s="14" t="s">
        <v>34</v>
      </c>
      <c r="M303" s="14" t="s">
        <v>34</v>
      </c>
      <c r="N303" s="14" t="s">
        <v>34</v>
      </c>
      <c r="O303" s="14" t="s">
        <v>34</v>
      </c>
      <c r="P303" s="14" t="s">
        <v>34</v>
      </c>
      <c r="Q303" s="14" t="s">
        <v>34</v>
      </c>
      <c r="R303" s="14" t="s">
        <v>34</v>
      </c>
      <c r="S303" s="14" t="s">
        <v>34</v>
      </c>
      <c r="T303" s="14" t="s">
        <v>34</v>
      </c>
      <c r="U303" s="14" t="s">
        <v>34</v>
      </c>
      <c r="V303" s="173"/>
      <c r="W303" s="174"/>
      <c r="X303" s="67"/>
      <c r="Y303" s="68"/>
    </row>
    <row r="304" spans="1:25" ht="15.75" thickBot="1">
      <c r="A304" s="84"/>
      <c r="B304" s="85"/>
      <c r="C304" s="130" t="s">
        <v>12</v>
      </c>
      <c r="D304" s="130"/>
      <c r="E304" s="3">
        <v>410</v>
      </c>
      <c r="F304" s="10"/>
      <c r="G304" s="139">
        <v>5</v>
      </c>
      <c r="H304" s="139"/>
      <c r="I304" s="139"/>
      <c r="J304" s="14" t="s">
        <v>34</v>
      </c>
      <c r="K304" s="14" t="s">
        <v>34</v>
      </c>
      <c r="L304" s="14" t="s">
        <v>16</v>
      </c>
      <c r="M304" s="14" t="s">
        <v>34</v>
      </c>
      <c r="N304" s="14" t="s">
        <v>34</v>
      </c>
      <c r="O304" s="14" t="s">
        <v>34</v>
      </c>
      <c r="P304" s="14" t="s">
        <v>34</v>
      </c>
      <c r="Q304" s="14" t="s">
        <v>34</v>
      </c>
      <c r="R304" s="14" t="s">
        <v>34</v>
      </c>
      <c r="S304" s="14" t="s">
        <v>34</v>
      </c>
      <c r="T304" s="14" t="s">
        <v>34</v>
      </c>
      <c r="U304" s="14" t="s">
        <v>34</v>
      </c>
      <c r="V304" s="173"/>
      <c r="W304" s="174"/>
      <c r="X304" s="67"/>
      <c r="Y304" s="68"/>
    </row>
    <row r="305" spans="1:25" ht="15.75" thickBot="1">
      <c r="A305" s="84"/>
      <c r="B305" s="85"/>
      <c r="C305" s="131" t="s">
        <v>13</v>
      </c>
      <c r="D305" s="130"/>
      <c r="E305" s="3">
        <v>2928</v>
      </c>
      <c r="F305" s="10"/>
      <c r="G305" s="139">
        <v>5</v>
      </c>
      <c r="H305" s="139"/>
      <c r="I305" s="139"/>
      <c r="J305" s="14" t="s">
        <v>34</v>
      </c>
      <c r="K305" s="14" t="s">
        <v>34</v>
      </c>
      <c r="L305" s="14" t="s">
        <v>34</v>
      </c>
      <c r="M305" s="14" t="s">
        <v>34</v>
      </c>
      <c r="N305" s="14" t="s">
        <v>34</v>
      </c>
      <c r="O305" s="14" t="s">
        <v>34</v>
      </c>
      <c r="P305" s="14" t="s">
        <v>34</v>
      </c>
      <c r="Q305" s="14" t="s">
        <v>34</v>
      </c>
      <c r="R305" s="14" t="s">
        <v>34</v>
      </c>
      <c r="S305" s="14" t="s">
        <v>34</v>
      </c>
      <c r="T305" s="14" t="s">
        <v>34</v>
      </c>
      <c r="U305" s="14" t="s">
        <v>34</v>
      </c>
      <c r="V305" s="173"/>
      <c r="W305" s="174"/>
      <c r="X305" s="67"/>
      <c r="Y305" s="68"/>
    </row>
    <row r="306" spans="1:25" ht="15.75" thickBot="1">
      <c r="A306" s="84"/>
      <c r="B306" s="85"/>
      <c r="C306" s="130" t="s">
        <v>14</v>
      </c>
      <c r="D306" s="130"/>
      <c r="E306" s="3">
        <v>5124</v>
      </c>
      <c r="F306" s="10"/>
      <c r="G306" s="139">
        <v>5</v>
      </c>
      <c r="H306" s="139"/>
      <c r="I306" s="139"/>
      <c r="J306" s="14" t="s">
        <v>34</v>
      </c>
      <c r="K306" s="14" t="s">
        <v>34</v>
      </c>
      <c r="L306" s="14" t="s">
        <v>34</v>
      </c>
      <c r="M306" s="14" t="s">
        <v>34</v>
      </c>
      <c r="N306" s="14" t="s">
        <v>34</v>
      </c>
      <c r="O306" s="14" t="s">
        <v>34</v>
      </c>
      <c r="P306" s="14" t="s">
        <v>34</v>
      </c>
      <c r="Q306" s="14" t="s">
        <v>34</v>
      </c>
      <c r="R306" s="14" t="s">
        <v>34</v>
      </c>
      <c r="S306" s="14" t="s">
        <v>34</v>
      </c>
      <c r="T306" s="14" t="s">
        <v>34</v>
      </c>
      <c r="U306" s="14" t="s">
        <v>34</v>
      </c>
      <c r="V306" s="173"/>
      <c r="W306" s="174"/>
      <c r="X306" s="67"/>
      <c r="Y306" s="68"/>
    </row>
    <row r="307" spans="1:25" ht="15.75" thickBot="1">
      <c r="A307" s="84"/>
      <c r="B307" s="85"/>
      <c r="C307" s="130" t="s">
        <v>15</v>
      </c>
      <c r="D307" s="130"/>
      <c r="E307" s="3">
        <v>4104</v>
      </c>
      <c r="F307" s="10"/>
      <c r="G307" s="139">
        <v>5</v>
      </c>
      <c r="H307" s="139"/>
      <c r="I307" s="139"/>
      <c r="J307" s="14" t="s">
        <v>34</v>
      </c>
      <c r="K307" s="14" t="s">
        <v>34</v>
      </c>
      <c r="L307" s="14" t="s">
        <v>34</v>
      </c>
      <c r="M307" s="14" t="s">
        <v>34</v>
      </c>
      <c r="N307" s="14" t="s">
        <v>34</v>
      </c>
      <c r="O307" s="14" t="s">
        <v>34</v>
      </c>
      <c r="P307" s="14" t="s">
        <v>34</v>
      </c>
      <c r="Q307" s="14" t="s">
        <v>34</v>
      </c>
      <c r="R307" s="14" t="s">
        <v>34</v>
      </c>
      <c r="S307" s="14" t="s">
        <v>16</v>
      </c>
      <c r="T307" s="14" t="s">
        <v>34</v>
      </c>
      <c r="U307" s="14" t="s">
        <v>34</v>
      </c>
      <c r="V307" s="173"/>
      <c r="W307" s="174"/>
      <c r="X307" s="67"/>
      <c r="Y307" s="68"/>
    </row>
    <row r="308" spans="1:25" ht="15.75" thickBot="1">
      <c r="A308" s="84"/>
      <c r="B308" s="85"/>
      <c r="C308" s="119" t="s">
        <v>16</v>
      </c>
      <c r="D308" s="119"/>
      <c r="E308" s="3" t="s">
        <v>16</v>
      </c>
      <c r="F308" s="10"/>
      <c r="G308" s="139">
        <v>5</v>
      </c>
      <c r="H308" s="139"/>
      <c r="I308" s="139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73"/>
      <c r="W308" s="174"/>
      <c r="X308" s="67"/>
      <c r="Y308" s="68"/>
    </row>
    <row r="309" spans="1:25" ht="15.75" thickBot="1">
      <c r="A309" s="86"/>
      <c r="B309" s="87"/>
      <c r="C309" s="97" t="s">
        <v>16</v>
      </c>
      <c r="D309" s="97"/>
      <c r="E309" s="4" t="s">
        <v>16</v>
      </c>
      <c r="F309" s="12"/>
      <c r="G309" s="140">
        <v>5</v>
      </c>
      <c r="H309" s="140"/>
      <c r="I309" s="140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73"/>
      <c r="W309" s="174"/>
      <c r="X309" s="69"/>
      <c r="Y309" s="70"/>
    </row>
    <row r="310" spans="1:25" ht="15.75" thickBot="1">
      <c r="A310" s="82">
        <v>45539</v>
      </c>
      <c r="B310" s="83"/>
      <c r="C310" s="136" t="s">
        <v>9</v>
      </c>
      <c r="D310" s="136"/>
      <c r="E310" s="5">
        <v>1430</v>
      </c>
      <c r="F310" s="11"/>
      <c r="G310" s="138">
        <v>5</v>
      </c>
      <c r="H310" s="138"/>
      <c r="I310" s="138"/>
      <c r="J310" s="14" t="s">
        <v>34</v>
      </c>
      <c r="K310" s="14" t="s">
        <v>34</v>
      </c>
      <c r="L310" s="14" t="s">
        <v>34</v>
      </c>
      <c r="M310" s="14" t="s">
        <v>34</v>
      </c>
      <c r="N310" s="14" t="s">
        <v>34</v>
      </c>
      <c r="O310" s="14" t="s">
        <v>34</v>
      </c>
      <c r="P310" s="14" t="s">
        <v>34</v>
      </c>
      <c r="Q310" s="14" t="s">
        <v>34</v>
      </c>
      <c r="R310" s="14" t="s">
        <v>34</v>
      </c>
      <c r="S310" s="14" t="s">
        <v>34</v>
      </c>
      <c r="T310" s="14" t="s">
        <v>34</v>
      </c>
      <c r="U310" s="14" t="s">
        <v>34</v>
      </c>
      <c r="V310" s="178"/>
      <c r="W310" s="180"/>
      <c r="X310" s="65" t="s">
        <v>38</v>
      </c>
      <c r="Y310" s="66"/>
    </row>
    <row r="311" spans="1:25" ht="15.75" thickBot="1">
      <c r="A311" s="84"/>
      <c r="B311" s="85"/>
      <c r="C311" s="130" t="s">
        <v>10</v>
      </c>
      <c r="D311" s="130"/>
      <c r="E311" s="3">
        <v>400</v>
      </c>
      <c r="F311" s="10"/>
      <c r="G311" s="139">
        <v>5</v>
      </c>
      <c r="H311" s="139"/>
      <c r="I311" s="139"/>
      <c r="J311" s="14" t="s">
        <v>34</v>
      </c>
      <c r="K311" s="14" t="s">
        <v>34</v>
      </c>
      <c r="L311" s="14" t="s">
        <v>34</v>
      </c>
      <c r="M311" s="14" t="s">
        <v>34</v>
      </c>
      <c r="N311" s="14" t="s">
        <v>34</v>
      </c>
      <c r="O311" s="14" t="s">
        <v>34</v>
      </c>
      <c r="P311" s="14" t="s">
        <v>34</v>
      </c>
      <c r="Q311" s="14" t="s">
        <v>34</v>
      </c>
      <c r="R311" s="14" t="s">
        <v>34</v>
      </c>
      <c r="S311" s="14" t="s">
        <v>34</v>
      </c>
      <c r="T311" s="14" t="s">
        <v>34</v>
      </c>
      <c r="U311" s="14" t="s">
        <v>34</v>
      </c>
      <c r="V311" s="173"/>
      <c r="W311" s="174"/>
      <c r="X311" s="67"/>
      <c r="Y311" s="68"/>
    </row>
    <row r="312" spans="1:25" ht="15.75" thickBot="1">
      <c r="A312" s="84"/>
      <c r="B312" s="85"/>
      <c r="C312" s="130" t="s">
        <v>11</v>
      </c>
      <c r="D312" s="130"/>
      <c r="E312" s="3">
        <v>1420</v>
      </c>
      <c r="F312" s="10"/>
      <c r="G312" s="139">
        <v>5</v>
      </c>
      <c r="H312" s="139"/>
      <c r="I312" s="139"/>
      <c r="J312" s="14" t="s">
        <v>34</v>
      </c>
      <c r="K312" s="14" t="s">
        <v>34</v>
      </c>
      <c r="L312" s="14" t="s">
        <v>34</v>
      </c>
      <c r="M312" s="14" t="s">
        <v>34</v>
      </c>
      <c r="N312" s="14" t="s">
        <v>34</v>
      </c>
      <c r="O312" s="14" t="s">
        <v>34</v>
      </c>
      <c r="P312" s="14" t="s">
        <v>34</v>
      </c>
      <c r="Q312" s="14" t="s">
        <v>34</v>
      </c>
      <c r="R312" s="14" t="s">
        <v>34</v>
      </c>
      <c r="S312" s="14" t="s">
        <v>34</v>
      </c>
      <c r="T312" s="14" t="s">
        <v>34</v>
      </c>
      <c r="U312" s="14" t="s">
        <v>34</v>
      </c>
      <c r="V312" s="173"/>
      <c r="W312" s="174"/>
      <c r="X312" s="67"/>
      <c r="Y312" s="68"/>
    </row>
    <row r="313" spans="1:25" ht="15.75" thickBot="1">
      <c r="A313" s="84"/>
      <c r="B313" s="85"/>
      <c r="C313" s="130" t="s">
        <v>12</v>
      </c>
      <c r="D313" s="130"/>
      <c r="E313" s="3">
        <v>510</v>
      </c>
      <c r="F313" s="10"/>
      <c r="G313" s="139">
        <v>5</v>
      </c>
      <c r="H313" s="139"/>
      <c r="I313" s="139"/>
      <c r="J313" s="14" t="s">
        <v>34</v>
      </c>
      <c r="K313" s="14" t="s">
        <v>34</v>
      </c>
      <c r="L313" s="14" t="s">
        <v>16</v>
      </c>
      <c r="M313" s="14" t="s">
        <v>34</v>
      </c>
      <c r="N313" s="14" t="s">
        <v>34</v>
      </c>
      <c r="O313" s="14" t="s">
        <v>34</v>
      </c>
      <c r="P313" s="14" t="s">
        <v>34</v>
      </c>
      <c r="Q313" s="14" t="s">
        <v>34</v>
      </c>
      <c r="R313" s="14" t="s">
        <v>34</v>
      </c>
      <c r="S313" s="14" t="s">
        <v>34</v>
      </c>
      <c r="T313" s="14" t="s">
        <v>34</v>
      </c>
      <c r="U313" s="14" t="s">
        <v>34</v>
      </c>
      <c r="V313" s="173"/>
      <c r="W313" s="174"/>
      <c r="X313" s="67"/>
      <c r="Y313" s="68"/>
    </row>
    <row r="314" spans="1:25" ht="15.75" thickBot="1">
      <c r="A314" s="84"/>
      <c r="B314" s="85"/>
      <c r="C314" s="131" t="s">
        <v>13</v>
      </c>
      <c r="D314" s="130"/>
      <c r="E314" s="3" t="s">
        <v>16</v>
      </c>
      <c r="F314" s="10"/>
      <c r="G314" s="139">
        <v>5</v>
      </c>
      <c r="H314" s="139"/>
      <c r="I314" s="139"/>
      <c r="J314" s="14" t="s">
        <v>34</v>
      </c>
      <c r="K314" s="14" t="s">
        <v>34</v>
      </c>
      <c r="L314" s="14" t="s">
        <v>34</v>
      </c>
      <c r="M314" s="14" t="s">
        <v>34</v>
      </c>
      <c r="N314" s="14" t="s">
        <v>34</v>
      </c>
      <c r="O314" s="14" t="s">
        <v>34</v>
      </c>
      <c r="P314" s="14" t="s">
        <v>34</v>
      </c>
      <c r="Q314" s="14" t="s">
        <v>34</v>
      </c>
      <c r="R314" s="14" t="s">
        <v>34</v>
      </c>
      <c r="S314" s="14" t="s">
        <v>34</v>
      </c>
      <c r="T314" s="14" t="s">
        <v>34</v>
      </c>
      <c r="U314" s="14" t="s">
        <v>34</v>
      </c>
      <c r="V314" s="173"/>
      <c r="W314" s="174"/>
      <c r="X314" s="67"/>
      <c r="Y314" s="68"/>
    </row>
    <row r="315" spans="1:25" ht="15.75" thickBot="1">
      <c r="A315" s="84"/>
      <c r="B315" s="85"/>
      <c r="C315" s="130" t="s">
        <v>14</v>
      </c>
      <c r="D315" s="130"/>
      <c r="E315" s="3" t="s">
        <v>16</v>
      </c>
      <c r="F315" s="10"/>
      <c r="G315" s="139">
        <v>5</v>
      </c>
      <c r="H315" s="139"/>
      <c r="I315" s="139"/>
      <c r="J315" s="14" t="s">
        <v>34</v>
      </c>
      <c r="K315" s="14" t="s">
        <v>34</v>
      </c>
      <c r="L315" s="14" t="s">
        <v>34</v>
      </c>
      <c r="M315" s="14" t="s">
        <v>34</v>
      </c>
      <c r="N315" s="14" t="s">
        <v>34</v>
      </c>
      <c r="O315" s="14" t="s">
        <v>34</v>
      </c>
      <c r="P315" s="14" t="s">
        <v>34</v>
      </c>
      <c r="Q315" s="14" t="s">
        <v>34</v>
      </c>
      <c r="R315" s="14" t="s">
        <v>34</v>
      </c>
      <c r="S315" s="14" t="s">
        <v>34</v>
      </c>
      <c r="T315" s="14" t="s">
        <v>34</v>
      </c>
      <c r="U315" s="14" t="s">
        <v>34</v>
      </c>
      <c r="V315" s="173"/>
      <c r="W315" s="174"/>
      <c r="X315" s="67"/>
      <c r="Y315" s="68"/>
    </row>
    <row r="316" spans="1:25" ht="15.75" thickBot="1">
      <c r="A316" s="84"/>
      <c r="B316" s="85"/>
      <c r="C316" s="130" t="s">
        <v>15</v>
      </c>
      <c r="D316" s="130"/>
      <c r="E316" s="3" t="s">
        <v>16</v>
      </c>
      <c r="F316" s="10"/>
      <c r="G316" s="139">
        <v>5</v>
      </c>
      <c r="H316" s="139"/>
      <c r="I316" s="139"/>
      <c r="J316" s="14" t="s">
        <v>34</v>
      </c>
      <c r="K316" s="14" t="s">
        <v>34</v>
      </c>
      <c r="L316" s="14" t="s">
        <v>34</v>
      </c>
      <c r="M316" s="14" t="s">
        <v>34</v>
      </c>
      <c r="N316" s="14" t="s">
        <v>34</v>
      </c>
      <c r="O316" s="14" t="s">
        <v>34</v>
      </c>
      <c r="P316" s="14" t="s">
        <v>34</v>
      </c>
      <c r="Q316" s="14" t="s">
        <v>34</v>
      </c>
      <c r="R316" s="14" t="s">
        <v>34</v>
      </c>
      <c r="S316" s="14" t="s">
        <v>16</v>
      </c>
      <c r="T316" s="14" t="s">
        <v>34</v>
      </c>
      <c r="U316" s="14" t="s">
        <v>34</v>
      </c>
      <c r="V316" s="173"/>
      <c r="W316" s="174"/>
      <c r="X316" s="67"/>
      <c r="Y316" s="68"/>
    </row>
    <row r="317" spans="1:25" ht="15.75" thickBot="1">
      <c r="A317" s="84"/>
      <c r="B317" s="85"/>
      <c r="C317" s="119" t="s">
        <v>16</v>
      </c>
      <c r="D317" s="119"/>
      <c r="E317" s="3" t="s">
        <v>16</v>
      </c>
      <c r="F317" s="10"/>
      <c r="G317" s="139">
        <v>5</v>
      </c>
      <c r="H317" s="139"/>
      <c r="I317" s="139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73"/>
      <c r="W317" s="174"/>
      <c r="X317" s="67"/>
      <c r="Y317" s="68"/>
    </row>
    <row r="318" spans="1:25" ht="15.75" thickBot="1">
      <c r="A318" s="86"/>
      <c r="B318" s="87"/>
      <c r="C318" s="97" t="s">
        <v>16</v>
      </c>
      <c r="D318" s="97"/>
      <c r="E318" s="4" t="s">
        <v>16</v>
      </c>
      <c r="F318" s="12"/>
      <c r="G318" s="140">
        <v>5</v>
      </c>
      <c r="H318" s="140"/>
      <c r="I318" s="140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73"/>
      <c r="W318" s="174"/>
      <c r="X318" s="69"/>
      <c r="Y318" s="70"/>
    </row>
    <row r="319" spans="1:25" ht="15.75" thickBot="1">
      <c r="A319" s="82">
        <v>45540</v>
      </c>
      <c r="B319" s="83"/>
      <c r="C319" s="136" t="s">
        <v>9</v>
      </c>
      <c r="D319" s="136"/>
      <c r="E319" s="5">
        <v>1470</v>
      </c>
      <c r="F319" s="11"/>
      <c r="G319" s="138">
        <v>5</v>
      </c>
      <c r="H319" s="138"/>
      <c r="I319" s="138"/>
      <c r="J319" s="14" t="s">
        <v>34</v>
      </c>
      <c r="K319" s="14" t="s">
        <v>34</v>
      </c>
      <c r="L319" s="14" t="s">
        <v>34</v>
      </c>
      <c r="M319" s="14" t="s">
        <v>34</v>
      </c>
      <c r="N319" s="14" t="s">
        <v>34</v>
      </c>
      <c r="O319" s="14" t="s">
        <v>34</v>
      </c>
      <c r="P319" s="14" t="s">
        <v>34</v>
      </c>
      <c r="Q319" s="14" t="s">
        <v>34</v>
      </c>
      <c r="R319" s="14" t="s">
        <v>34</v>
      </c>
      <c r="S319" s="14" t="s">
        <v>34</v>
      </c>
      <c r="T319" s="14" t="s">
        <v>34</v>
      </c>
      <c r="U319" s="14" t="s">
        <v>34</v>
      </c>
      <c r="V319" s="178"/>
      <c r="W319" s="180"/>
      <c r="X319" s="65" t="s">
        <v>37</v>
      </c>
      <c r="Y319" s="66"/>
    </row>
    <row r="320" spans="1:25" ht="15.75" thickBot="1">
      <c r="A320" s="84"/>
      <c r="B320" s="85"/>
      <c r="C320" s="130" t="s">
        <v>10</v>
      </c>
      <c r="D320" s="130"/>
      <c r="E320" s="3">
        <v>440</v>
      </c>
      <c r="F320" s="10"/>
      <c r="G320" s="139">
        <v>5</v>
      </c>
      <c r="H320" s="139"/>
      <c r="I320" s="139"/>
      <c r="J320" s="14" t="s">
        <v>34</v>
      </c>
      <c r="K320" s="14" t="s">
        <v>34</v>
      </c>
      <c r="L320" s="14" t="s">
        <v>34</v>
      </c>
      <c r="M320" s="14" t="s">
        <v>34</v>
      </c>
      <c r="N320" s="14" t="s">
        <v>34</v>
      </c>
      <c r="O320" s="14" t="s">
        <v>34</v>
      </c>
      <c r="P320" s="14" t="s">
        <v>34</v>
      </c>
      <c r="Q320" s="14" t="s">
        <v>34</v>
      </c>
      <c r="R320" s="14" t="s">
        <v>34</v>
      </c>
      <c r="S320" s="14" t="s">
        <v>34</v>
      </c>
      <c r="T320" s="14" t="s">
        <v>34</v>
      </c>
      <c r="U320" s="14" t="s">
        <v>34</v>
      </c>
      <c r="V320" s="173"/>
      <c r="W320" s="174"/>
      <c r="X320" s="67"/>
      <c r="Y320" s="68"/>
    </row>
    <row r="321" spans="1:25" ht="15.75" thickBot="1">
      <c r="A321" s="84"/>
      <c r="B321" s="85"/>
      <c r="C321" s="130" t="s">
        <v>11</v>
      </c>
      <c r="D321" s="130"/>
      <c r="E321" s="3">
        <v>1520</v>
      </c>
      <c r="F321" s="10"/>
      <c r="G321" s="139">
        <v>5</v>
      </c>
      <c r="H321" s="139"/>
      <c r="I321" s="139"/>
      <c r="J321" s="14" t="s">
        <v>34</v>
      </c>
      <c r="K321" s="14" t="s">
        <v>34</v>
      </c>
      <c r="L321" s="14" t="s">
        <v>34</v>
      </c>
      <c r="M321" s="14" t="s">
        <v>34</v>
      </c>
      <c r="N321" s="14" t="s">
        <v>34</v>
      </c>
      <c r="O321" s="14" t="s">
        <v>34</v>
      </c>
      <c r="P321" s="14" t="s">
        <v>34</v>
      </c>
      <c r="Q321" s="14" t="s">
        <v>34</v>
      </c>
      <c r="R321" s="14" t="s">
        <v>34</v>
      </c>
      <c r="S321" s="14" t="s">
        <v>34</v>
      </c>
      <c r="T321" s="14" t="s">
        <v>34</v>
      </c>
      <c r="U321" s="14" t="s">
        <v>34</v>
      </c>
      <c r="V321" s="173"/>
      <c r="W321" s="174"/>
      <c r="X321" s="67"/>
      <c r="Y321" s="68"/>
    </row>
    <row r="322" spans="1:25" ht="15.75" thickBot="1">
      <c r="A322" s="84"/>
      <c r="B322" s="85"/>
      <c r="C322" s="130" t="s">
        <v>12</v>
      </c>
      <c r="D322" s="130"/>
      <c r="E322" s="3">
        <v>490</v>
      </c>
      <c r="F322" s="10"/>
      <c r="G322" s="139">
        <v>5</v>
      </c>
      <c r="H322" s="139"/>
      <c r="I322" s="139"/>
      <c r="J322" s="14" t="s">
        <v>34</v>
      </c>
      <c r="K322" s="14" t="s">
        <v>34</v>
      </c>
      <c r="L322" s="14" t="s">
        <v>16</v>
      </c>
      <c r="M322" s="14" t="s">
        <v>34</v>
      </c>
      <c r="N322" s="14" t="s">
        <v>34</v>
      </c>
      <c r="O322" s="14" t="s">
        <v>34</v>
      </c>
      <c r="P322" s="14" t="s">
        <v>34</v>
      </c>
      <c r="Q322" s="14" t="s">
        <v>34</v>
      </c>
      <c r="R322" s="14" t="s">
        <v>34</v>
      </c>
      <c r="S322" s="14" t="s">
        <v>34</v>
      </c>
      <c r="T322" s="14" t="s">
        <v>34</v>
      </c>
      <c r="U322" s="14" t="s">
        <v>34</v>
      </c>
      <c r="V322" s="173"/>
      <c r="W322" s="174"/>
      <c r="X322" s="67"/>
      <c r="Y322" s="68"/>
    </row>
    <row r="323" spans="1:25" ht="15.75" thickBot="1">
      <c r="A323" s="84"/>
      <c r="B323" s="85"/>
      <c r="C323" s="131" t="s">
        <v>13</v>
      </c>
      <c r="D323" s="130"/>
      <c r="E323" s="3">
        <v>576</v>
      </c>
      <c r="F323" s="10"/>
      <c r="G323" s="139">
        <v>5</v>
      </c>
      <c r="H323" s="139"/>
      <c r="I323" s="139"/>
      <c r="J323" s="14" t="s">
        <v>34</v>
      </c>
      <c r="K323" s="14" t="s">
        <v>34</v>
      </c>
      <c r="L323" s="14" t="s">
        <v>34</v>
      </c>
      <c r="M323" s="14" t="s">
        <v>34</v>
      </c>
      <c r="N323" s="14" t="s">
        <v>34</v>
      </c>
      <c r="O323" s="14" t="s">
        <v>34</v>
      </c>
      <c r="P323" s="14" t="s">
        <v>34</v>
      </c>
      <c r="Q323" s="14" t="s">
        <v>34</v>
      </c>
      <c r="R323" s="14" t="s">
        <v>34</v>
      </c>
      <c r="S323" s="14" t="s">
        <v>34</v>
      </c>
      <c r="T323" s="14" t="s">
        <v>34</v>
      </c>
      <c r="U323" s="14" t="s">
        <v>34</v>
      </c>
      <c r="V323" s="173"/>
      <c r="W323" s="174"/>
      <c r="X323" s="67"/>
      <c r="Y323" s="68"/>
    </row>
    <row r="324" spans="1:25" ht="15.75" thickBot="1">
      <c r="A324" s="84"/>
      <c r="B324" s="85"/>
      <c r="C324" s="130" t="s">
        <v>14</v>
      </c>
      <c r="D324" s="130"/>
      <c r="E324" s="3">
        <v>2148</v>
      </c>
      <c r="F324" s="10"/>
      <c r="G324" s="139">
        <v>5</v>
      </c>
      <c r="H324" s="139"/>
      <c r="I324" s="139"/>
      <c r="J324" s="14" t="s">
        <v>34</v>
      </c>
      <c r="K324" s="14" t="s">
        <v>34</v>
      </c>
      <c r="L324" s="14" t="s">
        <v>34</v>
      </c>
      <c r="M324" s="14" t="s">
        <v>34</v>
      </c>
      <c r="N324" s="14" t="s">
        <v>34</v>
      </c>
      <c r="O324" s="14" t="s">
        <v>34</v>
      </c>
      <c r="P324" s="14" t="s">
        <v>34</v>
      </c>
      <c r="Q324" s="14" t="s">
        <v>34</v>
      </c>
      <c r="R324" s="14" t="s">
        <v>34</v>
      </c>
      <c r="S324" s="14" t="s">
        <v>34</v>
      </c>
      <c r="T324" s="14" t="s">
        <v>34</v>
      </c>
      <c r="U324" s="14" t="s">
        <v>34</v>
      </c>
      <c r="V324" s="173"/>
      <c r="W324" s="174"/>
      <c r="X324" s="67"/>
      <c r="Y324" s="68"/>
    </row>
    <row r="325" spans="1:25" ht="15.75" thickBot="1">
      <c r="A325" s="84"/>
      <c r="B325" s="85"/>
      <c r="C325" s="130" t="s">
        <v>15</v>
      </c>
      <c r="D325" s="130"/>
      <c r="E325" s="3">
        <v>1128</v>
      </c>
      <c r="F325" s="10"/>
      <c r="G325" s="139">
        <v>5</v>
      </c>
      <c r="H325" s="139"/>
      <c r="I325" s="139"/>
      <c r="J325" s="14" t="s">
        <v>34</v>
      </c>
      <c r="K325" s="14" t="s">
        <v>34</v>
      </c>
      <c r="L325" s="14" t="s">
        <v>34</v>
      </c>
      <c r="M325" s="14" t="s">
        <v>34</v>
      </c>
      <c r="N325" s="14" t="s">
        <v>34</v>
      </c>
      <c r="O325" s="14" t="s">
        <v>34</v>
      </c>
      <c r="P325" s="14" t="s">
        <v>34</v>
      </c>
      <c r="Q325" s="14" t="s">
        <v>34</v>
      </c>
      <c r="R325" s="14" t="s">
        <v>34</v>
      </c>
      <c r="S325" s="14" t="s">
        <v>16</v>
      </c>
      <c r="T325" s="14" t="s">
        <v>34</v>
      </c>
      <c r="U325" s="14" t="s">
        <v>34</v>
      </c>
      <c r="V325" s="173"/>
      <c r="W325" s="174"/>
      <c r="X325" s="67"/>
      <c r="Y325" s="68"/>
    </row>
    <row r="326" spans="1:25" ht="15.75" thickBot="1">
      <c r="A326" s="84"/>
      <c r="B326" s="85"/>
      <c r="C326" s="119" t="s">
        <v>16</v>
      </c>
      <c r="D326" s="119"/>
      <c r="E326" s="3" t="s">
        <v>16</v>
      </c>
      <c r="F326" s="10"/>
      <c r="G326" s="139">
        <v>5</v>
      </c>
      <c r="H326" s="139"/>
      <c r="I326" s="139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73"/>
      <c r="W326" s="174"/>
      <c r="X326" s="67"/>
      <c r="Y326" s="68"/>
    </row>
    <row r="327" spans="1:25" ht="15.75" thickBot="1">
      <c r="A327" s="86"/>
      <c r="B327" s="87"/>
      <c r="C327" s="97" t="s">
        <v>16</v>
      </c>
      <c r="D327" s="97"/>
      <c r="E327" s="4" t="s">
        <v>16</v>
      </c>
      <c r="F327" s="12"/>
      <c r="G327" s="140">
        <v>5</v>
      </c>
      <c r="H327" s="140"/>
      <c r="I327" s="140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73"/>
      <c r="W327" s="174"/>
      <c r="X327" s="69"/>
      <c r="Y327" s="70"/>
    </row>
    <row r="328" spans="1:25" ht="15.75" thickBot="1">
      <c r="A328" s="82">
        <v>45541</v>
      </c>
      <c r="B328" s="83"/>
      <c r="C328" s="136" t="s">
        <v>9</v>
      </c>
      <c r="D328" s="136"/>
      <c r="E328" s="5">
        <v>1770</v>
      </c>
      <c r="F328" s="11"/>
      <c r="G328" s="138">
        <v>5</v>
      </c>
      <c r="H328" s="138"/>
      <c r="I328" s="138"/>
      <c r="J328" s="14" t="s">
        <v>34</v>
      </c>
      <c r="K328" s="14" t="s">
        <v>34</v>
      </c>
      <c r="L328" s="14" t="s">
        <v>34</v>
      </c>
      <c r="M328" s="14" t="s">
        <v>34</v>
      </c>
      <c r="N328" s="14" t="s">
        <v>34</v>
      </c>
      <c r="O328" s="14" t="s">
        <v>34</v>
      </c>
      <c r="P328" s="14" t="s">
        <v>34</v>
      </c>
      <c r="Q328" s="14" t="s">
        <v>34</v>
      </c>
      <c r="R328" s="14" t="s">
        <v>34</v>
      </c>
      <c r="S328" s="14" t="s">
        <v>34</v>
      </c>
      <c r="T328" s="14" t="s">
        <v>34</v>
      </c>
      <c r="U328" s="14" t="s">
        <v>34</v>
      </c>
      <c r="V328" s="178"/>
      <c r="W328" s="180"/>
      <c r="X328" s="65" t="s">
        <v>37</v>
      </c>
      <c r="Y328" s="66"/>
    </row>
    <row r="329" spans="1:25" ht="15.75" thickBot="1">
      <c r="A329" s="84"/>
      <c r="B329" s="85"/>
      <c r="C329" s="130" t="s">
        <v>10</v>
      </c>
      <c r="D329" s="130"/>
      <c r="E329" s="3">
        <v>370</v>
      </c>
      <c r="F329" s="10"/>
      <c r="G329" s="139">
        <v>5</v>
      </c>
      <c r="H329" s="139"/>
      <c r="I329" s="139"/>
      <c r="J329" s="14" t="s">
        <v>34</v>
      </c>
      <c r="K329" s="14" t="s">
        <v>34</v>
      </c>
      <c r="L329" s="14" t="s">
        <v>34</v>
      </c>
      <c r="M329" s="14" t="s">
        <v>34</v>
      </c>
      <c r="N329" s="14" t="s">
        <v>34</v>
      </c>
      <c r="O329" s="14" t="s">
        <v>34</v>
      </c>
      <c r="P329" s="14" t="s">
        <v>34</v>
      </c>
      <c r="Q329" s="14" t="s">
        <v>34</v>
      </c>
      <c r="R329" s="14" t="s">
        <v>34</v>
      </c>
      <c r="S329" s="14" t="s">
        <v>34</v>
      </c>
      <c r="T329" s="14" t="s">
        <v>34</v>
      </c>
      <c r="U329" s="14" t="s">
        <v>34</v>
      </c>
      <c r="V329" s="173"/>
      <c r="W329" s="174"/>
      <c r="X329" s="67"/>
      <c r="Y329" s="68"/>
    </row>
    <row r="330" spans="1:25" ht="15.75" thickBot="1">
      <c r="A330" s="84"/>
      <c r="B330" s="85"/>
      <c r="C330" s="130" t="s">
        <v>11</v>
      </c>
      <c r="D330" s="130"/>
      <c r="E330" s="3">
        <v>2150</v>
      </c>
      <c r="F330" s="10"/>
      <c r="G330" s="139">
        <v>5</v>
      </c>
      <c r="H330" s="139"/>
      <c r="I330" s="139"/>
      <c r="J330" s="14" t="s">
        <v>34</v>
      </c>
      <c r="K330" s="14" t="s">
        <v>34</v>
      </c>
      <c r="L330" s="14" t="s">
        <v>34</v>
      </c>
      <c r="M330" s="14" t="s">
        <v>34</v>
      </c>
      <c r="N330" s="14" t="s">
        <v>34</v>
      </c>
      <c r="O330" s="14" t="s">
        <v>34</v>
      </c>
      <c r="P330" s="14" t="s">
        <v>34</v>
      </c>
      <c r="Q330" s="14" t="s">
        <v>34</v>
      </c>
      <c r="R330" s="14" t="s">
        <v>34</v>
      </c>
      <c r="S330" s="14" t="s">
        <v>34</v>
      </c>
      <c r="T330" s="14" t="s">
        <v>34</v>
      </c>
      <c r="U330" s="14" t="s">
        <v>34</v>
      </c>
      <c r="V330" s="173"/>
      <c r="W330" s="174"/>
      <c r="X330" s="67"/>
      <c r="Y330" s="68"/>
    </row>
    <row r="331" spans="1:25" ht="15.75" thickBot="1">
      <c r="A331" s="84"/>
      <c r="B331" s="85"/>
      <c r="C331" s="130" t="s">
        <v>12</v>
      </c>
      <c r="D331" s="130"/>
      <c r="E331" s="3">
        <v>560</v>
      </c>
      <c r="F331" s="10"/>
      <c r="G331" s="139">
        <v>5</v>
      </c>
      <c r="H331" s="139"/>
      <c r="I331" s="139"/>
      <c r="J331" s="14" t="s">
        <v>34</v>
      </c>
      <c r="K331" s="14" t="s">
        <v>34</v>
      </c>
      <c r="L331" s="14" t="s">
        <v>16</v>
      </c>
      <c r="M331" s="14" t="s">
        <v>34</v>
      </c>
      <c r="N331" s="14" t="s">
        <v>34</v>
      </c>
      <c r="O331" s="14" t="s">
        <v>34</v>
      </c>
      <c r="P331" s="14" t="s">
        <v>34</v>
      </c>
      <c r="Q331" s="14" t="s">
        <v>34</v>
      </c>
      <c r="R331" s="14" t="s">
        <v>34</v>
      </c>
      <c r="S331" s="14" t="s">
        <v>34</v>
      </c>
      <c r="T331" s="14" t="s">
        <v>34</v>
      </c>
      <c r="U331" s="14" t="s">
        <v>34</v>
      </c>
      <c r="V331" s="173"/>
      <c r="W331" s="174"/>
      <c r="X331" s="67"/>
      <c r="Y331" s="68"/>
    </row>
    <row r="332" spans="1:25" ht="15.75" thickBot="1">
      <c r="A332" s="84"/>
      <c r="B332" s="85"/>
      <c r="C332" s="131" t="s">
        <v>13</v>
      </c>
      <c r="D332" s="130"/>
      <c r="E332" s="3">
        <v>2172</v>
      </c>
      <c r="F332" s="10"/>
      <c r="G332" s="139">
        <v>5</v>
      </c>
      <c r="H332" s="139"/>
      <c r="I332" s="139"/>
      <c r="J332" s="14" t="s">
        <v>34</v>
      </c>
      <c r="K332" s="14" t="s">
        <v>34</v>
      </c>
      <c r="L332" s="14" t="s">
        <v>34</v>
      </c>
      <c r="M332" s="14" t="s">
        <v>34</v>
      </c>
      <c r="N332" s="14" t="s">
        <v>34</v>
      </c>
      <c r="O332" s="14" t="s">
        <v>34</v>
      </c>
      <c r="P332" s="14" t="s">
        <v>34</v>
      </c>
      <c r="Q332" s="14" t="s">
        <v>34</v>
      </c>
      <c r="R332" s="14" t="s">
        <v>34</v>
      </c>
      <c r="S332" s="14" t="s">
        <v>34</v>
      </c>
      <c r="T332" s="14" t="s">
        <v>34</v>
      </c>
      <c r="U332" s="14" t="s">
        <v>34</v>
      </c>
      <c r="V332" s="173"/>
      <c r="W332" s="174"/>
      <c r="X332" s="67"/>
      <c r="Y332" s="68"/>
    </row>
    <row r="333" spans="1:25" ht="15.75" thickBot="1">
      <c r="A333" s="84"/>
      <c r="B333" s="85"/>
      <c r="C333" s="130" t="s">
        <v>14</v>
      </c>
      <c r="D333" s="130"/>
      <c r="E333" s="3">
        <v>4632</v>
      </c>
      <c r="F333" s="10"/>
      <c r="G333" s="139">
        <v>5</v>
      </c>
      <c r="H333" s="139"/>
      <c r="I333" s="139"/>
      <c r="J333" s="14" t="s">
        <v>34</v>
      </c>
      <c r="K333" s="14" t="s">
        <v>34</v>
      </c>
      <c r="L333" s="14" t="s">
        <v>34</v>
      </c>
      <c r="M333" s="14" t="s">
        <v>34</v>
      </c>
      <c r="N333" s="14" t="s">
        <v>34</v>
      </c>
      <c r="O333" s="14" t="s">
        <v>34</v>
      </c>
      <c r="P333" s="14" t="s">
        <v>34</v>
      </c>
      <c r="Q333" s="14" t="s">
        <v>34</v>
      </c>
      <c r="R333" s="14" t="s">
        <v>34</v>
      </c>
      <c r="S333" s="14" t="s">
        <v>34</v>
      </c>
      <c r="T333" s="14" t="s">
        <v>34</v>
      </c>
      <c r="U333" s="14" t="s">
        <v>34</v>
      </c>
      <c r="V333" s="173"/>
      <c r="W333" s="174"/>
      <c r="X333" s="67"/>
      <c r="Y333" s="68"/>
    </row>
    <row r="334" spans="1:25" ht="15.75" thickBot="1">
      <c r="A334" s="84"/>
      <c r="B334" s="85"/>
      <c r="C334" s="130" t="s">
        <v>15</v>
      </c>
      <c r="D334" s="130"/>
      <c r="E334" s="3">
        <v>4824</v>
      </c>
      <c r="F334" s="10"/>
      <c r="G334" s="139">
        <v>5</v>
      </c>
      <c r="H334" s="139"/>
      <c r="I334" s="139"/>
      <c r="J334" s="14" t="s">
        <v>34</v>
      </c>
      <c r="K334" s="14" t="s">
        <v>34</v>
      </c>
      <c r="L334" s="14" t="s">
        <v>34</v>
      </c>
      <c r="M334" s="14" t="s">
        <v>34</v>
      </c>
      <c r="N334" s="14" t="s">
        <v>34</v>
      </c>
      <c r="O334" s="14" t="s">
        <v>34</v>
      </c>
      <c r="P334" s="14" t="s">
        <v>34</v>
      </c>
      <c r="Q334" s="14" t="s">
        <v>34</v>
      </c>
      <c r="R334" s="14" t="s">
        <v>34</v>
      </c>
      <c r="S334" s="14" t="s">
        <v>16</v>
      </c>
      <c r="T334" s="14" t="s">
        <v>34</v>
      </c>
      <c r="U334" s="14" t="s">
        <v>34</v>
      </c>
      <c r="V334" s="173"/>
      <c r="W334" s="174"/>
      <c r="X334" s="67"/>
      <c r="Y334" s="68"/>
    </row>
    <row r="335" spans="1:25" ht="15.75" thickBot="1">
      <c r="A335" s="84"/>
      <c r="B335" s="85"/>
      <c r="C335" s="119" t="s">
        <v>16</v>
      </c>
      <c r="D335" s="119"/>
      <c r="E335" s="3" t="s">
        <v>16</v>
      </c>
      <c r="F335" s="10"/>
      <c r="G335" s="139">
        <v>5</v>
      </c>
      <c r="H335" s="139"/>
      <c r="I335" s="139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73"/>
      <c r="W335" s="174"/>
      <c r="X335" s="67"/>
      <c r="Y335" s="68"/>
    </row>
    <row r="336" spans="1:25" ht="15.75" thickBot="1">
      <c r="A336" s="86"/>
      <c r="B336" s="87"/>
      <c r="C336" s="97" t="s">
        <v>16</v>
      </c>
      <c r="D336" s="97"/>
      <c r="E336" s="4" t="s">
        <v>16</v>
      </c>
      <c r="F336" s="12"/>
      <c r="G336" s="140">
        <v>5</v>
      </c>
      <c r="H336" s="140"/>
      <c r="I336" s="140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73"/>
      <c r="W336" s="174"/>
      <c r="X336" s="69"/>
      <c r="Y336" s="70"/>
    </row>
    <row r="337" spans="1:25" ht="15.75" thickBot="1">
      <c r="A337" s="82">
        <v>45542</v>
      </c>
      <c r="B337" s="83"/>
      <c r="C337" s="136" t="s">
        <v>9</v>
      </c>
      <c r="D337" s="136"/>
      <c r="E337" s="5">
        <v>1450</v>
      </c>
      <c r="F337" s="11"/>
      <c r="G337" s="138">
        <v>5</v>
      </c>
      <c r="H337" s="138"/>
      <c r="I337" s="138"/>
      <c r="J337" s="14" t="s">
        <v>34</v>
      </c>
      <c r="K337" s="14" t="s">
        <v>34</v>
      </c>
      <c r="L337" s="14" t="s">
        <v>34</v>
      </c>
      <c r="M337" s="14" t="s">
        <v>34</v>
      </c>
      <c r="N337" s="14" t="s">
        <v>34</v>
      </c>
      <c r="O337" s="14" t="s">
        <v>34</v>
      </c>
      <c r="P337" s="14" t="s">
        <v>34</v>
      </c>
      <c r="Q337" s="14" t="s">
        <v>34</v>
      </c>
      <c r="R337" s="14" t="s">
        <v>34</v>
      </c>
      <c r="S337" s="14" t="s">
        <v>34</v>
      </c>
      <c r="T337" s="14" t="s">
        <v>34</v>
      </c>
      <c r="U337" s="14" t="s">
        <v>34</v>
      </c>
      <c r="V337" s="178"/>
      <c r="W337" s="180"/>
      <c r="X337" s="65" t="s">
        <v>38</v>
      </c>
      <c r="Y337" s="66"/>
    </row>
    <row r="338" spans="1:25" ht="15.75" thickBot="1">
      <c r="A338" s="84"/>
      <c r="B338" s="85"/>
      <c r="C338" s="130" t="s">
        <v>10</v>
      </c>
      <c r="D338" s="130"/>
      <c r="E338" s="3">
        <v>230</v>
      </c>
      <c r="F338" s="10"/>
      <c r="G338" s="139">
        <v>5</v>
      </c>
      <c r="H338" s="139"/>
      <c r="I338" s="139"/>
      <c r="J338" s="14" t="s">
        <v>34</v>
      </c>
      <c r="K338" s="14" t="s">
        <v>34</v>
      </c>
      <c r="L338" s="14" t="s">
        <v>34</v>
      </c>
      <c r="M338" s="14" t="s">
        <v>34</v>
      </c>
      <c r="N338" s="14" t="s">
        <v>34</v>
      </c>
      <c r="O338" s="14" t="s">
        <v>34</v>
      </c>
      <c r="P338" s="14" t="s">
        <v>34</v>
      </c>
      <c r="Q338" s="14" t="s">
        <v>34</v>
      </c>
      <c r="R338" s="14" t="s">
        <v>34</v>
      </c>
      <c r="S338" s="14" t="s">
        <v>34</v>
      </c>
      <c r="T338" s="14" t="s">
        <v>34</v>
      </c>
      <c r="U338" s="14" t="s">
        <v>34</v>
      </c>
      <c r="V338" s="173"/>
      <c r="W338" s="174"/>
      <c r="X338" s="67"/>
      <c r="Y338" s="68"/>
    </row>
    <row r="339" spans="1:25" ht="15.75" thickBot="1">
      <c r="A339" s="84"/>
      <c r="B339" s="85"/>
      <c r="C339" s="130" t="s">
        <v>11</v>
      </c>
      <c r="D339" s="130"/>
      <c r="E339" s="3">
        <v>1360</v>
      </c>
      <c r="F339" s="10"/>
      <c r="G339" s="139">
        <v>5</v>
      </c>
      <c r="H339" s="139"/>
      <c r="I339" s="139"/>
      <c r="J339" s="14" t="s">
        <v>34</v>
      </c>
      <c r="K339" s="14" t="s">
        <v>34</v>
      </c>
      <c r="L339" s="14" t="s">
        <v>34</v>
      </c>
      <c r="M339" s="14" t="s">
        <v>34</v>
      </c>
      <c r="N339" s="14" t="s">
        <v>34</v>
      </c>
      <c r="O339" s="14" t="s">
        <v>34</v>
      </c>
      <c r="P339" s="14" t="s">
        <v>34</v>
      </c>
      <c r="Q339" s="14" t="s">
        <v>34</v>
      </c>
      <c r="R339" s="14" t="s">
        <v>34</v>
      </c>
      <c r="S339" s="14" t="s">
        <v>34</v>
      </c>
      <c r="T339" s="14" t="s">
        <v>34</v>
      </c>
      <c r="U339" s="14" t="s">
        <v>34</v>
      </c>
      <c r="V339" s="173"/>
      <c r="W339" s="174"/>
      <c r="X339" s="67"/>
      <c r="Y339" s="68"/>
    </row>
    <row r="340" spans="1:25" ht="15.75" thickBot="1">
      <c r="A340" s="84"/>
      <c r="B340" s="85"/>
      <c r="C340" s="130" t="s">
        <v>12</v>
      </c>
      <c r="D340" s="130"/>
      <c r="E340" s="3">
        <v>290</v>
      </c>
      <c r="F340" s="10"/>
      <c r="G340" s="139">
        <v>5</v>
      </c>
      <c r="H340" s="139"/>
      <c r="I340" s="139"/>
      <c r="J340" s="14" t="s">
        <v>34</v>
      </c>
      <c r="K340" s="14" t="s">
        <v>34</v>
      </c>
      <c r="L340" s="14" t="s">
        <v>16</v>
      </c>
      <c r="M340" s="14" t="s">
        <v>34</v>
      </c>
      <c r="N340" s="14" t="s">
        <v>34</v>
      </c>
      <c r="O340" s="14" t="s">
        <v>34</v>
      </c>
      <c r="P340" s="14" t="s">
        <v>34</v>
      </c>
      <c r="Q340" s="14" t="s">
        <v>34</v>
      </c>
      <c r="R340" s="14" t="s">
        <v>34</v>
      </c>
      <c r="S340" s="14" t="s">
        <v>34</v>
      </c>
      <c r="T340" s="14" t="s">
        <v>34</v>
      </c>
      <c r="U340" s="14" t="s">
        <v>34</v>
      </c>
      <c r="V340" s="173"/>
      <c r="W340" s="174"/>
      <c r="X340" s="67"/>
      <c r="Y340" s="68"/>
    </row>
    <row r="341" spans="1:25" ht="15.75" thickBot="1">
      <c r="A341" s="84"/>
      <c r="B341" s="85"/>
      <c r="C341" s="131" t="s">
        <v>13</v>
      </c>
      <c r="D341" s="130"/>
      <c r="E341" s="3" t="s">
        <v>16</v>
      </c>
      <c r="F341" s="10"/>
      <c r="G341" s="139">
        <v>5</v>
      </c>
      <c r="H341" s="139"/>
      <c r="I341" s="139"/>
      <c r="J341" s="14" t="s">
        <v>34</v>
      </c>
      <c r="K341" s="14" t="s">
        <v>34</v>
      </c>
      <c r="L341" s="14" t="s">
        <v>34</v>
      </c>
      <c r="M341" s="14" t="s">
        <v>34</v>
      </c>
      <c r="N341" s="14" t="s">
        <v>34</v>
      </c>
      <c r="O341" s="14" t="s">
        <v>34</v>
      </c>
      <c r="P341" s="14" t="s">
        <v>34</v>
      </c>
      <c r="Q341" s="14" t="s">
        <v>34</v>
      </c>
      <c r="R341" s="14" t="s">
        <v>34</v>
      </c>
      <c r="S341" s="14" t="s">
        <v>34</v>
      </c>
      <c r="T341" s="14" t="s">
        <v>34</v>
      </c>
      <c r="U341" s="14" t="s">
        <v>34</v>
      </c>
      <c r="V341" s="173"/>
      <c r="W341" s="174"/>
      <c r="X341" s="67"/>
      <c r="Y341" s="68"/>
    </row>
    <row r="342" spans="1:25" ht="15.75" thickBot="1">
      <c r="A342" s="84"/>
      <c r="B342" s="85"/>
      <c r="C342" s="130" t="s">
        <v>14</v>
      </c>
      <c r="D342" s="130"/>
      <c r="E342" s="3" t="s">
        <v>16</v>
      </c>
      <c r="F342" s="10"/>
      <c r="G342" s="139">
        <v>5</v>
      </c>
      <c r="H342" s="139"/>
      <c r="I342" s="139"/>
      <c r="J342" s="14" t="s">
        <v>34</v>
      </c>
      <c r="K342" s="14" t="s">
        <v>34</v>
      </c>
      <c r="L342" s="14" t="s">
        <v>34</v>
      </c>
      <c r="M342" s="14" t="s">
        <v>34</v>
      </c>
      <c r="N342" s="14" t="s">
        <v>34</v>
      </c>
      <c r="O342" s="14" t="s">
        <v>34</v>
      </c>
      <c r="P342" s="14" t="s">
        <v>34</v>
      </c>
      <c r="Q342" s="14" t="s">
        <v>34</v>
      </c>
      <c r="R342" s="14" t="s">
        <v>34</v>
      </c>
      <c r="S342" s="14" t="s">
        <v>34</v>
      </c>
      <c r="T342" s="14" t="s">
        <v>34</v>
      </c>
      <c r="U342" s="14" t="s">
        <v>34</v>
      </c>
      <c r="V342" s="173"/>
      <c r="W342" s="174"/>
      <c r="X342" s="67"/>
      <c r="Y342" s="68"/>
    </row>
    <row r="343" spans="1:25" ht="15.75" thickBot="1">
      <c r="A343" s="84"/>
      <c r="B343" s="85"/>
      <c r="C343" s="130" t="s">
        <v>15</v>
      </c>
      <c r="D343" s="130"/>
      <c r="E343" s="3" t="s">
        <v>16</v>
      </c>
      <c r="F343" s="10"/>
      <c r="G343" s="139">
        <v>5</v>
      </c>
      <c r="H343" s="139"/>
      <c r="I343" s="139"/>
      <c r="J343" s="14" t="s">
        <v>34</v>
      </c>
      <c r="K343" s="14" t="s">
        <v>34</v>
      </c>
      <c r="L343" s="14" t="s">
        <v>34</v>
      </c>
      <c r="M343" s="14" t="s">
        <v>34</v>
      </c>
      <c r="N343" s="14" t="s">
        <v>34</v>
      </c>
      <c r="O343" s="14" t="s">
        <v>34</v>
      </c>
      <c r="P343" s="14" t="s">
        <v>34</v>
      </c>
      <c r="Q343" s="14" t="s">
        <v>34</v>
      </c>
      <c r="R343" s="14" t="s">
        <v>34</v>
      </c>
      <c r="S343" s="14" t="s">
        <v>16</v>
      </c>
      <c r="T343" s="14" t="s">
        <v>34</v>
      </c>
      <c r="U343" s="14" t="s">
        <v>34</v>
      </c>
      <c r="V343" s="173"/>
      <c r="W343" s="174"/>
      <c r="X343" s="67"/>
      <c r="Y343" s="68"/>
    </row>
    <row r="344" spans="1:25" ht="15.75" thickBot="1">
      <c r="A344" s="84"/>
      <c r="B344" s="85"/>
      <c r="C344" s="119" t="s">
        <v>16</v>
      </c>
      <c r="D344" s="119"/>
      <c r="E344" s="3" t="s">
        <v>16</v>
      </c>
      <c r="F344" s="10"/>
      <c r="G344" s="139">
        <v>5</v>
      </c>
      <c r="H344" s="139"/>
      <c r="I344" s="139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73"/>
      <c r="W344" s="174"/>
      <c r="X344" s="67"/>
      <c r="Y344" s="68"/>
    </row>
    <row r="345" spans="1:25" ht="15.75" thickBot="1">
      <c r="A345" s="86"/>
      <c r="B345" s="87"/>
      <c r="C345" s="97" t="s">
        <v>16</v>
      </c>
      <c r="D345" s="97"/>
      <c r="E345" s="4" t="s">
        <v>16</v>
      </c>
      <c r="F345" s="12"/>
      <c r="G345" s="140">
        <v>5</v>
      </c>
      <c r="H345" s="140"/>
      <c r="I345" s="140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73"/>
      <c r="W345" s="174"/>
      <c r="X345" s="69"/>
      <c r="Y345" s="70"/>
    </row>
    <row r="346" spans="1:25" ht="15.75" thickBot="1">
      <c r="A346" s="82">
        <v>45543</v>
      </c>
      <c r="B346" s="83"/>
      <c r="C346" s="136" t="s">
        <v>9</v>
      </c>
      <c r="D346" s="136"/>
      <c r="E346" s="5">
        <v>1450</v>
      </c>
      <c r="F346" s="11"/>
      <c r="G346" s="138">
        <v>5</v>
      </c>
      <c r="H346" s="138"/>
      <c r="I346" s="138"/>
      <c r="J346" s="14" t="s">
        <v>34</v>
      </c>
      <c r="K346" s="14" t="s">
        <v>34</v>
      </c>
      <c r="L346" s="14" t="s">
        <v>34</v>
      </c>
      <c r="M346" s="14" t="s">
        <v>34</v>
      </c>
      <c r="N346" s="14" t="s">
        <v>34</v>
      </c>
      <c r="O346" s="14" t="s">
        <v>34</v>
      </c>
      <c r="P346" s="14" t="s">
        <v>34</v>
      </c>
      <c r="Q346" s="14" t="s">
        <v>34</v>
      </c>
      <c r="R346" s="14" t="s">
        <v>34</v>
      </c>
      <c r="S346" s="14" t="s">
        <v>34</v>
      </c>
      <c r="T346" s="14" t="s">
        <v>34</v>
      </c>
      <c r="U346" s="14" t="s">
        <v>34</v>
      </c>
      <c r="V346" s="178"/>
      <c r="W346" s="180"/>
      <c r="X346" s="65" t="s">
        <v>38</v>
      </c>
      <c r="Y346" s="66"/>
    </row>
    <row r="347" spans="1:25" ht="15.75" thickBot="1">
      <c r="A347" s="84"/>
      <c r="B347" s="85"/>
      <c r="C347" s="130" t="s">
        <v>10</v>
      </c>
      <c r="D347" s="130"/>
      <c r="E347" s="3">
        <v>300</v>
      </c>
      <c r="F347" s="10"/>
      <c r="G347" s="139">
        <v>5</v>
      </c>
      <c r="H347" s="139"/>
      <c r="I347" s="139"/>
      <c r="J347" s="14" t="s">
        <v>34</v>
      </c>
      <c r="K347" s="14" t="s">
        <v>34</v>
      </c>
      <c r="L347" s="14" t="s">
        <v>34</v>
      </c>
      <c r="M347" s="14" t="s">
        <v>34</v>
      </c>
      <c r="N347" s="14" t="s">
        <v>34</v>
      </c>
      <c r="O347" s="14" t="s">
        <v>34</v>
      </c>
      <c r="P347" s="14" t="s">
        <v>34</v>
      </c>
      <c r="Q347" s="14" t="s">
        <v>34</v>
      </c>
      <c r="R347" s="14" t="s">
        <v>34</v>
      </c>
      <c r="S347" s="14" t="s">
        <v>34</v>
      </c>
      <c r="T347" s="14" t="s">
        <v>34</v>
      </c>
      <c r="U347" s="14" t="s">
        <v>34</v>
      </c>
      <c r="V347" s="173"/>
      <c r="W347" s="174"/>
      <c r="X347" s="67"/>
      <c r="Y347" s="68"/>
    </row>
    <row r="348" spans="1:25" ht="15.75" thickBot="1">
      <c r="A348" s="84"/>
      <c r="B348" s="85"/>
      <c r="C348" s="130" t="s">
        <v>11</v>
      </c>
      <c r="D348" s="130"/>
      <c r="E348" s="3">
        <v>1540</v>
      </c>
      <c r="F348" s="10"/>
      <c r="G348" s="139">
        <v>5</v>
      </c>
      <c r="H348" s="139"/>
      <c r="I348" s="139"/>
      <c r="J348" s="14" t="s">
        <v>34</v>
      </c>
      <c r="K348" s="14" t="s">
        <v>34</v>
      </c>
      <c r="L348" s="14" t="s">
        <v>34</v>
      </c>
      <c r="M348" s="14" t="s">
        <v>34</v>
      </c>
      <c r="N348" s="14" t="s">
        <v>34</v>
      </c>
      <c r="O348" s="14" t="s">
        <v>34</v>
      </c>
      <c r="P348" s="14" t="s">
        <v>34</v>
      </c>
      <c r="Q348" s="14" t="s">
        <v>34</v>
      </c>
      <c r="R348" s="14" t="s">
        <v>34</v>
      </c>
      <c r="S348" s="14" t="s">
        <v>34</v>
      </c>
      <c r="T348" s="14" t="s">
        <v>34</v>
      </c>
      <c r="U348" s="14" t="s">
        <v>34</v>
      </c>
      <c r="V348" s="173"/>
      <c r="W348" s="174"/>
      <c r="X348" s="67"/>
      <c r="Y348" s="68"/>
    </row>
    <row r="349" spans="1:25" ht="15.75" thickBot="1">
      <c r="A349" s="84"/>
      <c r="B349" s="85"/>
      <c r="C349" s="130" t="s">
        <v>12</v>
      </c>
      <c r="D349" s="130"/>
      <c r="E349" s="3">
        <v>340</v>
      </c>
      <c r="F349" s="10"/>
      <c r="G349" s="139">
        <v>5</v>
      </c>
      <c r="H349" s="139"/>
      <c r="I349" s="139"/>
      <c r="J349" s="14" t="s">
        <v>34</v>
      </c>
      <c r="K349" s="14" t="s">
        <v>34</v>
      </c>
      <c r="L349" s="14" t="s">
        <v>16</v>
      </c>
      <c r="M349" s="14" t="s">
        <v>34</v>
      </c>
      <c r="N349" s="14" t="s">
        <v>34</v>
      </c>
      <c r="O349" s="14" t="s">
        <v>34</v>
      </c>
      <c r="P349" s="14" t="s">
        <v>34</v>
      </c>
      <c r="Q349" s="14" t="s">
        <v>34</v>
      </c>
      <c r="R349" s="14" t="s">
        <v>34</v>
      </c>
      <c r="S349" s="14" t="s">
        <v>34</v>
      </c>
      <c r="T349" s="14" t="s">
        <v>34</v>
      </c>
      <c r="U349" s="14" t="s">
        <v>34</v>
      </c>
      <c r="V349" s="173"/>
      <c r="W349" s="174"/>
      <c r="X349" s="67"/>
      <c r="Y349" s="68"/>
    </row>
    <row r="350" spans="1:25" ht="15.75" thickBot="1">
      <c r="A350" s="84"/>
      <c r="B350" s="85"/>
      <c r="C350" s="131" t="s">
        <v>13</v>
      </c>
      <c r="D350" s="130"/>
      <c r="E350" s="3" t="s">
        <v>16</v>
      </c>
      <c r="F350" s="10"/>
      <c r="G350" s="139">
        <v>5</v>
      </c>
      <c r="H350" s="139"/>
      <c r="I350" s="139"/>
      <c r="J350" s="14" t="s">
        <v>34</v>
      </c>
      <c r="K350" s="14" t="s">
        <v>34</v>
      </c>
      <c r="L350" s="14" t="s">
        <v>34</v>
      </c>
      <c r="M350" s="14" t="s">
        <v>34</v>
      </c>
      <c r="N350" s="14" t="s">
        <v>34</v>
      </c>
      <c r="O350" s="14" t="s">
        <v>34</v>
      </c>
      <c r="P350" s="14" t="s">
        <v>34</v>
      </c>
      <c r="Q350" s="14" t="s">
        <v>34</v>
      </c>
      <c r="R350" s="14" t="s">
        <v>34</v>
      </c>
      <c r="S350" s="14" t="s">
        <v>34</v>
      </c>
      <c r="T350" s="14" t="s">
        <v>34</v>
      </c>
      <c r="U350" s="14" t="s">
        <v>34</v>
      </c>
      <c r="V350" s="173"/>
      <c r="W350" s="174"/>
      <c r="X350" s="67"/>
      <c r="Y350" s="68"/>
    </row>
    <row r="351" spans="1:25" ht="15.75" thickBot="1">
      <c r="A351" s="84"/>
      <c r="B351" s="85"/>
      <c r="C351" s="130" t="s">
        <v>14</v>
      </c>
      <c r="D351" s="130"/>
      <c r="E351" s="3" t="s">
        <v>16</v>
      </c>
      <c r="F351" s="10"/>
      <c r="G351" s="139">
        <v>5</v>
      </c>
      <c r="H351" s="139"/>
      <c r="I351" s="139"/>
      <c r="J351" s="14" t="s">
        <v>34</v>
      </c>
      <c r="K351" s="14" t="s">
        <v>34</v>
      </c>
      <c r="L351" s="14" t="s">
        <v>34</v>
      </c>
      <c r="M351" s="14" t="s">
        <v>34</v>
      </c>
      <c r="N351" s="14" t="s">
        <v>34</v>
      </c>
      <c r="O351" s="14" t="s">
        <v>34</v>
      </c>
      <c r="P351" s="14" t="s">
        <v>34</v>
      </c>
      <c r="Q351" s="14" t="s">
        <v>34</v>
      </c>
      <c r="R351" s="14" t="s">
        <v>34</v>
      </c>
      <c r="S351" s="14" t="s">
        <v>34</v>
      </c>
      <c r="T351" s="14" t="s">
        <v>34</v>
      </c>
      <c r="U351" s="14" t="s">
        <v>34</v>
      </c>
      <c r="V351" s="173"/>
      <c r="W351" s="174"/>
      <c r="X351" s="67"/>
      <c r="Y351" s="68"/>
    </row>
    <row r="352" spans="1:25" ht="15.75" thickBot="1">
      <c r="A352" s="84"/>
      <c r="B352" s="85"/>
      <c r="C352" s="130" t="s">
        <v>15</v>
      </c>
      <c r="D352" s="130"/>
      <c r="E352" s="3" t="s">
        <v>16</v>
      </c>
      <c r="F352" s="10"/>
      <c r="G352" s="139">
        <v>5</v>
      </c>
      <c r="H352" s="139"/>
      <c r="I352" s="139"/>
      <c r="J352" s="14" t="s">
        <v>34</v>
      </c>
      <c r="K352" s="14" t="s">
        <v>34</v>
      </c>
      <c r="L352" s="14" t="s">
        <v>34</v>
      </c>
      <c r="M352" s="14" t="s">
        <v>34</v>
      </c>
      <c r="N352" s="14" t="s">
        <v>34</v>
      </c>
      <c r="O352" s="14" t="s">
        <v>34</v>
      </c>
      <c r="P352" s="14" t="s">
        <v>34</v>
      </c>
      <c r="Q352" s="14" t="s">
        <v>34</v>
      </c>
      <c r="R352" s="14" t="s">
        <v>34</v>
      </c>
      <c r="S352" s="14" t="s">
        <v>16</v>
      </c>
      <c r="T352" s="14" t="s">
        <v>34</v>
      </c>
      <c r="U352" s="14" t="s">
        <v>34</v>
      </c>
      <c r="V352" s="173"/>
      <c r="W352" s="174"/>
      <c r="X352" s="67"/>
      <c r="Y352" s="68"/>
    </row>
    <row r="353" spans="1:25" ht="15.75" thickBot="1">
      <c r="A353" s="84"/>
      <c r="B353" s="85"/>
      <c r="C353" s="119" t="s">
        <v>16</v>
      </c>
      <c r="D353" s="119"/>
      <c r="E353" s="3" t="s">
        <v>16</v>
      </c>
      <c r="F353" s="10"/>
      <c r="G353" s="139">
        <v>5</v>
      </c>
      <c r="H353" s="139"/>
      <c r="I353" s="139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73"/>
      <c r="W353" s="174"/>
      <c r="X353" s="67"/>
      <c r="Y353" s="68"/>
    </row>
    <row r="354" spans="1:25" ht="15.75" thickBot="1">
      <c r="A354" s="86"/>
      <c r="B354" s="87"/>
      <c r="C354" s="97" t="s">
        <v>16</v>
      </c>
      <c r="D354" s="97"/>
      <c r="E354" s="4" t="s">
        <v>16</v>
      </c>
      <c r="F354" s="12"/>
      <c r="G354" s="140">
        <v>5</v>
      </c>
      <c r="H354" s="140"/>
      <c r="I354" s="140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73"/>
      <c r="W354" s="174"/>
      <c r="X354" s="69"/>
      <c r="Y354" s="70"/>
    </row>
    <row r="355" spans="1:25" ht="15.75" thickBot="1">
      <c r="A355" s="82">
        <v>45544</v>
      </c>
      <c r="B355" s="83"/>
      <c r="C355" s="136" t="s">
        <v>9</v>
      </c>
      <c r="D355" s="136"/>
      <c r="E355" s="5">
        <v>1680</v>
      </c>
      <c r="F355" s="11"/>
      <c r="G355" s="138">
        <v>5</v>
      </c>
      <c r="H355" s="138"/>
      <c r="I355" s="138"/>
      <c r="J355" s="14" t="s">
        <v>34</v>
      </c>
      <c r="K355" s="14" t="s">
        <v>34</v>
      </c>
      <c r="L355" s="14" t="s">
        <v>34</v>
      </c>
      <c r="M355" s="14" t="s">
        <v>34</v>
      </c>
      <c r="N355" s="14" t="s">
        <v>34</v>
      </c>
      <c r="O355" s="14" t="s">
        <v>34</v>
      </c>
      <c r="P355" s="14" t="s">
        <v>34</v>
      </c>
      <c r="Q355" s="14" t="s">
        <v>34</v>
      </c>
      <c r="R355" s="14" t="s">
        <v>34</v>
      </c>
      <c r="S355" s="14" t="s">
        <v>34</v>
      </c>
      <c r="T355" s="14" t="s">
        <v>34</v>
      </c>
      <c r="U355" s="14" t="s">
        <v>34</v>
      </c>
      <c r="V355" s="178"/>
      <c r="W355" s="180"/>
      <c r="X355" s="65" t="s">
        <v>37</v>
      </c>
      <c r="Y355" s="66"/>
    </row>
    <row r="356" spans="1:25" ht="15.75" thickBot="1">
      <c r="A356" s="84"/>
      <c r="B356" s="85"/>
      <c r="C356" s="130" t="s">
        <v>10</v>
      </c>
      <c r="D356" s="130"/>
      <c r="E356" s="3">
        <v>210</v>
      </c>
      <c r="F356" s="10"/>
      <c r="G356" s="139">
        <v>5</v>
      </c>
      <c r="H356" s="139"/>
      <c r="I356" s="139"/>
      <c r="J356" s="14" t="s">
        <v>34</v>
      </c>
      <c r="K356" s="14" t="s">
        <v>34</v>
      </c>
      <c r="L356" s="14" t="s">
        <v>34</v>
      </c>
      <c r="M356" s="14" t="s">
        <v>34</v>
      </c>
      <c r="N356" s="14" t="s">
        <v>34</v>
      </c>
      <c r="O356" s="14" t="s">
        <v>34</v>
      </c>
      <c r="P356" s="14" t="s">
        <v>34</v>
      </c>
      <c r="Q356" s="14" t="s">
        <v>34</v>
      </c>
      <c r="R356" s="14" t="s">
        <v>34</v>
      </c>
      <c r="S356" s="14" t="s">
        <v>34</v>
      </c>
      <c r="T356" s="14" t="s">
        <v>34</v>
      </c>
      <c r="U356" s="14" t="s">
        <v>34</v>
      </c>
      <c r="V356" s="173"/>
      <c r="W356" s="174"/>
      <c r="X356" s="67"/>
      <c r="Y356" s="68"/>
    </row>
    <row r="357" spans="1:25" ht="15.75" thickBot="1">
      <c r="A357" s="84"/>
      <c r="B357" s="85"/>
      <c r="C357" s="130" t="s">
        <v>11</v>
      </c>
      <c r="D357" s="130"/>
      <c r="E357" s="3">
        <v>1510</v>
      </c>
      <c r="F357" s="10"/>
      <c r="G357" s="139">
        <v>5</v>
      </c>
      <c r="H357" s="139"/>
      <c r="I357" s="139"/>
      <c r="J357" s="14" t="s">
        <v>34</v>
      </c>
      <c r="K357" s="14" t="s">
        <v>34</v>
      </c>
      <c r="L357" s="14" t="s">
        <v>34</v>
      </c>
      <c r="M357" s="14" t="s">
        <v>34</v>
      </c>
      <c r="N357" s="14" t="s">
        <v>34</v>
      </c>
      <c r="O357" s="14" t="s">
        <v>34</v>
      </c>
      <c r="P357" s="14" t="s">
        <v>34</v>
      </c>
      <c r="Q357" s="14" t="s">
        <v>34</v>
      </c>
      <c r="R357" s="14" t="s">
        <v>34</v>
      </c>
      <c r="S357" s="14" t="s">
        <v>34</v>
      </c>
      <c r="T357" s="14" t="s">
        <v>34</v>
      </c>
      <c r="U357" s="14" t="s">
        <v>34</v>
      </c>
      <c r="V357" s="173"/>
      <c r="W357" s="174"/>
      <c r="X357" s="67"/>
      <c r="Y357" s="68"/>
    </row>
    <row r="358" spans="1:25" ht="15.75" thickBot="1">
      <c r="A358" s="84"/>
      <c r="B358" s="85"/>
      <c r="C358" s="130" t="s">
        <v>12</v>
      </c>
      <c r="D358" s="130"/>
      <c r="E358" s="3">
        <v>230</v>
      </c>
      <c r="F358" s="10"/>
      <c r="G358" s="139">
        <v>5</v>
      </c>
      <c r="H358" s="139"/>
      <c r="I358" s="139"/>
      <c r="J358" s="14" t="s">
        <v>34</v>
      </c>
      <c r="K358" s="14" t="s">
        <v>34</v>
      </c>
      <c r="L358" s="14" t="s">
        <v>16</v>
      </c>
      <c r="M358" s="14" t="s">
        <v>34</v>
      </c>
      <c r="N358" s="14" t="s">
        <v>34</v>
      </c>
      <c r="O358" s="14" t="s">
        <v>34</v>
      </c>
      <c r="P358" s="14" t="s">
        <v>34</v>
      </c>
      <c r="Q358" s="14" t="s">
        <v>34</v>
      </c>
      <c r="R358" s="14" t="s">
        <v>34</v>
      </c>
      <c r="S358" s="14" t="s">
        <v>34</v>
      </c>
      <c r="T358" s="14" t="s">
        <v>34</v>
      </c>
      <c r="U358" s="14" t="s">
        <v>34</v>
      </c>
      <c r="V358" s="173"/>
      <c r="W358" s="174"/>
      <c r="X358" s="67"/>
      <c r="Y358" s="68"/>
    </row>
    <row r="359" spans="1:25" ht="15.75" thickBot="1">
      <c r="A359" s="84"/>
      <c r="B359" s="85"/>
      <c r="C359" s="131" t="s">
        <v>13</v>
      </c>
      <c r="D359" s="130"/>
      <c r="E359" s="3" t="s">
        <v>16</v>
      </c>
      <c r="F359" s="10"/>
      <c r="G359" s="139">
        <v>5</v>
      </c>
      <c r="H359" s="139"/>
      <c r="I359" s="139"/>
      <c r="J359" s="14" t="s">
        <v>34</v>
      </c>
      <c r="K359" s="14" t="s">
        <v>34</v>
      </c>
      <c r="L359" s="14" t="s">
        <v>34</v>
      </c>
      <c r="M359" s="14" t="s">
        <v>34</v>
      </c>
      <c r="N359" s="14" t="s">
        <v>34</v>
      </c>
      <c r="O359" s="14" t="s">
        <v>34</v>
      </c>
      <c r="P359" s="14" t="s">
        <v>34</v>
      </c>
      <c r="Q359" s="14" t="s">
        <v>34</v>
      </c>
      <c r="R359" s="14" t="s">
        <v>34</v>
      </c>
      <c r="S359" s="14" t="s">
        <v>34</v>
      </c>
      <c r="T359" s="14" t="s">
        <v>34</v>
      </c>
      <c r="U359" s="14" t="s">
        <v>34</v>
      </c>
      <c r="V359" s="173"/>
      <c r="W359" s="174"/>
      <c r="X359" s="67"/>
      <c r="Y359" s="68"/>
    </row>
    <row r="360" spans="1:25" ht="15.75" thickBot="1">
      <c r="A360" s="84"/>
      <c r="B360" s="85"/>
      <c r="C360" s="130" t="s">
        <v>14</v>
      </c>
      <c r="D360" s="130"/>
      <c r="E360" s="3" t="s">
        <v>16</v>
      </c>
      <c r="F360" s="10"/>
      <c r="G360" s="139">
        <v>5</v>
      </c>
      <c r="H360" s="139"/>
      <c r="I360" s="139"/>
      <c r="J360" s="14" t="s">
        <v>34</v>
      </c>
      <c r="K360" s="14" t="s">
        <v>34</v>
      </c>
      <c r="L360" s="14" t="s">
        <v>34</v>
      </c>
      <c r="M360" s="14" t="s">
        <v>34</v>
      </c>
      <c r="N360" s="14" t="s">
        <v>34</v>
      </c>
      <c r="O360" s="14" t="s">
        <v>34</v>
      </c>
      <c r="P360" s="14" t="s">
        <v>34</v>
      </c>
      <c r="Q360" s="14" t="s">
        <v>34</v>
      </c>
      <c r="R360" s="14" t="s">
        <v>34</v>
      </c>
      <c r="S360" s="14" t="s">
        <v>34</v>
      </c>
      <c r="T360" s="14" t="s">
        <v>34</v>
      </c>
      <c r="U360" s="14" t="s">
        <v>34</v>
      </c>
      <c r="V360" s="173"/>
      <c r="W360" s="174"/>
      <c r="X360" s="67"/>
      <c r="Y360" s="68"/>
    </row>
    <row r="361" spans="1:25" ht="15.75" thickBot="1">
      <c r="A361" s="84"/>
      <c r="B361" s="85"/>
      <c r="C361" s="130" t="s">
        <v>15</v>
      </c>
      <c r="D361" s="130"/>
      <c r="E361" s="3" t="s">
        <v>16</v>
      </c>
      <c r="F361" s="10"/>
      <c r="G361" s="139">
        <v>5</v>
      </c>
      <c r="H361" s="139"/>
      <c r="I361" s="139"/>
      <c r="J361" s="14" t="s">
        <v>34</v>
      </c>
      <c r="K361" s="14" t="s">
        <v>34</v>
      </c>
      <c r="L361" s="14" t="s">
        <v>34</v>
      </c>
      <c r="M361" s="14" t="s">
        <v>34</v>
      </c>
      <c r="N361" s="14" t="s">
        <v>34</v>
      </c>
      <c r="O361" s="14" t="s">
        <v>34</v>
      </c>
      <c r="P361" s="14" t="s">
        <v>34</v>
      </c>
      <c r="Q361" s="14" t="s">
        <v>34</v>
      </c>
      <c r="R361" s="14" t="s">
        <v>34</v>
      </c>
      <c r="S361" s="14" t="s">
        <v>16</v>
      </c>
      <c r="T361" s="14" t="s">
        <v>34</v>
      </c>
      <c r="U361" s="14" t="s">
        <v>34</v>
      </c>
      <c r="V361" s="173"/>
      <c r="W361" s="174"/>
      <c r="X361" s="67"/>
      <c r="Y361" s="68"/>
    </row>
    <row r="362" spans="1:25" ht="15.75" thickBot="1">
      <c r="A362" s="84"/>
      <c r="B362" s="85"/>
      <c r="C362" s="119" t="s">
        <v>16</v>
      </c>
      <c r="D362" s="119"/>
      <c r="E362" s="3" t="s">
        <v>16</v>
      </c>
      <c r="F362" s="10"/>
      <c r="G362" s="139">
        <v>5</v>
      </c>
      <c r="H362" s="139"/>
      <c r="I362" s="139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73"/>
      <c r="W362" s="174"/>
      <c r="X362" s="67"/>
      <c r="Y362" s="68"/>
    </row>
    <row r="363" spans="1:25" ht="15.75" thickBot="1">
      <c r="A363" s="86"/>
      <c r="B363" s="87"/>
      <c r="C363" s="97" t="s">
        <v>16</v>
      </c>
      <c r="D363" s="97"/>
      <c r="E363" s="4" t="s">
        <v>16</v>
      </c>
      <c r="F363" s="12"/>
      <c r="G363" s="140">
        <v>5</v>
      </c>
      <c r="H363" s="140"/>
      <c r="I363" s="140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73"/>
      <c r="W363" s="174"/>
      <c r="X363" s="69"/>
      <c r="Y363" s="70"/>
    </row>
    <row r="364" spans="1:25" ht="15.75" thickBot="1">
      <c r="A364" s="82">
        <v>45545</v>
      </c>
      <c r="B364" s="83"/>
      <c r="C364" s="136" t="s">
        <v>9</v>
      </c>
      <c r="D364" s="136"/>
      <c r="E364" s="5">
        <v>1500</v>
      </c>
      <c r="F364" s="11"/>
      <c r="G364" s="138">
        <v>5</v>
      </c>
      <c r="H364" s="138"/>
      <c r="I364" s="138"/>
      <c r="J364" s="14" t="s">
        <v>34</v>
      </c>
      <c r="K364" s="14" t="s">
        <v>34</v>
      </c>
      <c r="L364" s="14" t="s">
        <v>34</v>
      </c>
      <c r="M364" s="14" t="s">
        <v>34</v>
      </c>
      <c r="N364" s="14" t="s">
        <v>34</v>
      </c>
      <c r="O364" s="14" t="s">
        <v>34</v>
      </c>
      <c r="P364" s="14" t="s">
        <v>34</v>
      </c>
      <c r="Q364" s="14" t="s">
        <v>34</v>
      </c>
      <c r="R364" s="14" t="s">
        <v>34</v>
      </c>
      <c r="S364" s="14" t="s">
        <v>34</v>
      </c>
      <c r="T364" s="14" t="s">
        <v>34</v>
      </c>
      <c r="U364" s="14" t="s">
        <v>34</v>
      </c>
      <c r="V364" s="178"/>
      <c r="W364" s="180"/>
      <c r="X364" s="65" t="s">
        <v>37</v>
      </c>
      <c r="Y364" s="66"/>
    </row>
    <row r="365" spans="1:25" ht="15.75" thickBot="1">
      <c r="A365" s="84"/>
      <c r="B365" s="85"/>
      <c r="C365" s="130" t="s">
        <v>10</v>
      </c>
      <c r="D365" s="130"/>
      <c r="E365" s="3">
        <v>200</v>
      </c>
      <c r="F365" s="10"/>
      <c r="G365" s="139">
        <v>5</v>
      </c>
      <c r="H365" s="139"/>
      <c r="I365" s="139"/>
      <c r="J365" s="14" t="s">
        <v>34</v>
      </c>
      <c r="K365" s="14" t="s">
        <v>34</v>
      </c>
      <c r="L365" s="14" t="s">
        <v>34</v>
      </c>
      <c r="M365" s="14" t="s">
        <v>34</v>
      </c>
      <c r="N365" s="14" t="s">
        <v>34</v>
      </c>
      <c r="O365" s="14" t="s">
        <v>34</v>
      </c>
      <c r="P365" s="14" t="s">
        <v>34</v>
      </c>
      <c r="Q365" s="14" t="s">
        <v>34</v>
      </c>
      <c r="R365" s="14" t="s">
        <v>34</v>
      </c>
      <c r="S365" s="14" t="s">
        <v>34</v>
      </c>
      <c r="T365" s="14" t="s">
        <v>34</v>
      </c>
      <c r="U365" s="14" t="s">
        <v>34</v>
      </c>
      <c r="V365" s="173"/>
      <c r="W365" s="174"/>
      <c r="X365" s="67"/>
      <c r="Y365" s="68"/>
    </row>
    <row r="366" spans="1:25" ht="15.75" thickBot="1">
      <c r="A366" s="84"/>
      <c r="B366" s="85"/>
      <c r="C366" s="130" t="s">
        <v>11</v>
      </c>
      <c r="D366" s="130"/>
      <c r="E366" s="3">
        <v>1660</v>
      </c>
      <c r="F366" s="10"/>
      <c r="G366" s="139">
        <v>5</v>
      </c>
      <c r="H366" s="139"/>
      <c r="I366" s="139"/>
      <c r="J366" s="14" t="s">
        <v>34</v>
      </c>
      <c r="K366" s="14" t="s">
        <v>34</v>
      </c>
      <c r="L366" s="14" t="s">
        <v>34</v>
      </c>
      <c r="M366" s="14" t="s">
        <v>34</v>
      </c>
      <c r="N366" s="14" t="s">
        <v>34</v>
      </c>
      <c r="O366" s="14" t="s">
        <v>34</v>
      </c>
      <c r="P366" s="14" t="s">
        <v>34</v>
      </c>
      <c r="Q366" s="14" t="s">
        <v>34</v>
      </c>
      <c r="R366" s="14" t="s">
        <v>34</v>
      </c>
      <c r="S366" s="14" t="s">
        <v>34</v>
      </c>
      <c r="T366" s="14" t="s">
        <v>34</v>
      </c>
      <c r="U366" s="14" t="s">
        <v>34</v>
      </c>
      <c r="V366" s="173"/>
      <c r="W366" s="174"/>
      <c r="X366" s="67"/>
      <c r="Y366" s="68"/>
    </row>
    <row r="367" spans="1:25" ht="15.75" thickBot="1">
      <c r="A367" s="84"/>
      <c r="B367" s="85"/>
      <c r="C367" s="130" t="s">
        <v>12</v>
      </c>
      <c r="D367" s="130"/>
      <c r="E367" s="3">
        <v>200</v>
      </c>
      <c r="F367" s="10"/>
      <c r="G367" s="139">
        <v>5</v>
      </c>
      <c r="H367" s="139"/>
      <c r="I367" s="139"/>
      <c r="J367" s="14" t="s">
        <v>34</v>
      </c>
      <c r="K367" s="14" t="s">
        <v>34</v>
      </c>
      <c r="L367" s="14" t="s">
        <v>16</v>
      </c>
      <c r="M367" s="14" t="s">
        <v>34</v>
      </c>
      <c r="N367" s="14" t="s">
        <v>34</v>
      </c>
      <c r="O367" s="14" t="s">
        <v>34</v>
      </c>
      <c r="P367" s="14" t="s">
        <v>34</v>
      </c>
      <c r="Q367" s="14" t="s">
        <v>34</v>
      </c>
      <c r="R367" s="14" t="s">
        <v>34</v>
      </c>
      <c r="S367" s="14" t="s">
        <v>34</v>
      </c>
      <c r="T367" s="14" t="s">
        <v>34</v>
      </c>
      <c r="U367" s="14" t="s">
        <v>34</v>
      </c>
      <c r="V367" s="173"/>
      <c r="W367" s="174"/>
      <c r="X367" s="67"/>
      <c r="Y367" s="68"/>
    </row>
    <row r="368" spans="1:25" ht="15.75" thickBot="1">
      <c r="A368" s="84"/>
      <c r="B368" s="85"/>
      <c r="C368" s="131" t="s">
        <v>13</v>
      </c>
      <c r="D368" s="130"/>
      <c r="E368" s="3">
        <v>2664</v>
      </c>
      <c r="F368" s="10"/>
      <c r="G368" s="139">
        <v>5</v>
      </c>
      <c r="H368" s="139"/>
      <c r="I368" s="139"/>
      <c r="J368" s="14" t="s">
        <v>34</v>
      </c>
      <c r="K368" s="14" t="s">
        <v>34</v>
      </c>
      <c r="L368" s="14" t="s">
        <v>34</v>
      </c>
      <c r="M368" s="14" t="s">
        <v>34</v>
      </c>
      <c r="N368" s="14" t="s">
        <v>34</v>
      </c>
      <c r="O368" s="14" t="s">
        <v>34</v>
      </c>
      <c r="P368" s="14" t="s">
        <v>34</v>
      </c>
      <c r="Q368" s="14" t="s">
        <v>34</v>
      </c>
      <c r="R368" s="14" t="s">
        <v>34</v>
      </c>
      <c r="S368" s="14" t="s">
        <v>34</v>
      </c>
      <c r="T368" s="14" t="s">
        <v>34</v>
      </c>
      <c r="U368" s="14" t="s">
        <v>34</v>
      </c>
      <c r="V368" s="173"/>
      <c r="W368" s="174"/>
      <c r="X368" s="67"/>
      <c r="Y368" s="68"/>
    </row>
    <row r="369" spans="1:25" ht="15.75" thickBot="1">
      <c r="A369" s="84"/>
      <c r="B369" s="85"/>
      <c r="C369" s="130" t="s">
        <v>14</v>
      </c>
      <c r="D369" s="130"/>
      <c r="E369" s="3">
        <v>4980</v>
      </c>
      <c r="F369" s="10"/>
      <c r="G369" s="139">
        <v>5</v>
      </c>
      <c r="H369" s="139"/>
      <c r="I369" s="139"/>
      <c r="J369" s="14" t="s">
        <v>34</v>
      </c>
      <c r="K369" s="14" t="s">
        <v>34</v>
      </c>
      <c r="L369" s="14" t="s">
        <v>34</v>
      </c>
      <c r="M369" s="14" t="s">
        <v>34</v>
      </c>
      <c r="N369" s="14" t="s">
        <v>34</v>
      </c>
      <c r="O369" s="14" t="s">
        <v>34</v>
      </c>
      <c r="P369" s="14" t="s">
        <v>34</v>
      </c>
      <c r="Q369" s="14" t="s">
        <v>34</v>
      </c>
      <c r="R369" s="14" t="s">
        <v>34</v>
      </c>
      <c r="S369" s="14" t="s">
        <v>34</v>
      </c>
      <c r="T369" s="14" t="s">
        <v>34</v>
      </c>
      <c r="U369" s="14" t="s">
        <v>34</v>
      </c>
      <c r="V369" s="173"/>
      <c r="W369" s="174"/>
      <c r="X369" s="67"/>
      <c r="Y369" s="68"/>
    </row>
    <row r="370" spans="1:25" ht="15.75" thickBot="1">
      <c r="A370" s="84"/>
      <c r="B370" s="85"/>
      <c r="C370" s="130" t="s">
        <v>15</v>
      </c>
      <c r="D370" s="130"/>
      <c r="E370" s="3">
        <v>4164</v>
      </c>
      <c r="F370" s="10"/>
      <c r="G370" s="139">
        <v>5</v>
      </c>
      <c r="H370" s="139"/>
      <c r="I370" s="139"/>
      <c r="J370" s="14" t="s">
        <v>34</v>
      </c>
      <c r="K370" s="14" t="s">
        <v>34</v>
      </c>
      <c r="L370" s="14" t="s">
        <v>34</v>
      </c>
      <c r="M370" s="14" t="s">
        <v>34</v>
      </c>
      <c r="N370" s="14" t="s">
        <v>34</v>
      </c>
      <c r="O370" s="14" t="s">
        <v>34</v>
      </c>
      <c r="P370" s="14" t="s">
        <v>34</v>
      </c>
      <c r="Q370" s="14" t="s">
        <v>34</v>
      </c>
      <c r="R370" s="14" t="s">
        <v>34</v>
      </c>
      <c r="S370" s="14" t="s">
        <v>16</v>
      </c>
      <c r="T370" s="14" t="s">
        <v>34</v>
      </c>
      <c r="U370" s="14" t="s">
        <v>34</v>
      </c>
      <c r="V370" s="173"/>
      <c r="W370" s="174"/>
      <c r="X370" s="67"/>
      <c r="Y370" s="68"/>
    </row>
    <row r="371" spans="1:25" ht="15.75" thickBot="1">
      <c r="A371" s="84"/>
      <c r="B371" s="85"/>
      <c r="C371" s="119" t="s">
        <v>16</v>
      </c>
      <c r="D371" s="119"/>
      <c r="E371" s="3" t="s">
        <v>16</v>
      </c>
      <c r="F371" s="10"/>
      <c r="G371" s="139">
        <v>5</v>
      </c>
      <c r="H371" s="139"/>
      <c r="I371" s="139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73"/>
      <c r="W371" s="174"/>
      <c r="X371" s="67"/>
      <c r="Y371" s="68"/>
    </row>
    <row r="372" spans="1:25" ht="15.75" thickBot="1">
      <c r="A372" s="86"/>
      <c r="B372" s="87"/>
      <c r="C372" s="97" t="s">
        <v>16</v>
      </c>
      <c r="D372" s="97"/>
      <c r="E372" s="4" t="s">
        <v>16</v>
      </c>
      <c r="F372" s="12"/>
      <c r="G372" s="140">
        <v>5</v>
      </c>
      <c r="H372" s="140"/>
      <c r="I372" s="140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73"/>
      <c r="W372" s="174"/>
      <c r="X372" s="69"/>
      <c r="Y372" s="70"/>
    </row>
    <row r="373" spans="1:25" ht="15.75" thickBot="1">
      <c r="A373" s="82">
        <v>45546</v>
      </c>
      <c r="B373" s="83"/>
      <c r="C373" s="136" t="s">
        <v>9</v>
      </c>
      <c r="D373" s="136"/>
      <c r="E373" s="5">
        <v>1470</v>
      </c>
      <c r="F373" s="11"/>
      <c r="G373" s="138">
        <v>5</v>
      </c>
      <c r="H373" s="138"/>
      <c r="I373" s="138"/>
      <c r="J373" s="14" t="s">
        <v>34</v>
      </c>
      <c r="K373" s="14" t="s">
        <v>34</v>
      </c>
      <c r="L373" s="14" t="s">
        <v>34</v>
      </c>
      <c r="M373" s="14" t="s">
        <v>34</v>
      </c>
      <c r="N373" s="14" t="s">
        <v>34</v>
      </c>
      <c r="O373" s="14" t="s">
        <v>34</v>
      </c>
      <c r="P373" s="14" t="s">
        <v>34</v>
      </c>
      <c r="Q373" s="14" t="s">
        <v>34</v>
      </c>
      <c r="R373" s="14" t="s">
        <v>34</v>
      </c>
      <c r="S373" s="14" t="s">
        <v>34</v>
      </c>
      <c r="T373" s="14" t="s">
        <v>34</v>
      </c>
      <c r="U373" s="14" t="s">
        <v>34</v>
      </c>
      <c r="V373" s="178"/>
      <c r="W373" s="180"/>
      <c r="X373" s="65" t="s">
        <v>38</v>
      </c>
      <c r="Y373" s="66"/>
    </row>
    <row r="374" spans="1:25" ht="15.75" thickBot="1">
      <c r="A374" s="84"/>
      <c r="B374" s="85"/>
      <c r="C374" s="130" t="s">
        <v>10</v>
      </c>
      <c r="D374" s="130"/>
      <c r="E374" s="3">
        <v>210</v>
      </c>
      <c r="F374" s="10"/>
      <c r="G374" s="139">
        <v>5</v>
      </c>
      <c r="H374" s="139"/>
      <c r="I374" s="139"/>
      <c r="J374" s="14" t="s">
        <v>34</v>
      </c>
      <c r="K374" s="14" t="s">
        <v>34</v>
      </c>
      <c r="L374" s="14" t="s">
        <v>34</v>
      </c>
      <c r="M374" s="14" t="s">
        <v>34</v>
      </c>
      <c r="N374" s="14" t="s">
        <v>34</v>
      </c>
      <c r="O374" s="14" t="s">
        <v>34</v>
      </c>
      <c r="P374" s="14" t="s">
        <v>34</v>
      </c>
      <c r="Q374" s="14" t="s">
        <v>34</v>
      </c>
      <c r="R374" s="14" t="s">
        <v>34</v>
      </c>
      <c r="S374" s="14" t="s">
        <v>34</v>
      </c>
      <c r="T374" s="14" t="s">
        <v>34</v>
      </c>
      <c r="U374" s="14" t="s">
        <v>34</v>
      </c>
      <c r="V374" s="173"/>
      <c r="W374" s="174"/>
      <c r="X374" s="67"/>
      <c r="Y374" s="68"/>
    </row>
    <row r="375" spans="1:25" ht="15.75" thickBot="1">
      <c r="A375" s="84"/>
      <c r="B375" s="85"/>
      <c r="C375" s="130" t="s">
        <v>11</v>
      </c>
      <c r="D375" s="130"/>
      <c r="E375" s="3">
        <v>1770</v>
      </c>
      <c r="F375" s="10"/>
      <c r="G375" s="139">
        <v>5</v>
      </c>
      <c r="H375" s="139"/>
      <c r="I375" s="139"/>
      <c r="J375" s="14" t="s">
        <v>34</v>
      </c>
      <c r="K375" s="14" t="s">
        <v>34</v>
      </c>
      <c r="L375" s="14" t="s">
        <v>34</v>
      </c>
      <c r="M375" s="14" t="s">
        <v>34</v>
      </c>
      <c r="N375" s="14" t="s">
        <v>34</v>
      </c>
      <c r="O375" s="14" t="s">
        <v>34</v>
      </c>
      <c r="P375" s="14" t="s">
        <v>34</v>
      </c>
      <c r="Q375" s="14" t="s">
        <v>34</v>
      </c>
      <c r="R375" s="14" t="s">
        <v>34</v>
      </c>
      <c r="S375" s="14" t="s">
        <v>34</v>
      </c>
      <c r="T375" s="14" t="s">
        <v>34</v>
      </c>
      <c r="U375" s="14" t="s">
        <v>34</v>
      </c>
      <c r="V375" s="173"/>
      <c r="W375" s="174"/>
      <c r="X375" s="67"/>
      <c r="Y375" s="68"/>
    </row>
    <row r="376" spans="1:25" ht="15.75" thickBot="1">
      <c r="A376" s="84"/>
      <c r="B376" s="85"/>
      <c r="C376" s="130" t="s">
        <v>12</v>
      </c>
      <c r="D376" s="130"/>
      <c r="E376" s="3">
        <v>230</v>
      </c>
      <c r="F376" s="10"/>
      <c r="G376" s="139">
        <v>5</v>
      </c>
      <c r="H376" s="139"/>
      <c r="I376" s="139"/>
      <c r="J376" s="14" t="s">
        <v>34</v>
      </c>
      <c r="K376" s="14" t="s">
        <v>34</v>
      </c>
      <c r="L376" s="14" t="s">
        <v>16</v>
      </c>
      <c r="M376" s="14" t="s">
        <v>34</v>
      </c>
      <c r="N376" s="14" t="s">
        <v>34</v>
      </c>
      <c r="O376" s="14" t="s">
        <v>34</v>
      </c>
      <c r="P376" s="14" t="s">
        <v>34</v>
      </c>
      <c r="Q376" s="14" t="s">
        <v>34</v>
      </c>
      <c r="R376" s="14" t="s">
        <v>34</v>
      </c>
      <c r="S376" s="14" t="s">
        <v>34</v>
      </c>
      <c r="T376" s="14" t="s">
        <v>34</v>
      </c>
      <c r="U376" s="14" t="s">
        <v>34</v>
      </c>
      <c r="V376" s="173"/>
      <c r="W376" s="174"/>
      <c r="X376" s="67"/>
      <c r="Y376" s="68"/>
    </row>
    <row r="377" spans="1:25" ht="15.75" thickBot="1">
      <c r="A377" s="84"/>
      <c r="B377" s="85"/>
      <c r="C377" s="131" t="s">
        <v>13</v>
      </c>
      <c r="D377" s="130"/>
      <c r="E377" s="3" t="s">
        <v>16</v>
      </c>
      <c r="F377" s="10"/>
      <c r="G377" s="139">
        <v>5</v>
      </c>
      <c r="H377" s="139"/>
      <c r="I377" s="139"/>
      <c r="J377" s="14" t="s">
        <v>34</v>
      </c>
      <c r="K377" s="14" t="s">
        <v>34</v>
      </c>
      <c r="L377" s="14" t="s">
        <v>34</v>
      </c>
      <c r="M377" s="14" t="s">
        <v>34</v>
      </c>
      <c r="N377" s="14" t="s">
        <v>34</v>
      </c>
      <c r="O377" s="14" t="s">
        <v>34</v>
      </c>
      <c r="P377" s="14" t="s">
        <v>34</v>
      </c>
      <c r="Q377" s="14" t="s">
        <v>34</v>
      </c>
      <c r="R377" s="14" t="s">
        <v>34</v>
      </c>
      <c r="S377" s="14" t="s">
        <v>34</v>
      </c>
      <c r="T377" s="14" t="s">
        <v>34</v>
      </c>
      <c r="U377" s="14" t="s">
        <v>34</v>
      </c>
      <c r="V377" s="173"/>
      <c r="W377" s="174"/>
      <c r="X377" s="67"/>
      <c r="Y377" s="68"/>
    </row>
    <row r="378" spans="1:25" ht="15.75" thickBot="1">
      <c r="A378" s="84"/>
      <c r="B378" s="85"/>
      <c r="C378" s="130" t="s">
        <v>14</v>
      </c>
      <c r="D378" s="130"/>
      <c r="E378" s="3" t="s">
        <v>16</v>
      </c>
      <c r="F378" s="10"/>
      <c r="G378" s="139">
        <v>5</v>
      </c>
      <c r="H378" s="139"/>
      <c r="I378" s="139"/>
      <c r="J378" s="14" t="s">
        <v>34</v>
      </c>
      <c r="K378" s="14" t="s">
        <v>34</v>
      </c>
      <c r="L378" s="14" t="s">
        <v>34</v>
      </c>
      <c r="M378" s="14" t="s">
        <v>34</v>
      </c>
      <c r="N378" s="14" t="s">
        <v>34</v>
      </c>
      <c r="O378" s="14" t="s">
        <v>34</v>
      </c>
      <c r="P378" s="14" t="s">
        <v>34</v>
      </c>
      <c r="Q378" s="14" t="s">
        <v>34</v>
      </c>
      <c r="R378" s="14" t="s">
        <v>34</v>
      </c>
      <c r="S378" s="14" t="s">
        <v>34</v>
      </c>
      <c r="T378" s="14" t="s">
        <v>34</v>
      </c>
      <c r="U378" s="14" t="s">
        <v>34</v>
      </c>
      <c r="V378" s="173"/>
      <c r="W378" s="174"/>
      <c r="X378" s="67"/>
      <c r="Y378" s="68"/>
    </row>
    <row r="379" spans="1:25" ht="15.75" thickBot="1">
      <c r="A379" s="84"/>
      <c r="B379" s="85"/>
      <c r="C379" s="130" t="s">
        <v>15</v>
      </c>
      <c r="D379" s="130"/>
      <c r="E379" s="3" t="s">
        <v>16</v>
      </c>
      <c r="F379" s="10"/>
      <c r="G379" s="139">
        <v>5</v>
      </c>
      <c r="H379" s="139"/>
      <c r="I379" s="139"/>
      <c r="J379" s="14" t="s">
        <v>34</v>
      </c>
      <c r="K379" s="14" t="s">
        <v>34</v>
      </c>
      <c r="L379" s="14" t="s">
        <v>34</v>
      </c>
      <c r="M379" s="14" t="s">
        <v>34</v>
      </c>
      <c r="N379" s="14" t="s">
        <v>34</v>
      </c>
      <c r="O379" s="14" t="s">
        <v>34</v>
      </c>
      <c r="P379" s="14" t="s">
        <v>34</v>
      </c>
      <c r="Q379" s="14" t="s">
        <v>34</v>
      </c>
      <c r="R379" s="14" t="s">
        <v>34</v>
      </c>
      <c r="S379" s="14" t="s">
        <v>16</v>
      </c>
      <c r="T379" s="14" t="s">
        <v>34</v>
      </c>
      <c r="U379" s="14" t="s">
        <v>34</v>
      </c>
      <c r="V379" s="173"/>
      <c r="W379" s="174"/>
      <c r="X379" s="67"/>
      <c r="Y379" s="68"/>
    </row>
    <row r="380" spans="1:25" ht="15.75" thickBot="1">
      <c r="A380" s="84"/>
      <c r="B380" s="85"/>
      <c r="C380" s="119" t="s">
        <v>16</v>
      </c>
      <c r="D380" s="119"/>
      <c r="E380" s="3" t="s">
        <v>16</v>
      </c>
      <c r="F380" s="10"/>
      <c r="G380" s="139">
        <v>5</v>
      </c>
      <c r="H380" s="139"/>
      <c r="I380" s="139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73"/>
      <c r="W380" s="174"/>
      <c r="X380" s="67"/>
      <c r="Y380" s="68"/>
    </row>
    <row r="381" spans="1:25" ht="15.75" thickBot="1">
      <c r="A381" s="86"/>
      <c r="B381" s="87"/>
      <c r="C381" s="97" t="s">
        <v>16</v>
      </c>
      <c r="D381" s="97"/>
      <c r="E381" s="4" t="s">
        <v>16</v>
      </c>
      <c r="F381" s="12"/>
      <c r="G381" s="140">
        <v>5</v>
      </c>
      <c r="H381" s="140"/>
      <c r="I381" s="140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73"/>
      <c r="W381" s="174"/>
      <c r="X381" s="69"/>
      <c r="Y381" s="70"/>
    </row>
    <row r="382" spans="1:25" ht="15.75" thickBot="1">
      <c r="A382" s="82">
        <v>45547</v>
      </c>
      <c r="B382" s="83"/>
      <c r="C382" s="136" t="s">
        <v>9</v>
      </c>
      <c r="D382" s="136"/>
      <c r="E382" s="5">
        <v>1370</v>
      </c>
      <c r="F382" s="11"/>
      <c r="G382" s="138">
        <v>5</v>
      </c>
      <c r="H382" s="138"/>
      <c r="I382" s="138"/>
      <c r="J382" s="14" t="s">
        <v>34</v>
      </c>
      <c r="K382" s="14" t="s">
        <v>34</v>
      </c>
      <c r="L382" s="14" t="s">
        <v>34</v>
      </c>
      <c r="M382" s="14" t="s">
        <v>34</v>
      </c>
      <c r="N382" s="14" t="s">
        <v>34</v>
      </c>
      <c r="O382" s="14" t="s">
        <v>34</v>
      </c>
      <c r="P382" s="14" t="s">
        <v>34</v>
      </c>
      <c r="Q382" s="14" t="s">
        <v>34</v>
      </c>
      <c r="R382" s="14" t="s">
        <v>34</v>
      </c>
      <c r="S382" s="14" t="s">
        <v>34</v>
      </c>
      <c r="T382" s="14" t="s">
        <v>34</v>
      </c>
      <c r="U382" s="14" t="s">
        <v>34</v>
      </c>
      <c r="V382" s="178"/>
      <c r="W382" s="180"/>
      <c r="X382" s="65" t="s">
        <v>38</v>
      </c>
      <c r="Y382" s="66"/>
    </row>
    <row r="383" spans="1:25" ht="15.75" thickBot="1">
      <c r="A383" s="84"/>
      <c r="B383" s="85"/>
      <c r="C383" s="130" t="s">
        <v>10</v>
      </c>
      <c r="D383" s="130"/>
      <c r="E383" s="3">
        <v>160</v>
      </c>
      <c r="F383" s="10"/>
      <c r="G383" s="139">
        <v>5</v>
      </c>
      <c r="H383" s="139"/>
      <c r="I383" s="139"/>
      <c r="J383" s="14" t="s">
        <v>34</v>
      </c>
      <c r="K383" s="14" t="s">
        <v>34</v>
      </c>
      <c r="L383" s="14" t="s">
        <v>34</v>
      </c>
      <c r="M383" s="14" t="s">
        <v>34</v>
      </c>
      <c r="N383" s="14" t="s">
        <v>34</v>
      </c>
      <c r="O383" s="14" t="s">
        <v>34</v>
      </c>
      <c r="P383" s="14" t="s">
        <v>34</v>
      </c>
      <c r="Q383" s="14" t="s">
        <v>34</v>
      </c>
      <c r="R383" s="14" t="s">
        <v>34</v>
      </c>
      <c r="S383" s="14" t="s">
        <v>34</v>
      </c>
      <c r="T383" s="14" t="s">
        <v>34</v>
      </c>
      <c r="U383" s="14" t="s">
        <v>34</v>
      </c>
      <c r="V383" s="173"/>
      <c r="W383" s="174"/>
      <c r="X383" s="67"/>
      <c r="Y383" s="68"/>
    </row>
    <row r="384" spans="1:25" ht="15.75" thickBot="1">
      <c r="A384" s="84"/>
      <c r="B384" s="85"/>
      <c r="C384" s="130" t="s">
        <v>11</v>
      </c>
      <c r="D384" s="130"/>
      <c r="E384" s="3">
        <v>1610</v>
      </c>
      <c r="F384" s="10"/>
      <c r="G384" s="139">
        <v>5</v>
      </c>
      <c r="H384" s="139"/>
      <c r="I384" s="139"/>
      <c r="J384" s="14" t="s">
        <v>34</v>
      </c>
      <c r="K384" s="14" t="s">
        <v>34</v>
      </c>
      <c r="L384" s="14" t="s">
        <v>34</v>
      </c>
      <c r="M384" s="14" t="s">
        <v>34</v>
      </c>
      <c r="N384" s="14" t="s">
        <v>34</v>
      </c>
      <c r="O384" s="14" t="s">
        <v>34</v>
      </c>
      <c r="P384" s="14" t="s">
        <v>34</v>
      </c>
      <c r="Q384" s="14" t="s">
        <v>34</v>
      </c>
      <c r="R384" s="14" t="s">
        <v>34</v>
      </c>
      <c r="S384" s="14" t="s">
        <v>34</v>
      </c>
      <c r="T384" s="14" t="s">
        <v>34</v>
      </c>
      <c r="U384" s="14" t="s">
        <v>34</v>
      </c>
      <c r="V384" s="173"/>
      <c r="W384" s="174"/>
      <c r="X384" s="67"/>
      <c r="Y384" s="68"/>
    </row>
    <row r="385" spans="1:25" ht="15.75" thickBot="1">
      <c r="A385" s="84"/>
      <c r="B385" s="85"/>
      <c r="C385" s="130" t="s">
        <v>12</v>
      </c>
      <c r="D385" s="130"/>
      <c r="E385" s="3">
        <v>160</v>
      </c>
      <c r="F385" s="10"/>
      <c r="G385" s="139">
        <v>5</v>
      </c>
      <c r="H385" s="139"/>
      <c r="I385" s="139"/>
      <c r="J385" s="14" t="s">
        <v>34</v>
      </c>
      <c r="K385" s="14" t="s">
        <v>34</v>
      </c>
      <c r="L385" s="14" t="s">
        <v>16</v>
      </c>
      <c r="M385" s="14" t="s">
        <v>34</v>
      </c>
      <c r="N385" s="14" t="s">
        <v>34</v>
      </c>
      <c r="O385" s="14" t="s">
        <v>34</v>
      </c>
      <c r="P385" s="14" t="s">
        <v>34</v>
      </c>
      <c r="Q385" s="14" t="s">
        <v>34</v>
      </c>
      <c r="R385" s="14" t="s">
        <v>34</v>
      </c>
      <c r="S385" s="14" t="s">
        <v>34</v>
      </c>
      <c r="T385" s="14" t="s">
        <v>34</v>
      </c>
      <c r="U385" s="14" t="s">
        <v>34</v>
      </c>
      <c r="V385" s="173"/>
      <c r="W385" s="174"/>
      <c r="X385" s="67"/>
      <c r="Y385" s="68"/>
    </row>
    <row r="386" spans="1:25" ht="15.75" thickBot="1">
      <c r="A386" s="84"/>
      <c r="B386" s="85"/>
      <c r="C386" s="131" t="s">
        <v>13</v>
      </c>
      <c r="D386" s="130"/>
      <c r="E386" s="3">
        <v>1380</v>
      </c>
      <c r="F386" s="10"/>
      <c r="G386" s="139">
        <v>5</v>
      </c>
      <c r="H386" s="139"/>
      <c r="I386" s="139"/>
      <c r="J386" s="14" t="s">
        <v>34</v>
      </c>
      <c r="K386" s="14" t="s">
        <v>34</v>
      </c>
      <c r="L386" s="14" t="s">
        <v>34</v>
      </c>
      <c r="M386" s="14" t="s">
        <v>34</v>
      </c>
      <c r="N386" s="14" t="s">
        <v>34</v>
      </c>
      <c r="O386" s="14" t="s">
        <v>34</v>
      </c>
      <c r="P386" s="14" t="s">
        <v>34</v>
      </c>
      <c r="Q386" s="14" t="s">
        <v>34</v>
      </c>
      <c r="R386" s="14" t="s">
        <v>34</v>
      </c>
      <c r="S386" s="14" t="s">
        <v>34</v>
      </c>
      <c r="T386" s="14" t="s">
        <v>34</v>
      </c>
      <c r="U386" s="14" t="s">
        <v>34</v>
      </c>
      <c r="V386" s="173"/>
      <c r="W386" s="174"/>
      <c r="X386" s="67"/>
      <c r="Y386" s="68"/>
    </row>
    <row r="387" spans="1:25" ht="15.75" thickBot="1">
      <c r="A387" s="84"/>
      <c r="B387" s="85"/>
      <c r="C387" s="130" t="s">
        <v>14</v>
      </c>
      <c r="D387" s="130"/>
      <c r="E387" s="3">
        <v>2472</v>
      </c>
      <c r="F387" s="10"/>
      <c r="G387" s="139">
        <v>5</v>
      </c>
      <c r="H387" s="139"/>
      <c r="I387" s="139"/>
      <c r="J387" s="14" t="s">
        <v>34</v>
      </c>
      <c r="K387" s="14" t="s">
        <v>34</v>
      </c>
      <c r="L387" s="14" t="s">
        <v>34</v>
      </c>
      <c r="M387" s="14" t="s">
        <v>34</v>
      </c>
      <c r="N387" s="14" t="s">
        <v>34</v>
      </c>
      <c r="O387" s="14" t="s">
        <v>34</v>
      </c>
      <c r="P387" s="14" t="s">
        <v>34</v>
      </c>
      <c r="Q387" s="14" t="s">
        <v>34</v>
      </c>
      <c r="R387" s="14" t="s">
        <v>34</v>
      </c>
      <c r="S387" s="14" t="s">
        <v>34</v>
      </c>
      <c r="T387" s="14" t="s">
        <v>34</v>
      </c>
      <c r="U387" s="14" t="s">
        <v>34</v>
      </c>
      <c r="V387" s="173"/>
      <c r="W387" s="174"/>
      <c r="X387" s="67"/>
      <c r="Y387" s="68"/>
    </row>
    <row r="388" spans="1:25" ht="15.75" thickBot="1">
      <c r="A388" s="84"/>
      <c r="B388" s="85"/>
      <c r="C388" s="130" t="s">
        <v>15</v>
      </c>
      <c r="D388" s="130"/>
      <c r="E388" s="3">
        <v>1740</v>
      </c>
      <c r="F388" s="10"/>
      <c r="G388" s="139">
        <v>5</v>
      </c>
      <c r="H388" s="139"/>
      <c r="I388" s="139"/>
      <c r="J388" s="14" t="s">
        <v>34</v>
      </c>
      <c r="K388" s="14" t="s">
        <v>34</v>
      </c>
      <c r="L388" s="14" t="s">
        <v>34</v>
      </c>
      <c r="M388" s="14" t="s">
        <v>34</v>
      </c>
      <c r="N388" s="14" t="s">
        <v>34</v>
      </c>
      <c r="O388" s="14" t="s">
        <v>34</v>
      </c>
      <c r="P388" s="14" t="s">
        <v>34</v>
      </c>
      <c r="Q388" s="14" t="s">
        <v>34</v>
      </c>
      <c r="R388" s="14" t="s">
        <v>34</v>
      </c>
      <c r="S388" s="14" t="s">
        <v>16</v>
      </c>
      <c r="T388" s="14" t="s">
        <v>34</v>
      </c>
      <c r="U388" s="14" t="s">
        <v>34</v>
      </c>
      <c r="V388" s="173"/>
      <c r="W388" s="174"/>
      <c r="X388" s="67"/>
      <c r="Y388" s="68"/>
    </row>
    <row r="389" spans="1:25" ht="15.75" thickBot="1">
      <c r="A389" s="84"/>
      <c r="B389" s="85"/>
      <c r="C389" s="119" t="s">
        <v>16</v>
      </c>
      <c r="D389" s="119"/>
      <c r="E389" s="3" t="s">
        <v>16</v>
      </c>
      <c r="F389" s="10"/>
      <c r="G389" s="139">
        <v>5</v>
      </c>
      <c r="H389" s="139"/>
      <c r="I389" s="139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73"/>
      <c r="W389" s="174"/>
      <c r="X389" s="67"/>
      <c r="Y389" s="68"/>
    </row>
    <row r="390" spans="1:25" ht="15.75" thickBot="1">
      <c r="A390" s="86"/>
      <c r="B390" s="87"/>
      <c r="C390" s="97" t="s">
        <v>16</v>
      </c>
      <c r="D390" s="97"/>
      <c r="E390" s="4" t="s">
        <v>16</v>
      </c>
      <c r="F390" s="12"/>
      <c r="G390" s="140">
        <v>5</v>
      </c>
      <c r="H390" s="140"/>
      <c r="I390" s="140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73"/>
      <c r="W390" s="174"/>
      <c r="X390" s="69"/>
      <c r="Y390" s="70"/>
    </row>
    <row r="391" spans="1:25" ht="15.75" thickBot="1">
      <c r="A391" s="82">
        <v>45548</v>
      </c>
      <c r="B391" s="83"/>
      <c r="C391" s="136" t="s">
        <v>9</v>
      </c>
      <c r="D391" s="136"/>
      <c r="E391" s="5">
        <v>1280</v>
      </c>
      <c r="F391" s="11"/>
      <c r="G391" s="138">
        <v>5</v>
      </c>
      <c r="H391" s="138"/>
      <c r="I391" s="138"/>
      <c r="J391" s="14" t="s">
        <v>34</v>
      </c>
      <c r="K391" s="14" t="s">
        <v>34</v>
      </c>
      <c r="L391" s="14" t="s">
        <v>34</v>
      </c>
      <c r="M391" s="14" t="s">
        <v>34</v>
      </c>
      <c r="N391" s="14" t="s">
        <v>34</v>
      </c>
      <c r="O391" s="14" t="s">
        <v>34</v>
      </c>
      <c r="P391" s="14" t="s">
        <v>34</v>
      </c>
      <c r="Q391" s="14" t="s">
        <v>34</v>
      </c>
      <c r="R391" s="14" t="s">
        <v>34</v>
      </c>
      <c r="S391" s="14" t="s">
        <v>34</v>
      </c>
      <c r="T391" s="14" t="s">
        <v>34</v>
      </c>
      <c r="U391" s="14" t="s">
        <v>34</v>
      </c>
      <c r="V391" s="178"/>
      <c r="W391" s="180"/>
      <c r="X391" s="65" t="s">
        <v>37</v>
      </c>
      <c r="Y391" s="66"/>
    </row>
    <row r="392" spans="1:25" ht="15.75" thickBot="1">
      <c r="A392" s="84"/>
      <c r="B392" s="85"/>
      <c r="C392" s="130" t="s">
        <v>10</v>
      </c>
      <c r="D392" s="130"/>
      <c r="E392" s="3">
        <v>210</v>
      </c>
      <c r="F392" s="10"/>
      <c r="G392" s="139">
        <v>5</v>
      </c>
      <c r="H392" s="139"/>
      <c r="I392" s="139"/>
      <c r="J392" s="14" t="s">
        <v>34</v>
      </c>
      <c r="K392" s="14" t="s">
        <v>34</v>
      </c>
      <c r="L392" s="14" t="s">
        <v>34</v>
      </c>
      <c r="M392" s="14" t="s">
        <v>34</v>
      </c>
      <c r="N392" s="14" t="s">
        <v>34</v>
      </c>
      <c r="O392" s="14" t="s">
        <v>34</v>
      </c>
      <c r="P392" s="14" t="s">
        <v>34</v>
      </c>
      <c r="Q392" s="14" t="s">
        <v>34</v>
      </c>
      <c r="R392" s="14" t="s">
        <v>34</v>
      </c>
      <c r="S392" s="14" t="s">
        <v>34</v>
      </c>
      <c r="T392" s="14" t="s">
        <v>34</v>
      </c>
      <c r="U392" s="14" t="s">
        <v>34</v>
      </c>
      <c r="V392" s="173"/>
      <c r="W392" s="174"/>
      <c r="X392" s="67"/>
      <c r="Y392" s="68"/>
    </row>
    <row r="393" spans="1:25" ht="15.75" thickBot="1">
      <c r="A393" s="84"/>
      <c r="B393" s="85"/>
      <c r="C393" s="130" t="s">
        <v>11</v>
      </c>
      <c r="D393" s="130"/>
      <c r="E393" s="3">
        <v>1940</v>
      </c>
      <c r="F393" s="10"/>
      <c r="G393" s="139">
        <v>5</v>
      </c>
      <c r="H393" s="139"/>
      <c r="I393" s="139"/>
      <c r="J393" s="14" t="s">
        <v>34</v>
      </c>
      <c r="K393" s="14" t="s">
        <v>34</v>
      </c>
      <c r="L393" s="14" t="s">
        <v>34</v>
      </c>
      <c r="M393" s="14" t="s">
        <v>34</v>
      </c>
      <c r="N393" s="14" t="s">
        <v>34</v>
      </c>
      <c r="O393" s="14" t="s">
        <v>34</v>
      </c>
      <c r="P393" s="14" t="s">
        <v>34</v>
      </c>
      <c r="Q393" s="14" t="s">
        <v>34</v>
      </c>
      <c r="R393" s="14" t="s">
        <v>34</v>
      </c>
      <c r="S393" s="14" t="s">
        <v>34</v>
      </c>
      <c r="T393" s="14" t="s">
        <v>34</v>
      </c>
      <c r="U393" s="14" t="s">
        <v>34</v>
      </c>
      <c r="V393" s="173"/>
      <c r="W393" s="174"/>
      <c r="X393" s="67"/>
      <c r="Y393" s="68"/>
    </row>
    <row r="394" spans="1:25" ht="15.75" thickBot="1">
      <c r="A394" s="84"/>
      <c r="B394" s="85"/>
      <c r="C394" s="130" t="s">
        <v>12</v>
      </c>
      <c r="D394" s="130"/>
      <c r="E394" s="3">
        <v>220</v>
      </c>
      <c r="F394" s="10"/>
      <c r="G394" s="139">
        <v>5</v>
      </c>
      <c r="H394" s="139"/>
      <c r="I394" s="139"/>
      <c r="J394" s="14" t="s">
        <v>34</v>
      </c>
      <c r="K394" s="14" t="s">
        <v>34</v>
      </c>
      <c r="L394" s="14" t="s">
        <v>16</v>
      </c>
      <c r="M394" s="14" t="s">
        <v>34</v>
      </c>
      <c r="N394" s="14" t="s">
        <v>34</v>
      </c>
      <c r="O394" s="14" t="s">
        <v>34</v>
      </c>
      <c r="P394" s="14" t="s">
        <v>34</v>
      </c>
      <c r="Q394" s="14" t="s">
        <v>34</v>
      </c>
      <c r="R394" s="14" t="s">
        <v>34</v>
      </c>
      <c r="S394" s="14" t="s">
        <v>34</v>
      </c>
      <c r="T394" s="14" t="s">
        <v>34</v>
      </c>
      <c r="U394" s="14" t="s">
        <v>34</v>
      </c>
      <c r="V394" s="173"/>
      <c r="W394" s="174"/>
      <c r="X394" s="67"/>
      <c r="Y394" s="68"/>
    </row>
    <row r="395" spans="1:25" ht="15.75" thickBot="1">
      <c r="A395" s="84"/>
      <c r="B395" s="85"/>
      <c r="C395" s="131" t="s">
        <v>13</v>
      </c>
      <c r="D395" s="130"/>
      <c r="E395" s="3">
        <v>3672</v>
      </c>
      <c r="F395" s="10"/>
      <c r="G395" s="139">
        <v>5</v>
      </c>
      <c r="H395" s="139"/>
      <c r="I395" s="139"/>
      <c r="J395" s="14" t="s">
        <v>34</v>
      </c>
      <c r="K395" s="14" t="s">
        <v>34</v>
      </c>
      <c r="L395" s="14" t="s">
        <v>34</v>
      </c>
      <c r="M395" s="14" t="s">
        <v>34</v>
      </c>
      <c r="N395" s="14" t="s">
        <v>34</v>
      </c>
      <c r="O395" s="14" t="s">
        <v>34</v>
      </c>
      <c r="P395" s="14" t="s">
        <v>34</v>
      </c>
      <c r="Q395" s="14" t="s">
        <v>34</v>
      </c>
      <c r="R395" s="14" t="s">
        <v>34</v>
      </c>
      <c r="S395" s="14" t="s">
        <v>34</v>
      </c>
      <c r="T395" s="14" t="s">
        <v>34</v>
      </c>
      <c r="U395" s="14" t="s">
        <v>34</v>
      </c>
      <c r="V395" s="173"/>
      <c r="W395" s="174"/>
      <c r="X395" s="67"/>
      <c r="Y395" s="68"/>
    </row>
    <row r="396" spans="1:25" ht="15.75" thickBot="1">
      <c r="A396" s="84"/>
      <c r="B396" s="85"/>
      <c r="C396" s="130" t="s">
        <v>14</v>
      </c>
      <c r="D396" s="130"/>
      <c r="E396" s="3">
        <v>5640</v>
      </c>
      <c r="F396" s="10"/>
      <c r="G396" s="139">
        <v>5</v>
      </c>
      <c r="H396" s="139"/>
      <c r="I396" s="139"/>
      <c r="J396" s="14" t="s">
        <v>34</v>
      </c>
      <c r="K396" s="14" t="s">
        <v>34</v>
      </c>
      <c r="L396" s="14" t="s">
        <v>34</v>
      </c>
      <c r="M396" s="14" t="s">
        <v>34</v>
      </c>
      <c r="N396" s="14" t="s">
        <v>34</v>
      </c>
      <c r="O396" s="14" t="s">
        <v>34</v>
      </c>
      <c r="P396" s="14" t="s">
        <v>34</v>
      </c>
      <c r="Q396" s="14" t="s">
        <v>34</v>
      </c>
      <c r="R396" s="14" t="s">
        <v>34</v>
      </c>
      <c r="S396" s="14" t="s">
        <v>34</v>
      </c>
      <c r="T396" s="14" t="s">
        <v>34</v>
      </c>
      <c r="U396" s="14" t="s">
        <v>34</v>
      </c>
      <c r="V396" s="173"/>
      <c r="W396" s="174"/>
      <c r="X396" s="67"/>
      <c r="Y396" s="68"/>
    </row>
    <row r="397" spans="1:25" ht="15.75" thickBot="1">
      <c r="A397" s="84"/>
      <c r="B397" s="85"/>
      <c r="C397" s="130" t="s">
        <v>15</v>
      </c>
      <c r="D397" s="130"/>
      <c r="E397" s="3">
        <v>4824</v>
      </c>
      <c r="F397" s="10"/>
      <c r="G397" s="139">
        <v>5</v>
      </c>
      <c r="H397" s="139"/>
      <c r="I397" s="139"/>
      <c r="J397" s="14" t="s">
        <v>34</v>
      </c>
      <c r="K397" s="14" t="s">
        <v>34</v>
      </c>
      <c r="L397" s="14" t="s">
        <v>34</v>
      </c>
      <c r="M397" s="14" t="s">
        <v>34</v>
      </c>
      <c r="N397" s="14" t="s">
        <v>34</v>
      </c>
      <c r="O397" s="14" t="s">
        <v>34</v>
      </c>
      <c r="P397" s="14" t="s">
        <v>34</v>
      </c>
      <c r="Q397" s="14" t="s">
        <v>34</v>
      </c>
      <c r="R397" s="14" t="s">
        <v>34</v>
      </c>
      <c r="S397" s="14" t="s">
        <v>16</v>
      </c>
      <c r="T397" s="14" t="s">
        <v>34</v>
      </c>
      <c r="U397" s="14" t="s">
        <v>34</v>
      </c>
      <c r="V397" s="173"/>
      <c r="W397" s="174"/>
      <c r="X397" s="67"/>
      <c r="Y397" s="68"/>
    </row>
    <row r="398" spans="1:25" ht="15.75" thickBot="1">
      <c r="A398" s="84"/>
      <c r="B398" s="85"/>
      <c r="C398" s="119" t="s">
        <v>16</v>
      </c>
      <c r="D398" s="119"/>
      <c r="E398" s="3" t="s">
        <v>16</v>
      </c>
      <c r="F398" s="10"/>
      <c r="G398" s="139">
        <v>5</v>
      </c>
      <c r="H398" s="139"/>
      <c r="I398" s="139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73"/>
      <c r="W398" s="174"/>
      <c r="X398" s="67"/>
      <c r="Y398" s="68"/>
    </row>
    <row r="399" spans="1:25" ht="15.75" thickBot="1">
      <c r="A399" s="86"/>
      <c r="B399" s="87"/>
      <c r="C399" s="97" t="s">
        <v>16</v>
      </c>
      <c r="D399" s="97"/>
      <c r="E399" s="4" t="s">
        <v>16</v>
      </c>
      <c r="F399" s="12"/>
      <c r="G399" s="140">
        <v>5</v>
      </c>
      <c r="H399" s="140"/>
      <c r="I399" s="140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73"/>
      <c r="W399" s="174"/>
      <c r="X399" s="69"/>
      <c r="Y399" s="70"/>
    </row>
    <row r="400" spans="1:25" ht="15.75" thickBot="1">
      <c r="A400" s="82">
        <v>45549</v>
      </c>
      <c r="B400" s="83"/>
      <c r="C400" s="136" t="s">
        <v>9</v>
      </c>
      <c r="D400" s="136"/>
      <c r="E400" s="5">
        <v>1500</v>
      </c>
      <c r="F400" s="11"/>
      <c r="G400" s="138">
        <v>5</v>
      </c>
      <c r="H400" s="138"/>
      <c r="I400" s="138"/>
      <c r="J400" s="14" t="s">
        <v>34</v>
      </c>
      <c r="K400" s="14" t="s">
        <v>34</v>
      </c>
      <c r="L400" s="14" t="s">
        <v>34</v>
      </c>
      <c r="M400" s="14" t="s">
        <v>34</v>
      </c>
      <c r="N400" s="14" t="s">
        <v>34</v>
      </c>
      <c r="O400" s="14" t="s">
        <v>34</v>
      </c>
      <c r="P400" s="14" t="s">
        <v>34</v>
      </c>
      <c r="Q400" s="14" t="s">
        <v>34</v>
      </c>
      <c r="R400" s="14" t="s">
        <v>34</v>
      </c>
      <c r="S400" s="14" t="s">
        <v>34</v>
      </c>
      <c r="T400" s="14" t="s">
        <v>34</v>
      </c>
      <c r="U400" s="14" t="s">
        <v>34</v>
      </c>
      <c r="V400" s="178"/>
      <c r="W400" s="180"/>
      <c r="X400" s="65" t="s">
        <v>37</v>
      </c>
      <c r="Y400" s="66"/>
    </row>
    <row r="401" spans="1:25" ht="15.75" thickBot="1">
      <c r="A401" s="84"/>
      <c r="B401" s="85"/>
      <c r="C401" s="130" t="s">
        <v>10</v>
      </c>
      <c r="D401" s="130"/>
      <c r="E401" s="3">
        <v>200</v>
      </c>
      <c r="F401" s="10"/>
      <c r="G401" s="139">
        <v>5</v>
      </c>
      <c r="H401" s="139"/>
      <c r="I401" s="139"/>
      <c r="J401" s="14" t="s">
        <v>34</v>
      </c>
      <c r="K401" s="14" t="s">
        <v>34</v>
      </c>
      <c r="L401" s="14" t="s">
        <v>34</v>
      </c>
      <c r="M401" s="14" t="s">
        <v>34</v>
      </c>
      <c r="N401" s="14" t="s">
        <v>34</v>
      </c>
      <c r="O401" s="14" t="s">
        <v>34</v>
      </c>
      <c r="P401" s="14" t="s">
        <v>34</v>
      </c>
      <c r="Q401" s="14" t="s">
        <v>34</v>
      </c>
      <c r="R401" s="14" t="s">
        <v>34</v>
      </c>
      <c r="S401" s="14" t="s">
        <v>34</v>
      </c>
      <c r="T401" s="14" t="s">
        <v>34</v>
      </c>
      <c r="U401" s="14" t="s">
        <v>34</v>
      </c>
      <c r="V401" s="173"/>
      <c r="W401" s="174"/>
      <c r="X401" s="67"/>
      <c r="Y401" s="68"/>
    </row>
    <row r="402" spans="1:25" ht="15.75" thickBot="1">
      <c r="A402" s="84"/>
      <c r="B402" s="85"/>
      <c r="C402" s="130" t="s">
        <v>11</v>
      </c>
      <c r="D402" s="130"/>
      <c r="E402" s="3">
        <v>1970</v>
      </c>
      <c r="F402" s="10"/>
      <c r="G402" s="139">
        <v>5</v>
      </c>
      <c r="H402" s="139"/>
      <c r="I402" s="139"/>
      <c r="J402" s="14" t="s">
        <v>34</v>
      </c>
      <c r="K402" s="14" t="s">
        <v>34</v>
      </c>
      <c r="L402" s="14" t="s">
        <v>34</v>
      </c>
      <c r="M402" s="14" t="s">
        <v>34</v>
      </c>
      <c r="N402" s="14" t="s">
        <v>34</v>
      </c>
      <c r="O402" s="14" t="s">
        <v>34</v>
      </c>
      <c r="P402" s="14" t="s">
        <v>34</v>
      </c>
      <c r="Q402" s="14" t="s">
        <v>34</v>
      </c>
      <c r="R402" s="14" t="s">
        <v>34</v>
      </c>
      <c r="S402" s="14" t="s">
        <v>34</v>
      </c>
      <c r="T402" s="14" t="s">
        <v>34</v>
      </c>
      <c r="U402" s="14" t="s">
        <v>34</v>
      </c>
      <c r="V402" s="173"/>
      <c r="W402" s="174"/>
      <c r="X402" s="67"/>
      <c r="Y402" s="68"/>
    </row>
    <row r="403" spans="1:25" ht="15.75" thickBot="1">
      <c r="A403" s="84"/>
      <c r="B403" s="85"/>
      <c r="C403" s="130" t="s">
        <v>12</v>
      </c>
      <c r="D403" s="130"/>
      <c r="E403" s="3">
        <v>180</v>
      </c>
      <c r="F403" s="10"/>
      <c r="G403" s="139">
        <v>5</v>
      </c>
      <c r="H403" s="139"/>
      <c r="I403" s="139"/>
      <c r="J403" s="14" t="s">
        <v>34</v>
      </c>
      <c r="K403" s="14" t="s">
        <v>34</v>
      </c>
      <c r="L403" s="14" t="s">
        <v>16</v>
      </c>
      <c r="M403" s="14" t="s">
        <v>34</v>
      </c>
      <c r="N403" s="14" t="s">
        <v>34</v>
      </c>
      <c r="O403" s="14" t="s">
        <v>34</v>
      </c>
      <c r="P403" s="14" t="s">
        <v>34</v>
      </c>
      <c r="Q403" s="14" t="s">
        <v>34</v>
      </c>
      <c r="R403" s="14" t="s">
        <v>34</v>
      </c>
      <c r="S403" s="14" t="s">
        <v>34</v>
      </c>
      <c r="T403" s="14" t="s">
        <v>34</v>
      </c>
      <c r="U403" s="14" t="s">
        <v>34</v>
      </c>
      <c r="V403" s="173"/>
      <c r="W403" s="174"/>
      <c r="X403" s="67"/>
      <c r="Y403" s="68"/>
    </row>
    <row r="404" spans="1:25" ht="15.75" thickBot="1">
      <c r="A404" s="84"/>
      <c r="B404" s="85"/>
      <c r="C404" s="131" t="s">
        <v>13</v>
      </c>
      <c r="D404" s="130"/>
      <c r="E404" s="3" t="s">
        <v>16</v>
      </c>
      <c r="F404" s="10"/>
      <c r="G404" s="139">
        <v>5</v>
      </c>
      <c r="H404" s="139"/>
      <c r="I404" s="139"/>
      <c r="J404" s="14" t="s">
        <v>34</v>
      </c>
      <c r="K404" s="14" t="s">
        <v>34</v>
      </c>
      <c r="L404" s="14" t="s">
        <v>34</v>
      </c>
      <c r="M404" s="14" t="s">
        <v>34</v>
      </c>
      <c r="N404" s="14" t="s">
        <v>34</v>
      </c>
      <c r="O404" s="14" t="s">
        <v>34</v>
      </c>
      <c r="P404" s="14" t="s">
        <v>34</v>
      </c>
      <c r="Q404" s="14" t="s">
        <v>34</v>
      </c>
      <c r="R404" s="14" t="s">
        <v>34</v>
      </c>
      <c r="S404" s="14" t="s">
        <v>34</v>
      </c>
      <c r="T404" s="14" t="s">
        <v>34</v>
      </c>
      <c r="U404" s="14" t="s">
        <v>34</v>
      </c>
      <c r="V404" s="173"/>
      <c r="W404" s="174"/>
      <c r="X404" s="67"/>
      <c r="Y404" s="68"/>
    </row>
    <row r="405" spans="1:25" ht="15.75" thickBot="1">
      <c r="A405" s="84"/>
      <c r="B405" s="85"/>
      <c r="C405" s="130" t="s">
        <v>14</v>
      </c>
      <c r="D405" s="130"/>
      <c r="E405" s="3" t="s">
        <v>16</v>
      </c>
      <c r="F405" s="10"/>
      <c r="G405" s="139">
        <v>5</v>
      </c>
      <c r="H405" s="139"/>
      <c r="I405" s="139"/>
      <c r="J405" s="14" t="s">
        <v>34</v>
      </c>
      <c r="K405" s="14" t="s">
        <v>34</v>
      </c>
      <c r="L405" s="14" t="s">
        <v>34</v>
      </c>
      <c r="M405" s="14" t="s">
        <v>34</v>
      </c>
      <c r="N405" s="14" t="s">
        <v>34</v>
      </c>
      <c r="O405" s="14" t="s">
        <v>34</v>
      </c>
      <c r="P405" s="14" t="s">
        <v>34</v>
      </c>
      <c r="Q405" s="14" t="s">
        <v>34</v>
      </c>
      <c r="R405" s="14" t="s">
        <v>34</v>
      </c>
      <c r="S405" s="14" t="s">
        <v>34</v>
      </c>
      <c r="T405" s="14" t="s">
        <v>34</v>
      </c>
      <c r="U405" s="14" t="s">
        <v>34</v>
      </c>
      <c r="V405" s="173"/>
      <c r="W405" s="174"/>
      <c r="X405" s="67"/>
      <c r="Y405" s="68"/>
    </row>
    <row r="406" spans="1:25" ht="15.75" thickBot="1">
      <c r="A406" s="84"/>
      <c r="B406" s="85"/>
      <c r="C406" s="130" t="s">
        <v>15</v>
      </c>
      <c r="D406" s="130"/>
      <c r="E406" s="3" t="s">
        <v>16</v>
      </c>
      <c r="F406" s="10"/>
      <c r="G406" s="139">
        <v>5</v>
      </c>
      <c r="H406" s="139"/>
      <c r="I406" s="139"/>
      <c r="J406" s="14" t="s">
        <v>34</v>
      </c>
      <c r="K406" s="14" t="s">
        <v>34</v>
      </c>
      <c r="L406" s="14" t="s">
        <v>34</v>
      </c>
      <c r="M406" s="14" t="s">
        <v>34</v>
      </c>
      <c r="N406" s="14" t="s">
        <v>34</v>
      </c>
      <c r="O406" s="14" t="s">
        <v>34</v>
      </c>
      <c r="P406" s="14" t="s">
        <v>34</v>
      </c>
      <c r="Q406" s="14" t="s">
        <v>34</v>
      </c>
      <c r="R406" s="14" t="s">
        <v>34</v>
      </c>
      <c r="S406" s="14" t="s">
        <v>16</v>
      </c>
      <c r="T406" s="14" t="s">
        <v>34</v>
      </c>
      <c r="U406" s="14" t="s">
        <v>34</v>
      </c>
      <c r="V406" s="173"/>
      <c r="W406" s="174"/>
      <c r="X406" s="67"/>
      <c r="Y406" s="68"/>
    </row>
    <row r="407" spans="1:25" ht="15.75" thickBot="1">
      <c r="A407" s="84"/>
      <c r="B407" s="85"/>
      <c r="C407" s="119" t="s">
        <v>16</v>
      </c>
      <c r="D407" s="119"/>
      <c r="E407" s="3" t="s">
        <v>16</v>
      </c>
      <c r="F407" s="10"/>
      <c r="G407" s="139">
        <v>5</v>
      </c>
      <c r="H407" s="139"/>
      <c r="I407" s="139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73"/>
      <c r="W407" s="174"/>
      <c r="X407" s="67"/>
      <c r="Y407" s="68"/>
    </row>
    <row r="408" spans="1:25" ht="15.75" thickBot="1">
      <c r="A408" s="86"/>
      <c r="B408" s="87"/>
      <c r="C408" s="97" t="s">
        <v>16</v>
      </c>
      <c r="D408" s="97"/>
      <c r="E408" s="4" t="s">
        <v>16</v>
      </c>
      <c r="F408" s="12"/>
      <c r="G408" s="140">
        <v>5</v>
      </c>
      <c r="H408" s="140"/>
      <c r="I408" s="140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73"/>
      <c r="W408" s="174"/>
      <c r="X408" s="69"/>
      <c r="Y408" s="70"/>
    </row>
    <row r="409" spans="1:25" ht="15.75" thickBot="1">
      <c r="A409" s="82">
        <v>45550</v>
      </c>
      <c r="B409" s="83"/>
      <c r="C409" s="136" t="s">
        <v>9</v>
      </c>
      <c r="D409" s="136"/>
      <c r="E409" s="5">
        <v>1400</v>
      </c>
      <c r="F409" s="11"/>
      <c r="G409" s="138">
        <v>5</v>
      </c>
      <c r="H409" s="138"/>
      <c r="I409" s="138"/>
      <c r="J409" s="14" t="s">
        <v>34</v>
      </c>
      <c r="K409" s="14" t="s">
        <v>34</v>
      </c>
      <c r="L409" s="14" t="s">
        <v>34</v>
      </c>
      <c r="M409" s="14" t="s">
        <v>34</v>
      </c>
      <c r="N409" s="14" t="s">
        <v>34</v>
      </c>
      <c r="O409" s="14" t="s">
        <v>34</v>
      </c>
      <c r="P409" s="14" t="s">
        <v>34</v>
      </c>
      <c r="Q409" s="14" t="s">
        <v>34</v>
      </c>
      <c r="R409" s="14" t="s">
        <v>34</v>
      </c>
      <c r="S409" s="14" t="s">
        <v>34</v>
      </c>
      <c r="T409" s="14" t="s">
        <v>34</v>
      </c>
      <c r="U409" s="14" t="s">
        <v>34</v>
      </c>
      <c r="V409" s="178"/>
      <c r="W409" s="180"/>
      <c r="X409" s="65" t="s">
        <v>38</v>
      </c>
      <c r="Y409" s="66"/>
    </row>
    <row r="410" spans="1:25" ht="15.75" thickBot="1">
      <c r="A410" s="84"/>
      <c r="B410" s="85"/>
      <c r="C410" s="130" t="s">
        <v>10</v>
      </c>
      <c r="D410" s="130"/>
      <c r="E410" s="3">
        <v>220</v>
      </c>
      <c r="F410" s="10"/>
      <c r="G410" s="139">
        <v>5</v>
      </c>
      <c r="H410" s="139"/>
      <c r="I410" s="139"/>
      <c r="J410" s="14" t="s">
        <v>34</v>
      </c>
      <c r="K410" s="14" t="s">
        <v>34</v>
      </c>
      <c r="L410" s="14" t="s">
        <v>34</v>
      </c>
      <c r="M410" s="14" t="s">
        <v>34</v>
      </c>
      <c r="N410" s="14" t="s">
        <v>34</v>
      </c>
      <c r="O410" s="14" t="s">
        <v>34</v>
      </c>
      <c r="P410" s="14" t="s">
        <v>34</v>
      </c>
      <c r="Q410" s="14" t="s">
        <v>34</v>
      </c>
      <c r="R410" s="14" t="s">
        <v>34</v>
      </c>
      <c r="S410" s="14" t="s">
        <v>34</v>
      </c>
      <c r="T410" s="14" t="s">
        <v>34</v>
      </c>
      <c r="U410" s="14" t="s">
        <v>34</v>
      </c>
      <c r="V410" s="173"/>
      <c r="W410" s="174"/>
      <c r="X410" s="67"/>
      <c r="Y410" s="68"/>
    </row>
    <row r="411" spans="1:25" ht="15.75" thickBot="1">
      <c r="A411" s="84"/>
      <c r="B411" s="85"/>
      <c r="C411" s="130" t="s">
        <v>11</v>
      </c>
      <c r="D411" s="130"/>
      <c r="E411" s="3">
        <v>1920</v>
      </c>
      <c r="F411" s="10"/>
      <c r="G411" s="139">
        <v>5</v>
      </c>
      <c r="H411" s="139"/>
      <c r="I411" s="139"/>
      <c r="J411" s="14" t="s">
        <v>34</v>
      </c>
      <c r="K411" s="14" t="s">
        <v>34</v>
      </c>
      <c r="L411" s="14" t="s">
        <v>34</v>
      </c>
      <c r="M411" s="14" t="s">
        <v>34</v>
      </c>
      <c r="N411" s="14" t="s">
        <v>34</v>
      </c>
      <c r="O411" s="14" t="s">
        <v>34</v>
      </c>
      <c r="P411" s="14" t="s">
        <v>34</v>
      </c>
      <c r="Q411" s="14" t="s">
        <v>34</v>
      </c>
      <c r="R411" s="14" t="s">
        <v>34</v>
      </c>
      <c r="S411" s="14" t="s">
        <v>34</v>
      </c>
      <c r="T411" s="14" t="s">
        <v>34</v>
      </c>
      <c r="U411" s="14" t="s">
        <v>34</v>
      </c>
      <c r="V411" s="173"/>
      <c r="W411" s="174"/>
      <c r="X411" s="67"/>
      <c r="Y411" s="68"/>
    </row>
    <row r="412" spans="1:25" ht="15.75" thickBot="1">
      <c r="A412" s="84"/>
      <c r="B412" s="85"/>
      <c r="C412" s="130" t="s">
        <v>12</v>
      </c>
      <c r="D412" s="130"/>
      <c r="E412" s="3">
        <v>220</v>
      </c>
      <c r="F412" s="10"/>
      <c r="G412" s="139">
        <v>5</v>
      </c>
      <c r="H412" s="139"/>
      <c r="I412" s="139"/>
      <c r="J412" s="14" t="s">
        <v>34</v>
      </c>
      <c r="K412" s="14" t="s">
        <v>34</v>
      </c>
      <c r="L412" s="14" t="s">
        <v>16</v>
      </c>
      <c r="M412" s="14" t="s">
        <v>34</v>
      </c>
      <c r="N412" s="14" t="s">
        <v>34</v>
      </c>
      <c r="O412" s="14" t="s">
        <v>34</v>
      </c>
      <c r="P412" s="14" t="s">
        <v>34</v>
      </c>
      <c r="Q412" s="14" t="s">
        <v>34</v>
      </c>
      <c r="R412" s="14" t="s">
        <v>34</v>
      </c>
      <c r="S412" s="14" t="s">
        <v>34</v>
      </c>
      <c r="T412" s="14" t="s">
        <v>34</v>
      </c>
      <c r="U412" s="14" t="s">
        <v>34</v>
      </c>
      <c r="V412" s="173"/>
      <c r="W412" s="174"/>
      <c r="X412" s="67"/>
      <c r="Y412" s="68"/>
    </row>
    <row r="413" spans="1:25" ht="15.75" thickBot="1">
      <c r="A413" s="84"/>
      <c r="B413" s="85"/>
      <c r="C413" s="131" t="s">
        <v>13</v>
      </c>
      <c r="D413" s="130"/>
      <c r="E413" s="3" t="s">
        <v>16</v>
      </c>
      <c r="F413" s="10"/>
      <c r="G413" s="139">
        <v>5</v>
      </c>
      <c r="H413" s="139"/>
      <c r="I413" s="139"/>
      <c r="J413" s="14" t="s">
        <v>34</v>
      </c>
      <c r="K413" s="14" t="s">
        <v>34</v>
      </c>
      <c r="L413" s="14" t="s">
        <v>34</v>
      </c>
      <c r="M413" s="14" t="s">
        <v>34</v>
      </c>
      <c r="N413" s="14" t="s">
        <v>34</v>
      </c>
      <c r="O413" s="14" t="s">
        <v>34</v>
      </c>
      <c r="P413" s="14" t="s">
        <v>34</v>
      </c>
      <c r="Q413" s="14" t="s">
        <v>34</v>
      </c>
      <c r="R413" s="14" t="s">
        <v>34</v>
      </c>
      <c r="S413" s="14" t="s">
        <v>34</v>
      </c>
      <c r="T413" s="14" t="s">
        <v>34</v>
      </c>
      <c r="U413" s="14" t="s">
        <v>34</v>
      </c>
      <c r="V413" s="173"/>
      <c r="W413" s="174"/>
      <c r="X413" s="67"/>
      <c r="Y413" s="68"/>
    </row>
    <row r="414" spans="1:25" ht="15.75" thickBot="1">
      <c r="A414" s="84"/>
      <c r="B414" s="85"/>
      <c r="C414" s="130" t="s">
        <v>14</v>
      </c>
      <c r="D414" s="130"/>
      <c r="E414" s="3" t="s">
        <v>16</v>
      </c>
      <c r="F414" s="10"/>
      <c r="G414" s="139">
        <v>5</v>
      </c>
      <c r="H414" s="139"/>
      <c r="I414" s="139"/>
      <c r="J414" s="14" t="s">
        <v>34</v>
      </c>
      <c r="K414" s="14" t="s">
        <v>34</v>
      </c>
      <c r="L414" s="14" t="s">
        <v>34</v>
      </c>
      <c r="M414" s="14" t="s">
        <v>34</v>
      </c>
      <c r="N414" s="14" t="s">
        <v>34</v>
      </c>
      <c r="O414" s="14" t="s">
        <v>34</v>
      </c>
      <c r="P414" s="14" t="s">
        <v>34</v>
      </c>
      <c r="Q414" s="14" t="s">
        <v>34</v>
      </c>
      <c r="R414" s="14" t="s">
        <v>34</v>
      </c>
      <c r="S414" s="14" t="s">
        <v>34</v>
      </c>
      <c r="T414" s="14" t="s">
        <v>34</v>
      </c>
      <c r="U414" s="14" t="s">
        <v>34</v>
      </c>
      <c r="V414" s="173"/>
      <c r="W414" s="174"/>
      <c r="X414" s="67"/>
      <c r="Y414" s="68"/>
    </row>
    <row r="415" spans="1:25" ht="15.75" thickBot="1">
      <c r="A415" s="84"/>
      <c r="B415" s="85"/>
      <c r="C415" s="130" t="s">
        <v>15</v>
      </c>
      <c r="D415" s="130"/>
      <c r="E415" s="3" t="s">
        <v>16</v>
      </c>
      <c r="F415" s="10"/>
      <c r="G415" s="139">
        <v>5</v>
      </c>
      <c r="H415" s="139"/>
      <c r="I415" s="139"/>
      <c r="J415" s="14" t="s">
        <v>34</v>
      </c>
      <c r="K415" s="14" t="s">
        <v>34</v>
      </c>
      <c r="L415" s="14" t="s">
        <v>34</v>
      </c>
      <c r="M415" s="14" t="s">
        <v>34</v>
      </c>
      <c r="N415" s="14" t="s">
        <v>34</v>
      </c>
      <c r="O415" s="14" t="s">
        <v>34</v>
      </c>
      <c r="P415" s="14" t="s">
        <v>34</v>
      </c>
      <c r="Q415" s="14" t="s">
        <v>34</v>
      </c>
      <c r="R415" s="14" t="s">
        <v>34</v>
      </c>
      <c r="S415" s="14" t="s">
        <v>16</v>
      </c>
      <c r="T415" s="14" t="s">
        <v>34</v>
      </c>
      <c r="U415" s="14" t="s">
        <v>34</v>
      </c>
      <c r="V415" s="173"/>
      <c r="W415" s="174"/>
      <c r="X415" s="67"/>
      <c r="Y415" s="68"/>
    </row>
    <row r="416" spans="1:25" ht="15.75" thickBot="1">
      <c r="A416" s="84"/>
      <c r="B416" s="85"/>
      <c r="C416" s="119" t="s">
        <v>16</v>
      </c>
      <c r="D416" s="119"/>
      <c r="E416" s="3" t="s">
        <v>16</v>
      </c>
      <c r="F416" s="10"/>
      <c r="G416" s="139">
        <v>5</v>
      </c>
      <c r="H416" s="139"/>
      <c r="I416" s="139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73"/>
      <c r="W416" s="174"/>
      <c r="X416" s="67"/>
      <c r="Y416" s="68"/>
    </row>
    <row r="417" spans="1:25" ht="15.75" thickBot="1">
      <c r="A417" s="86"/>
      <c r="B417" s="87"/>
      <c r="C417" s="97" t="s">
        <v>16</v>
      </c>
      <c r="D417" s="97"/>
      <c r="E417" s="4" t="s">
        <v>16</v>
      </c>
      <c r="F417" s="12"/>
      <c r="G417" s="140">
        <v>5</v>
      </c>
      <c r="H417" s="140"/>
      <c r="I417" s="140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73"/>
      <c r="W417" s="174"/>
      <c r="X417" s="69"/>
      <c r="Y417" s="70"/>
    </row>
    <row r="418" spans="1:25" ht="15.75" thickBot="1">
      <c r="A418" s="82">
        <v>45551</v>
      </c>
      <c r="B418" s="83"/>
      <c r="C418" s="136" t="s">
        <v>9</v>
      </c>
      <c r="D418" s="136"/>
      <c r="E418" s="5">
        <v>1450</v>
      </c>
      <c r="F418" s="11"/>
      <c r="G418" s="138">
        <v>5</v>
      </c>
      <c r="H418" s="138"/>
      <c r="I418" s="138"/>
      <c r="J418" s="14" t="s">
        <v>34</v>
      </c>
      <c r="K418" s="14" t="s">
        <v>34</v>
      </c>
      <c r="L418" s="14" t="s">
        <v>34</v>
      </c>
      <c r="M418" s="14" t="s">
        <v>34</v>
      </c>
      <c r="N418" s="14" t="s">
        <v>34</v>
      </c>
      <c r="O418" s="14" t="s">
        <v>34</v>
      </c>
      <c r="P418" s="14" t="s">
        <v>34</v>
      </c>
      <c r="Q418" s="14" t="s">
        <v>34</v>
      </c>
      <c r="R418" s="14" t="s">
        <v>34</v>
      </c>
      <c r="S418" s="14" t="s">
        <v>34</v>
      </c>
      <c r="T418" s="14" t="s">
        <v>34</v>
      </c>
      <c r="U418" s="14" t="s">
        <v>34</v>
      </c>
      <c r="V418" s="178"/>
      <c r="W418" s="180"/>
      <c r="X418" s="65" t="s">
        <v>38</v>
      </c>
      <c r="Y418" s="66"/>
    </row>
    <row r="419" spans="1:25" ht="15.75" thickBot="1">
      <c r="A419" s="84"/>
      <c r="B419" s="85"/>
      <c r="C419" s="130" t="s">
        <v>10</v>
      </c>
      <c r="D419" s="130"/>
      <c r="E419" s="3">
        <v>380</v>
      </c>
      <c r="F419" s="10"/>
      <c r="G419" s="139">
        <v>5</v>
      </c>
      <c r="H419" s="139"/>
      <c r="I419" s="139"/>
      <c r="J419" s="14" t="s">
        <v>34</v>
      </c>
      <c r="K419" s="14" t="s">
        <v>34</v>
      </c>
      <c r="L419" s="14" t="s">
        <v>34</v>
      </c>
      <c r="M419" s="14" t="s">
        <v>34</v>
      </c>
      <c r="N419" s="14" t="s">
        <v>34</v>
      </c>
      <c r="O419" s="14" t="s">
        <v>34</v>
      </c>
      <c r="P419" s="14" t="s">
        <v>34</v>
      </c>
      <c r="Q419" s="14" t="s">
        <v>34</v>
      </c>
      <c r="R419" s="14" t="s">
        <v>34</v>
      </c>
      <c r="S419" s="14" t="s">
        <v>34</v>
      </c>
      <c r="T419" s="14" t="s">
        <v>34</v>
      </c>
      <c r="U419" s="14" t="s">
        <v>34</v>
      </c>
      <c r="V419" s="173"/>
      <c r="W419" s="174"/>
      <c r="X419" s="67"/>
      <c r="Y419" s="68"/>
    </row>
    <row r="420" spans="1:25" ht="15.75" thickBot="1">
      <c r="A420" s="84"/>
      <c r="B420" s="85"/>
      <c r="C420" s="130" t="s">
        <v>11</v>
      </c>
      <c r="D420" s="130"/>
      <c r="E420" s="3">
        <v>1940</v>
      </c>
      <c r="F420" s="10"/>
      <c r="G420" s="139">
        <v>5</v>
      </c>
      <c r="H420" s="139"/>
      <c r="I420" s="139"/>
      <c r="J420" s="14" t="s">
        <v>34</v>
      </c>
      <c r="K420" s="14" t="s">
        <v>34</v>
      </c>
      <c r="L420" s="14" t="s">
        <v>34</v>
      </c>
      <c r="M420" s="14" t="s">
        <v>34</v>
      </c>
      <c r="N420" s="14" t="s">
        <v>34</v>
      </c>
      <c r="O420" s="14" t="s">
        <v>34</v>
      </c>
      <c r="P420" s="14" t="s">
        <v>34</v>
      </c>
      <c r="Q420" s="14" t="s">
        <v>34</v>
      </c>
      <c r="R420" s="14" t="s">
        <v>34</v>
      </c>
      <c r="S420" s="14" t="s">
        <v>34</v>
      </c>
      <c r="T420" s="14" t="s">
        <v>34</v>
      </c>
      <c r="U420" s="14" t="s">
        <v>34</v>
      </c>
      <c r="V420" s="173"/>
      <c r="W420" s="174"/>
      <c r="X420" s="67"/>
      <c r="Y420" s="68"/>
    </row>
    <row r="421" spans="1:25" ht="15.75" thickBot="1">
      <c r="A421" s="84"/>
      <c r="B421" s="85"/>
      <c r="C421" s="130" t="s">
        <v>12</v>
      </c>
      <c r="D421" s="130"/>
      <c r="E421" s="3">
        <v>380</v>
      </c>
      <c r="F421" s="10"/>
      <c r="G421" s="139">
        <v>5</v>
      </c>
      <c r="H421" s="139"/>
      <c r="I421" s="139"/>
      <c r="J421" s="14" t="s">
        <v>34</v>
      </c>
      <c r="K421" s="14" t="s">
        <v>34</v>
      </c>
      <c r="L421" s="14" t="s">
        <v>16</v>
      </c>
      <c r="M421" s="14" t="s">
        <v>34</v>
      </c>
      <c r="N421" s="14" t="s">
        <v>34</v>
      </c>
      <c r="O421" s="14" t="s">
        <v>34</v>
      </c>
      <c r="P421" s="14" t="s">
        <v>34</v>
      </c>
      <c r="Q421" s="14" t="s">
        <v>34</v>
      </c>
      <c r="R421" s="14" t="s">
        <v>34</v>
      </c>
      <c r="S421" s="14" t="s">
        <v>34</v>
      </c>
      <c r="T421" s="14" t="s">
        <v>34</v>
      </c>
      <c r="U421" s="14" t="s">
        <v>34</v>
      </c>
      <c r="V421" s="173"/>
      <c r="W421" s="174"/>
      <c r="X421" s="67"/>
      <c r="Y421" s="68"/>
    </row>
    <row r="422" spans="1:25" ht="15.75" thickBot="1">
      <c r="A422" s="84"/>
      <c r="B422" s="85"/>
      <c r="C422" s="131" t="s">
        <v>13</v>
      </c>
      <c r="D422" s="130"/>
      <c r="E422" s="3" t="s">
        <v>16</v>
      </c>
      <c r="F422" s="10"/>
      <c r="G422" s="139">
        <v>5</v>
      </c>
      <c r="H422" s="139"/>
      <c r="I422" s="139"/>
      <c r="J422" s="14" t="s">
        <v>34</v>
      </c>
      <c r="K422" s="14" t="s">
        <v>34</v>
      </c>
      <c r="L422" s="14" t="s">
        <v>34</v>
      </c>
      <c r="M422" s="14" t="s">
        <v>34</v>
      </c>
      <c r="N422" s="14" t="s">
        <v>34</v>
      </c>
      <c r="O422" s="14" t="s">
        <v>34</v>
      </c>
      <c r="P422" s="14" t="s">
        <v>34</v>
      </c>
      <c r="Q422" s="14" t="s">
        <v>34</v>
      </c>
      <c r="R422" s="14" t="s">
        <v>34</v>
      </c>
      <c r="S422" s="14" t="s">
        <v>34</v>
      </c>
      <c r="T422" s="14" t="s">
        <v>34</v>
      </c>
      <c r="U422" s="14" t="s">
        <v>34</v>
      </c>
      <c r="V422" s="173"/>
      <c r="W422" s="174"/>
      <c r="X422" s="67"/>
      <c r="Y422" s="68"/>
    </row>
    <row r="423" spans="1:25" ht="15.75" thickBot="1">
      <c r="A423" s="84"/>
      <c r="B423" s="85"/>
      <c r="C423" s="130" t="s">
        <v>14</v>
      </c>
      <c r="D423" s="130"/>
      <c r="E423" s="3" t="s">
        <v>16</v>
      </c>
      <c r="F423" s="10"/>
      <c r="G423" s="139">
        <v>5</v>
      </c>
      <c r="H423" s="139"/>
      <c r="I423" s="139"/>
      <c r="J423" s="14" t="s">
        <v>34</v>
      </c>
      <c r="K423" s="14" t="s">
        <v>34</v>
      </c>
      <c r="L423" s="14" t="s">
        <v>34</v>
      </c>
      <c r="M423" s="14" t="s">
        <v>34</v>
      </c>
      <c r="N423" s="14" t="s">
        <v>34</v>
      </c>
      <c r="O423" s="14" t="s">
        <v>34</v>
      </c>
      <c r="P423" s="14" t="s">
        <v>34</v>
      </c>
      <c r="Q423" s="14" t="s">
        <v>34</v>
      </c>
      <c r="R423" s="14" t="s">
        <v>34</v>
      </c>
      <c r="S423" s="14" t="s">
        <v>34</v>
      </c>
      <c r="T423" s="14" t="s">
        <v>34</v>
      </c>
      <c r="U423" s="14" t="s">
        <v>34</v>
      </c>
      <c r="V423" s="173"/>
      <c r="W423" s="174"/>
      <c r="X423" s="67"/>
      <c r="Y423" s="68"/>
    </row>
    <row r="424" spans="1:25" ht="15.75" thickBot="1">
      <c r="A424" s="84"/>
      <c r="B424" s="85"/>
      <c r="C424" s="130" t="s">
        <v>15</v>
      </c>
      <c r="D424" s="130"/>
      <c r="E424" s="3" t="s">
        <v>16</v>
      </c>
      <c r="F424" s="10"/>
      <c r="G424" s="139">
        <v>5</v>
      </c>
      <c r="H424" s="139"/>
      <c r="I424" s="139"/>
      <c r="J424" s="14" t="s">
        <v>34</v>
      </c>
      <c r="K424" s="14" t="s">
        <v>34</v>
      </c>
      <c r="L424" s="14" t="s">
        <v>34</v>
      </c>
      <c r="M424" s="14" t="s">
        <v>34</v>
      </c>
      <c r="N424" s="14" t="s">
        <v>34</v>
      </c>
      <c r="O424" s="14" t="s">
        <v>34</v>
      </c>
      <c r="P424" s="14" t="s">
        <v>34</v>
      </c>
      <c r="Q424" s="14" t="s">
        <v>34</v>
      </c>
      <c r="R424" s="14" t="s">
        <v>34</v>
      </c>
      <c r="S424" s="14" t="s">
        <v>16</v>
      </c>
      <c r="T424" s="14" t="s">
        <v>34</v>
      </c>
      <c r="U424" s="14" t="s">
        <v>34</v>
      </c>
      <c r="V424" s="173"/>
      <c r="W424" s="174"/>
      <c r="X424" s="67"/>
      <c r="Y424" s="68"/>
    </row>
    <row r="425" spans="1:25" ht="15.75" thickBot="1">
      <c r="A425" s="84"/>
      <c r="B425" s="85"/>
      <c r="C425" s="119" t="s">
        <v>16</v>
      </c>
      <c r="D425" s="119"/>
      <c r="E425" s="3" t="s">
        <v>16</v>
      </c>
      <c r="F425" s="10"/>
      <c r="G425" s="139">
        <v>5</v>
      </c>
      <c r="H425" s="139"/>
      <c r="I425" s="139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73"/>
      <c r="W425" s="174"/>
      <c r="X425" s="67"/>
      <c r="Y425" s="68"/>
    </row>
    <row r="426" spans="1:25" ht="15.75" thickBot="1">
      <c r="A426" s="86"/>
      <c r="B426" s="87"/>
      <c r="C426" s="97" t="s">
        <v>16</v>
      </c>
      <c r="D426" s="97"/>
      <c r="E426" s="4" t="s">
        <v>16</v>
      </c>
      <c r="F426" s="12"/>
      <c r="G426" s="140">
        <v>5</v>
      </c>
      <c r="H426" s="140"/>
      <c r="I426" s="140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73"/>
      <c r="W426" s="174"/>
      <c r="X426" s="69"/>
      <c r="Y426" s="70"/>
    </row>
    <row r="427" spans="1:25" ht="15.75" thickBot="1">
      <c r="A427" s="82">
        <v>45552</v>
      </c>
      <c r="B427" s="83"/>
      <c r="C427" s="136" t="s">
        <v>9</v>
      </c>
      <c r="D427" s="136"/>
      <c r="E427" s="5">
        <v>1400</v>
      </c>
      <c r="F427" s="11"/>
      <c r="G427" s="138">
        <v>5</v>
      </c>
      <c r="H427" s="138"/>
      <c r="I427" s="138"/>
      <c r="J427" s="14" t="s">
        <v>34</v>
      </c>
      <c r="K427" s="14" t="s">
        <v>34</v>
      </c>
      <c r="L427" s="14" t="s">
        <v>34</v>
      </c>
      <c r="M427" s="14" t="s">
        <v>34</v>
      </c>
      <c r="N427" s="14" t="s">
        <v>34</v>
      </c>
      <c r="O427" s="14" t="s">
        <v>34</v>
      </c>
      <c r="P427" s="14" t="s">
        <v>34</v>
      </c>
      <c r="Q427" s="14" t="s">
        <v>34</v>
      </c>
      <c r="R427" s="14" t="s">
        <v>34</v>
      </c>
      <c r="S427" s="14" t="s">
        <v>34</v>
      </c>
      <c r="T427" s="14" t="s">
        <v>34</v>
      </c>
      <c r="U427" s="14" t="s">
        <v>34</v>
      </c>
      <c r="V427" s="178"/>
      <c r="W427" s="180"/>
      <c r="X427" s="65" t="s">
        <v>37</v>
      </c>
      <c r="Y427" s="66"/>
    </row>
    <row r="428" spans="1:25" ht="15.75" thickBot="1">
      <c r="A428" s="84"/>
      <c r="B428" s="85"/>
      <c r="C428" s="130" t="s">
        <v>10</v>
      </c>
      <c r="D428" s="130"/>
      <c r="E428" s="3">
        <v>280</v>
      </c>
      <c r="F428" s="10"/>
      <c r="G428" s="139">
        <v>5</v>
      </c>
      <c r="H428" s="139"/>
      <c r="I428" s="139"/>
      <c r="J428" s="14" t="s">
        <v>34</v>
      </c>
      <c r="K428" s="14" t="s">
        <v>34</v>
      </c>
      <c r="L428" s="14" t="s">
        <v>34</v>
      </c>
      <c r="M428" s="14" t="s">
        <v>34</v>
      </c>
      <c r="N428" s="14" t="s">
        <v>34</v>
      </c>
      <c r="O428" s="14" t="s">
        <v>34</v>
      </c>
      <c r="P428" s="14" t="s">
        <v>34</v>
      </c>
      <c r="Q428" s="14" t="s">
        <v>34</v>
      </c>
      <c r="R428" s="14" t="s">
        <v>34</v>
      </c>
      <c r="S428" s="14" t="s">
        <v>34</v>
      </c>
      <c r="T428" s="14" t="s">
        <v>34</v>
      </c>
      <c r="U428" s="14" t="s">
        <v>34</v>
      </c>
      <c r="V428" s="173"/>
      <c r="W428" s="174"/>
      <c r="X428" s="67"/>
      <c r="Y428" s="68"/>
    </row>
    <row r="429" spans="1:25" ht="15.75" thickBot="1">
      <c r="A429" s="84"/>
      <c r="B429" s="85"/>
      <c r="C429" s="130" t="s">
        <v>11</v>
      </c>
      <c r="D429" s="130"/>
      <c r="E429" s="3">
        <v>2060</v>
      </c>
      <c r="F429" s="10"/>
      <c r="G429" s="139">
        <v>5</v>
      </c>
      <c r="H429" s="139"/>
      <c r="I429" s="139"/>
      <c r="J429" s="14" t="s">
        <v>34</v>
      </c>
      <c r="K429" s="14" t="s">
        <v>34</v>
      </c>
      <c r="L429" s="14" t="s">
        <v>34</v>
      </c>
      <c r="M429" s="14" t="s">
        <v>34</v>
      </c>
      <c r="N429" s="14" t="s">
        <v>34</v>
      </c>
      <c r="O429" s="14" t="s">
        <v>34</v>
      </c>
      <c r="P429" s="14" t="s">
        <v>34</v>
      </c>
      <c r="Q429" s="14" t="s">
        <v>34</v>
      </c>
      <c r="R429" s="14" t="s">
        <v>34</v>
      </c>
      <c r="S429" s="14" t="s">
        <v>34</v>
      </c>
      <c r="T429" s="14" t="s">
        <v>34</v>
      </c>
      <c r="U429" s="14" t="s">
        <v>34</v>
      </c>
      <c r="V429" s="173"/>
      <c r="W429" s="174"/>
      <c r="X429" s="67"/>
      <c r="Y429" s="68"/>
    </row>
    <row r="430" spans="1:25" ht="15.75" thickBot="1">
      <c r="A430" s="84"/>
      <c r="B430" s="85"/>
      <c r="C430" s="130" t="s">
        <v>12</v>
      </c>
      <c r="D430" s="130"/>
      <c r="E430" s="3">
        <v>230</v>
      </c>
      <c r="F430" s="10"/>
      <c r="G430" s="139">
        <v>5</v>
      </c>
      <c r="H430" s="139"/>
      <c r="I430" s="139"/>
      <c r="J430" s="14" t="s">
        <v>34</v>
      </c>
      <c r="K430" s="14" t="s">
        <v>34</v>
      </c>
      <c r="L430" s="14" t="s">
        <v>16</v>
      </c>
      <c r="M430" s="14" t="s">
        <v>34</v>
      </c>
      <c r="N430" s="14" t="s">
        <v>34</v>
      </c>
      <c r="O430" s="14" t="s">
        <v>34</v>
      </c>
      <c r="P430" s="14" t="s">
        <v>34</v>
      </c>
      <c r="Q430" s="14" t="s">
        <v>34</v>
      </c>
      <c r="R430" s="14" t="s">
        <v>34</v>
      </c>
      <c r="S430" s="14" t="s">
        <v>34</v>
      </c>
      <c r="T430" s="14" t="s">
        <v>34</v>
      </c>
      <c r="U430" s="14" t="s">
        <v>34</v>
      </c>
      <c r="V430" s="173"/>
      <c r="W430" s="174"/>
      <c r="X430" s="67"/>
      <c r="Y430" s="68"/>
    </row>
    <row r="431" spans="1:25" ht="15.75" thickBot="1">
      <c r="A431" s="84"/>
      <c r="B431" s="85"/>
      <c r="C431" s="131" t="s">
        <v>13</v>
      </c>
      <c r="D431" s="130"/>
      <c r="E431" s="3">
        <v>2748</v>
      </c>
      <c r="F431" s="10"/>
      <c r="G431" s="139">
        <v>5</v>
      </c>
      <c r="H431" s="139"/>
      <c r="I431" s="139"/>
      <c r="J431" s="14" t="s">
        <v>34</v>
      </c>
      <c r="K431" s="14" t="s">
        <v>34</v>
      </c>
      <c r="L431" s="14" t="s">
        <v>34</v>
      </c>
      <c r="M431" s="14" t="s">
        <v>34</v>
      </c>
      <c r="N431" s="14" t="s">
        <v>34</v>
      </c>
      <c r="O431" s="14" t="s">
        <v>34</v>
      </c>
      <c r="P431" s="14" t="s">
        <v>34</v>
      </c>
      <c r="Q431" s="14" t="s">
        <v>34</v>
      </c>
      <c r="R431" s="14" t="s">
        <v>34</v>
      </c>
      <c r="S431" s="14" t="s">
        <v>34</v>
      </c>
      <c r="T431" s="14" t="s">
        <v>34</v>
      </c>
      <c r="U431" s="14" t="s">
        <v>34</v>
      </c>
      <c r="V431" s="173"/>
      <c r="W431" s="174"/>
      <c r="X431" s="67"/>
      <c r="Y431" s="68"/>
    </row>
    <row r="432" spans="1:25" ht="15.75" thickBot="1">
      <c r="A432" s="84"/>
      <c r="B432" s="85"/>
      <c r="C432" s="130" t="s">
        <v>14</v>
      </c>
      <c r="D432" s="130"/>
      <c r="E432" s="3">
        <v>3768</v>
      </c>
      <c r="F432" s="10"/>
      <c r="G432" s="139">
        <v>5</v>
      </c>
      <c r="H432" s="139"/>
      <c r="I432" s="139"/>
      <c r="J432" s="14" t="s">
        <v>34</v>
      </c>
      <c r="K432" s="14" t="s">
        <v>34</v>
      </c>
      <c r="L432" s="14" t="s">
        <v>34</v>
      </c>
      <c r="M432" s="14" t="s">
        <v>34</v>
      </c>
      <c r="N432" s="14" t="s">
        <v>34</v>
      </c>
      <c r="O432" s="14" t="s">
        <v>34</v>
      </c>
      <c r="P432" s="14" t="s">
        <v>34</v>
      </c>
      <c r="Q432" s="14" t="s">
        <v>34</v>
      </c>
      <c r="R432" s="14" t="s">
        <v>34</v>
      </c>
      <c r="S432" s="14" t="s">
        <v>34</v>
      </c>
      <c r="T432" s="14" t="s">
        <v>34</v>
      </c>
      <c r="U432" s="14" t="s">
        <v>34</v>
      </c>
      <c r="V432" s="173"/>
      <c r="W432" s="174"/>
      <c r="X432" s="67"/>
      <c r="Y432" s="68"/>
    </row>
    <row r="433" spans="1:25" ht="15.75" thickBot="1">
      <c r="A433" s="84"/>
      <c r="B433" s="85"/>
      <c r="C433" s="130" t="s">
        <v>15</v>
      </c>
      <c r="D433" s="130"/>
      <c r="E433" s="3">
        <v>3708</v>
      </c>
      <c r="F433" s="10"/>
      <c r="G433" s="139">
        <v>5</v>
      </c>
      <c r="H433" s="139"/>
      <c r="I433" s="139"/>
      <c r="J433" s="14" t="s">
        <v>34</v>
      </c>
      <c r="K433" s="14" t="s">
        <v>34</v>
      </c>
      <c r="L433" s="14" t="s">
        <v>34</v>
      </c>
      <c r="M433" s="14" t="s">
        <v>34</v>
      </c>
      <c r="N433" s="14" t="s">
        <v>34</v>
      </c>
      <c r="O433" s="14" t="s">
        <v>34</v>
      </c>
      <c r="P433" s="14" t="s">
        <v>34</v>
      </c>
      <c r="Q433" s="14" t="s">
        <v>34</v>
      </c>
      <c r="R433" s="14" t="s">
        <v>34</v>
      </c>
      <c r="S433" s="14" t="s">
        <v>16</v>
      </c>
      <c r="T433" s="14" t="s">
        <v>34</v>
      </c>
      <c r="U433" s="14" t="s">
        <v>34</v>
      </c>
      <c r="V433" s="173"/>
      <c r="W433" s="174"/>
      <c r="X433" s="67"/>
      <c r="Y433" s="68"/>
    </row>
    <row r="434" spans="1:25" ht="15.75" thickBot="1">
      <c r="A434" s="84"/>
      <c r="B434" s="85"/>
      <c r="C434" s="119" t="s">
        <v>16</v>
      </c>
      <c r="D434" s="119"/>
      <c r="E434" s="3" t="s">
        <v>16</v>
      </c>
      <c r="F434" s="10"/>
      <c r="G434" s="139">
        <v>5</v>
      </c>
      <c r="H434" s="139"/>
      <c r="I434" s="139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73"/>
      <c r="W434" s="174"/>
      <c r="X434" s="67"/>
      <c r="Y434" s="68"/>
    </row>
    <row r="435" spans="1:25" ht="15.75" thickBot="1">
      <c r="A435" s="86"/>
      <c r="B435" s="87"/>
      <c r="C435" s="97" t="s">
        <v>16</v>
      </c>
      <c r="D435" s="97"/>
      <c r="E435" s="4" t="s">
        <v>16</v>
      </c>
      <c r="F435" s="12"/>
      <c r="G435" s="140">
        <v>5</v>
      </c>
      <c r="H435" s="140"/>
      <c r="I435" s="140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73"/>
      <c r="W435" s="174"/>
      <c r="X435" s="69"/>
      <c r="Y435" s="70"/>
    </row>
    <row r="436" spans="1:25" ht="15.75" thickBot="1">
      <c r="A436" s="82">
        <v>45553</v>
      </c>
      <c r="B436" s="83"/>
      <c r="C436" s="136" t="s">
        <v>9</v>
      </c>
      <c r="D436" s="136"/>
      <c r="E436" s="5">
        <v>1430</v>
      </c>
      <c r="F436" s="11"/>
      <c r="G436" s="138">
        <v>5</v>
      </c>
      <c r="H436" s="138"/>
      <c r="I436" s="138"/>
      <c r="J436" s="14" t="s">
        <v>34</v>
      </c>
      <c r="K436" s="14" t="s">
        <v>34</v>
      </c>
      <c r="L436" s="14" t="s">
        <v>34</v>
      </c>
      <c r="M436" s="14" t="s">
        <v>34</v>
      </c>
      <c r="N436" s="14" t="s">
        <v>34</v>
      </c>
      <c r="O436" s="14" t="s">
        <v>34</v>
      </c>
      <c r="P436" s="14" t="s">
        <v>34</v>
      </c>
      <c r="Q436" s="14" t="s">
        <v>34</v>
      </c>
      <c r="R436" s="14" t="s">
        <v>34</v>
      </c>
      <c r="S436" s="14" t="s">
        <v>34</v>
      </c>
      <c r="T436" s="14" t="s">
        <v>34</v>
      </c>
      <c r="U436" s="14" t="s">
        <v>34</v>
      </c>
      <c r="V436" s="178"/>
      <c r="W436" s="180"/>
      <c r="X436" s="65" t="s">
        <v>37</v>
      </c>
      <c r="Y436" s="66"/>
    </row>
    <row r="437" spans="1:25" ht="15.75" thickBot="1">
      <c r="A437" s="84"/>
      <c r="B437" s="85"/>
      <c r="C437" s="130" t="s">
        <v>10</v>
      </c>
      <c r="D437" s="130"/>
      <c r="E437" s="3">
        <v>450</v>
      </c>
      <c r="F437" s="10"/>
      <c r="G437" s="139">
        <v>5</v>
      </c>
      <c r="H437" s="139"/>
      <c r="I437" s="139"/>
      <c r="J437" s="14" t="s">
        <v>34</v>
      </c>
      <c r="K437" s="14" t="s">
        <v>34</v>
      </c>
      <c r="L437" s="14" t="s">
        <v>34</v>
      </c>
      <c r="M437" s="14" t="s">
        <v>34</v>
      </c>
      <c r="N437" s="14" t="s">
        <v>34</v>
      </c>
      <c r="O437" s="14" t="s">
        <v>34</v>
      </c>
      <c r="P437" s="14" t="s">
        <v>34</v>
      </c>
      <c r="Q437" s="14" t="s">
        <v>34</v>
      </c>
      <c r="R437" s="14" t="s">
        <v>34</v>
      </c>
      <c r="S437" s="14" t="s">
        <v>34</v>
      </c>
      <c r="T437" s="14" t="s">
        <v>34</v>
      </c>
      <c r="U437" s="14" t="s">
        <v>34</v>
      </c>
      <c r="V437" s="173"/>
      <c r="W437" s="174"/>
      <c r="X437" s="67"/>
      <c r="Y437" s="68"/>
    </row>
    <row r="438" spans="1:25" ht="15.75" thickBot="1">
      <c r="A438" s="84"/>
      <c r="B438" s="85"/>
      <c r="C438" s="130" t="s">
        <v>11</v>
      </c>
      <c r="D438" s="130"/>
      <c r="E438" s="3">
        <v>1800</v>
      </c>
      <c r="F438" s="10"/>
      <c r="G438" s="139">
        <v>5</v>
      </c>
      <c r="H438" s="139"/>
      <c r="I438" s="139"/>
      <c r="J438" s="14" t="s">
        <v>34</v>
      </c>
      <c r="K438" s="14" t="s">
        <v>34</v>
      </c>
      <c r="L438" s="14" t="s">
        <v>34</v>
      </c>
      <c r="M438" s="14" t="s">
        <v>34</v>
      </c>
      <c r="N438" s="14" t="s">
        <v>34</v>
      </c>
      <c r="O438" s="14" t="s">
        <v>34</v>
      </c>
      <c r="P438" s="14" t="s">
        <v>34</v>
      </c>
      <c r="Q438" s="14" t="s">
        <v>34</v>
      </c>
      <c r="R438" s="14" t="s">
        <v>34</v>
      </c>
      <c r="S438" s="14" t="s">
        <v>34</v>
      </c>
      <c r="T438" s="14" t="s">
        <v>34</v>
      </c>
      <c r="U438" s="14" t="s">
        <v>34</v>
      </c>
      <c r="V438" s="173"/>
      <c r="W438" s="174"/>
      <c r="X438" s="67"/>
      <c r="Y438" s="68"/>
    </row>
    <row r="439" spans="1:25" ht="15.75" thickBot="1">
      <c r="A439" s="84"/>
      <c r="B439" s="85"/>
      <c r="C439" s="130" t="s">
        <v>12</v>
      </c>
      <c r="D439" s="130"/>
      <c r="E439" s="3">
        <v>320</v>
      </c>
      <c r="F439" s="10"/>
      <c r="G439" s="139">
        <v>5</v>
      </c>
      <c r="H439" s="139"/>
      <c r="I439" s="139"/>
      <c r="J439" s="14" t="s">
        <v>34</v>
      </c>
      <c r="K439" s="14" t="s">
        <v>34</v>
      </c>
      <c r="L439" s="14" t="s">
        <v>16</v>
      </c>
      <c r="M439" s="14" t="s">
        <v>34</v>
      </c>
      <c r="N439" s="14" t="s">
        <v>34</v>
      </c>
      <c r="O439" s="14" t="s">
        <v>34</v>
      </c>
      <c r="P439" s="14" t="s">
        <v>34</v>
      </c>
      <c r="Q439" s="14" t="s">
        <v>34</v>
      </c>
      <c r="R439" s="14" t="s">
        <v>34</v>
      </c>
      <c r="S439" s="14" t="s">
        <v>34</v>
      </c>
      <c r="T439" s="14" t="s">
        <v>34</v>
      </c>
      <c r="U439" s="14" t="s">
        <v>34</v>
      </c>
      <c r="V439" s="173"/>
      <c r="W439" s="174"/>
      <c r="X439" s="67"/>
      <c r="Y439" s="68"/>
    </row>
    <row r="440" spans="1:25" ht="15.75" thickBot="1">
      <c r="A440" s="84"/>
      <c r="B440" s="85"/>
      <c r="C440" s="131" t="s">
        <v>13</v>
      </c>
      <c r="D440" s="130"/>
      <c r="E440" s="3" t="s">
        <v>16</v>
      </c>
      <c r="F440" s="10"/>
      <c r="G440" s="139">
        <v>5</v>
      </c>
      <c r="H440" s="139"/>
      <c r="I440" s="139"/>
      <c r="J440" s="14" t="s">
        <v>34</v>
      </c>
      <c r="K440" s="14" t="s">
        <v>34</v>
      </c>
      <c r="L440" s="14" t="s">
        <v>34</v>
      </c>
      <c r="M440" s="14" t="s">
        <v>34</v>
      </c>
      <c r="N440" s="14" t="s">
        <v>34</v>
      </c>
      <c r="O440" s="14" t="s">
        <v>34</v>
      </c>
      <c r="P440" s="14" t="s">
        <v>34</v>
      </c>
      <c r="Q440" s="14" t="s">
        <v>34</v>
      </c>
      <c r="R440" s="14" t="s">
        <v>34</v>
      </c>
      <c r="S440" s="14" t="s">
        <v>34</v>
      </c>
      <c r="T440" s="14" t="s">
        <v>34</v>
      </c>
      <c r="U440" s="14" t="s">
        <v>34</v>
      </c>
      <c r="V440" s="173"/>
      <c r="W440" s="174"/>
      <c r="X440" s="67"/>
      <c r="Y440" s="68"/>
    </row>
    <row r="441" spans="1:25" ht="15.75" thickBot="1">
      <c r="A441" s="84"/>
      <c r="B441" s="85"/>
      <c r="C441" s="130" t="s">
        <v>14</v>
      </c>
      <c r="D441" s="130"/>
      <c r="E441" s="3" t="s">
        <v>16</v>
      </c>
      <c r="F441" s="10"/>
      <c r="G441" s="139">
        <v>5</v>
      </c>
      <c r="H441" s="139"/>
      <c r="I441" s="139"/>
      <c r="J441" s="14" t="s">
        <v>34</v>
      </c>
      <c r="K441" s="14" t="s">
        <v>34</v>
      </c>
      <c r="L441" s="14" t="s">
        <v>34</v>
      </c>
      <c r="M441" s="14" t="s">
        <v>34</v>
      </c>
      <c r="N441" s="14" t="s">
        <v>34</v>
      </c>
      <c r="O441" s="14" t="s">
        <v>34</v>
      </c>
      <c r="P441" s="14" t="s">
        <v>34</v>
      </c>
      <c r="Q441" s="14" t="s">
        <v>34</v>
      </c>
      <c r="R441" s="14" t="s">
        <v>34</v>
      </c>
      <c r="S441" s="14" t="s">
        <v>34</v>
      </c>
      <c r="T441" s="14" t="s">
        <v>34</v>
      </c>
      <c r="U441" s="14" t="s">
        <v>34</v>
      </c>
      <c r="V441" s="173"/>
      <c r="W441" s="174"/>
      <c r="X441" s="67"/>
      <c r="Y441" s="68"/>
    </row>
    <row r="442" spans="1:25" ht="15.75" thickBot="1">
      <c r="A442" s="84"/>
      <c r="B442" s="85"/>
      <c r="C442" s="130" t="s">
        <v>15</v>
      </c>
      <c r="D442" s="130"/>
      <c r="E442" s="3" t="s">
        <v>16</v>
      </c>
      <c r="F442" s="10"/>
      <c r="G442" s="139">
        <v>5</v>
      </c>
      <c r="H442" s="139"/>
      <c r="I442" s="139"/>
      <c r="J442" s="14" t="s">
        <v>34</v>
      </c>
      <c r="K442" s="14" t="s">
        <v>34</v>
      </c>
      <c r="L442" s="14" t="s">
        <v>34</v>
      </c>
      <c r="M442" s="14" t="s">
        <v>34</v>
      </c>
      <c r="N442" s="14" t="s">
        <v>34</v>
      </c>
      <c r="O442" s="14" t="s">
        <v>34</v>
      </c>
      <c r="P442" s="14" t="s">
        <v>34</v>
      </c>
      <c r="Q442" s="14" t="s">
        <v>34</v>
      </c>
      <c r="R442" s="14" t="s">
        <v>34</v>
      </c>
      <c r="S442" s="14" t="s">
        <v>16</v>
      </c>
      <c r="T442" s="14" t="s">
        <v>34</v>
      </c>
      <c r="U442" s="14" t="s">
        <v>34</v>
      </c>
      <c r="V442" s="173"/>
      <c r="W442" s="174"/>
      <c r="X442" s="67"/>
      <c r="Y442" s="68"/>
    </row>
    <row r="443" spans="1:25" ht="15.75" thickBot="1">
      <c r="A443" s="84"/>
      <c r="B443" s="85"/>
      <c r="C443" s="119" t="s">
        <v>16</v>
      </c>
      <c r="D443" s="119"/>
      <c r="E443" s="3" t="s">
        <v>16</v>
      </c>
      <c r="F443" s="10"/>
      <c r="G443" s="139">
        <v>5</v>
      </c>
      <c r="H443" s="139"/>
      <c r="I443" s="139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73"/>
      <c r="W443" s="174"/>
      <c r="X443" s="67"/>
      <c r="Y443" s="68"/>
    </row>
    <row r="444" spans="1:25" ht="15.75" thickBot="1">
      <c r="A444" s="86"/>
      <c r="B444" s="87"/>
      <c r="C444" s="97" t="s">
        <v>16</v>
      </c>
      <c r="D444" s="97"/>
      <c r="E444" s="4" t="s">
        <v>16</v>
      </c>
      <c r="F444" s="12"/>
      <c r="G444" s="140">
        <v>5</v>
      </c>
      <c r="H444" s="140"/>
      <c r="I444" s="140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73"/>
      <c r="W444" s="174"/>
      <c r="X444" s="69"/>
      <c r="Y444" s="70"/>
    </row>
    <row r="445" spans="1:25" ht="15.75" thickBot="1">
      <c r="A445" s="82">
        <v>45554</v>
      </c>
      <c r="B445" s="83"/>
      <c r="C445" s="136" t="s">
        <v>9</v>
      </c>
      <c r="D445" s="136"/>
      <c r="E445" s="5">
        <v>1270</v>
      </c>
      <c r="F445" s="11"/>
      <c r="G445" s="138">
        <v>5</v>
      </c>
      <c r="H445" s="138"/>
      <c r="I445" s="138"/>
      <c r="J445" s="14" t="s">
        <v>34</v>
      </c>
      <c r="K445" s="14" t="s">
        <v>34</v>
      </c>
      <c r="L445" s="14" t="s">
        <v>34</v>
      </c>
      <c r="M445" s="14" t="s">
        <v>34</v>
      </c>
      <c r="N445" s="14" t="s">
        <v>34</v>
      </c>
      <c r="O445" s="14" t="s">
        <v>34</v>
      </c>
      <c r="P445" s="14" t="s">
        <v>34</v>
      </c>
      <c r="Q445" s="14" t="s">
        <v>34</v>
      </c>
      <c r="R445" s="14" t="s">
        <v>34</v>
      </c>
      <c r="S445" s="14" t="s">
        <v>34</v>
      </c>
      <c r="T445" s="14" t="s">
        <v>34</v>
      </c>
      <c r="U445" s="14" t="s">
        <v>34</v>
      </c>
      <c r="V445" s="178"/>
      <c r="W445" s="180"/>
      <c r="X445" s="65" t="s">
        <v>38</v>
      </c>
      <c r="Y445" s="66"/>
    </row>
    <row r="446" spans="1:25" ht="15.75" thickBot="1">
      <c r="A446" s="84"/>
      <c r="B446" s="85"/>
      <c r="C446" s="130" t="s">
        <v>10</v>
      </c>
      <c r="D446" s="130"/>
      <c r="E446" s="3">
        <v>200</v>
      </c>
      <c r="F446" s="10"/>
      <c r="G446" s="139">
        <v>5</v>
      </c>
      <c r="H446" s="139"/>
      <c r="I446" s="139"/>
      <c r="J446" s="14" t="s">
        <v>34</v>
      </c>
      <c r="K446" s="14" t="s">
        <v>34</v>
      </c>
      <c r="L446" s="14" t="s">
        <v>34</v>
      </c>
      <c r="M446" s="14" t="s">
        <v>34</v>
      </c>
      <c r="N446" s="14" t="s">
        <v>34</v>
      </c>
      <c r="O446" s="14" t="s">
        <v>34</v>
      </c>
      <c r="P446" s="14" t="s">
        <v>34</v>
      </c>
      <c r="Q446" s="14" t="s">
        <v>34</v>
      </c>
      <c r="R446" s="14" t="s">
        <v>34</v>
      </c>
      <c r="S446" s="14" t="s">
        <v>34</v>
      </c>
      <c r="T446" s="14" t="s">
        <v>34</v>
      </c>
      <c r="U446" s="14" t="s">
        <v>34</v>
      </c>
      <c r="V446" s="173"/>
      <c r="W446" s="174"/>
      <c r="X446" s="67"/>
      <c r="Y446" s="68"/>
    </row>
    <row r="447" spans="1:25" ht="15.75" thickBot="1">
      <c r="A447" s="84"/>
      <c r="B447" s="85"/>
      <c r="C447" s="130" t="s">
        <v>11</v>
      </c>
      <c r="D447" s="130"/>
      <c r="E447" s="3">
        <v>2080</v>
      </c>
      <c r="F447" s="10"/>
      <c r="G447" s="139">
        <v>5</v>
      </c>
      <c r="H447" s="139"/>
      <c r="I447" s="139"/>
      <c r="J447" s="14" t="s">
        <v>34</v>
      </c>
      <c r="K447" s="14" t="s">
        <v>34</v>
      </c>
      <c r="L447" s="14" t="s">
        <v>34</v>
      </c>
      <c r="M447" s="14" t="s">
        <v>34</v>
      </c>
      <c r="N447" s="14" t="s">
        <v>34</v>
      </c>
      <c r="O447" s="14" t="s">
        <v>34</v>
      </c>
      <c r="P447" s="14" t="s">
        <v>34</v>
      </c>
      <c r="Q447" s="14" t="s">
        <v>34</v>
      </c>
      <c r="R447" s="14" t="s">
        <v>34</v>
      </c>
      <c r="S447" s="14" t="s">
        <v>34</v>
      </c>
      <c r="T447" s="14" t="s">
        <v>34</v>
      </c>
      <c r="U447" s="14" t="s">
        <v>34</v>
      </c>
      <c r="V447" s="173"/>
      <c r="W447" s="174"/>
      <c r="X447" s="67"/>
      <c r="Y447" s="68"/>
    </row>
    <row r="448" spans="1:25" ht="15.75" thickBot="1">
      <c r="A448" s="84"/>
      <c r="B448" s="85"/>
      <c r="C448" s="130" t="s">
        <v>12</v>
      </c>
      <c r="D448" s="130"/>
      <c r="E448" s="3">
        <v>230</v>
      </c>
      <c r="F448" s="10"/>
      <c r="G448" s="139">
        <v>5</v>
      </c>
      <c r="H448" s="139"/>
      <c r="I448" s="139"/>
      <c r="J448" s="14" t="s">
        <v>34</v>
      </c>
      <c r="K448" s="14" t="s">
        <v>34</v>
      </c>
      <c r="L448" s="14" t="s">
        <v>16</v>
      </c>
      <c r="M448" s="14" t="s">
        <v>34</v>
      </c>
      <c r="N448" s="14" t="s">
        <v>34</v>
      </c>
      <c r="O448" s="14" t="s">
        <v>34</v>
      </c>
      <c r="P448" s="14" t="s">
        <v>34</v>
      </c>
      <c r="Q448" s="14" t="s">
        <v>34</v>
      </c>
      <c r="R448" s="14" t="s">
        <v>34</v>
      </c>
      <c r="S448" s="14" t="s">
        <v>34</v>
      </c>
      <c r="T448" s="14" t="s">
        <v>34</v>
      </c>
      <c r="U448" s="14" t="s">
        <v>34</v>
      </c>
      <c r="V448" s="173"/>
      <c r="W448" s="174"/>
      <c r="X448" s="67"/>
      <c r="Y448" s="68"/>
    </row>
    <row r="449" spans="1:25" ht="15.75" thickBot="1">
      <c r="A449" s="84"/>
      <c r="B449" s="85"/>
      <c r="C449" s="131" t="s">
        <v>13</v>
      </c>
      <c r="D449" s="130"/>
      <c r="E449" s="3">
        <v>852</v>
      </c>
      <c r="F449" s="10"/>
      <c r="G449" s="139">
        <v>5</v>
      </c>
      <c r="H449" s="139"/>
      <c r="I449" s="139"/>
      <c r="J449" s="14" t="s">
        <v>34</v>
      </c>
      <c r="K449" s="14" t="s">
        <v>34</v>
      </c>
      <c r="L449" s="14" t="s">
        <v>34</v>
      </c>
      <c r="M449" s="14" t="s">
        <v>34</v>
      </c>
      <c r="N449" s="14" t="s">
        <v>34</v>
      </c>
      <c r="O449" s="14" t="s">
        <v>34</v>
      </c>
      <c r="P449" s="14" t="s">
        <v>34</v>
      </c>
      <c r="Q449" s="14" t="s">
        <v>34</v>
      </c>
      <c r="R449" s="14" t="s">
        <v>34</v>
      </c>
      <c r="S449" s="14" t="s">
        <v>34</v>
      </c>
      <c r="T449" s="14" t="s">
        <v>34</v>
      </c>
      <c r="U449" s="14" t="s">
        <v>34</v>
      </c>
      <c r="V449" s="173"/>
      <c r="W449" s="174"/>
      <c r="X449" s="67"/>
      <c r="Y449" s="68"/>
    </row>
    <row r="450" spans="1:25" ht="15.75" thickBot="1">
      <c r="A450" s="84"/>
      <c r="B450" s="85"/>
      <c r="C450" s="130" t="s">
        <v>14</v>
      </c>
      <c r="D450" s="130"/>
      <c r="E450" s="3">
        <v>1224</v>
      </c>
      <c r="F450" s="10"/>
      <c r="G450" s="139">
        <v>5</v>
      </c>
      <c r="H450" s="139"/>
      <c r="I450" s="139"/>
      <c r="J450" s="14" t="s">
        <v>34</v>
      </c>
      <c r="K450" s="14" t="s">
        <v>34</v>
      </c>
      <c r="L450" s="14" t="s">
        <v>34</v>
      </c>
      <c r="M450" s="14" t="s">
        <v>34</v>
      </c>
      <c r="N450" s="14" t="s">
        <v>34</v>
      </c>
      <c r="O450" s="14" t="s">
        <v>34</v>
      </c>
      <c r="P450" s="14" t="s">
        <v>34</v>
      </c>
      <c r="Q450" s="14" t="s">
        <v>34</v>
      </c>
      <c r="R450" s="14" t="s">
        <v>34</v>
      </c>
      <c r="S450" s="14" t="s">
        <v>34</v>
      </c>
      <c r="T450" s="14" t="s">
        <v>34</v>
      </c>
      <c r="U450" s="14" t="s">
        <v>34</v>
      </c>
      <c r="V450" s="173"/>
      <c r="W450" s="174"/>
      <c r="X450" s="67"/>
      <c r="Y450" s="68"/>
    </row>
    <row r="451" spans="1:25" ht="15.75" thickBot="1">
      <c r="A451" s="84"/>
      <c r="B451" s="85"/>
      <c r="C451" s="130" t="s">
        <v>15</v>
      </c>
      <c r="D451" s="130"/>
      <c r="E451" s="3">
        <v>1368</v>
      </c>
      <c r="F451" s="10"/>
      <c r="G451" s="139">
        <v>5</v>
      </c>
      <c r="H451" s="139"/>
      <c r="I451" s="139"/>
      <c r="J451" s="14" t="s">
        <v>34</v>
      </c>
      <c r="K451" s="14" t="s">
        <v>34</v>
      </c>
      <c r="L451" s="14" t="s">
        <v>34</v>
      </c>
      <c r="M451" s="14" t="s">
        <v>34</v>
      </c>
      <c r="N451" s="14" t="s">
        <v>34</v>
      </c>
      <c r="O451" s="14" t="s">
        <v>34</v>
      </c>
      <c r="P451" s="14" t="s">
        <v>34</v>
      </c>
      <c r="Q451" s="14" t="s">
        <v>34</v>
      </c>
      <c r="R451" s="14" t="s">
        <v>34</v>
      </c>
      <c r="S451" s="14" t="s">
        <v>16</v>
      </c>
      <c r="T451" s="14" t="s">
        <v>34</v>
      </c>
      <c r="U451" s="14" t="s">
        <v>34</v>
      </c>
      <c r="V451" s="173"/>
      <c r="W451" s="174"/>
      <c r="X451" s="67"/>
      <c r="Y451" s="68"/>
    </row>
    <row r="452" spans="1:25" ht="15.75" thickBot="1">
      <c r="A452" s="84"/>
      <c r="B452" s="85"/>
      <c r="C452" s="119" t="s">
        <v>16</v>
      </c>
      <c r="D452" s="119"/>
      <c r="E452" s="3" t="s">
        <v>16</v>
      </c>
      <c r="F452" s="10"/>
      <c r="G452" s="139">
        <v>5</v>
      </c>
      <c r="H452" s="139"/>
      <c r="I452" s="139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73"/>
      <c r="W452" s="174"/>
      <c r="X452" s="67"/>
      <c r="Y452" s="68"/>
    </row>
    <row r="453" spans="1:25" ht="15.75" thickBot="1">
      <c r="A453" s="86"/>
      <c r="B453" s="87"/>
      <c r="C453" s="97" t="s">
        <v>16</v>
      </c>
      <c r="D453" s="97"/>
      <c r="E453" s="4" t="s">
        <v>16</v>
      </c>
      <c r="F453" s="12"/>
      <c r="G453" s="140">
        <v>5</v>
      </c>
      <c r="H453" s="140"/>
      <c r="I453" s="140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73"/>
      <c r="W453" s="174"/>
      <c r="X453" s="69"/>
      <c r="Y453" s="70"/>
    </row>
    <row r="454" spans="1:25" ht="15.75" thickBot="1">
      <c r="A454" s="82">
        <v>45555</v>
      </c>
      <c r="B454" s="83"/>
      <c r="C454" s="136" t="s">
        <v>9</v>
      </c>
      <c r="D454" s="136"/>
      <c r="E454" s="5">
        <v>1290</v>
      </c>
      <c r="F454" s="11"/>
      <c r="G454" s="138">
        <v>5</v>
      </c>
      <c r="H454" s="138"/>
      <c r="I454" s="138"/>
      <c r="J454" s="14" t="s">
        <v>34</v>
      </c>
      <c r="K454" s="14" t="s">
        <v>34</v>
      </c>
      <c r="L454" s="14" t="s">
        <v>34</v>
      </c>
      <c r="M454" s="14" t="s">
        <v>34</v>
      </c>
      <c r="N454" s="14" t="s">
        <v>34</v>
      </c>
      <c r="O454" s="14" t="s">
        <v>34</v>
      </c>
      <c r="P454" s="14" t="s">
        <v>34</v>
      </c>
      <c r="Q454" s="14" t="s">
        <v>34</v>
      </c>
      <c r="R454" s="14" t="s">
        <v>34</v>
      </c>
      <c r="S454" s="14" t="s">
        <v>34</v>
      </c>
      <c r="T454" s="14" t="s">
        <v>34</v>
      </c>
      <c r="U454" s="14" t="s">
        <v>34</v>
      </c>
      <c r="V454" s="178"/>
      <c r="W454" s="180"/>
      <c r="X454" s="65" t="s">
        <v>38</v>
      </c>
      <c r="Y454" s="66"/>
    </row>
    <row r="455" spans="1:25" ht="15.75" thickBot="1">
      <c r="A455" s="84"/>
      <c r="B455" s="85"/>
      <c r="C455" s="130" t="s">
        <v>10</v>
      </c>
      <c r="D455" s="130"/>
      <c r="E455" s="3">
        <v>170</v>
      </c>
      <c r="F455" s="10"/>
      <c r="G455" s="139">
        <v>5</v>
      </c>
      <c r="H455" s="139"/>
      <c r="I455" s="139"/>
      <c r="J455" s="14" t="s">
        <v>34</v>
      </c>
      <c r="K455" s="14" t="s">
        <v>34</v>
      </c>
      <c r="L455" s="14" t="s">
        <v>34</v>
      </c>
      <c r="M455" s="14" t="s">
        <v>34</v>
      </c>
      <c r="N455" s="14" t="s">
        <v>34</v>
      </c>
      <c r="O455" s="14" t="s">
        <v>34</v>
      </c>
      <c r="P455" s="14" t="s">
        <v>34</v>
      </c>
      <c r="Q455" s="14" t="s">
        <v>34</v>
      </c>
      <c r="R455" s="14" t="s">
        <v>34</v>
      </c>
      <c r="S455" s="14" t="s">
        <v>34</v>
      </c>
      <c r="T455" s="14" t="s">
        <v>34</v>
      </c>
      <c r="U455" s="14" t="s">
        <v>34</v>
      </c>
      <c r="V455" s="173"/>
      <c r="W455" s="174"/>
      <c r="X455" s="67"/>
      <c r="Y455" s="68"/>
    </row>
    <row r="456" spans="1:25" ht="15.75" thickBot="1">
      <c r="A456" s="84"/>
      <c r="B456" s="85"/>
      <c r="C456" s="130" t="s">
        <v>11</v>
      </c>
      <c r="D456" s="130"/>
      <c r="E456" s="3">
        <v>2090</v>
      </c>
      <c r="F456" s="10"/>
      <c r="G456" s="139">
        <v>5</v>
      </c>
      <c r="H456" s="139"/>
      <c r="I456" s="139"/>
      <c r="J456" s="14" t="s">
        <v>34</v>
      </c>
      <c r="K456" s="14" t="s">
        <v>34</v>
      </c>
      <c r="L456" s="14" t="s">
        <v>34</v>
      </c>
      <c r="M456" s="14" t="s">
        <v>34</v>
      </c>
      <c r="N456" s="14" t="s">
        <v>34</v>
      </c>
      <c r="O456" s="14" t="s">
        <v>34</v>
      </c>
      <c r="P456" s="14" t="s">
        <v>34</v>
      </c>
      <c r="Q456" s="14" t="s">
        <v>34</v>
      </c>
      <c r="R456" s="14" t="s">
        <v>34</v>
      </c>
      <c r="S456" s="14" t="s">
        <v>34</v>
      </c>
      <c r="T456" s="14" t="s">
        <v>34</v>
      </c>
      <c r="U456" s="14" t="s">
        <v>34</v>
      </c>
      <c r="V456" s="173"/>
      <c r="W456" s="174"/>
      <c r="X456" s="67"/>
      <c r="Y456" s="68"/>
    </row>
    <row r="457" spans="1:25" ht="15.75" thickBot="1">
      <c r="A457" s="84"/>
      <c r="B457" s="85"/>
      <c r="C457" s="130" t="s">
        <v>12</v>
      </c>
      <c r="D457" s="130"/>
      <c r="E457" s="3">
        <v>180</v>
      </c>
      <c r="F457" s="10"/>
      <c r="G457" s="139">
        <v>5</v>
      </c>
      <c r="H457" s="139"/>
      <c r="I457" s="139"/>
      <c r="J457" s="14" t="s">
        <v>34</v>
      </c>
      <c r="K457" s="14" t="s">
        <v>34</v>
      </c>
      <c r="L457" s="14" t="s">
        <v>16</v>
      </c>
      <c r="M457" s="14" t="s">
        <v>34</v>
      </c>
      <c r="N457" s="14" t="s">
        <v>34</v>
      </c>
      <c r="O457" s="14" t="s">
        <v>34</v>
      </c>
      <c r="P457" s="14" t="s">
        <v>34</v>
      </c>
      <c r="Q457" s="14" t="s">
        <v>34</v>
      </c>
      <c r="R457" s="14" t="s">
        <v>34</v>
      </c>
      <c r="S457" s="14" t="s">
        <v>34</v>
      </c>
      <c r="T457" s="14" t="s">
        <v>34</v>
      </c>
      <c r="U457" s="14" t="s">
        <v>34</v>
      </c>
      <c r="V457" s="173"/>
      <c r="W457" s="174"/>
      <c r="X457" s="67"/>
      <c r="Y457" s="68"/>
    </row>
    <row r="458" spans="1:25" ht="15.75" thickBot="1">
      <c r="A458" s="84"/>
      <c r="B458" s="85"/>
      <c r="C458" s="131" t="s">
        <v>13</v>
      </c>
      <c r="D458" s="130"/>
      <c r="E458" s="3">
        <v>2856</v>
      </c>
      <c r="F458" s="10"/>
      <c r="G458" s="139">
        <v>5</v>
      </c>
      <c r="H458" s="139"/>
      <c r="I458" s="139"/>
      <c r="J458" s="14" t="s">
        <v>34</v>
      </c>
      <c r="K458" s="14" t="s">
        <v>34</v>
      </c>
      <c r="L458" s="14" t="s">
        <v>34</v>
      </c>
      <c r="M458" s="14" t="s">
        <v>34</v>
      </c>
      <c r="N458" s="14" t="s">
        <v>34</v>
      </c>
      <c r="O458" s="14" t="s">
        <v>34</v>
      </c>
      <c r="P458" s="14" t="s">
        <v>34</v>
      </c>
      <c r="Q458" s="14" t="s">
        <v>34</v>
      </c>
      <c r="R458" s="14" t="s">
        <v>34</v>
      </c>
      <c r="S458" s="14" t="s">
        <v>34</v>
      </c>
      <c r="T458" s="14" t="s">
        <v>34</v>
      </c>
      <c r="U458" s="14" t="s">
        <v>34</v>
      </c>
      <c r="V458" s="173"/>
      <c r="W458" s="174"/>
      <c r="X458" s="67"/>
      <c r="Y458" s="68"/>
    </row>
    <row r="459" spans="1:25" ht="15.75" thickBot="1">
      <c r="A459" s="84"/>
      <c r="B459" s="85"/>
      <c r="C459" s="130" t="s">
        <v>14</v>
      </c>
      <c r="D459" s="130"/>
      <c r="E459" s="3">
        <v>5112</v>
      </c>
      <c r="F459" s="10"/>
      <c r="G459" s="139">
        <v>5</v>
      </c>
      <c r="H459" s="139"/>
      <c r="I459" s="139"/>
      <c r="J459" s="14" t="s">
        <v>34</v>
      </c>
      <c r="K459" s="14" t="s">
        <v>34</v>
      </c>
      <c r="L459" s="14" t="s">
        <v>34</v>
      </c>
      <c r="M459" s="14" t="s">
        <v>34</v>
      </c>
      <c r="N459" s="14" t="s">
        <v>34</v>
      </c>
      <c r="O459" s="14" t="s">
        <v>34</v>
      </c>
      <c r="P459" s="14" t="s">
        <v>34</v>
      </c>
      <c r="Q459" s="14" t="s">
        <v>34</v>
      </c>
      <c r="R459" s="14" t="s">
        <v>34</v>
      </c>
      <c r="S459" s="14" t="s">
        <v>34</v>
      </c>
      <c r="T459" s="14" t="s">
        <v>34</v>
      </c>
      <c r="U459" s="14" t="s">
        <v>34</v>
      </c>
      <c r="V459" s="173"/>
      <c r="W459" s="174"/>
      <c r="X459" s="67"/>
      <c r="Y459" s="68"/>
    </row>
    <row r="460" spans="1:25" ht="15.75" thickBot="1">
      <c r="A460" s="84"/>
      <c r="B460" s="85"/>
      <c r="C460" s="130" t="s">
        <v>15</v>
      </c>
      <c r="D460" s="130"/>
      <c r="E460" s="3">
        <v>4860</v>
      </c>
      <c r="F460" s="10"/>
      <c r="G460" s="139">
        <v>5</v>
      </c>
      <c r="H460" s="139"/>
      <c r="I460" s="139"/>
      <c r="J460" s="14" t="s">
        <v>34</v>
      </c>
      <c r="K460" s="14" t="s">
        <v>34</v>
      </c>
      <c r="L460" s="14" t="s">
        <v>34</v>
      </c>
      <c r="M460" s="14" t="s">
        <v>34</v>
      </c>
      <c r="N460" s="14" t="s">
        <v>34</v>
      </c>
      <c r="O460" s="14" t="s">
        <v>34</v>
      </c>
      <c r="P460" s="14" t="s">
        <v>34</v>
      </c>
      <c r="Q460" s="14" t="s">
        <v>34</v>
      </c>
      <c r="R460" s="14" t="s">
        <v>34</v>
      </c>
      <c r="S460" s="14" t="s">
        <v>16</v>
      </c>
      <c r="T460" s="14" t="s">
        <v>34</v>
      </c>
      <c r="U460" s="14" t="s">
        <v>34</v>
      </c>
      <c r="V460" s="173"/>
      <c r="W460" s="174"/>
      <c r="X460" s="67"/>
      <c r="Y460" s="68"/>
    </row>
    <row r="461" spans="1:25" ht="15.75" thickBot="1">
      <c r="A461" s="84"/>
      <c r="B461" s="85"/>
      <c r="C461" s="119" t="s">
        <v>16</v>
      </c>
      <c r="D461" s="119"/>
      <c r="E461" s="3" t="s">
        <v>16</v>
      </c>
      <c r="F461" s="10"/>
      <c r="G461" s="139">
        <v>5</v>
      </c>
      <c r="H461" s="139"/>
      <c r="I461" s="139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73"/>
      <c r="W461" s="174"/>
      <c r="X461" s="67"/>
      <c r="Y461" s="68"/>
    </row>
    <row r="462" spans="1:25" ht="15.75" thickBot="1">
      <c r="A462" s="86"/>
      <c r="B462" s="87"/>
      <c r="C462" s="97" t="s">
        <v>16</v>
      </c>
      <c r="D462" s="97"/>
      <c r="E462" s="4" t="s">
        <v>16</v>
      </c>
      <c r="F462" s="12"/>
      <c r="G462" s="140">
        <v>5</v>
      </c>
      <c r="H462" s="140"/>
      <c r="I462" s="140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73"/>
      <c r="W462" s="174"/>
      <c r="X462" s="69"/>
      <c r="Y462" s="70"/>
    </row>
    <row r="463" spans="1:25" ht="15.75" thickBot="1">
      <c r="A463" s="82">
        <v>45556</v>
      </c>
      <c r="B463" s="83"/>
      <c r="C463" s="136" t="s">
        <v>9</v>
      </c>
      <c r="D463" s="136"/>
      <c r="E463" s="5">
        <v>1340</v>
      </c>
      <c r="F463" s="11"/>
      <c r="G463" s="138">
        <v>5</v>
      </c>
      <c r="H463" s="138"/>
      <c r="I463" s="138"/>
      <c r="J463" s="14" t="s">
        <v>34</v>
      </c>
      <c r="K463" s="14" t="s">
        <v>34</v>
      </c>
      <c r="L463" s="14" t="s">
        <v>34</v>
      </c>
      <c r="M463" s="14" t="s">
        <v>34</v>
      </c>
      <c r="N463" s="14" t="s">
        <v>34</v>
      </c>
      <c r="O463" s="14" t="s">
        <v>34</v>
      </c>
      <c r="P463" s="14" t="s">
        <v>34</v>
      </c>
      <c r="Q463" s="14" t="s">
        <v>34</v>
      </c>
      <c r="R463" s="14" t="s">
        <v>34</v>
      </c>
      <c r="S463" s="14" t="s">
        <v>34</v>
      </c>
      <c r="T463" s="14" t="s">
        <v>34</v>
      </c>
      <c r="U463" s="14" t="s">
        <v>34</v>
      </c>
      <c r="V463" s="178"/>
      <c r="W463" s="180"/>
      <c r="X463" s="65" t="s">
        <v>37</v>
      </c>
      <c r="Y463" s="66"/>
    </row>
    <row r="464" spans="1:25" ht="15.75" thickBot="1">
      <c r="A464" s="84"/>
      <c r="B464" s="85"/>
      <c r="C464" s="130" t="s">
        <v>10</v>
      </c>
      <c r="D464" s="130"/>
      <c r="E464" s="3">
        <v>260</v>
      </c>
      <c r="F464" s="10"/>
      <c r="G464" s="139">
        <v>5</v>
      </c>
      <c r="H464" s="139"/>
      <c r="I464" s="139"/>
      <c r="J464" s="14" t="s">
        <v>34</v>
      </c>
      <c r="K464" s="14" t="s">
        <v>34</v>
      </c>
      <c r="L464" s="14" t="s">
        <v>34</v>
      </c>
      <c r="M464" s="14" t="s">
        <v>34</v>
      </c>
      <c r="N464" s="14" t="s">
        <v>34</v>
      </c>
      <c r="O464" s="14" t="s">
        <v>34</v>
      </c>
      <c r="P464" s="14" t="s">
        <v>34</v>
      </c>
      <c r="Q464" s="14" t="s">
        <v>34</v>
      </c>
      <c r="R464" s="14" t="s">
        <v>34</v>
      </c>
      <c r="S464" s="14" t="s">
        <v>34</v>
      </c>
      <c r="T464" s="14" t="s">
        <v>34</v>
      </c>
      <c r="U464" s="14" t="s">
        <v>34</v>
      </c>
      <c r="V464" s="173"/>
      <c r="W464" s="174"/>
      <c r="X464" s="67"/>
      <c r="Y464" s="68"/>
    </row>
    <row r="465" spans="1:25" ht="15.75" thickBot="1">
      <c r="A465" s="84"/>
      <c r="B465" s="85"/>
      <c r="C465" s="130" t="s">
        <v>11</v>
      </c>
      <c r="D465" s="130"/>
      <c r="E465" s="3">
        <v>2110</v>
      </c>
      <c r="F465" s="10"/>
      <c r="G465" s="139">
        <v>5</v>
      </c>
      <c r="H465" s="139"/>
      <c r="I465" s="139"/>
      <c r="J465" s="14" t="s">
        <v>34</v>
      </c>
      <c r="K465" s="14" t="s">
        <v>34</v>
      </c>
      <c r="L465" s="14" t="s">
        <v>34</v>
      </c>
      <c r="M465" s="14" t="s">
        <v>34</v>
      </c>
      <c r="N465" s="14" t="s">
        <v>34</v>
      </c>
      <c r="O465" s="14" t="s">
        <v>34</v>
      </c>
      <c r="P465" s="14" t="s">
        <v>34</v>
      </c>
      <c r="Q465" s="14" t="s">
        <v>34</v>
      </c>
      <c r="R465" s="14" t="s">
        <v>34</v>
      </c>
      <c r="S465" s="14" t="s">
        <v>34</v>
      </c>
      <c r="T465" s="14" t="s">
        <v>34</v>
      </c>
      <c r="U465" s="14" t="s">
        <v>34</v>
      </c>
      <c r="V465" s="173"/>
      <c r="W465" s="174"/>
      <c r="X465" s="67"/>
      <c r="Y465" s="68"/>
    </row>
    <row r="466" spans="1:25" ht="15.75" thickBot="1">
      <c r="A466" s="84"/>
      <c r="B466" s="85"/>
      <c r="C466" s="130" t="s">
        <v>12</v>
      </c>
      <c r="D466" s="130"/>
      <c r="E466" s="3">
        <v>250</v>
      </c>
      <c r="F466" s="10"/>
      <c r="G466" s="139">
        <v>5</v>
      </c>
      <c r="H466" s="139"/>
      <c r="I466" s="139"/>
      <c r="J466" s="14" t="s">
        <v>34</v>
      </c>
      <c r="K466" s="14" t="s">
        <v>34</v>
      </c>
      <c r="L466" s="14" t="s">
        <v>16</v>
      </c>
      <c r="M466" s="14" t="s">
        <v>34</v>
      </c>
      <c r="N466" s="14" t="s">
        <v>34</v>
      </c>
      <c r="O466" s="14" t="s">
        <v>34</v>
      </c>
      <c r="P466" s="14" t="s">
        <v>34</v>
      </c>
      <c r="Q466" s="14" t="s">
        <v>34</v>
      </c>
      <c r="R466" s="14" t="s">
        <v>34</v>
      </c>
      <c r="S466" s="14" t="s">
        <v>34</v>
      </c>
      <c r="T466" s="14" t="s">
        <v>34</v>
      </c>
      <c r="U466" s="14" t="s">
        <v>34</v>
      </c>
      <c r="V466" s="173"/>
      <c r="W466" s="174"/>
      <c r="X466" s="67"/>
      <c r="Y466" s="68"/>
    </row>
    <row r="467" spans="1:25" ht="15.75" thickBot="1">
      <c r="A467" s="84"/>
      <c r="B467" s="85"/>
      <c r="C467" s="131" t="s">
        <v>13</v>
      </c>
      <c r="D467" s="130"/>
      <c r="E467" s="3" t="s">
        <v>16</v>
      </c>
      <c r="F467" s="10"/>
      <c r="G467" s="139">
        <v>5</v>
      </c>
      <c r="H467" s="139"/>
      <c r="I467" s="139"/>
      <c r="J467" s="14" t="s">
        <v>34</v>
      </c>
      <c r="K467" s="14" t="s">
        <v>34</v>
      </c>
      <c r="L467" s="14" t="s">
        <v>34</v>
      </c>
      <c r="M467" s="14" t="s">
        <v>34</v>
      </c>
      <c r="N467" s="14" t="s">
        <v>34</v>
      </c>
      <c r="O467" s="14" t="s">
        <v>34</v>
      </c>
      <c r="P467" s="14" t="s">
        <v>34</v>
      </c>
      <c r="Q467" s="14" t="s">
        <v>34</v>
      </c>
      <c r="R467" s="14" t="s">
        <v>34</v>
      </c>
      <c r="S467" s="14" t="s">
        <v>34</v>
      </c>
      <c r="T467" s="14" t="s">
        <v>34</v>
      </c>
      <c r="U467" s="14" t="s">
        <v>34</v>
      </c>
      <c r="V467" s="173"/>
      <c r="W467" s="174"/>
      <c r="X467" s="67"/>
      <c r="Y467" s="68"/>
    </row>
    <row r="468" spans="1:25" ht="15.75" thickBot="1">
      <c r="A468" s="84"/>
      <c r="B468" s="85"/>
      <c r="C468" s="130" t="s">
        <v>14</v>
      </c>
      <c r="D468" s="130"/>
      <c r="E468" s="3" t="s">
        <v>16</v>
      </c>
      <c r="F468" s="10"/>
      <c r="G468" s="139">
        <v>5</v>
      </c>
      <c r="H468" s="139"/>
      <c r="I468" s="139"/>
      <c r="J468" s="14" t="s">
        <v>34</v>
      </c>
      <c r="K468" s="14" t="s">
        <v>34</v>
      </c>
      <c r="L468" s="14" t="s">
        <v>34</v>
      </c>
      <c r="M468" s="14" t="s">
        <v>34</v>
      </c>
      <c r="N468" s="14" t="s">
        <v>34</v>
      </c>
      <c r="O468" s="14" t="s">
        <v>34</v>
      </c>
      <c r="P468" s="14" t="s">
        <v>34</v>
      </c>
      <c r="Q468" s="14" t="s">
        <v>34</v>
      </c>
      <c r="R468" s="14" t="s">
        <v>34</v>
      </c>
      <c r="S468" s="14" t="s">
        <v>34</v>
      </c>
      <c r="T468" s="14" t="s">
        <v>34</v>
      </c>
      <c r="U468" s="14" t="s">
        <v>34</v>
      </c>
      <c r="V468" s="173"/>
      <c r="W468" s="174"/>
      <c r="X468" s="67"/>
      <c r="Y468" s="68"/>
    </row>
    <row r="469" spans="1:25" ht="15.75" thickBot="1">
      <c r="A469" s="84"/>
      <c r="B469" s="85"/>
      <c r="C469" s="130" t="s">
        <v>15</v>
      </c>
      <c r="D469" s="130"/>
      <c r="E469" s="3" t="s">
        <v>16</v>
      </c>
      <c r="F469" s="10"/>
      <c r="G469" s="139">
        <v>5</v>
      </c>
      <c r="H469" s="139"/>
      <c r="I469" s="139"/>
      <c r="J469" s="14" t="s">
        <v>34</v>
      </c>
      <c r="K469" s="14" t="s">
        <v>34</v>
      </c>
      <c r="L469" s="14" t="s">
        <v>34</v>
      </c>
      <c r="M469" s="14" t="s">
        <v>34</v>
      </c>
      <c r="N469" s="14" t="s">
        <v>34</v>
      </c>
      <c r="O469" s="14" t="s">
        <v>34</v>
      </c>
      <c r="P469" s="14" t="s">
        <v>34</v>
      </c>
      <c r="Q469" s="14" t="s">
        <v>34</v>
      </c>
      <c r="R469" s="14" t="s">
        <v>34</v>
      </c>
      <c r="S469" s="14" t="s">
        <v>16</v>
      </c>
      <c r="T469" s="14" t="s">
        <v>34</v>
      </c>
      <c r="U469" s="14" t="s">
        <v>34</v>
      </c>
      <c r="V469" s="173"/>
      <c r="W469" s="174"/>
      <c r="X469" s="67"/>
      <c r="Y469" s="68"/>
    </row>
    <row r="470" spans="1:25" ht="15.75" thickBot="1">
      <c r="A470" s="84"/>
      <c r="B470" s="85"/>
      <c r="C470" s="119" t="s">
        <v>16</v>
      </c>
      <c r="D470" s="119"/>
      <c r="E470" s="3" t="s">
        <v>16</v>
      </c>
      <c r="F470" s="10"/>
      <c r="G470" s="139">
        <v>5</v>
      </c>
      <c r="H470" s="139"/>
      <c r="I470" s="139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73"/>
      <c r="W470" s="174"/>
      <c r="X470" s="67"/>
      <c r="Y470" s="68"/>
    </row>
    <row r="471" spans="1:25" ht="15.75" thickBot="1">
      <c r="A471" s="86"/>
      <c r="B471" s="87"/>
      <c r="C471" s="97" t="s">
        <v>16</v>
      </c>
      <c r="D471" s="97"/>
      <c r="E471" s="4" t="s">
        <v>16</v>
      </c>
      <c r="F471" s="12"/>
      <c r="G471" s="140">
        <v>5</v>
      </c>
      <c r="H471" s="140"/>
      <c r="I471" s="140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73"/>
      <c r="W471" s="174"/>
      <c r="X471" s="69"/>
      <c r="Y471" s="70"/>
    </row>
    <row r="472" spans="1:25" ht="15.75" thickBot="1">
      <c r="A472" s="82">
        <v>45557</v>
      </c>
      <c r="B472" s="83"/>
      <c r="C472" s="136" t="s">
        <v>9</v>
      </c>
      <c r="D472" s="136"/>
      <c r="E472" s="5">
        <v>1300</v>
      </c>
      <c r="F472" s="11"/>
      <c r="G472" s="138">
        <v>5</v>
      </c>
      <c r="H472" s="138"/>
      <c r="I472" s="138"/>
      <c r="J472" s="14" t="s">
        <v>34</v>
      </c>
      <c r="K472" s="14" t="s">
        <v>34</v>
      </c>
      <c r="L472" s="14" t="s">
        <v>34</v>
      </c>
      <c r="M472" s="14" t="s">
        <v>34</v>
      </c>
      <c r="N472" s="14" t="s">
        <v>34</v>
      </c>
      <c r="O472" s="14" t="s">
        <v>34</v>
      </c>
      <c r="P472" s="14" t="s">
        <v>34</v>
      </c>
      <c r="Q472" s="14" t="s">
        <v>34</v>
      </c>
      <c r="R472" s="14" t="s">
        <v>34</v>
      </c>
      <c r="S472" s="14" t="s">
        <v>34</v>
      </c>
      <c r="T472" s="14" t="s">
        <v>34</v>
      </c>
      <c r="U472" s="14" t="s">
        <v>34</v>
      </c>
      <c r="V472" s="178"/>
      <c r="W472" s="180"/>
      <c r="X472" s="65" t="s">
        <v>37</v>
      </c>
      <c r="Y472" s="66"/>
    </row>
    <row r="473" spans="1:25" ht="15.75" thickBot="1">
      <c r="A473" s="84"/>
      <c r="B473" s="85"/>
      <c r="C473" s="130" t="s">
        <v>10</v>
      </c>
      <c r="D473" s="130"/>
      <c r="E473" s="3">
        <v>280</v>
      </c>
      <c r="F473" s="10"/>
      <c r="G473" s="139">
        <v>5</v>
      </c>
      <c r="H473" s="139"/>
      <c r="I473" s="139"/>
      <c r="J473" s="14" t="s">
        <v>34</v>
      </c>
      <c r="K473" s="14" t="s">
        <v>34</v>
      </c>
      <c r="L473" s="14" t="s">
        <v>34</v>
      </c>
      <c r="M473" s="14" t="s">
        <v>34</v>
      </c>
      <c r="N473" s="14" t="s">
        <v>34</v>
      </c>
      <c r="O473" s="14" t="s">
        <v>34</v>
      </c>
      <c r="P473" s="14" t="s">
        <v>34</v>
      </c>
      <c r="Q473" s="14" t="s">
        <v>34</v>
      </c>
      <c r="R473" s="14" t="s">
        <v>34</v>
      </c>
      <c r="S473" s="14" t="s">
        <v>34</v>
      </c>
      <c r="T473" s="14" t="s">
        <v>34</v>
      </c>
      <c r="U473" s="14" t="s">
        <v>34</v>
      </c>
      <c r="V473" s="173"/>
      <c r="W473" s="174"/>
      <c r="X473" s="67"/>
      <c r="Y473" s="68"/>
    </row>
    <row r="474" spans="1:25" ht="15.75" thickBot="1">
      <c r="A474" s="84"/>
      <c r="B474" s="85"/>
      <c r="C474" s="130" t="s">
        <v>11</v>
      </c>
      <c r="D474" s="130"/>
      <c r="E474" s="3">
        <v>2030</v>
      </c>
      <c r="F474" s="10"/>
      <c r="G474" s="139">
        <v>5</v>
      </c>
      <c r="H474" s="139"/>
      <c r="I474" s="139"/>
      <c r="J474" s="14" t="s">
        <v>34</v>
      </c>
      <c r="K474" s="14" t="s">
        <v>34</v>
      </c>
      <c r="L474" s="14" t="s">
        <v>34</v>
      </c>
      <c r="M474" s="14" t="s">
        <v>34</v>
      </c>
      <c r="N474" s="14" t="s">
        <v>34</v>
      </c>
      <c r="O474" s="14" t="s">
        <v>34</v>
      </c>
      <c r="P474" s="14" t="s">
        <v>34</v>
      </c>
      <c r="Q474" s="14" t="s">
        <v>34</v>
      </c>
      <c r="R474" s="14" t="s">
        <v>34</v>
      </c>
      <c r="S474" s="14" t="s">
        <v>34</v>
      </c>
      <c r="T474" s="14" t="s">
        <v>34</v>
      </c>
      <c r="U474" s="14" t="s">
        <v>34</v>
      </c>
      <c r="V474" s="173"/>
      <c r="W474" s="174"/>
      <c r="X474" s="67"/>
      <c r="Y474" s="68"/>
    </row>
    <row r="475" spans="1:25" ht="15.75" thickBot="1">
      <c r="A475" s="84"/>
      <c r="B475" s="85"/>
      <c r="C475" s="130" t="s">
        <v>12</v>
      </c>
      <c r="D475" s="130"/>
      <c r="E475" s="3">
        <v>250</v>
      </c>
      <c r="F475" s="10"/>
      <c r="G475" s="139">
        <v>5</v>
      </c>
      <c r="H475" s="139"/>
      <c r="I475" s="139"/>
      <c r="J475" s="14" t="s">
        <v>34</v>
      </c>
      <c r="K475" s="14" t="s">
        <v>34</v>
      </c>
      <c r="L475" s="14" t="s">
        <v>16</v>
      </c>
      <c r="M475" s="14" t="s">
        <v>34</v>
      </c>
      <c r="N475" s="14" t="s">
        <v>34</v>
      </c>
      <c r="O475" s="14" t="s">
        <v>34</v>
      </c>
      <c r="P475" s="14" t="s">
        <v>34</v>
      </c>
      <c r="Q475" s="14" t="s">
        <v>34</v>
      </c>
      <c r="R475" s="14" t="s">
        <v>34</v>
      </c>
      <c r="S475" s="14" t="s">
        <v>34</v>
      </c>
      <c r="T475" s="14" t="s">
        <v>34</v>
      </c>
      <c r="U475" s="14" t="s">
        <v>34</v>
      </c>
      <c r="V475" s="173"/>
      <c r="W475" s="174"/>
      <c r="X475" s="67"/>
      <c r="Y475" s="68"/>
    </row>
    <row r="476" spans="1:25" ht="15.75" thickBot="1">
      <c r="A476" s="84"/>
      <c r="B476" s="85"/>
      <c r="C476" s="131" t="s">
        <v>13</v>
      </c>
      <c r="D476" s="130"/>
      <c r="E476" s="3" t="s">
        <v>16</v>
      </c>
      <c r="F476" s="10"/>
      <c r="G476" s="139">
        <v>5</v>
      </c>
      <c r="H476" s="139"/>
      <c r="I476" s="139"/>
      <c r="J476" s="14" t="s">
        <v>34</v>
      </c>
      <c r="K476" s="14" t="s">
        <v>34</v>
      </c>
      <c r="L476" s="14" t="s">
        <v>34</v>
      </c>
      <c r="M476" s="14" t="s">
        <v>34</v>
      </c>
      <c r="N476" s="14" t="s">
        <v>34</v>
      </c>
      <c r="O476" s="14" t="s">
        <v>34</v>
      </c>
      <c r="P476" s="14" t="s">
        <v>34</v>
      </c>
      <c r="Q476" s="14" t="s">
        <v>34</v>
      </c>
      <c r="R476" s="14" t="s">
        <v>34</v>
      </c>
      <c r="S476" s="14" t="s">
        <v>34</v>
      </c>
      <c r="T476" s="14" t="s">
        <v>34</v>
      </c>
      <c r="U476" s="14" t="s">
        <v>34</v>
      </c>
      <c r="V476" s="173"/>
      <c r="W476" s="174"/>
      <c r="X476" s="67"/>
      <c r="Y476" s="68"/>
    </row>
    <row r="477" spans="1:25" ht="15.75" thickBot="1">
      <c r="A477" s="84"/>
      <c r="B477" s="85"/>
      <c r="C477" s="130" t="s">
        <v>14</v>
      </c>
      <c r="D477" s="130"/>
      <c r="E477" s="3" t="s">
        <v>16</v>
      </c>
      <c r="F477" s="10"/>
      <c r="G477" s="139">
        <v>5</v>
      </c>
      <c r="H477" s="139"/>
      <c r="I477" s="139"/>
      <c r="J477" s="14" t="s">
        <v>34</v>
      </c>
      <c r="K477" s="14" t="s">
        <v>34</v>
      </c>
      <c r="L477" s="14" t="s">
        <v>34</v>
      </c>
      <c r="M477" s="14" t="s">
        <v>34</v>
      </c>
      <c r="N477" s="14" t="s">
        <v>34</v>
      </c>
      <c r="O477" s="14" t="s">
        <v>34</v>
      </c>
      <c r="P477" s="14" t="s">
        <v>34</v>
      </c>
      <c r="Q477" s="14" t="s">
        <v>34</v>
      </c>
      <c r="R477" s="14" t="s">
        <v>34</v>
      </c>
      <c r="S477" s="14" t="s">
        <v>34</v>
      </c>
      <c r="T477" s="14" t="s">
        <v>34</v>
      </c>
      <c r="U477" s="14" t="s">
        <v>34</v>
      </c>
      <c r="V477" s="173"/>
      <c r="W477" s="174"/>
      <c r="X477" s="67"/>
      <c r="Y477" s="68"/>
    </row>
    <row r="478" spans="1:25" ht="15.75" thickBot="1">
      <c r="A478" s="84"/>
      <c r="B478" s="85"/>
      <c r="C478" s="130" t="s">
        <v>15</v>
      </c>
      <c r="D478" s="130"/>
      <c r="E478" s="3" t="s">
        <v>16</v>
      </c>
      <c r="F478" s="10"/>
      <c r="G478" s="139">
        <v>5</v>
      </c>
      <c r="H478" s="139"/>
      <c r="I478" s="139"/>
      <c r="J478" s="14" t="s">
        <v>34</v>
      </c>
      <c r="K478" s="14" t="s">
        <v>34</v>
      </c>
      <c r="L478" s="14" t="s">
        <v>34</v>
      </c>
      <c r="M478" s="14" t="s">
        <v>34</v>
      </c>
      <c r="N478" s="14" t="s">
        <v>34</v>
      </c>
      <c r="O478" s="14" t="s">
        <v>34</v>
      </c>
      <c r="P478" s="14" t="s">
        <v>34</v>
      </c>
      <c r="Q478" s="14" t="s">
        <v>34</v>
      </c>
      <c r="R478" s="14" t="s">
        <v>34</v>
      </c>
      <c r="S478" s="14" t="s">
        <v>16</v>
      </c>
      <c r="T478" s="14" t="s">
        <v>34</v>
      </c>
      <c r="U478" s="14" t="s">
        <v>34</v>
      </c>
      <c r="V478" s="173"/>
      <c r="W478" s="174"/>
      <c r="X478" s="67"/>
      <c r="Y478" s="68"/>
    </row>
    <row r="479" spans="1:25" ht="15.75" thickBot="1">
      <c r="A479" s="84"/>
      <c r="B479" s="85"/>
      <c r="C479" s="119" t="s">
        <v>16</v>
      </c>
      <c r="D479" s="119"/>
      <c r="E479" s="3" t="s">
        <v>16</v>
      </c>
      <c r="F479" s="10"/>
      <c r="G479" s="139">
        <v>5</v>
      </c>
      <c r="H479" s="139"/>
      <c r="I479" s="139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73"/>
      <c r="W479" s="174"/>
      <c r="X479" s="67"/>
      <c r="Y479" s="68"/>
    </row>
    <row r="480" spans="1:25" ht="15.75" thickBot="1">
      <c r="A480" s="86"/>
      <c r="B480" s="87"/>
      <c r="C480" s="97" t="s">
        <v>16</v>
      </c>
      <c r="D480" s="97"/>
      <c r="E480" s="4" t="s">
        <v>16</v>
      </c>
      <c r="F480" s="12"/>
      <c r="G480" s="140">
        <v>5</v>
      </c>
      <c r="H480" s="140"/>
      <c r="I480" s="140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73"/>
      <c r="W480" s="174"/>
      <c r="X480" s="69"/>
      <c r="Y480" s="70"/>
    </row>
    <row r="481" spans="1:25" ht="15.75" thickBot="1">
      <c r="A481" s="82">
        <v>45558</v>
      </c>
      <c r="B481" s="83"/>
      <c r="C481" s="136" t="s">
        <v>9</v>
      </c>
      <c r="D481" s="136"/>
      <c r="E481" s="5">
        <v>1370</v>
      </c>
      <c r="F481" s="11"/>
      <c r="G481" s="138">
        <v>5</v>
      </c>
      <c r="H481" s="138"/>
      <c r="I481" s="138"/>
      <c r="J481" s="14" t="s">
        <v>34</v>
      </c>
      <c r="K481" s="14" t="s">
        <v>34</v>
      </c>
      <c r="L481" s="14" t="s">
        <v>34</v>
      </c>
      <c r="M481" s="14" t="s">
        <v>34</v>
      </c>
      <c r="N481" s="14" t="s">
        <v>34</v>
      </c>
      <c r="O481" s="14" t="s">
        <v>34</v>
      </c>
      <c r="P481" s="14" t="s">
        <v>34</v>
      </c>
      <c r="Q481" s="14" t="s">
        <v>34</v>
      </c>
      <c r="R481" s="14" t="s">
        <v>34</v>
      </c>
      <c r="S481" s="14" t="s">
        <v>34</v>
      </c>
      <c r="T481" s="14" t="s">
        <v>34</v>
      </c>
      <c r="U481" s="14" t="s">
        <v>34</v>
      </c>
      <c r="V481" s="178"/>
      <c r="W481" s="180"/>
      <c r="X481" s="65" t="s">
        <v>38</v>
      </c>
      <c r="Y481" s="66"/>
    </row>
    <row r="482" spans="1:25" ht="15.75" thickBot="1">
      <c r="A482" s="84"/>
      <c r="B482" s="85"/>
      <c r="C482" s="130" t="s">
        <v>10</v>
      </c>
      <c r="D482" s="130"/>
      <c r="E482" s="3">
        <v>170</v>
      </c>
      <c r="F482" s="10"/>
      <c r="G482" s="139">
        <v>5</v>
      </c>
      <c r="H482" s="139"/>
      <c r="I482" s="139"/>
      <c r="J482" s="14" t="s">
        <v>34</v>
      </c>
      <c r="K482" s="14" t="s">
        <v>34</v>
      </c>
      <c r="L482" s="14" t="s">
        <v>34</v>
      </c>
      <c r="M482" s="14" t="s">
        <v>34</v>
      </c>
      <c r="N482" s="14" t="s">
        <v>34</v>
      </c>
      <c r="O482" s="14" t="s">
        <v>34</v>
      </c>
      <c r="P482" s="14" t="s">
        <v>34</v>
      </c>
      <c r="Q482" s="14" t="s">
        <v>34</v>
      </c>
      <c r="R482" s="14" t="s">
        <v>34</v>
      </c>
      <c r="S482" s="14" t="s">
        <v>34</v>
      </c>
      <c r="T482" s="14" t="s">
        <v>34</v>
      </c>
      <c r="U482" s="14" t="s">
        <v>34</v>
      </c>
      <c r="V482" s="173"/>
      <c r="W482" s="174"/>
      <c r="X482" s="67"/>
      <c r="Y482" s="68"/>
    </row>
    <row r="483" spans="1:25" ht="15.75" thickBot="1">
      <c r="A483" s="84"/>
      <c r="B483" s="85"/>
      <c r="C483" s="130" t="s">
        <v>11</v>
      </c>
      <c r="D483" s="130"/>
      <c r="E483" s="3">
        <v>2010</v>
      </c>
      <c r="F483" s="10"/>
      <c r="G483" s="139">
        <v>5</v>
      </c>
      <c r="H483" s="139"/>
      <c r="I483" s="139"/>
      <c r="J483" s="14" t="s">
        <v>34</v>
      </c>
      <c r="K483" s="14" t="s">
        <v>34</v>
      </c>
      <c r="L483" s="14" t="s">
        <v>34</v>
      </c>
      <c r="M483" s="14" t="s">
        <v>34</v>
      </c>
      <c r="N483" s="14" t="s">
        <v>34</v>
      </c>
      <c r="O483" s="14" t="s">
        <v>34</v>
      </c>
      <c r="P483" s="14" t="s">
        <v>34</v>
      </c>
      <c r="Q483" s="14" t="s">
        <v>34</v>
      </c>
      <c r="R483" s="14" t="s">
        <v>34</v>
      </c>
      <c r="S483" s="14" t="s">
        <v>34</v>
      </c>
      <c r="T483" s="14" t="s">
        <v>34</v>
      </c>
      <c r="U483" s="14" t="s">
        <v>34</v>
      </c>
      <c r="V483" s="173"/>
      <c r="W483" s="174"/>
      <c r="X483" s="67"/>
      <c r="Y483" s="68"/>
    </row>
    <row r="484" spans="1:25" ht="15.75" thickBot="1">
      <c r="A484" s="84"/>
      <c r="B484" s="85"/>
      <c r="C484" s="130" t="s">
        <v>12</v>
      </c>
      <c r="D484" s="130"/>
      <c r="E484" s="3">
        <v>230</v>
      </c>
      <c r="F484" s="10"/>
      <c r="G484" s="139">
        <v>5</v>
      </c>
      <c r="H484" s="139"/>
      <c r="I484" s="139"/>
      <c r="J484" s="14" t="s">
        <v>34</v>
      </c>
      <c r="K484" s="14" t="s">
        <v>34</v>
      </c>
      <c r="L484" s="14" t="s">
        <v>16</v>
      </c>
      <c r="M484" s="14" t="s">
        <v>34</v>
      </c>
      <c r="N484" s="14" t="s">
        <v>34</v>
      </c>
      <c r="O484" s="14" t="s">
        <v>34</v>
      </c>
      <c r="P484" s="14" t="s">
        <v>34</v>
      </c>
      <c r="Q484" s="14" t="s">
        <v>34</v>
      </c>
      <c r="R484" s="14" t="s">
        <v>34</v>
      </c>
      <c r="S484" s="14" t="s">
        <v>34</v>
      </c>
      <c r="T484" s="14" t="s">
        <v>34</v>
      </c>
      <c r="U484" s="14" t="s">
        <v>34</v>
      </c>
      <c r="V484" s="173"/>
      <c r="W484" s="174"/>
      <c r="X484" s="67"/>
      <c r="Y484" s="68"/>
    </row>
    <row r="485" spans="1:25" ht="15.75" thickBot="1">
      <c r="A485" s="84"/>
      <c r="B485" s="85"/>
      <c r="C485" s="131" t="s">
        <v>13</v>
      </c>
      <c r="D485" s="130"/>
      <c r="E485" s="3" t="s">
        <v>16</v>
      </c>
      <c r="F485" s="10"/>
      <c r="G485" s="139">
        <v>5</v>
      </c>
      <c r="H485" s="139"/>
      <c r="I485" s="139"/>
      <c r="J485" s="14" t="s">
        <v>34</v>
      </c>
      <c r="K485" s="14" t="s">
        <v>34</v>
      </c>
      <c r="L485" s="14" t="s">
        <v>34</v>
      </c>
      <c r="M485" s="14" t="s">
        <v>34</v>
      </c>
      <c r="N485" s="14" t="s">
        <v>34</v>
      </c>
      <c r="O485" s="14" t="s">
        <v>34</v>
      </c>
      <c r="P485" s="14" t="s">
        <v>34</v>
      </c>
      <c r="Q485" s="14" t="s">
        <v>34</v>
      </c>
      <c r="R485" s="14" t="s">
        <v>34</v>
      </c>
      <c r="S485" s="14" t="s">
        <v>34</v>
      </c>
      <c r="T485" s="14" t="s">
        <v>34</v>
      </c>
      <c r="U485" s="14" t="s">
        <v>34</v>
      </c>
      <c r="V485" s="173"/>
      <c r="W485" s="174"/>
      <c r="X485" s="67"/>
      <c r="Y485" s="68"/>
    </row>
    <row r="486" spans="1:25" ht="15.75" thickBot="1">
      <c r="A486" s="84"/>
      <c r="B486" s="85"/>
      <c r="C486" s="130" t="s">
        <v>14</v>
      </c>
      <c r="D486" s="130"/>
      <c r="E486" s="3" t="s">
        <v>16</v>
      </c>
      <c r="F486" s="10"/>
      <c r="G486" s="139">
        <v>5</v>
      </c>
      <c r="H486" s="139"/>
      <c r="I486" s="139"/>
      <c r="J486" s="14" t="s">
        <v>34</v>
      </c>
      <c r="K486" s="14" t="s">
        <v>34</v>
      </c>
      <c r="L486" s="14" t="s">
        <v>34</v>
      </c>
      <c r="M486" s="14" t="s">
        <v>34</v>
      </c>
      <c r="N486" s="14" t="s">
        <v>34</v>
      </c>
      <c r="O486" s="14" t="s">
        <v>34</v>
      </c>
      <c r="P486" s="14" t="s">
        <v>34</v>
      </c>
      <c r="Q486" s="14" t="s">
        <v>34</v>
      </c>
      <c r="R486" s="14" t="s">
        <v>34</v>
      </c>
      <c r="S486" s="14" t="s">
        <v>34</v>
      </c>
      <c r="T486" s="14" t="s">
        <v>34</v>
      </c>
      <c r="U486" s="14" t="s">
        <v>34</v>
      </c>
      <c r="V486" s="173"/>
      <c r="W486" s="174"/>
      <c r="X486" s="67"/>
      <c r="Y486" s="68"/>
    </row>
    <row r="487" spans="1:25" ht="15.75" thickBot="1">
      <c r="A487" s="84"/>
      <c r="B487" s="85"/>
      <c r="C487" s="130" t="s">
        <v>15</v>
      </c>
      <c r="D487" s="130"/>
      <c r="E487" s="3" t="s">
        <v>16</v>
      </c>
      <c r="F487" s="10"/>
      <c r="G487" s="139">
        <v>5</v>
      </c>
      <c r="H487" s="139"/>
      <c r="I487" s="139"/>
      <c r="J487" s="14" t="s">
        <v>34</v>
      </c>
      <c r="K487" s="14" t="s">
        <v>34</v>
      </c>
      <c r="L487" s="14" t="s">
        <v>34</v>
      </c>
      <c r="M487" s="14" t="s">
        <v>34</v>
      </c>
      <c r="N487" s="14" t="s">
        <v>34</v>
      </c>
      <c r="O487" s="14" t="s">
        <v>34</v>
      </c>
      <c r="P487" s="14" t="s">
        <v>34</v>
      </c>
      <c r="Q487" s="14" t="s">
        <v>34</v>
      </c>
      <c r="R487" s="14" t="s">
        <v>34</v>
      </c>
      <c r="S487" s="14" t="s">
        <v>16</v>
      </c>
      <c r="T487" s="14" t="s">
        <v>34</v>
      </c>
      <c r="U487" s="14" t="s">
        <v>34</v>
      </c>
      <c r="V487" s="173"/>
      <c r="W487" s="174"/>
      <c r="X487" s="67"/>
      <c r="Y487" s="68"/>
    </row>
    <row r="488" spans="1:25" ht="15.75" thickBot="1">
      <c r="A488" s="84"/>
      <c r="B488" s="85"/>
      <c r="C488" s="119" t="s">
        <v>16</v>
      </c>
      <c r="D488" s="119"/>
      <c r="E488" s="3" t="s">
        <v>16</v>
      </c>
      <c r="F488" s="10"/>
      <c r="G488" s="139">
        <v>5</v>
      </c>
      <c r="H488" s="139"/>
      <c r="I488" s="139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73"/>
      <c r="W488" s="174"/>
      <c r="X488" s="67"/>
      <c r="Y488" s="68"/>
    </row>
    <row r="489" spans="1:25" ht="15.75" thickBot="1">
      <c r="A489" s="86"/>
      <c r="B489" s="87"/>
      <c r="C489" s="97" t="s">
        <v>16</v>
      </c>
      <c r="D489" s="97"/>
      <c r="E489" s="4" t="s">
        <v>16</v>
      </c>
      <c r="F489" s="12"/>
      <c r="G489" s="140">
        <v>5</v>
      </c>
      <c r="H489" s="140"/>
      <c r="I489" s="140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73"/>
      <c r="W489" s="174"/>
      <c r="X489" s="69"/>
      <c r="Y489" s="70"/>
    </row>
    <row r="490" spans="1:25" ht="15.75" thickBot="1">
      <c r="A490" s="82">
        <v>45559</v>
      </c>
      <c r="B490" s="83"/>
      <c r="C490" s="136" t="s">
        <v>9</v>
      </c>
      <c r="D490" s="136"/>
      <c r="E490" s="5">
        <v>1340</v>
      </c>
      <c r="F490" s="11"/>
      <c r="G490" s="138">
        <v>5</v>
      </c>
      <c r="H490" s="138"/>
      <c r="I490" s="138"/>
      <c r="J490" s="14" t="s">
        <v>34</v>
      </c>
      <c r="K490" s="14" t="s">
        <v>34</v>
      </c>
      <c r="L490" s="14" t="s">
        <v>34</v>
      </c>
      <c r="M490" s="14" t="s">
        <v>34</v>
      </c>
      <c r="N490" s="14" t="s">
        <v>34</v>
      </c>
      <c r="O490" s="14" t="s">
        <v>34</v>
      </c>
      <c r="P490" s="14" t="s">
        <v>34</v>
      </c>
      <c r="Q490" s="14" t="s">
        <v>34</v>
      </c>
      <c r="R490" s="14" t="s">
        <v>34</v>
      </c>
      <c r="S490" s="14" t="s">
        <v>34</v>
      </c>
      <c r="T490" s="14" t="s">
        <v>34</v>
      </c>
      <c r="U490" s="14" t="s">
        <v>34</v>
      </c>
      <c r="V490" s="178"/>
      <c r="W490" s="180"/>
      <c r="X490" s="65" t="s">
        <v>38</v>
      </c>
      <c r="Y490" s="66"/>
    </row>
    <row r="491" spans="1:25" ht="15.75" thickBot="1">
      <c r="A491" s="84"/>
      <c r="B491" s="85"/>
      <c r="C491" s="130" t="s">
        <v>10</v>
      </c>
      <c r="D491" s="130"/>
      <c r="E491" s="3">
        <v>190</v>
      </c>
      <c r="F491" s="10"/>
      <c r="G491" s="139">
        <v>5</v>
      </c>
      <c r="H491" s="139"/>
      <c r="I491" s="139"/>
      <c r="J491" s="14" t="s">
        <v>34</v>
      </c>
      <c r="K491" s="14" t="s">
        <v>34</v>
      </c>
      <c r="L491" s="14" t="s">
        <v>34</v>
      </c>
      <c r="M491" s="14" t="s">
        <v>34</v>
      </c>
      <c r="N491" s="14" t="s">
        <v>34</v>
      </c>
      <c r="O491" s="14" t="s">
        <v>34</v>
      </c>
      <c r="P491" s="14" t="s">
        <v>34</v>
      </c>
      <c r="Q491" s="14" t="s">
        <v>34</v>
      </c>
      <c r="R491" s="14" t="s">
        <v>34</v>
      </c>
      <c r="S491" s="14" t="s">
        <v>34</v>
      </c>
      <c r="T491" s="14" t="s">
        <v>34</v>
      </c>
      <c r="U491" s="14" t="s">
        <v>34</v>
      </c>
      <c r="V491" s="173"/>
      <c r="W491" s="174"/>
      <c r="X491" s="67"/>
      <c r="Y491" s="68"/>
    </row>
    <row r="492" spans="1:25" ht="15.75" thickBot="1">
      <c r="A492" s="84"/>
      <c r="B492" s="85"/>
      <c r="C492" s="130" t="s">
        <v>11</v>
      </c>
      <c r="D492" s="130"/>
      <c r="E492" s="3">
        <v>2020</v>
      </c>
      <c r="F492" s="10"/>
      <c r="G492" s="139">
        <v>5</v>
      </c>
      <c r="H492" s="139"/>
      <c r="I492" s="139"/>
      <c r="J492" s="14" t="s">
        <v>34</v>
      </c>
      <c r="K492" s="14" t="s">
        <v>34</v>
      </c>
      <c r="L492" s="14" t="s">
        <v>34</v>
      </c>
      <c r="M492" s="14" t="s">
        <v>34</v>
      </c>
      <c r="N492" s="14" t="s">
        <v>34</v>
      </c>
      <c r="O492" s="14" t="s">
        <v>34</v>
      </c>
      <c r="P492" s="14" t="s">
        <v>34</v>
      </c>
      <c r="Q492" s="14" t="s">
        <v>34</v>
      </c>
      <c r="R492" s="14" t="s">
        <v>34</v>
      </c>
      <c r="S492" s="14" t="s">
        <v>34</v>
      </c>
      <c r="T492" s="14" t="s">
        <v>34</v>
      </c>
      <c r="U492" s="14" t="s">
        <v>34</v>
      </c>
      <c r="V492" s="173"/>
      <c r="W492" s="174"/>
      <c r="X492" s="67"/>
      <c r="Y492" s="68"/>
    </row>
    <row r="493" spans="1:25" ht="15.75" thickBot="1">
      <c r="A493" s="84"/>
      <c r="B493" s="85"/>
      <c r="C493" s="130" t="s">
        <v>12</v>
      </c>
      <c r="D493" s="130"/>
      <c r="E493" s="3">
        <v>240</v>
      </c>
      <c r="F493" s="10"/>
      <c r="G493" s="139">
        <v>5</v>
      </c>
      <c r="H493" s="139"/>
      <c r="I493" s="139"/>
      <c r="J493" s="14" t="s">
        <v>34</v>
      </c>
      <c r="K493" s="14" t="s">
        <v>34</v>
      </c>
      <c r="L493" s="14" t="s">
        <v>16</v>
      </c>
      <c r="M493" s="14" t="s">
        <v>34</v>
      </c>
      <c r="N493" s="14" t="s">
        <v>34</v>
      </c>
      <c r="O493" s="14" t="s">
        <v>34</v>
      </c>
      <c r="P493" s="14" t="s">
        <v>34</v>
      </c>
      <c r="Q493" s="14" t="s">
        <v>34</v>
      </c>
      <c r="R493" s="14" t="s">
        <v>34</v>
      </c>
      <c r="S493" s="14" t="s">
        <v>34</v>
      </c>
      <c r="T493" s="14" t="s">
        <v>34</v>
      </c>
      <c r="U493" s="14" t="s">
        <v>34</v>
      </c>
      <c r="V493" s="173"/>
      <c r="W493" s="174"/>
      <c r="X493" s="67"/>
      <c r="Y493" s="68"/>
    </row>
    <row r="494" spans="1:25" ht="15.75" thickBot="1">
      <c r="A494" s="84"/>
      <c r="B494" s="85"/>
      <c r="C494" s="131" t="s">
        <v>13</v>
      </c>
      <c r="D494" s="130"/>
      <c r="E494" s="3">
        <v>3732</v>
      </c>
      <c r="F494" s="10"/>
      <c r="G494" s="139">
        <v>5</v>
      </c>
      <c r="H494" s="139"/>
      <c r="I494" s="139"/>
      <c r="J494" s="14" t="s">
        <v>34</v>
      </c>
      <c r="K494" s="14" t="s">
        <v>34</v>
      </c>
      <c r="L494" s="14" t="s">
        <v>34</v>
      </c>
      <c r="M494" s="14" t="s">
        <v>34</v>
      </c>
      <c r="N494" s="14" t="s">
        <v>34</v>
      </c>
      <c r="O494" s="14" t="s">
        <v>34</v>
      </c>
      <c r="P494" s="14" t="s">
        <v>34</v>
      </c>
      <c r="Q494" s="14" t="s">
        <v>34</v>
      </c>
      <c r="R494" s="14" t="s">
        <v>34</v>
      </c>
      <c r="S494" s="14" t="s">
        <v>34</v>
      </c>
      <c r="T494" s="14" t="s">
        <v>34</v>
      </c>
      <c r="U494" s="14" t="s">
        <v>34</v>
      </c>
      <c r="V494" s="173"/>
      <c r="W494" s="174"/>
      <c r="X494" s="67"/>
      <c r="Y494" s="68"/>
    </row>
    <row r="495" spans="1:25" ht="15.75" thickBot="1">
      <c r="A495" s="84"/>
      <c r="B495" s="85"/>
      <c r="C495" s="130" t="s">
        <v>14</v>
      </c>
      <c r="D495" s="130"/>
      <c r="E495" s="3">
        <v>6480</v>
      </c>
      <c r="F495" s="10"/>
      <c r="G495" s="139">
        <v>5</v>
      </c>
      <c r="H495" s="139"/>
      <c r="I495" s="139"/>
      <c r="J495" s="14" t="s">
        <v>34</v>
      </c>
      <c r="K495" s="14" t="s">
        <v>34</v>
      </c>
      <c r="L495" s="14" t="s">
        <v>34</v>
      </c>
      <c r="M495" s="14" t="s">
        <v>34</v>
      </c>
      <c r="N495" s="14" t="s">
        <v>34</v>
      </c>
      <c r="O495" s="14" t="s">
        <v>34</v>
      </c>
      <c r="P495" s="14" t="s">
        <v>34</v>
      </c>
      <c r="Q495" s="14" t="s">
        <v>34</v>
      </c>
      <c r="R495" s="14" t="s">
        <v>34</v>
      </c>
      <c r="S495" s="14" t="s">
        <v>34</v>
      </c>
      <c r="T495" s="14" t="s">
        <v>34</v>
      </c>
      <c r="U495" s="14" t="s">
        <v>34</v>
      </c>
      <c r="V495" s="173"/>
      <c r="W495" s="174"/>
      <c r="X495" s="67"/>
      <c r="Y495" s="68"/>
    </row>
    <row r="496" spans="1:25" ht="15.75" thickBot="1">
      <c r="A496" s="84"/>
      <c r="B496" s="85"/>
      <c r="C496" s="130" t="s">
        <v>15</v>
      </c>
      <c r="D496" s="130"/>
      <c r="E496" s="3">
        <v>3312</v>
      </c>
      <c r="F496" s="10"/>
      <c r="G496" s="139">
        <v>5</v>
      </c>
      <c r="H496" s="139"/>
      <c r="I496" s="139"/>
      <c r="J496" s="14" t="s">
        <v>34</v>
      </c>
      <c r="K496" s="14" t="s">
        <v>34</v>
      </c>
      <c r="L496" s="14" t="s">
        <v>34</v>
      </c>
      <c r="M496" s="14" t="s">
        <v>34</v>
      </c>
      <c r="N496" s="14" t="s">
        <v>34</v>
      </c>
      <c r="O496" s="14" t="s">
        <v>34</v>
      </c>
      <c r="P496" s="14" t="s">
        <v>34</v>
      </c>
      <c r="Q496" s="14" t="s">
        <v>34</v>
      </c>
      <c r="R496" s="14" t="s">
        <v>34</v>
      </c>
      <c r="S496" s="14" t="s">
        <v>16</v>
      </c>
      <c r="T496" s="14" t="s">
        <v>34</v>
      </c>
      <c r="U496" s="14" t="s">
        <v>34</v>
      </c>
      <c r="V496" s="173"/>
      <c r="W496" s="174"/>
      <c r="X496" s="67"/>
      <c r="Y496" s="68"/>
    </row>
    <row r="497" spans="1:25" ht="15.75" thickBot="1">
      <c r="A497" s="84"/>
      <c r="B497" s="85"/>
      <c r="C497" s="119" t="s">
        <v>16</v>
      </c>
      <c r="D497" s="119"/>
      <c r="E497" s="3" t="s">
        <v>16</v>
      </c>
      <c r="F497" s="10"/>
      <c r="G497" s="139">
        <v>5</v>
      </c>
      <c r="H497" s="139"/>
      <c r="I497" s="139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73"/>
      <c r="W497" s="174"/>
      <c r="X497" s="67"/>
      <c r="Y497" s="68"/>
    </row>
    <row r="498" spans="1:25" ht="15.75" thickBot="1">
      <c r="A498" s="86"/>
      <c r="B498" s="87"/>
      <c r="C498" s="97" t="s">
        <v>16</v>
      </c>
      <c r="D498" s="97"/>
      <c r="E498" s="4" t="s">
        <v>16</v>
      </c>
      <c r="F498" s="12"/>
      <c r="G498" s="140">
        <v>5</v>
      </c>
      <c r="H498" s="140"/>
      <c r="I498" s="140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73"/>
      <c r="W498" s="174"/>
      <c r="X498" s="69"/>
      <c r="Y498" s="70"/>
    </row>
    <row r="499" spans="1:25" ht="15.75" thickBot="1">
      <c r="A499" s="82">
        <v>45560</v>
      </c>
      <c r="B499" s="83"/>
      <c r="C499" s="136" t="s">
        <v>9</v>
      </c>
      <c r="D499" s="136"/>
      <c r="E499" s="5">
        <v>1500</v>
      </c>
      <c r="F499" s="11"/>
      <c r="G499" s="138">
        <v>5</v>
      </c>
      <c r="H499" s="138"/>
      <c r="I499" s="138"/>
      <c r="J499" s="14" t="s">
        <v>34</v>
      </c>
      <c r="K499" s="14" t="s">
        <v>34</v>
      </c>
      <c r="L499" s="14" t="s">
        <v>34</v>
      </c>
      <c r="M499" s="14" t="s">
        <v>34</v>
      </c>
      <c r="N499" s="14" t="s">
        <v>34</v>
      </c>
      <c r="O499" s="14" t="s">
        <v>34</v>
      </c>
      <c r="P499" s="14" t="s">
        <v>34</v>
      </c>
      <c r="Q499" s="14" t="s">
        <v>34</v>
      </c>
      <c r="R499" s="14" t="s">
        <v>34</v>
      </c>
      <c r="S499" s="14" t="s">
        <v>34</v>
      </c>
      <c r="T499" s="14" t="s">
        <v>34</v>
      </c>
      <c r="U499" s="14" t="s">
        <v>34</v>
      </c>
      <c r="V499" s="178"/>
      <c r="W499" s="180"/>
      <c r="X499" s="65" t="s">
        <v>37</v>
      </c>
      <c r="Y499" s="66"/>
    </row>
    <row r="500" spans="1:25" ht="15.75" thickBot="1">
      <c r="A500" s="84"/>
      <c r="B500" s="85"/>
      <c r="C500" s="130" t="s">
        <v>10</v>
      </c>
      <c r="D500" s="130"/>
      <c r="E500" s="3">
        <v>230</v>
      </c>
      <c r="F500" s="10"/>
      <c r="G500" s="139">
        <v>5</v>
      </c>
      <c r="H500" s="139"/>
      <c r="I500" s="139"/>
      <c r="J500" s="14" t="s">
        <v>34</v>
      </c>
      <c r="K500" s="14" t="s">
        <v>34</v>
      </c>
      <c r="L500" s="14" t="s">
        <v>34</v>
      </c>
      <c r="M500" s="14" t="s">
        <v>34</v>
      </c>
      <c r="N500" s="14" t="s">
        <v>34</v>
      </c>
      <c r="O500" s="14" t="s">
        <v>34</v>
      </c>
      <c r="P500" s="14" t="s">
        <v>34</v>
      </c>
      <c r="Q500" s="14" t="s">
        <v>34</v>
      </c>
      <c r="R500" s="14" t="s">
        <v>34</v>
      </c>
      <c r="S500" s="14" t="s">
        <v>34</v>
      </c>
      <c r="T500" s="14" t="s">
        <v>34</v>
      </c>
      <c r="U500" s="14" t="s">
        <v>34</v>
      </c>
      <c r="V500" s="173"/>
      <c r="W500" s="174"/>
      <c r="X500" s="67"/>
      <c r="Y500" s="68"/>
    </row>
    <row r="501" spans="1:25" ht="15.75" thickBot="1">
      <c r="A501" s="84"/>
      <c r="B501" s="85"/>
      <c r="C501" s="130" t="s">
        <v>11</v>
      </c>
      <c r="D501" s="130"/>
      <c r="E501" s="3">
        <v>2490</v>
      </c>
      <c r="F501" s="10"/>
      <c r="G501" s="139">
        <v>5</v>
      </c>
      <c r="H501" s="139"/>
      <c r="I501" s="139"/>
      <c r="J501" s="14" t="s">
        <v>34</v>
      </c>
      <c r="K501" s="14" t="s">
        <v>34</v>
      </c>
      <c r="L501" s="14" t="s">
        <v>34</v>
      </c>
      <c r="M501" s="14" t="s">
        <v>34</v>
      </c>
      <c r="N501" s="14" t="s">
        <v>34</v>
      </c>
      <c r="O501" s="14" t="s">
        <v>34</v>
      </c>
      <c r="P501" s="14" t="s">
        <v>34</v>
      </c>
      <c r="Q501" s="14" t="s">
        <v>34</v>
      </c>
      <c r="R501" s="14" t="s">
        <v>34</v>
      </c>
      <c r="S501" s="14" t="s">
        <v>34</v>
      </c>
      <c r="T501" s="14" t="s">
        <v>34</v>
      </c>
      <c r="U501" s="14" t="s">
        <v>34</v>
      </c>
      <c r="V501" s="173"/>
      <c r="W501" s="174"/>
      <c r="X501" s="67"/>
      <c r="Y501" s="68"/>
    </row>
    <row r="502" spans="1:25" ht="15.75" thickBot="1">
      <c r="A502" s="84"/>
      <c r="B502" s="85"/>
      <c r="C502" s="130" t="s">
        <v>12</v>
      </c>
      <c r="D502" s="130"/>
      <c r="E502" s="3">
        <v>300</v>
      </c>
      <c r="F502" s="10"/>
      <c r="G502" s="139">
        <v>5</v>
      </c>
      <c r="H502" s="139"/>
      <c r="I502" s="139"/>
      <c r="J502" s="14" t="s">
        <v>34</v>
      </c>
      <c r="K502" s="14" t="s">
        <v>34</v>
      </c>
      <c r="L502" s="14" t="s">
        <v>16</v>
      </c>
      <c r="M502" s="14" t="s">
        <v>34</v>
      </c>
      <c r="N502" s="14" t="s">
        <v>34</v>
      </c>
      <c r="O502" s="14" t="s">
        <v>34</v>
      </c>
      <c r="P502" s="14" t="s">
        <v>34</v>
      </c>
      <c r="Q502" s="14" t="s">
        <v>34</v>
      </c>
      <c r="R502" s="14" t="s">
        <v>34</v>
      </c>
      <c r="S502" s="14" t="s">
        <v>34</v>
      </c>
      <c r="T502" s="14" t="s">
        <v>34</v>
      </c>
      <c r="U502" s="14" t="s">
        <v>34</v>
      </c>
      <c r="V502" s="173"/>
      <c r="W502" s="174"/>
      <c r="X502" s="67"/>
      <c r="Y502" s="68"/>
    </row>
    <row r="503" spans="1:25" ht="15.75" thickBot="1">
      <c r="A503" s="84"/>
      <c r="B503" s="85"/>
      <c r="C503" s="131" t="s">
        <v>13</v>
      </c>
      <c r="D503" s="130"/>
      <c r="E503" s="3" t="s">
        <v>16</v>
      </c>
      <c r="F503" s="10"/>
      <c r="G503" s="139">
        <v>5</v>
      </c>
      <c r="H503" s="139"/>
      <c r="I503" s="139"/>
      <c r="J503" s="14" t="s">
        <v>34</v>
      </c>
      <c r="K503" s="14" t="s">
        <v>34</v>
      </c>
      <c r="L503" s="14" t="s">
        <v>34</v>
      </c>
      <c r="M503" s="14" t="s">
        <v>34</v>
      </c>
      <c r="N503" s="14" t="s">
        <v>34</v>
      </c>
      <c r="O503" s="14" t="s">
        <v>34</v>
      </c>
      <c r="P503" s="14" t="s">
        <v>34</v>
      </c>
      <c r="Q503" s="14" t="s">
        <v>34</v>
      </c>
      <c r="R503" s="14" t="s">
        <v>34</v>
      </c>
      <c r="S503" s="14" t="s">
        <v>34</v>
      </c>
      <c r="T503" s="14" t="s">
        <v>34</v>
      </c>
      <c r="U503" s="14" t="s">
        <v>34</v>
      </c>
      <c r="V503" s="173"/>
      <c r="W503" s="174"/>
      <c r="X503" s="67"/>
      <c r="Y503" s="68"/>
    </row>
    <row r="504" spans="1:25" ht="15.75" thickBot="1">
      <c r="A504" s="84"/>
      <c r="B504" s="85"/>
      <c r="C504" s="130" t="s">
        <v>14</v>
      </c>
      <c r="D504" s="130"/>
      <c r="E504" s="3" t="s">
        <v>16</v>
      </c>
      <c r="F504" s="10"/>
      <c r="G504" s="139">
        <v>5</v>
      </c>
      <c r="H504" s="139"/>
      <c r="I504" s="139"/>
      <c r="J504" s="14" t="s">
        <v>34</v>
      </c>
      <c r="K504" s="14" t="s">
        <v>34</v>
      </c>
      <c r="L504" s="14" t="s">
        <v>34</v>
      </c>
      <c r="M504" s="14" t="s">
        <v>34</v>
      </c>
      <c r="N504" s="14" t="s">
        <v>34</v>
      </c>
      <c r="O504" s="14" t="s">
        <v>34</v>
      </c>
      <c r="P504" s="14" t="s">
        <v>34</v>
      </c>
      <c r="Q504" s="14" t="s">
        <v>34</v>
      </c>
      <c r="R504" s="14" t="s">
        <v>34</v>
      </c>
      <c r="S504" s="14" t="s">
        <v>34</v>
      </c>
      <c r="T504" s="14" t="s">
        <v>34</v>
      </c>
      <c r="U504" s="14" t="s">
        <v>34</v>
      </c>
      <c r="V504" s="173"/>
      <c r="W504" s="174"/>
      <c r="X504" s="67"/>
      <c r="Y504" s="68"/>
    </row>
    <row r="505" spans="1:25" ht="15.75" thickBot="1">
      <c r="A505" s="84"/>
      <c r="B505" s="85"/>
      <c r="C505" s="130" t="s">
        <v>15</v>
      </c>
      <c r="D505" s="130"/>
      <c r="E505" s="3" t="s">
        <v>16</v>
      </c>
      <c r="F505" s="10"/>
      <c r="G505" s="139">
        <v>5</v>
      </c>
      <c r="H505" s="139"/>
      <c r="I505" s="139"/>
      <c r="J505" s="14" t="s">
        <v>34</v>
      </c>
      <c r="K505" s="14" t="s">
        <v>34</v>
      </c>
      <c r="L505" s="14" t="s">
        <v>34</v>
      </c>
      <c r="M505" s="14" t="s">
        <v>34</v>
      </c>
      <c r="N505" s="14" t="s">
        <v>34</v>
      </c>
      <c r="O505" s="14" t="s">
        <v>34</v>
      </c>
      <c r="P505" s="14" t="s">
        <v>34</v>
      </c>
      <c r="Q505" s="14" t="s">
        <v>34</v>
      </c>
      <c r="R505" s="14" t="s">
        <v>34</v>
      </c>
      <c r="S505" s="14" t="s">
        <v>16</v>
      </c>
      <c r="T505" s="14" t="s">
        <v>34</v>
      </c>
      <c r="U505" s="14" t="s">
        <v>34</v>
      </c>
      <c r="V505" s="173"/>
      <c r="W505" s="174"/>
      <c r="X505" s="67"/>
      <c r="Y505" s="68"/>
    </row>
    <row r="506" spans="1:25" ht="15.75" thickBot="1">
      <c r="A506" s="84"/>
      <c r="B506" s="85"/>
      <c r="C506" s="119" t="s">
        <v>16</v>
      </c>
      <c r="D506" s="119"/>
      <c r="E506" s="3" t="s">
        <v>16</v>
      </c>
      <c r="F506" s="10"/>
      <c r="G506" s="139">
        <v>5</v>
      </c>
      <c r="H506" s="139"/>
      <c r="I506" s="139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73"/>
      <c r="W506" s="174"/>
      <c r="X506" s="67"/>
      <c r="Y506" s="68"/>
    </row>
    <row r="507" spans="1:25" ht="15.75" thickBot="1">
      <c r="A507" s="86"/>
      <c r="B507" s="87"/>
      <c r="C507" s="97" t="s">
        <v>16</v>
      </c>
      <c r="D507" s="97"/>
      <c r="E507" s="4" t="s">
        <v>16</v>
      </c>
      <c r="F507" s="12"/>
      <c r="G507" s="140">
        <v>5</v>
      </c>
      <c r="H507" s="140"/>
      <c r="I507" s="140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73"/>
      <c r="W507" s="174"/>
      <c r="X507" s="69"/>
      <c r="Y507" s="70"/>
    </row>
    <row r="508" spans="1:25" ht="15.75" thickBot="1">
      <c r="A508" s="82">
        <v>45561</v>
      </c>
      <c r="B508" s="83"/>
      <c r="C508" s="136" t="s">
        <v>9</v>
      </c>
      <c r="D508" s="136"/>
      <c r="E508" s="5">
        <v>1360</v>
      </c>
      <c r="F508" s="11"/>
      <c r="G508" s="138">
        <v>5</v>
      </c>
      <c r="H508" s="138"/>
      <c r="I508" s="138"/>
      <c r="J508" s="14" t="s">
        <v>34</v>
      </c>
      <c r="K508" s="14" t="s">
        <v>34</v>
      </c>
      <c r="L508" s="14" t="s">
        <v>34</v>
      </c>
      <c r="M508" s="14" t="s">
        <v>34</v>
      </c>
      <c r="N508" s="14" t="s">
        <v>34</v>
      </c>
      <c r="O508" s="14" t="s">
        <v>34</v>
      </c>
      <c r="P508" s="14" t="s">
        <v>34</v>
      </c>
      <c r="Q508" s="14" t="s">
        <v>34</v>
      </c>
      <c r="R508" s="14" t="s">
        <v>34</v>
      </c>
      <c r="S508" s="14" t="s">
        <v>34</v>
      </c>
      <c r="T508" s="14" t="s">
        <v>34</v>
      </c>
      <c r="U508" s="14" t="s">
        <v>34</v>
      </c>
      <c r="V508" s="178"/>
      <c r="W508" s="180"/>
      <c r="X508" s="65" t="s">
        <v>37</v>
      </c>
      <c r="Y508" s="66"/>
    </row>
    <row r="509" spans="1:25" ht="15.75" thickBot="1">
      <c r="A509" s="84"/>
      <c r="B509" s="85"/>
      <c r="C509" s="130" t="s">
        <v>10</v>
      </c>
      <c r="D509" s="130"/>
      <c r="E509" s="3">
        <v>240</v>
      </c>
      <c r="F509" s="10"/>
      <c r="G509" s="139">
        <v>5</v>
      </c>
      <c r="H509" s="139"/>
      <c r="I509" s="139"/>
      <c r="J509" s="14" t="s">
        <v>34</v>
      </c>
      <c r="K509" s="14" t="s">
        <v>34</v>
      </c>
      <c r="L509" s="14" t="s">
        <v>34</v>
      </c>
      <c r="M509" s="14" t="s">
        <v>34</v>
      </c>
      <c r="N509" s="14" t="s">
        <v>34</v>
      </c>
      <c r="O509" s="14" t="s">
        <v>34</v>
      </c>
      <c r="P509" s="14" t="s">
        <v>34</v>
      </c>
      <c r="Q509" s="14" t="s">
        <v>34</v>
      </c>
      <c r="R509" s="14" t="s">
        <v>34</v>
      </c>
      <c r="S509" s="14" t="s">
        <v>34</v>
      </c>
      <c r="T509" s="14" t="s">
        <v>34</v>
      </c>
      <c r="U509" s="14" t="s">
        <v>34</v>
      </c>
      <c r="V509" s="173"/>
      <c r="W509" s="174"/>
      <c r="X509" s="67"/>
      <c r="Y509" s="68"/>
    </row>
    <row r="510" spans="1:25" ht="15.75" thickBot="1">
      <c r="A510" s="84"/>
      <c r="B510" s="85"/>
      <c r="C510" s="130" t="s">
        <v>11</v>
      </c>
      <c r="D510" s="130"/>
      <c r="E510" s="3">
        <v>2300</v>
      </c>
      <c r="F510" s="10"/>
      <c r="G510" s="139">
        <v>5</v>
      </c>
      <c r="H510" s="139"/>
      <c r="I510" s="139"/>
      <c r="J510" s="14" t="s">
        <v>34</v>
      </c>
      <c r="K510" s="14" t="s">
        <v>34</v>
      </c>
      <c r="L510" s="14" t="s">
        <v>34</v>
      </c>
      <c r="M510" s="14" t="s">
        <v>34</v>
      </c>
      <c r="N510" s="14" t="s">
        <v>34</v>
      </c>
      <c r="O510" s="14" t="s">
        <v>34</v>
      </c>
      <c r="P510" s="14" t="s">
        <v>34</v>
      </c>
      <c r="Q510" s="14" t="s">
        <v>34</v>
      </c>
      <c r="R510" s="14" t="s">
        <v>34</v>
      </c>
      <c r="S510" s="14" t="s">
        <v>34</v>
      </c>
      <c r="T510" s="14" t="s">
        <v>34</v>
      </c>
      <c r="U510" s="14" t="s">
        <v>34</v>
      </c>
      <c r="V510" s="173"/>
      <c r="W510" s="174"/>
      <c r="X510" s="67"/>
      <c r="Y510" s="68"/>
    </row>
    <row r="511" spans="1:25" ht="15.75" thickBot="1">
      <c r="A511" s="84"/>
      <c r="B511" s="85"/>
      <c r="C511" s="130" t="s">
        <v>12</v>
      </c>
      <c r="D511" s="130"/>
      <c r="E511" s="3">
        <v>230</v>
      </c>
      <c r="F511" s="10"/>
      <c r="G511" s="139">
        <v>5</v>
      </c>
      <c r="H511" s="139"/>
      <c r="I511" s="139"/>
      <c r="J511" s="14" t="s">
        <v>34</v>
      </c>
      <c r="K511" s="14" t="s">
        <v>34</v>
      </c>
      <c r="L511" s="14" t="s">
        <v>16</v>
      </c>
      <c r="M511" s="14" t="s">
        <v>34</v>
      </c>
      <c r="N511" s="14" t="s">
        <v>34</v>
      </c>
      <c r="O511" s="14" t="s">
        <v>34</v>
      </c>
      <c r="P511" s="14" t="s">
        <v>34</v>
      </c>
      <c r="Q511" s="14" t="s">
        <v>34</v>
      </c>
      <c r="R511" s="14" t="s">
        <v>34</v>
      </c>
      <c r="S511" s="14" t="s">
        <v>34</v>
      </c>
      <c r="T511" s="14" t="s">
        <v>34</v>
      </c>
      <c r="U511" s="14" t="s">
        <v>34</v>
      </c>
      <c r="V511" s="173"/>
      <c r="W511" s="174"/>
      <c r="X511" s="67"/>
      <c r="Y511" s="68"/>
    </row>
    <row r="512" spans="1:25" ht="15.75" thickBot="1">
      <c r="A512" s="84"/>
      <c r="B512" s="85"/>
      <c r="C512" s="131" t="s">
        <v>13</v>
      </c>
      <c r="D512" s="130"/>
      <c r="E512" s="3">
        <v>1392</v>
      </c>
      <c r="F512" s="10"/>
      <c r="G512" s="139">
        <v>5</v>
      </c>
      <c r="H512" s="139"/>
      <c r="I512" s="139"/>
      <c r="J512" s="14" t="s">
        <v>34</v>
      </c>
      <c r="K512" s="14" t="s">
        <v>34</v>
      </c>
      <c r="L512" s="14" t="s">
        <v>34</v>
      </c>
      <c r="M512" s="14" t="s">
        <v>34</v>
      </c>
      <c r="N512" s="14" t="s">
        <v>34</v>
      </c>
      <c r="O512" s="14" t="s">
        <v>34</v>
      </c>
      <c r="P512" s="14" t="s">
        <v>34</v>
      </c>
      <c r="Q512" s="14" t="s">
        <v>34</v>
      </c>
      <c r="R512" s="14" t="s">
        <v>34</v>
      </c>
      <c r="S512" s="14" t="s">
        <v>34</v>
      </c>
      <c r="T512" s="14" t="s">
        <v>34</v>
      </c>
      <c r="U512" s="14" t="s">
        <v>34</v>
      </c>
      <c r="V512" s="173"/>
      <c r="W512" s="174"/>
      <c r="X512" s="67"/>
      <c r="Y512" s="68"/>
    </row>
    <row r="513" spans="1:25" ht="15.75" thickBot="1">
      <c r="A513" s="84"/>
      <c r="B513" s="85"/>
      <c r="C513" s="130" t="s">
        <v>14</v>
      </c>
      <c r="D513" s="130"/>
      <c r="E513" s="3">
        <v>1704</v>
      </c>
      <c r="F513" s="10"/>
      <c r="G513" s="139">
        <v>5</v>
      </c>
      <c r="H513" s="139"/>
      <c r="I513" s="139"/>
      <c r="J513" s="14" t="s">
        <v>34</v>
      </c>
      <c r="K513" s="14" t="s">
        <v>34</v>
      </c>
      <c r="L513" s="14" t="s">
        <v>34</v>
      </c>
      <c r="M513" s="14" t="s">
        <v>34</v>
      </c>
      <c r="N513" s="14" t="s">
        <v>34</v>
      </c>
      <c r="O513" s="14" t="s">
        <v>34</v>
      </c>
      <c r="P513" s="14" t="s">
        <v>34</v>
      </c>
      <c r="Q513" s="14" t="s">
        <v>34</v>
      </c>
      <c r="R513" s="14" t="s">
        <v>34</v>
      </c>
      <c r="S513" s="14" t="s">
        <v>34</v>
      </c>
      <c r="T513" s="14" t="s">
        <v>34</v>
      </c>
      <c r="U513" s="14" t="s">
        <v>34</v>
      </c>
      <c r="V513" s="173"/>
      <c r="W513" s="174"/>
      <c r="X513" s="67"/>
      <c r="Y513" s="68"/>
    </row>
    <row r="514" spans="1:25" ht="15.75" thickBot="1">
      <c r="A514" s="84"/>
      <c r="B514" s="85"/>
      <c r="C514" s="130" t="s">
        <v>15</v>
      </c>
      <c r="D514" s="130"/>
      <c r="E514" s="3">
        <v>1524</v>
      </c>
      <c r="F514" s="10"/>
      <c r="G514" s="139">
        <v>5</v>
      </c>
      <c r="H514" s="139"/>
      <c r="I514" s="139"/>
      <c r="J514" s="14" t="s">
        <v>34</v>
      </c>
      <c r="K514" s="14" t="s">
        <v>34</v>
      </c>
      <c r="L514" s="14" t="s">
        <v>34</v>
      </c>
      <c r="M514" s="14" t="s">
        <v>34</v>
      </c>
      <c r="N514" s="14" t="s">
        <v>34</v>
      </c>
      <c r="O514" s="14" t="s">
        <v>34</v>
      </c>
      <c r="P514" s="14" t="s">
        <v>34</v>
      </c>
      <c r="Q514" s="14" t="s">
        <v>34</v>
      </c>
      <c r="R514" s="14" t="s">
        <v>34</v>
      </c>
      <c r="S514" s="14" t="s">
        <v>16</v>
      </c>
      <c r="T514" s="14" t="s">
        <v>34</v>
      </c>
      <c r="U514" s="14" t="s">
        <v>34</v>
      </c>
      <c r="V514" s="173"/>
      <c r="W514" s="174"/>
      <c r="X514" s="67"/>
      <c r="Y514" s="68"/>
    </row>
    <row r="515" spans="1:25" ht="15.75" thickBot="1">
      <c r="A515" s="84"/>
      <c r="B515" s="85"/>
      <c r="C515" s="119" t="s">
        <v>16</v>
      </c>
      <c r="D515" s="119"/>
      <c r="E515" s="3" t="s">
        <v>16</v>
      </c>
      <c r="F515" s="10"/>
      <c r="G515" s="139">
        <v>5</v>
      </c>
      <c r="H515" s="139"/>
      <c r="I515" s="139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73"/>
      <c r="W515" s="174"/>
      <c r="X515" s="67"/>
      <c r="Y515" s="68"/>
    </row>
    <row r="516" spans="1:25" ht="15.75" thickBot="1">
      <c r="A516" s="86"/>
      <c r="B516" s="87"/>
      <c r="C516" s="97" t="s">
        <v>16</v>
      </c>
      <c r="D516" s="97"/>
      <c r="E516" s="4" t="s">
        <v>16</v>
      </c>
      <c r="F516" s="12"/>
      <c r="G516" s="140">
        <v>5</v>
      </c>
      <c r="H516" s="140"/>
      <c r="I516" s="140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73"/>
      <c r="W516" s="174"/>
      <c r="X516" s="69"/>
      <c r="Y516" s="70"/>
    </row>
    <row r="517" spans="1:25" ht="15.75" thickBot="1">
      <c r="A517" s="82">
        <v>45562</v>
      </c>
      <c r="B517" s="83"/>
      <c r="C517" s="136" t="s">
        <v>9</v>
      </c>
      <c r="D517" s="136"/>
      <c r="E517" s="5">
        <v>1290</v>
      </c>
      <c r="F517" s="11"/>
      <c r="G517" s="138">
        <v>5</v>
      </c>
      <c r="H517" s="138"/>
      <c r="I517" s="138"/>
      <c r="J517" s="14" t="s">
        <v>34</v>
      </c>
      <c r="K517" s="14" t="s">
        <v>34</v>
      </c>
      <c r="L517" s="14" t="s">
        <v>34</v>
      </c>
      <c r="M517" s="14" t="s">
        <v>34</v>
      </c>
      <c r="N517" s="14" t="s">
        <v>34</v>
      </c>
      <c r="O517" s="14" t="s">
        <v>34</v>
      </c>
      <c r="P517" s="14" t="s">
        <v>34</v>
      </c>
      <c r="Q517" s="14" t="s">
        <v>34</v>
      </c>
      <c r="R517" s="14" t="s">
        <v>34</v>
      </c>
      <c r="S517" s="14" t="s">
        <v>34</v>
      </c>
      <c r="T517" s="14" t="s">
        <v>34</v>
      </c>
      <c r="U517" s="14" t="s">
        <v>34</v>
      </c>
      <c r="V517" s="178"/>
      <c r="W517" s="180"/>
      <c r="X517" s="65" t="s">
        <v>38</v>
      </c>
      <c r="Y517" s="66"/>
    </row>
    <row r="518" spans="1:25" ht="15.75" thickBot="1">
      <c r="A518" s="84"/>
      <c r="B518" s="85"/>
      <c r="C518" s="130" t="s">
        <v>10</v>
      </c>
      <c r="D518" s="130"/>
      <c r="E518" s="3">
        <v>250</v>
      </c>
      <c r="F518" s="10"/>
      <c r="G518" s="139">
        <v>5</v>
      </c>
      <c r="H518" s="139"/>
      <c r="I518" s="139"/>
      <c r="J518" s="14" t="s">
        <v>34</v>
      </c>
      <c r="K518" s="14" t="s">
        <v>34</v>
      </c>
      <c r="L518" s="14" t="s">
        <v>34</v>
      </c>
      <c r="M518" s="14" t="s">
        <v>34</v>
      </c>
      <c r="N518" s="14" t="s">
        <v>34</v>
      </c>
      <c r="O518" s="14" t="s">
        <v>34</v>
      </c>
      <c r="P518" s="14" t="s">
        <v>34</v>
      </c>
      <c r="Q518" s="14" t="s">
        <v>34</v>
      </c>
      <c r="R518" s="14" t="s">
        <v>34</v>
      </c>
      <c r="S518" s="14" t="s">
        <v>34</v>
      </c>
      <c r="T518" s="14" t="s">
        <v>34</v>
      </c>
      <c r="U518" s="14" t="s">
        <v>34</v>
      </c>
      <c r="V518" s="173"/>
      <c r="W518" s="174"/>
      <c r="X518" s="67"/>
      <c r="Y518" s="68"/>
    </row>
    <row r="519" spans="1:25" ht="15.75" thickBot="1">
      <c r="A519" s="84"/>
      <c r="B519" s="85"/>
      <c r="C519" s="130" t="s">
        <v>11</v>
      </c>
      <c r="D519" s="130"/>
      <c r="E519" s="3">
        <v>2170</v>
      </c>
      <c r="F519" s="10"/>
      <c r="G519" s="139">
        <v>5</v>
      </c>
      <c r="H519" s="139"/>
      <c r="I519" s="139"/>
      <c r="J519" s="14" t="s">
        <v>34</v>
      </c>
      <c r="K519" s="14" t="s">
        <v>34</v>
      </c>
      <c r="L519" s="14" t="s">
        <v>34</v>
      </c>
      <c r="M519" s="14" t="s">
        <v>34</v>
      </c>
      <c r="N519" s="14" t="s">
        <v>34</v>
      </c>
      <c r="O519" s="14" t="s">
        <v>34</v>
      </c>
      <c r="P519" s="14" t="s">
        <v>34</v>
      </c>
      <c r="Q519" s="14" t="s">
        <v>34</v>
      </c>
      <c r="R519" s="14" t="s">
        <v>34</v>
      </c>
      <c r="S519" s="14" t="s">
        <v>34</v>
      </c>
      <c r="T519" s="14" t="s">
        <v>34</v>
      </c>
      <c r="U519" s="14" t="s">
        <v>34</v>
      </c>
      <c r="V519" s="173"/>
      <c r="W519" s="174"/>
      <c r="X519" s="67"/>
      <c r="Y519" s="68"/>
    </row>
    <row r="520" spans="1:25" ht="15.75" thickBot="1">
      <c r="A520" s="84"/>
      <c r="B520" s="85"/>
      <c r="C520" s="130" t="s">
        <v>12</v>
      </c>
      <c r="D520" s="130"/>
      <c r="E520" s="3">
        <v>270</v>
      </c>
      <c r="F520" s="10"/>
      <c r="G520" s="139">
        <v>5</v>
      </c>
      <c r="H520" s="139"/>
      <c r="I520" s="139"/>
      <c r="J520" s="14" t="s">
        <v>34</v>
      </c>
      <c r="K520" s="14" t="s">
        <v>34</v>
      </c>
      <c r="L520" s="14" t="s">
        <v>16</v>
      </c>
      <c r="M520" s="14" t="s">
        <v>34</v>
      </c>
      <c r="N520" s="14" t="s">
        <v>34</v>
      </c>
      <c r="O520" s="14" t="s">
        <v>34</v>
      </c>
      <c r="P520" s="14" t="s">
        <v>34</v>
      </c>
      <c r="Q520" s="14" t="s">
        <v>34</v>
      </c>
      <c r="R520" s="14" t="s">
        <v>34</v>
      </c>
      <c r="S520" s="14" t="s">
        <v>34</v>
      </c>
      <c r="T520" s="14" t="s">
        <v>34</v>
      </c>
      <c r="U520" s="14" t="s">
        <v>34</v>
      </c>
      <c r="V520" s="173"/>
      <c r="W520" s="174"/>
      <c r="X520" s="67"/>
      <c r="Y520" s="68"/>
    </row>
    <row r="521" spans="1:25" ht="15.75" thickBot="1">
      <c r="A521" s="84"/>
      <c r="B521" s="85"/>
      <c r="C521" s="131" t="s">
        <v>13</v>
      </c>
      <c r="D521" s="130"/>
      <c r="E521" s="3">
        <v>4488</v>
      </c>
      <c r="F521" s="10"/>
      <c r="G521" s="139">
        <v>5</v>
      </c>
      <c r="H521" s="139"/>
      <c r="I521" s="139"/>
      <c r="J521" s="14" t="s">
        <v>34</v>
      </c>
      <c r="K521" s="14" t="s">
        <v>34</v>
      </c>
      <c r="L521" s="14" t="s">
        <v>34</v>
      </c>
      <c r="M521" s="14" t="s">
        <v>34</v>
      </c>
      <c r="N521" s="14" t="s">
        <v>34</v>
      </c>
      <c r="O521" s="14" t="s">
        <v>34</v>
      </c>
      <c r="P521" s="14" t="s">
        <v>34</v>
      </c>
      <c r="Q521" s="14" t="s">
        <v>34</v>
      </c>
      <c r="R521" s="14" t="s">
        <v>34</v>
      </c>
      <c r="S521" s="14" t="s">
        <v>34</v>
      </c>
      <c r="T521" s="14" t="s">
        <v>34</v>
      </c>
      <c r="U521" s="14" t="s">
        <v>34</v>
      </c>
      <c r="V521" s="173"/>
      <c r="W521" s="174"/>
      <c r="X521" s="67"/>
      <c r="Y521" s="68"/>
    </row>
    <row r="522" spans="1:25" ht="15.75" thickBot="1">
      <c r="A522" s="84"/>
      <c r="B522" s="85"/>
      <c r="C522" s="130" t="s">
        <v>14</v>
      </c>
      <c r="D522" s="130"/>
      <c r="E522" s="3">
        <v>4440</v>
      </c>
      <c r="F522" s="10"/>
      <c r="G522" s="139">
        <v>5</v>
      </c>
      <c r="H522" s="139"/>
      <c r="I522" s="139"/>
      <c r="J522" s="14" t="s">
        <v>34</v>
      </c>
      <c r="K522" s="14" t="s">
        <v>34</v>
      </c>
      <c r="L522" s="14" t="s">
        <v>34</v>
      </c>
      <c r="M522" s="14" t="s">
        <v>34</v>
      </c>
      <c r="N522" s="14" t="s">
        <v>34</v>
      </c>
      <c r="O522" s="14" t="s">
        <v>34</v>
      </c>
      <c r="P522" s="14" t="s">
        <v>34</v>
      </c>
      <c r="Q522" s="14" t="s">
        <v>34</v>
      </c>
      <c r="R522" s="14" t="s">
        <v>34</v>
      </c>
      <c r="S522" s="14" t="s">
        <v>34</v>
      </c>
      <c r="T522" s="14" t="s">
        <v>34</v>
      </c>
      <c r="U522" s="14" t="s">
        <v>34</v>
      </c>
      <c r="V522" s="173"/>
      <c r="W522" s="174"/>
      <c r="X522" s="67"/>
      <c r="Y522" s="68"/>
    </row>
    <row r="523" spans="1:25" ht="15.75" thickBot="1">
      <c r="A523" s="84"/>
      <c r="B523" s="85"/>
      <c r="C523" s="130" t="s">
        <v>15</v>
      </c>
      <c r="D523" s="130"/>
      <c r="E523" s="3">
        <v>5448</v>
      </c>
      <c r="F523" s="10"/>
      <c r="G523" s="139">
        <v>5</v>
      </c>
      <c r="H523" s="139"/>
      <c r="I523" s="139"/>
      <c r="J523" s="14" t="s">
        <v>34</v>
      </c>
      <c r="K523" s="14" t="s">
        <v>34</v>
      </c>
      <c r="L523" s="14" t="s">
        <v>34</v>
      </c>
      <c r="M523" s="14" t="s">
        <v>34</v>
      </c>
      <c r="N523" s="14" t="s">
        <v>34</v>
      </c>
      <c r="O523" s="14" t="s">
        <v>34</v>
      </c>
      <c r="P523" s="14" t="s">
        <v>34</v>
      </c>
      <c r="Q523" s="14" t="s">
        <v>34</v>
      </c>
      <c r="R523" s="14" t="s">
        <v>34</v>
      </c>
      <c r="S523" s="14" t="s">
        <v>16</v>
      </c>
      <c r="T523" s="14" t="s">
        <v>34</v>
      </c>
      <c r="U523" s="14" t="s">
        <v>34</v>
      </c>
      <c r="V523" s="173"/>
      <c r="W523" s="174"/>
      <c r="X523" s="67"/>
      <c r="Y523" s="68"/>
    </row>
    <row r="524" spans="1:25" ht="15.75" thickBot="1">
      <c r="A524" s="84"/>
      <c r="B524" s="85"/>
      <c r="C524" s="119" t="s">
        <v>16</v>
      </c>
      <c r="D524" s="119"/>
      <c r="E524" s="3" t="s">
        <v>16</v>
      </c>
      <c r="F524" s="10"/>
      <c r="G524" s="139">
        <v>5</v>
      </c>
      <c r="H524" s="139"/>
      <c r="I524" s="139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73"/>
      <c r="W524" s="174"/>
      <c r="X524" s="67"/>
      <c r="Y524" s="68"/>
    </row>
    <row r="525" spans="1:25" ht="15.75" thickBot="1">
      <c r="A525" s="86"/>
      <c r="B525" s="87"/>
      <c r="C525" s="97" t="s">
        <v>16</v>
      </c>
      <c r="D525" s="97"/>
      <c r="E525" s="4" t="s">
        <v>16</v>
      </c>
      <c r="F525" s="12"/>
      <c r="G525" s="140">
        <v>5</v>
      </c>
      <c r="H525" s="140"/>
      <c r="I525" s="140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73"/>
      <c r="W525" s="174"/>
      <c r="X525" s="69"/>
      <c r="Y525" s="70"/>
    </row>
    <row r="526" spans="1:25" ht="15.75" thickBot="1">
      <c r="A526" s="82">
        <v>45563</v>
      </c>
      <c r="B526" s="83"/>
      <c r="C526" s="136" t="s">
        <v>9</v>
      </c>
      <c r="D526" s="136"/>
      <c r="E526" s="5">
        <v>2120</v>
      </c>
      <c r="F526" s="11"/>
      <c r="G526" s="138">
        <v>5</v>
      </c>
      <c r="H526" s="138"/>
      <c r="I526" s="138"/>
      <c r="J526" s="14" t="s">
        <v>34</v>
      </c>
      <c r="K526" s="14" t="s">
        <v>34</v>
      </c>
      <c r="L526" s="14" t="s">
        <v>34</v>
      </c>
      <c r="M526" s="14" t="s">
        <v>34</v>
      </c>
      <c r="N526" s="14" t="s">
        <v>34</v>
      </c>
      <c r="O526" s="14" t="s">
        <v>34</v>
      </c>
      <c r="P526" s="14" t="s">
        <v>34</v>
      </c>
      <c r="Q526" s="14" t="s">
        <v>34</v>
      </c>
      <c r="R526" s="14" t="s">
        <v>34</v>
      </c>
      <c r="S526" s="14" t="s">
        <v>34</v>
      </c>
      <c r="T526" s="14" t="s">
        <v>34</v>
      </c>
      <c r="U526" s="14" t="s">
        <v>34</v>
      </c>
      <c r="V526" s="178"/>
      <c r="W526" s="180"/>
      <c r="X526" s="65" t="s">
        <v>38</v>
      </c>
      <c r="Y526" s="66"/>
    </row>
    <row r="527" spans="1:25" ht="15.75" thickBot="1">
      <c r="A527" s="84"/>
      <c r="B527" s="85"/>
      <c r="C527" s="130" t="s">
        <v>10</v>
      </c>
      <c r="D527" s="130"/>
      <c r="E527" s="3">
        <v>250</v>
      </c>
      <c r="F527" s="10"/>
      <c r="G527" s="139">
        <v>5</v>
      </c>
      <c r="H527" s="139"/>
      <c r="I527" s="139"/>
      <c r="J527" s="14" t="s">
        <v>34</v>
      </c>
      <c r="K527" s="14" t="s">
        <v>34</v>
      </c>
      <c r="L527" s="14" t="s">
        <v>34</v>
      </c>
      <c r="M527" s="14" t="s">
        <v>34</v>
      </c>
      <c r="N527" s="14" t="s">
        <v>34</v>
      </c>
      <c r="O527" s="14" t="s">
        <v>34</v>
      </c>
      <c r="P527" s="14" t="s">
        <v>34</v>
      </c>
      <c r="Q527" s="14" t="s">
        <v>34</v>
      </c>
      <c r="R527" s="14" t="s">
        <v>34</v>
      </c>
      <c r="S527" s="14" t="s">
        <v>34</v>
      </c>
      <c r="T527" s="14" t="s">
        <v>34</v>
      </c>
      <c r="U527" s="14" t="s">
        <v>34</v>
      </c>
      <c r="V527" s="173"/>
      <c r="W527" s="174"/>
      <c r="X527" s="67"/>
      <c r="Y527" s="68"/>
    </row>
    <row r="528" spans="1:25" ht="15.75" thickBot="1">
      <c r="A528" s="84"/>
      <c r="B528" s="85"/>
      <c r="C528" s="130" t="s">
        <v>11</v>
      </c>
      <c r="D528" s="130"/>
      <c r="E528" s="3">
        <v>2160</v>
      </c>
      <c r="F528" s="10"/>
      <c r="G528" s="139">
        <v>5</v>
      </c>
      <c r="H528" s="139"/>
      <c r="I528" s="139"/>
      <c r="J528" s="14" t="s">
        <v>34</v>
      </c>
      <c r="K528" s="14" t="s">
        <v>34</v>
      </c>
      <c r="L528" s="14" t="s">
        <v>34</v>
      </c>
      <c r="M528" s="14" t="s">
        <v>34</v>
      </c>
      <c r="N528" s="14" t="s">
        <v>34</v>
      </c>
      <c r="O528" s="14" t="s">
        <v>34</v>
      </c>
      <c r="P528" s="14" t="s">
        <v>34</v>
      </c>
      <c r="Q528" s="14" t="s">
        <v>34</v>
      </c>
      <c r="R528" s="14" t="s">
        <v>34</v>
      </c>
      <c r="S528" s="14" t="s">
        <v>34</v>
      </c>
      <c r="T528" s="14" t="s">
        <v>34</v>
      </c>
      <c r="U528" s="14" t="s">
        <v>34</v>
      </c>
      <c r="V528" s="173"/>
      <c r="W528" s="174"/>
      <c r="X528" s="67"/>
      <c r="Y528" s="68"/>
    </row>
    <row r="529" spans="1:25" ht="15.75" thickBot="1">
      <c r="A529" s="84"/>
      <c r="B529" s="85"/>
      <c r="C529" s="130" t="s">
        <v>12</v>
      </c>
      <c r="D529" s="130"/>
      <c r="E529" s="3">
        <v>300</v>
      </c>
      <c r="F529" s="10"/>
      <c r="G529" s="139">
        <v>5</v>
      </c>
      <c r="H529" s="139"/>
      <c r="I529" s="139"/>
      <c r="J529" s="14" t="s">
        <v>34</v>
      </c>
      <c r="K529" s="14" t="s">
        <v>34</v>
      </c>
      <c r="L529" s="14" t="s">
        <v>16</v>
      </c>
      <c r="M529" s="14" t="s">
        <v>34</v>
      </c>
      <c r="N529" s="14" t="s">
        <v>34</v>
      </c>
      <c r="O529" s="14" t="s">
        <v>34</v>
      </c>
      <c r="P529" s="14" t="s">
        <v>34</v>
      </c>
      <c r="Q529" s="14" t="s">
        <v>34</v>
      </c>
      <c r="R529" s="14" t="s">
        <v>34</v>
      </c>
      <c r="S529" s="14" t="s">
        <v>34</v>
      </c>
      <c r="T529" s="14" t="s">
        <v>34</v>
      </c>
      <c r="U529" s="14" t="s">
        <v>34</v>
      </c>
      <c r="V529" s="173"/>
      <c r="W529" s="174"/>
      <c r="X529" s="67"/>
      <c r="Y529" s="68"/>
    </row>
    <row r="530" spans="1:25" ht="15.75" thickBot="1">
      <c r="A530" s="84"/>
      <c r="B530" s="85"/>
      <c r="C530" s="131" t="s">
        <v>13</v>
      </c>
      <c r="D530" s="130"/>
      <c r="E530" s="3" t="s">
        <v>16</v>
      </c>
      <c r="F530" s="10"/>
      <c r="G530" s="139">
        <v>5</v>
      </c>
      <c r="H530" s="139"/>
      <c r="I530" s="139"/>
      <c r="J530" s="14" t="s">
        <v>34</v>
      </c>
      <c r="K530" s="14" t="s">
        <v>34</v>
      </c>
      <c r="L530" s="14" t="s">
        <v>34</v>
      </c>
      <c r="M530" s="14" t="s">
        <v>34</v>
      </c>
      <c r="N530" s="14" t="s">
        <v>34</v>
      </c>
      <c r="O530" s="14" t="s">
        <v>34</v>
      </c>
      <c r="P530" s="14" t="s">
        <v>34</v>
      </c>
      <c r="Q530" s="14" t="s">
        <v>34</v>
      </c>
      <c r="R530" s="14" t="s">
        <v>34</v>
      </c>
      <c r="S530" s="14" t="s">
        <v>34</v>
      </c>
      <c r="T530" s="14" t="s">
        <v>34</v>
      </c>
      <c r="U530" s="14" t="s">
        <v>34</v>
      </c>
      <c r="V530" s="173"/>
      <c r="W530" s="174"/>
      <c r="X530" s="67"/>
      <c r="Y530" s="68"/>
    </row>
    <row r="531" spans="1:25" ht="15.75" thickBot="1">
      <c r="A531" s="84"/>
      <c r="B531" s="85"/>
      <c r="C531" s="130" t="s">
        <v>14</v>
      </c>
      <c r="D531" s="130"/>
      <c r="E531" s="3" t="s">
        <v>16</v>
      </c>
      <c r="F531" s="10"/>
      <c r="G531" s="139">
        <v>5</v>
      </c>
      <c r="H531" s="139"/>
      <c r="I531" s="139"/>
      <c r="J531" s="14" t="s">
        <v>34</v>
      </c>
      <c r="K531" s="14" t="s">
        <v>34</v>
      </c>
      <c r="L531" s="14" t="s">
        <v>34</v>
      </c>
      <c r="M531" s="14" t="s">
        <v>34</v>
      </c>
      <c r="N531" s="14" t="s">
        <v>34</v>
      </c>
      <c r="O531" s="14" t="s">
        <v>34</v>
      </c>
      <c r="P531" s="14" t="s">
        <v>34</v>
      </c>
      <c r="Q531" s="14" t="s">
        <v>34</v>
      </c>
      <c r="R531" s="14" t="s">
        <v>34</v>
      </c>
      <c r="S531" s="14" t="s">
        <v>34</v>
      </c>
      <c r="T531" s="14" t="s">
        <v>34</v>
      </c>
      <c r="U531" s="14" t="s">
        <v>34</v>
      </c>
      <c r="V531" s="173"/>
      <c r="W531" s="174"/>
      <c r="X531" s="67"/>
      <c r="Y531" s="68"/>
    </row>
    <row r="532" spans="1:25" ht="15.75" thickBot="1">
      <c r="A532" s="84"/>
      <c r="B532" s="85"/>
      <c r="C532" s="130" t="s">
        <v>15</v>
      </c>
      <c r="D532" s="130"/>
      <c r="E532" s="3" t="s">
        <v>16</v>
      </c>
      <c r="F532" s="10"/>
      <c r="G532" s="139">
        <v>5</v>
      </c>
      <c r="H532" s="139"/>
      <c r="I532" s="139"/>
      <c r="J532" s="14" t="s">
        <v>34</v>
      </c>
      <c r="K532" s="14" t="s">
        <v>34</v>
      </c>
      <c r="L532" s="14" t="s">
        <v>34</v>
      </c>
      <c r="M532" s="14" t="s">
        <v>34</v>
      </c>
      <c r="N532" s="14" t="s">
        <v>34</v>
      </c>
      <c r="O532" s="14" t="s">
        <v>34</v>
      </c>
      <c r="P532" s="14" t="s">
        <v>34</v>
      </c>
      <c r="Q532" s="14" t="s">
        <v>34</v>
      </c>
      <c r="R532" s="14" t="s">
        <v>34</v>
      </c>
      <c r="S532" s="14" t="s">
        <v>16</v>
      </c>
      <c r="T532" s="14" t="s">
        <v>34</v>
      </c>
      <c r="U532" s="14" t="s">
        <v>34</v>
      </c>
      <c r="V532" s="173"/>
      <c r="W532" s="174"/>
      <c r="X532" s="67"/>
      <c r="Y532" s="68"/>
    </row>
    <row r="533" spans="1:25" ht="15.75" thickBot="1">
      <c r="A533" s="84"/>
      <c r="B533" s="85"/>
      <c r="C533" s="119" t="s">
        <v>16</v>
      </c>
      <c r="D533" s="119"/>
      <c r="E533" s="3" t="s">
        <v>16</v>
      </c>
      <c r="F533" s="10"/>
      <c r="G533" s="139">
        <v>5</v>
      </c>
      <c r="H533" s="139"/>
      <c r="I533" s="139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73"/>
      <c r="W533" s="174"/>
      <c r="X533" s="67"/>
      <c r="Y533" s="68"/>
    </row>
    <row r="534" spans="1:25" ht="15.75" thickBot="1">
      <c r="A534" s="86"/>
      <c r="B534" s="87"/>
      <c r="C534" s="97" t="s">
        <v>16</v>
      </c>
      <c r="D534" s="97"/>
      <c r="E534" s="4" t="s">
        <v>16</v>
      </c>
      <c r="F534" s="12"/>
      <c r="G534" s="140">
        <v>5</v>
      </c>
      <c r="H534" s="140"/>
      <c r="I534" s="140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73"/>
      <c r="W534" s="174"/>
      <c r="X534" s="69"/>
      <c r="Y534" s="70"/>
    </row>
    <row r="535" spans="1:25" ht="15.75" thickBot="1">
      <c r="A535" s="82">
        <v>45564</v>
      </c>
      <c r="B535" s="83"/>
      <c r="C535" s="136" t="s">
        <v>9</v>
      </c>
      <c r="D535" s="136"/>
      <c r="E535" s="5">
        <v>2000</v>
      </c>
      <c r="F535" s="11"/>
      <c r="G535" s="138">
        <v>5</v>
      </c>
      <c r="H535" s="138"/>
      <c r="I535" s="138"/>
      <c r="J535" s="14" t="s">
        <v>34</v>
      </c>
      <c r="K535" s="14" t="s">
        <v>34</v>
      </c>
      <c r="L535" s="14" t="s">
        <v>34</v>
      </c>
      <c r="M535" s="14" t="s">
        <v>34</v>
      </c>
      <c r="N535" s="14" t="s">
        <v>34</v>
      </c>
      <c r="O535" s="14" t="s">
        <v>34</v>
      </c>
      <c r="P535" s="14" t="s">
        <v>34</v>
      </c>
      <c r="Q535" s="14" t="s">
        <v>34</v>
      </c>
      <c r="R535" s="14" t="s">
        <v>34</v>
      </c>
      <c r="S535" s="14" t="s">
        <v>34</v>
      </c>
      <c r="T535" s="14" t="s">
        <v>34</v>
      </c>
      <c r="U535" s="14" t="s">
        <v>34</v>
      </c>
      <c r="V535" s="178"/>
      <c r="W535" s="180"/>
      <c r="X535" s="65" t="s">
        <v>37</v>
      </c>
      <c r="Y535" s="66"/>
    </row>
    <row r="536" spans="1:25" ht="15.75" thickBot="1">
      <c r="A536" s="84"/>
      <c r="B536" s="85"/>
      <c r="C536" s="130" t="s">
        <v>10</v>
      </c>
      <c r="D536" s="130"/>
      <c r="E536" s="3">
        <v>250</v>
      </c>
      <c r="F536" s="10"/>
      <c r="G536" s="139">
        <v>5</v>
      </c>
      <c r="H536" s="139"/>
      <c r="I536" s="139"/>
      <c r="J536" s="14" t="s">
        <v>34</v>
      </c>
      <c r="K536" s="14" t="s">
        <v>34</v>
      </c>
      <c r="L536" s="14" t="s">
        <v>34</v>
      </c>
      <c r="M536" s="14" t="s">
        <v>34</v>
      </c>
      <c r="N536" s="14" t="s">
        <v>34</v>
      </c>
      <c r="O536" s="14" t="s">
        <v>34</v>
      </c>
      <c r="P536" s="14" t="s">
        <v>34</v>
      </c>
      <c r="Q536" s="14" t="s">
        <v>34</v>
      </c>
      <c r="R536" s="14" t="s">
        <v>34</v>
      </c>
      <c r="S536" s="14" t="s">
        <v>34</v>
      </c>
      <c r="T536" s="14" t="s">
        <v>34</v>
      </c>
      <c r="U536" s="14" t="s">
        <v>34</v>
      </c>
      <c r="V536" s="173"/>
      <c r="W536" s="174"/>
      <c r="X536" s="67"/>
      <c r="Y536" s="68"/>
    </row>
    <row r="537" spans="1:25" ht="15.75" thickBot="1">
      <c r="A537" s="84"/>
      <c r="B537" s="85"/>
      <c r="C537" s="130" t="s">
        <v>11</v>
      </c>
      <c r="D537" s="130"/>
      <c r="E537" s="3">
        <v>2170</v>
      </c>
      <c r="F537" s="10"/>
      <c r="G537" s="139">
        <v>5</v>
      </c>
      <c r="H537" s="139"/>
      <c r="I537" s="139"/>
      <c r="J537" s="14" t="s">
        <v>34</v>
      </c>
      <c r="K537" s="14" t="s">
        <v>34</v>
      </c>
      <c r="L537" s="14" t="s">
        <v>34</v>
      </c>
      <c r="M537" s="14" t="s">
        <v>34</v>
      </c>
      <c r="N537" s="14" t="s">
        <v>34</v>
      </c>
      <c r="O537" s="14" t="s">
        <v>34</v>
      </c>
      <c r="P537" s="14" t="s">
        <v>34</v>
      </c>
      <c r="Q537" s="14" t="s">
        <v>34</v>
      </c>
      <c r="R537" s="14" t="s">
        <v>34</v>
      </c>
      <c r="S537" s="14" t="s">
        <v>34</v>
      </c>
      <c r="T537" s="14" t="s">
        <v>34</v>
      </c>
      <c r="U537" s="14" t="s">
        <v>34</v>
      </c>
      <c r="V537" s="173"/>
      <c r="W537" s="174"/>
      <c r="X537" s="67"/>
      <c r="Y537" s="68"/>
    </row>
    <row r="538" spans="1:25" ht="15.75" thickBot="1">
      <c r="A538" s="84"/>
      <c r="B538" s="85"/>
      <c r="C538" s="130" t="s">
        <v>12</v>
      </c>
      <c r="D538" s="130"/>
      <c r="E538" s="3">
        <v>320</v>
      </c>
      <c r="F538" s="10"/>
      <c r="G538" s="139">
        <v>5</v>
      </c>
      <c r="H538" s="139"/>
      <c r="I538" s="139"/>
      <c r="J538" s="14" t="s">
        <v>34</v>
      </c>
      <c r="K538" s="14" t="s">
        <v>34</v>
      </c>
      <c r="L538" s="14" t="s">
        <v>16</v>
      </c>
      <c r="M538" s="14" t="s">
        <v>34</v>
      </c>
      <c r="N538" s="14" t="s">
        <v>34</v>
      </c>
      <c r="O538" s="14" t="s">
        <v>34</v>
      </c>
      <c r="P538" s="14" t="s">
        <v>34</v>
      </c>
      <c r="Q538" s="14" t="s">
        <v>34</v>
      </c>
      <c r="R538" s="14" t="s">
        <v>34</v>
      </c>
      <c r="S538" s="14" t="s">
        <v>34</v>
      </c>
      <c r="T538" s="14" t="s">
        <v>34</v>
      </c>
      <c r="U538" s="14" t="s">
        <v>34</v>
      </c>
      <c r="V538" s="173"/>
      <c r="W538" s="174"/>
      <c r="X538" s="67"/>
      <c r="Y538" s="68"/>
    </row>
    <row r="539" spans="1:25" ht="15.75" thickBot="1">
      <c r="A539" s="84"/>
      <c r="B539" s="85"/>
      <c r="C539" s="131" t="s">
        <v>13</v>
      </c>
      <c r="D539" s="130"/>
      <c r="E539" s="3" t="s">
        <v>16</v>
      </c>
      <c r="F539" s="10"/>
      <c r="G539" s="139">
        <v>5</v>
      </c>
      <c r="H539" s="139"/>
      <c r="I539" s="139"/>
      <c r="J539" s="14" t="s">
        <v>34</v>
      </c>
      <c r="K539" s="14" t="s">
        <v>34</v>
      </c>
      <c r="L539" s="14" t="s">
        <v>34</v>
      </c>
      <c r="M539" s="14" t="s">
        <v>34</v>
      </c>
      <c r="N539" s="14" t="s">
        <v>34</v>
      </c>
      <c r="O539" s="14" t="s">
        <v>34</v>
      </c>
      <c r="P539" s="14" t="s">
        <v>34</v>
      </c>
      <c r="Q539" s="14" t="s">
        <v>34</v>
      </c>
      <c r="R539" s="14" t="s">
        <v>34</v>
      </c>
      <c r="S539" s="14" t="s">
        <v>34</v>
      </c>
      <c r="T539" s="14" t="s">
        <v>34</v>
      </c>
      <c r="U539" s="14" t="s">
        <v>34</v>
      </c>
      <c r="V539" s="173"/>
      <c r="W539" s="174"/>
      <c r="X539" s="67"/>
      <c r="Y539" s="68"/>
    </row>
    <row r="540" spans="1:25" ht="15.75" thickBot="1">
      <c r="A540" s="84"/>
      <c r="B540" s="85"/>
      <c r="C540" s="130" t="s">
        <v>14</v>
      </c>
      <c r="D540" s="130"/>
      <c r="E540" s="3" t="s">
        <v>16</v>
      </c>
      <c r="F540" s="10"/>
      <c r="G540" s="139">
        <v>5</v>
      </c>
      <c r="H540" s="139"/>
      <c r="I540" s="139"/>
      <c r="J540" s="14" t="s">
        <v>34</v>
      </c>
      <c r="K540" s="14" t="s">
        <v>34</v>
      </c>
      <c r="L540" s="14" t="s">
        <v>34</v>
      </c>
      <c r="M540" s="14" t="s">
        <v>34</v>
      </c>
      <c r="N540" s="14" t="s">
        <v>34</v>
      </c>
      <c r="O540" s="14" t="s">
        <v>34</v>
      </c>
      <c r="P540" s="14" t="s">
        <v>34</v>
      </c>
      <c r="Q540" s="14" t="s">
        <v>34</v>
      </c>
      <c r="R540" s="14" t="s">
        <v>34</v>
      </c>
      <c r="S540" s="14" t="s">
        <v>34</v>
      </c>
      <c r="T540" s="14" t="s">
        <v>34</v>
      </c>
      <c r="U540" s="14" t="s">
        <v>34</v>
      </c>
      <c r="V540" s="173"/>
      <c r="W540" s="174"/>
      <c r="X540" s="67"/>
      <c r="Y540" s="68"/>
    </row>
    <row r="541" spans="1:25" ht="15.75" thickBot="1">
      <c r="A541" s="84"/>
      <c r="B541" s="85"/>
      <c r="C541" s="130" t="s">
        <v>15</v>
      </c>
      <c r="D541" s="130"/>
      <c r="E541" s="3" t="s">
        <v>16</v>
      </c>
      <c r="F541" s="10"/>
      <c r="G541" s="139">
        <v>5</v>
      </c>
      <c r="H541" s="139"/>
      <c r="I541" s="139"/>
      <c r="J541" s="14" t="s">
        <v>34</v>
      </c>
      <c r="K541" s="14" t="s">
        <v>34</v>
      </c>
      <c r="L541" s="14" t="s">
        <v>34</v>
      </c>
      <c r="M541" s="14" t="s">
        <v>34</v>
      </c>
      <c r="N541" s="14" t="s">
        <v>34</v>
      </c>
      <c r="O541" s="14" t="s">
        <v>34</v>
      </c>
      <c r="P541" s="14" t="s">
        <v>34</v>
      </c>
      <c r="Q541" s="14" t="s">
        <v>34</v>
      </c>
      <c r="R541" s="14" t="s">
        <v>34</v>
      </c>
      <c r="S541" s="14" t="s">
        <v>16</v>
      </c>
      <c r="T541" s="14" t="s">
        <v>34</v>
      </c>
      <c r="U541" s="14" t="s">
        <v>34</v>
      </c>
      <c r="V541" s="173"/>
      <c r="W541" s="174"/>
      <c r="X541" s="67"/>
      <c r="Y541" s="68"/>
    </row>
    <row r="542" spans="1:25" ht="15.75" thickBot="1">
      <c r="A542" s="84"/>
      <c r="B542" s="85"/>
      <c r="C542" s="119" t="s">
        <v>16</v>
      </c>
      <c r="D542" s="119"/>
      <c r="E542" s="3" t="s">
        <v>16</v>
      </c>
      <c r="F542" s="10"/>
      <c r="G542" s="139">
        <v>5</v>
      </c>
      <c r="H542" s="139"/>
      <c r="I542" s="139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73"/>
      <c r="W542" s="174"/>
      <c r="X542" s="67"/>
      <c r="Y542" s="68"/>
    </row>
    <row r="543" spans="1:25" ht="15.75" thickBot="1">
      <c r="A543" s="86"/>
      <c r="B543" s="87"/>
      <c r="C543" s="97" t="s">
        <v>16</v>
      </c>
      <c r="D543" s="97"/>
      <c r="E543" s="4" t="s">
        <v>16</v>
      </c>
      <c r="F543" s="12"/>
      <c r="G543" s="140">
        <v>5</v>
      </c>
      <c r="H543" s="140"/>
      <c r="I543" s="140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73"/>
      <c r="W543" s="174"/>
      <c r="X543" s="69"/>
      <c r="Y543" s="70"/>
    </row>
    <row r="544" spans="1:25" ht="15.75" thickBot="1">
      <c r="A544" s="82">
        <v>45565</v>
      </c>
      <c r="B544" s="83"/>
      <c r="C544" s="136" t="s">
        <v>9</v>
      </c>
      <c r="D544" s="136"/>
      <c r="E544" s="5">
        <v>2230</v>
      </c>
      <c r="F544" s="11"/>
      <c r="G544" s="138">
        <v>5</v>
      </c>
      <c r="H544" s="138"/>
      <c r="I544" s="138"/>
      <c r="J544" s="14" t="s">
        <v>34</v>
      </c>
      <c r="K544" s="14" t="s">
        <v>34</v>
      </c>
      <c r="L544" s="14" t="s">
        <v>34</v>
      </c>
      <c r="M544" s="14" t="s">
        <v>34</v>
      </c>
      <c r="N544" s="14" t="s">
        <v>34</v>
      </c>
      <c r="O544" s="14" t="s">
        <v>34</v>
      </c>
      <c r="P544" s="14" t="s">
        <v>34</v>
      </c>
      <c r="Q544" s="14" t="s">
        <v>34</v>
      </c>
      <c r="R544" s="14" t="s">
        <v>34</v>
      </c>
      <c r="S544" s="14" t="s">
        <v>34</v>
      </c>
      <c r="T544" s="14" t="s">
        <v>34</v>
      </c>
      <c r="U544" s="14" t="s">
        <v>34</v>
      </c>
      <c r="V544" s="178"/>
      <c r="W544" s="180"/>
      <c r="X544" s="65" t="s">
        <v>37</v>
      </c>
      <c r="Y544" s="66"/>
    </row>
    <row r="545" spans="1:25" ht="15.75" thickBot="1">
      <c r="A545" s="84"/>
      <c r="B545" s="85"/>
      <c r="C545" s="130" t="s">
        <v>10</v>
      </c>
      <c r="D545" s="130"/>
      <c r="E545" s="3">
        <v>220</v>
      </c>
      <c r="F545" s="10"/>
      <c r="G545" s="139">
        <v>5</v>
      </c>
      <c r="H545" s="139"/>
      <c r="I545" s="139"/>
      <c r="J545" s="14" t="s">
        <v>34</v>
      </c>
      <c r="K545" s="14" t="s">
        <v>34</v>
      </c>
      <c r="L545" s="14" t="s">
        <v>34</v>
      </c>
      <c r="M545" s="14" t="s">
        <v>34</v>
      </c>
      <c r="N545" s="14" t="s">
        <v>34</v>
      </c>
      <c r="O545" s="14" t="s">
        <v>34</v>
      </c>
      <c r="P545" s="14" t="s">
        <v>34</v>
      </c>
      <c r="Q545" s="14" t="s">
        <v>34</v>
      </c>
      <c r="R545" s="14" t="s">
        <v>34</v>
      </c>
      <c r="S545" s="14" t="s">
        <v>34</v>
      </c>
      <c r="T545" s="14" t="s">
        <v>34</v>
      </c>
      <c r="U545" s="14" t="s">
        <v>34</v>
      </c>
      <c r="V545" s="173"/>
      <c r="W545" s="174"/>
      <c r="X545" s="67"/>
      <c r="Y545" s="68"/>
    </row>
    <row r="546" spans="1:25" ht="15.75" thickBot="1">
      <c r="A546" s="84"/>
      <c r="B546" s="85"/>
      <c r="C546" s="130" t="s">
        <v>11</v>
      </c>
      <c r="D546" s="130"/>
      <c r="E546" s="3">
        <v>2130</v>
      </c>
      <c r="F546" s="10"/>
      <c r="G546" s="139">
        <v>5</v>
      </c>
      <c r="H546" s="139"/>
      <c r="I546" s="139"/>
      <c r="J546" s="14" t="s">
        <v>34</v>
      </c>
      <c r="K546" s="14" t="s">
        <v>34</v>
      </c>
      <c r="L546" s="14" t="s">
        <v>34</v>
      </c>
      <c r="M546" s="14" t="s">
        <v>34</v>
      </c>
      <c r="N546" s="14" t="s">
        <v>34</v>
      </c>
      <c r="O546" s="14" t="s">
        <v>34</v>
      </c>
      <c r="P546" s="14" t="s">
        <v>34</v>
      </c>
      <c r="Q546" s="14" t="s">
        <v>34</v>
      </c>
      <c r="R546" s="14" t="s">
        <v>34</v>
      </c>
      <c r="S546" s="14" t="s">
        <v>34</v>
      </c>
      <c r="T546" s="14" t="s">
        <v>34</v>
      </c>
      <c r="U546" s="14" t="s">
        <v>34</v>
      </c>
      <c r="V546" s="173"/>
      <c r="W546" s="174"/>
      <c r="X546" s="67"/>
      <c r="Y546" s="68"/>
    </row>
    <row r="547" spans="1:25" ht="15.75" thickBot="1">
      <c r="A547" s="84"/>
      <c r="B547" s="85"/>
      <c r="C547" s="130" t="s">
        <v>12</v>
      </c>
      <c r="D547" s="130"/>
      <c r="E547" s="3">
        <v>290</v>
      </c>
      <c r="F547" s="10"/>
      <c r="G547" s="139">
        <v>5</v>
      </c>
      <c r="H547" s="139"/>
      <c r="I547" s="139"/>
      <c r="J547" s="14" t="s">
        <v>34</v>
      </c>
      <c r="K547" s="14" t="s">
        <v>34</v>
      </c>
      <c r="L547" s="14" t="s">
        <v>16</v>
      </c>
      <c r="M547" s="14" t="s">
        <v>34</v>
      </c>
      <c r="N547" s="14" t="s">
        <v>34</v>
      </c>
      <c r="O547" s="14" t="s">
        <v>34</v>
      </c>
      <c r="P547" s="14" t="s">
        <v>34</v>
      </c>
      <c r="Q547" s="14" t="s">
        <v>34</v>
      </c>
      <c r="R547" s="14" t="s">
        <v>34</v>
      </c>
      <c r="S547" s="14" t="s">
        <v>34</v>
      </c>
      <c r="T547" s="14" t="s">
        <v>34</v>
      </c>
      <c r="U547" s="14" t="s">
        <v>34</v>
      </c>
      <c r="V547" s="173"/>
      <c r="W547" s="174"/>
      <c r="X547" s="67"/>
      <c r="Y547" s="68"/>
    </row>
    <row r="548" spans="1:25" ht="15.75" thickBot="1">
      <c r="A548" s="84"/>
      <c r="B548" s="85"/>
      <c r="C548" s="131" t="s">
        <v>13</v>
      </c>
      <c r="D548" s="130"/>
      <c r="E548" s="3" t="s">
        <v>16</v>
      </c>
      <c r="F548" s="10"/>
      <c r="G548" s="139">
        <v>5</v>
      </c>
      <c r="H548" s="139"/>
      <c r="I548" s="139"/>
      <c r="J548" s="14" t="s">
        <v>34</v>
      </c>
      <c r="K548" s="14" t="s">
        <v>34</v>
      </c>
      <c r="L548" s="14" t="s">
        <v>34</v>
      </c>
      <c r="M548" s="14" t="s">
        <v>34</v>
      </c>
      <c r="N548" s="14" t="s">
        <v>34</v>
      </c>
      <c r="O548" s="14" t="s">
        <v>34</v>
      </c>
      <c r="P548" s="14" t="s">
        <v>34</v>
      </c>
      <c r="Q548" s="14" t="s">
        <v>34</v>
      </c>
      <c r="R548" s="14" t="s">
        <v>34</v>
      </c>
      <c r="S548" s="14" t="s">
        <v>34</v>
      </c>
      <c r="T548" s="14" t="s">
        <v>34</v>
      </c>
      <c r="U548" s="14" t="s">
        <v>34</v>
      </c>
      <c r="V548" s="173"/>
      <c r="W548" s="174"/>
      <c r="X548" s="67"/>
      <c r="Y548" s="68"/>
    </row>
    <row r="549" spans="1:25" ht="15.75" thickBot="1">
      <c r="A549" s="84"/>
      <c r="B549" s="85"/>
      <c r="C549" s="130" t="s">
        <v>14</v>
      </c>
      <c r="D549" s="130"/>
      <c r="E549" s="3" t="s">
        <v>16</v>
      </c>
      <c r="F549" s="10"/>
      <c r="G549" s="139">
        <v>5</v>
      </c>
      <c r="H549" s="139"/>
      <c r="I549" s="139"/>
      <c r="J549" s="14" t="s">
        <v>34</v>
      </c>
      <c r="K549" s="14" t="s">
        <v>34</v>
      </c>
      <c r="L549" s="14" t="s">
        <v>34</v>
      </c>
      <c r="M549" s="14" t="s">
        <v>34</v>
      </c>
      <c r="N549" s="14" t="s">
        <v>34</v>
      </c>
      <c r="O549" s="14" t="s">
        <v>34</v>
      </c>
      <c r="P549" s="14" t="s">
        <v>34</v>
      </c>
      <c r="Q549" s="14" t="s">
        <v>34</v>
      </c>
      <c r="R549" s="14" t="s">
        <v>34</v>
      </c>
      <c r="S549" s="14" t="s">
        <v>34</v>
      </c>
      <c r="T549" s="14" t="s">
        <v>34</v>
      </c>
      <c r="U549" s="14" t="s">
        <v>34</v>
      </c>
      <c r="V549" s="173"/>
      <c r="W549" s="174"/>
      <c r="X549" s="67"/>
      <c r="Y549" s="68"/>
    </row>
    <row r="550" spans="1:25" ht="15.75" thickBot="1">
      <c r="A550" s="84"/>
      <c r="B550" s="85"/>
      <c r="C550" s="130" t="s">
        <v>15</v>
      </c>
      <c r="D550" s="130"/>
      <c r="E550" s="3" t="s">
        <v>16</v>
      </c>
      <c r="F550" s="10"/>
      <c r="G550" s="139">
        <v>5</v>
      </c>
      <c r="H550" s="139"/>
      <c r="I550" s="139"/>
      <c r="J550" s="14" t="s">
        <v>34</v>
      </c>
      <c r="K550" s="14" t="s">
        <v>34</v>
      </c>
      <c r="L550" s="14" t="s">
        <v>34</v>
      </c>
      <c r="M550" s="14" t="s">
        <v>34</v>
      </c>
      <c r="N550" s="14" t="s">
        <v>34</v>
      </c>
      <c r="O550" s="14" t="s">
        <v>34</v>
      </c>
      <c r="P550" s="14" t="s">
        <v>34</v>
      </c>
      <c r="Q550" s="14" t="s">
        <v>34</v>
      </c>
      <c r="R550" s="14" t="s">
        <v>34</v>
      </c>
      <c r="S550" s="14" t="s">
        <v>16</v>
      </c>
      <c r="T550" s="14" t="s">
        <v>34</v>
      </c>
      <c r="U550" s="14" t="s">
        <v>34</v>
      </c>
      <c r="V550" s="173"/>
      <c r="W550" s="174"/>
      <c r="X550" s="67"/>
      <c r="Y550" s="68"/>
    </row>
    <row r="551" spans="1:25" ht="15.75" thickBot="1">
      <c r="A551" s="84"/>
      <c r="B551" s="85"/>
      <c r="C551" s="119" t="s">
        <v>16</v>
      </c>
      <c r="D551" s="119"/>
      <c r="E551" s="3" t="s">
        <v>16</v>
      </c>
      <c r="F551" s="10"/>
      <c r="G551" s="139">
        <v>5</v>
      </c>
      <c r="H551" s="139"/>
      <c r="I551" s="139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73"/>
      <c r="W551" s="174"/>
      <c r="X551" s="67"/>
      <c r="Y551" s="68"/>
    </row>
    <row r="552" spans="1:25" ht="15.75" thickBot="1">
      <c r="A552" s="86"/>
      <c r="B552" s="87"/>
      <c r="C552" s="97" t="s">
        <v>16</v>
      </c>
      <c r="D552" s="97"/>
      <c r="E552" s="4" t="s">
        <v>16</v>
      </c>
      <c r="F552" s="12"/>
      <c r="G552" s="140">
        <v>5</v>
      </c>
      <c r="H552" s="140"/>
      <c r="I552" s="140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73"/>
      <c r="W552" s="174"/>
      <c r="X552" s="69"/>
      <c r="Y552" s="70"/>
    </row>
    <row r="553" spans="1:25" ht="15.75" thickBot="1">
      <c r="A553" s="82">
        <v>45566</v>
      </c>
      <c r="B553" s="83"/>
      <c r="C553" s="136" t="s">
        <v>9</v>
      </c>
      <c r="D553" s="136"/>
      <c r="E553" s="5">
        <v>2850</v>
      </c>
      <c r="F553" s="11"/>
      <c r="G553" s="138">
        <v>5</v>
      </c>
      <c r="H553" s="138"/>
      <c r="I553" s="138"/>
      <c r="J553" s="14" t="s">
        <v>34</v>
      </c>
      <c r="K553" s="14" t="s">
        <v>34</v>
      </c>
      <c r="L553" s="14" t="s">
        <v>34</v>
      </c>
      <c r="M553" s="14" t="s">
        <v>34</v>
      </c>
      <c r="N553" s="14" t="s">
        <v>34</v>
      </c>
      <c r="O553" s="14" t="s">
        <v>34</v>
      </c>
      <c r="P553" s="14" t="s">
        <v>34</v>
      </c>
      <c r="Q553" s="14" t="s">
        <v>34</v>
      </c>
      <c r="R553" s="14" t="s">
        <v>34</v>
      </c>
      <c r="S553" s="14" t="s">
        <v>34</v>
      </c>
      <c r="T553" s="14" t="s">
        <v>34</v>
      </c>
      <c r="U553" s="14" t="s">
        <v>34</v>
      </c>
      <c r="V553" s="178"/>
      <c r="W553" s="180"/>
      <c r="X553" s="65" t="s">
        <v>38</v>
      </c>
      <c r="Y553" s="66"/>
    </row>
    <row r="554" spans="1:25" ht="15.75" thickBot="1">
      <c r="A554" s="84"/>
      <c r="B554" s="85"/>
      <c r="C554" s="130" t="s">
        <v>10</v>
      </c>
      <c r="D554" s="130"/>
      <c r="E554" s="3">
        <v>230</v>
      </c>
      <c r="F554" s="10"/>
      <c r="G554" s="139">
        <v>5</v>
      </c>
      <c r="H554" s="139"/>
      <c r="I554" s="139"/>
      <c r="J554" s="14" t="s">
        <v>34</v>
      </c>
      <c r="K554" s="14" t="s">
        <v>34</v>
      </c>
      <c r="L554" s="14" t="s">
        <v>34</v>
      </c>
      <c r="M554" s="14" t="s">
        <v>34</v>
      </c>
      <c r="N554" s="14" t="s">
        <v>34</v>
      </c>
      <c r="O554" s="14" t="s">
        <v>34</v>
      </c>
      <c r="P554" s="14" t="s">
        <v>34</v>
      </c>
      <c r="Q554" s="14" t="s">
        <v>34</v>
      </c>
      <c r="R554" s="14" t="s">
        <v>34</v>
      </c>
      <c r="S554" s="14" t="s">
        <v>34</v>
      </c>
      <c r="T554" s="14" t="s">
        <v>34</v>
      </c>
      <c r="U554" s="14" t="s">
        <v>34</v>
      </c>
      <c r="V554" s="173"/>
      <c r="W554" s="174"/>
      <c r="X554" s="67"/>
      <c r="Y554" s="68"/>
    </row>
    <row r="555" spans="1:25" ht="15.75" thickBot="1">
      <c r="A555" s="84"/>
      <c r="B555" s="85"/>
      <c r="C555" s="130" t="s">
        <v>11</v>
      </c>
      <c r="D555" s="130"/>
      <c r="E555" s="3">
        <v>2260</v>
      </c>
      <c r="F555" s="10"/>
      <c r="G555" s="139">
        <v>5</v>
      </c>
      <c r="H555" s="139"/>
      <c r="I555" s="139"/>
      <c r="J555" s="14" t="s">
        <v>34</v>
      </c>
      <c r="K555" s="14" t="s">
        <v>34</v>
      </c>
      <c r="L555" s="14" t="s">
        <v>34</v>
      </c>
      <c r="M555" s="14" t="s">
        <v>34</v>
      </c>
      <c r="N555" s="14" t="s">
        <v>34</v>
      </c>
      <c r="O555" s="14" t="s">
        <v>34</v>
      </c>
      <c r="P555" s="14" t="s">
        <v>34</v>
      </c>
      <c r="Q555" s="14" t="s">
        <v>34</v>
      </c>
      <c r="R555" s="14" t="s">
        <v>34</v>
      </c>
      <c r="S555" s="14" t="s">
        <v>34</v>
      </c>
      <c r="T555" s="14" t="s">
        <v>34</v>
      </c>
      <c r="U555" s="14" t="s">
        <v>34</v>
      </c>
      <c r="V555" s="173"/>
      <c r="W555" s="174"/>
      <c r="X555" s="67"/>
      <c r="Y555" s="68"/>
    </row>
    <row r="556" spans="1:25" ht="15.75" thickBot="1">
      <c r="A556" s="84"/>
      <c r="B556" s="85"/>
      <c r="C556" s="130" t="s">
        <v>12</v>
      </c>
      <c r="D556" s="130"/>
      <c r="E556" s="3">
        <v>260</v>
      </c>
      <c r="F556" s="10"/>
      <c r="G556" s="139">
        <v>5</v>
      </c>
      <c r="H556" s="139"/>
      <c r="I556" s="139"/>
      <c r="J556" s="14" t="s">
        <v>34</v>
      </c>
      <c r="K556" s="14" t="s">
        <v>34</v>
      </c>
      <c r="L556" s="14" t="s">
        <v>16</v>
      </c>
      <c r="M556" s="14" t="s">
        <v>34</v>
      </c>
      <c r="N556" s="14" t="s">
        <v>34</v>
      </c>
      <c r="O556" s="14" t="s">
        <v>34</v>
      </c>
      <c r="P556" s="14" t="s">
        <v>34</v>
      </c>
      <c r="Q556" s="14" t="s">
        <v>34</v>
      </c>
      <c r="R556" s="14" t="s">
        <v>34</v>
      </c>
      <c r="S556" s="14" t="s">
        <v>34</v>
      </c>
      <c r="T556" s="14" t="s">
        <v>34</v>
      </c>
      <c r="U556" s="14" t="s">
        <v>34</v>
      </c>
      <c r="V556" s="173"/>
      <c r="W556" s="174"/>
      <c r="X556" s="67"/>
      <c r="Y556" s="68"/>
    </row>
    <row r="557" spans="1:25" ht="15.75" thickBot="1">
      <c r="A557" s="84"/>
      <c r="B557" s="85"/>
      <c r="C557" s="131" t="s">
        <v>13</v>
      </c>
      <c r="D557" s="130"/>
      <c r="E557" s="3">
        <v>3396</v>
      </c>
      <c r="F557" s="10"/>
      <c r="G557" s="139">
        <v>5</v>
      </c>
      <c r="H557" s="139"/>
      <c r="I557" s="139"/>
      <c r="J557" s="14" t="s">
        <v>34</v>
      </c>
      <c r="K557" s="14" t="s">
        <v>34</v>
      </c>
      <c r="L557" s="14" t="s">
        <v>34</v>
      </c>
      <c r="M557" s="14" t="s">
        <v>34</v>
      </c>
      <c r="N557" s="14" t="s">
        <v>34</v>
      </c>
      <c r="O557" s="14" t="s">
        <v>34</v>
      </c>
      <c r="P557" s="14" t="s">
        <v>34</v>
      </c>
      <c r="Q557" s="14" t="s">
        <v>34</v>
      </c>
      <c r="R557" s="14" t="s">
        <v>34</v>
      </c>
      <c r="S557" s="14" t="s">
        <v>34</v>
      </c>
      <c r="T557" s="14" t="s">
        <v>34</v>
      </c>
      <c r="U557" s="14" t="s">
        <v>34</v>
      </c>
      <c r="V557" s="173"/>
      <c r="W557" s="174"/>
      <c r="X557" s="67"/>
      <c r="Y557" s="68"/>
    </row>
    <row r="558" spans="1:25" ht="15.75" thickBot="1">
      <c r="A558" s="84"/>
      <c r="B558" s="85"/>
      <c r="C558" s="130" t="s">
        <v>14</v>
      </c>
      <c r="D558" s="130"/>
      <c r="E558" s="3">
        <v>4332</v>
      </c>
      <c r="F558" s="10"/>
      <c r="G558" s="139">
        <v>5</v>
      </c>
      <c r="H558" s="139"/>
      <c r="I558" s="139"/>
      <c r="J558" s="14" t="s">
        <v>34</v>
      </c>
      <c r="K558" s="14" t="s">
        <v>34</v>
      </c>
      <c r="L558" s="14" t="s">
        <v>34</v>
      </c>
      <c r="M558" s="14" t="s">
        <v>34</v>
      </c>
      <c r="N558" s="14" t="s">
        <v>34</v>
      </c>
      <c r="O558" s="14" t="s">
        <v>34</v>
      </c>
      <c r="P558" s="14" t="s">
        <v>34</v>
      </c>
      <c r="Q558" s="14" t="s">
        <v>34</v>
      </c>
      <c r="R558" s="14" t="s">
        <v>34</v>
      </c>
      <c r="S558" s="14" t="s">
        <v>34</v>
      </c>
      <c r="T558" s="14" t="s">
        <v>34</v>
      </c>
      <c r="U558" s="14" t="s">
        <v>34</v>
      </c>
      <c r="V558" s="173"/>
      <c r="W558" s="174"/>
      <c r="X558" s="67"/>
      <c r="Y558" s="68"/>
    </row>
    <row r="559" spans="1:25" ht="15.75" thickBot="1">
      <c r="A559" s="84"/>
      <c r="B559" s="85"/>
      <c r="C559" s="130" t="s">
        <v>15</v>
      </c>
      <c r="D559" s="130"/>
      <c r="E559" s="3">
        <v>4692</v>
      </c>
      <c r="F559" s="10"/>
      <c r="G559" s="139">
        <v>5</v>
      </c>
      <c r="H559" s="139"/>
      <c r="I559" s="139"/>
      <c r="J559" s="14" t="s">
        <v>34</v>
      </c>
      <c r="K559" s="14" t="s">
        <v>34</v>
      </c>
      <c r="L559" s="14" t="s">
        <v>34</v>
      </c>
      <c r="M559" s="14" t="s">
        <v>34</v>
      </c>
      <c r="N559" s="14" t="s">
        <v>34</v>
      </c>
      <c r="O559" s="14" t="s">
        <v>34</v>
      </c>
      <c r="P559" s="14" t="s">
        <v>34</v>
      </c>
      <c r="Q559" s="14" t="s">
        <v>34</v>
      </c>
      <c r="R559" s="14" t="s">
        <v>34</v>
      </c>
      <c r="S559" s="14" t="s">
        <v>16</v>
      </c>
      <c r="T559" s="14" t="s">
        <v>34</v>
      </c>
      <c r="U559" s="14" t="s">
        <v>34</v>
      </c>
      <c r="V559" s="173"/>
      <c r="W559" s="174"/>
      <c r="X559" s="67"/>
      <c r="Y559" s="68"/>
    </row>
    <row r="560" spans="1:25" ht="15.75" thickBot="1">
      <c r="A560" s="84"/>
      <c r="B560" s="85"/>
      <c r="C560" s="119" t="s">
        <v>16</v>
      </c>
      <c r="D560" s="119"/>
      <c r="E560" s="3" t="s">
        <v>16</v>
      </c>
      <c r="F560" s="10"/>
      <c r="G560" s="139">
        <v>5</v>
      </c>
      <c r="H560" s="139"/>
      <c r="I560" s="139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73"/>
      <c r="W560" s="174"/>
      <c r="X560" s="67"/>
      <c r="Y560" s="68"/>
    </row>
    <row r="561" spans="1:25" ht="15.75" thickBot="1">
      <c r="A561" s="86"/>
      <c r="B561" s="87"/>
      <c r="C561" s="97" t="s">
        <v>16</v>
      </c>
      <c r="D561" s="97"/>
      <c r="E561" s="4" t="s">
        <v>16</v>
      </c>
      <c r="F561" s="12"/>
      <c r="G561" s="140">
        <v>5</v>
      </c>
      <c r="H561" s="140"/>
      <c r="I561" s="140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73"/>
      <c r="W561" s="174"/>
      <c r="X561" s="69"/>
      <c r="Y561" s="70"/>
    </row>
    <row r="562" spans="1:25" ht="15.75" thickBot="1">
      <c r="A562" s="82">
        <v>45567</v>
      </c>
      <c r="B562" s="83"/>
      <c r="C562" s="136" t="s">
        <v>9</v>
      </c>
      <c r="D562" s="136"/>
      <c r="E562" s="5">
        <v>2520</v>
      </c>
      <c r="F562" s="11"/>
      <c r="G562" s="138">
        <v>5</v>
      </c>
      <c r="H562" s="138"/>
      <c r="I562" s="138"/>
      <c r="J562" s="14" t="s">
        <v>34</v>
      </c>
      <c r="K562" s="14" t="s">
        <v>34</v>
      </c>
      <c r="L562" s="14" t="s">
        <v>34</v>
      </c>
      <c r="M562" s="14" t="s">
        <v>34</v>
      </c>
      <c r="N562" s="14" t="s">
        <v>34</v>
      </c>
      <c r="O562" s="14" t="s">
        <v>34</v>
      </c>
      <c r="P562" s="14" t="s">
        <v>34</v>
      </c>
      <c r="Q562" s="14" t="s">
        <v>34</v>
      </c>
      <c r="R562" s="14" t="s">
        <v>34</v>
      </c>
      <c r="S562" s="14" t="s">
        <v>34</v>
      </c>
      <c r="T562" s="14" t="s">
        <v>34</v>
      </c>
      <c r="U562" s="14" t="s">
        <v>34</v>
      </c>
      <c r="V562" s="178"/>
      <c r="W562" s="180"/>
      <c r="X562" s="65" t="s">
        <v>38</v>
      </c>
      <c r="Y562" s="66"/>
    </row>
    <row r="563" spans="1:25" ht="15.75" thickBot="1">
      <c r="A563" s="84"/>
      <c r="B563" s="85"/>
      <c r="C563" s="130" t="s">
        <v>10</v>
      </c>
      <c r="D563" s="130"/>
      <c r="E563" s="3">
        <v>300</v>
      </c>
      <c r="F563" s="10"/>
      <c r="G563" s="139">
        <v>5</v>
      </c>
      <c r="H563" s="139"/>
      <c r="I563" s="139"/>
      <c r="J563" s="14" t="s">
        <v>34</v>
      </c>
      <c r="K563" s="14" t="s">
        <v>34</v>
      </c>
      <c r="L563" s="14" t="s">
        <v>34</v>
      </c>
      <c r="M563" s="14" t="s">
        <v>34</v>
      </c>
      <c r="N563" s="14" t="s">
        <v>34</v>
      </c>
      <c r="O563" s="14" t="s">
        <v>34</v>
      </c>
      <c r="P563" s="14" t="s">
        <v>34</v>
      </c>
      <c r="Q563" s="14" t="s">
        <v>34</v>
      </c>
      <c r="R563" s="14" t="s">
        <v>34</v>
      </c>
      <c r="S563" s="14" t="s">
        <v>34</v>
      </c>
      <c r="T563" s="14" t="s">
        <v>34</v>
      </c>
      <c r="U563" s="14" t="s">
        <v>34</v>
      </c>
      <c r="V563" s="173"/>
      <c r="W563" s="174"/>
      <c r="X563" s="67"/>
      <c r="Y563" s="68"/>
    </row>
    <row r="564" spans="1:25" ht="15.75" thickBot="1">
      <c r="A564" s="84"/>
      <c r="B564" s="85"/>
      <c r="C564" s="130" t="s">
        <v>11</v>
      </c>
      <c r="D564" s="130"/>
      <c r="E564" s="3">
        <v>2670</v>
      </c>
      <c r="F564" s="10"/>
      <c r="G564" s="139">
        <v>5</v>
      </c>
      <c r="H564" s="139"/>
      <c r="I564" s="139"/>
      <c r="J564" s="14" t="s">
        <v>34</v>
      </c>
      <c r="K564" s="14" t="s">
        <v>34</v>
      </c>
      <c r="L564" s="14" t="s">
        <v>34</v>
      </c>
      <c r="M564" s="14" t="s">
        <v>34</v>
      </c>
      <c r="N564" s="14" t="s">
        <v>34</v>
      </c>
      <c r="O564" s="14" t="s">
        <v>34</v>
      </c>
      <c r="P564" s="14" t="s">
        <v>34</v>
      </c>
      <c r="Q564" s="14" t="s">
        <v>34</v>
      </c>
      <c r="R564" s="14" t="s">
        <v>34</v>
      </c>
      <c r="S564" s="14" t="s">
        <v>34</v>
      </c>
      <c r="T564" s="14" t="s">
        <v>34</v>
      </c>
      <c r="U564" s="14" t="s">
        <v>34</v>
      </c>
      <c r="V564" s="173"/>
      <c r="W564" s="174"/>
      <c r="X564" s="67"/>
      <c r="Y564" s="68"/>
    </row>
    <row r="565" spans="1:25" ht="15.75" thickBot="1">
      <c r="A565" s="84"/>
      <c r="B565" s="85"/>
      <c r="C565" s="130" t="s">
        <v>12</v>
      </c>
      <c r="D565" s="130"/>
      <c r="E565" s="3">
        <v>320</v>
      </c>
      <c r="F565" s="10"/>
      <c r="G565" s="139">
        <v>5</v>
      </c>
      <c r="H565" s="139"/>
      <c r="I565" s="139"/>
      <c r="J565" s="14" t="s">
        <v>34</v>
      </c>
      <c r="K565" s="14" t="s">
        <v>34</v>
      </c>
      <c r="L565" s="14" t="s">
        <v>16</v>
      </c>
      <c r="M565" s="14" t="s">
        <v>34</v>
      </c>
      <c r="N565" s="14" t="s">
        <v>34</v>
      </c>
      <c r="O565" s="14" t="s">
        <v>34</v>
      </c>
      <c r="P565" s="14" t="s">
        <v>34</v>
      </c>
      <c r="Q565" s="14" t="s">
        <v>34</v>
      </c>
      <c r="R565" s="14" t="s">
        <v>34</v>
      </c>
      <c r="S565" s="14" t="s">
        <v>34</v>
      </c>
      <c r="T565" s="14" t="s">
        <v>34</v>
      </c>
      <c r="U565" s="14" t="s">
        <v>34</v>
      </c>
      <c r="V565" s="173"/>
      <c r="W565" s="174"/>
      <c r="X565" s="67"/>
      <c r="Y565" s="68"/>
    </row>
    <row r="566" spans="1:25" ht="15.75" thickBot="1">
      <c r="A566" s="84"/>
      <c r="B566" s="85"/>
      <c r="C566" s="131" t="s">
        <v>13</v>
      </c>
      <c r="D566" s="130"/>
      <c r="E566" s="3" t="s">
        <v>16</v>
      </c>
      <c r="F566" s="10"/>
      <c r="G566" s="139">
        <v>5</v>
      </c>
      <c r="H566" s="139"/>
      <c r="I566" s="139"/>
      <c r="J566" s="14" t="s">
        <v>34</v>
      </c>
      <c r="K566" s="14" t="s">
        <v>34</v>
      </c>
      <c r="L566" s="14" t="s">
        <v>34</v>
      </c>
      <c r="M566" s="14" t="s">
        <v>34</v>
      </c>
      <c r="N566" s="14" t="s">
        <v>34</v>
      </c>
      <c r="O566" s="14" t="s">
        <v>34</v>
      </c>
      <c r="P566" s="14" t="s">
        <v>34</v>
      </c>
      <c r="Q566" s="14" t="s">
        <v>34</v>
      </c>
      <c r="R566" s="14" t="s">
        <v>34</v>
      </c>
      <c r="S566" s="14" t="s">
        <v>34</v>
      </c>
      <c r="T566" s="14" t="s">
        <v>34</v>
      </c>
      <c r="U566" s="14" t="s">
        <v>34</v>
      </c>
      <c r="V566" s="173"/>
      <c r="W566" s="174"/>
      <c r="X566" s="67"/>
      <c r="Y566" s="68"/>
    </row>
    <row r="567" spans="1:25" ht="15.75" thickBot="1">
      <c r="A567" s="84"/>
      <c r="B567" s="85"/>
      <c r="C567" s="130" t="s">
        <v>14</v>
      </c>
      <c r="D567" s="130"/>
      <c r="E567" s="3" t="s">
        <v>16</v>
      </c>
      <c r="F567" s="10"/>
      <c r="G567" s="139">
        <v>5</v>
      </c>
      <c r="H567" s="139"/>
      <c r="I567" s="139"/>
      <c r="J567" s="14" t="s">
        <v>34</v>
      </c>
      <c r="K567" s="14" t="s">
        <v>34</v>
      </c>
      <c r="L567" s="14" t="s">
        <v>34</v>
      </c>
      <c r="M567" s="14" t="s">
        <v>34</v>
      </c>
      <c r="N567" s="14" t="s">
        <v>34</v>
      </c>
      <c r="O567" s="14" t="s">
        <v>34</v>
      </c>
      <c r="P567" s="14" t="s">
        <v>34</v>
      </c>
      <c r="Q567" s="14" t="s">
        <v>34</v>
      </c>
      <c r="R567" s="14" t="s">
        <v>34</v>
      </c>
      <c r="S567" s="14" t="s">
        <v>34</v>
      </c>
      <c r="T567" s="14" t="s">
        <v>34</v>
      </c>
      <c r="U567" s="14" t="s">
        <v>34</v>
      </c>
      <c r="V567" s="173"/>
      <c r="W567" s="174"/>
      <c r="X567" s="67"/>
      <c r="Y567" s="68"/>
    </row>
    <row r="568" spans="1:25" ht="15.75" thickBot="1">
      <c r="A568" s="84"/>
      <c r="B568" s="85"/>
      <c r="C568" s="130" t="s">
        <v>15</v>
      </c>
      <c r="D568" s="130"/>
      <c r="E568" s="3" t="s">
        <v>16</v>
      </c>
      <c r="F568" s="10"/>
      <c r="G568" s="139">
        <v>5</v>
      </c>
      <c r="H568" s="139"/>
      <c r="I568" s="139"/>
      <c r="J568" s="14" t="s">
        <v>34</v>
      </c>
      <c r="K568" s="14" t="s">
        <v>34</v>
      </c>
      <c r="L568" s="14" t="s">
        <v>34</v>
      </c>
      <c r="M568" s="14" t="s">
        <v>34</v>
      </c>
      <c r="N568" s="14" t="s">
        <v>34</v>
      </c>
      <c r="O568" s="14" t="s">
        <v>34</v>
      </c>
      <c r="P568" s="14" t="s">
        <v>34</v>
      </c>
      <c r="Q568" s="14" t="s">
        <v>34</v>
      </c>
      <c r="R568" s="14" t="s">
        <v>34</v>
      </c>
      <c r="S568" s="14" t="s">
        <v>16</v>
      </c>
      <c r="T568" s="14" t="s">
        <v>34</v>
      </c>
      <c r="U568" s="14" t="s">
        <v>34</v>
      </c>
      <c r="V568" s="173"/>
      <c r="W568" s="174"/>
      <c r="X568" s="67"/>
      <c r="Y568" s="68"/>
    </row>
    <row r="569" spans="1:25" ht="15.75" thickBot="1">
      <c r="A569" s="84"/>
      <c r="B569" s="85"/>
      <c r="C569" s="119" t="s">
        <v>16</v>
      </c>
      <c r="D569" s="119"/>
      <c r="E569" s="3" t="s">
        <v>16</v>
      </c>
      <c r="F569" s="10"/>
      <c r="G569" s="139">
        <v>5</v>
      </c>
      <c r="H569" s="139"/>
      <c r="I569" s="139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73"/>
      <c r="W569" s="174"/>
      <c r="X569" s="67"/>
      <c r="Y569" s="68"/>
    </row>
    <row r="570" spans="1:25" ht="15.75" thickBot="1">
      <c r="A570" s="86"/>
      <c r="B570" s="87"/>
      <c r="C570" s="97" t="s">
        <v>16</v>
      </c>
      <c r="D570" s="97"/>
      <c r="E570" s="4" t="s">
        <v>16</v>
      </c>
      <c r="F570" s="12"/>
      <c r="G570" s="140">
        <v>5</v>
      </c>
      <c r="H570" s="140"/>
      <c r="I570" s="140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73"/>
      <c r="W570" s="174"/>
      <c r="X570" s="69"/>
      <c r="Y570" s="70"/>
    </row>
    <row r="571" spans="1:25" ht="15.75" thickBot="1">
      <c r="A571" s="82">
        <v>45568</v>
      </c>
      <c r="B571" s="83"/>
      <c r="C571" s="136" t="s">
        <v>9</v>
      </c>
      <c r="D571" s="136"/>
      <c r="E571" s="5">
        <v>2330</v>
      </c>
      <c r="F571" s="11"/>
      <c r="G571" s="138">
        <v>5</v>
      </c>
      <c r="H571" s="138"/>
      <c r="I571" s="138"/>
      <c r="J571" s="14" t="s">
        <v>34</v>
      </c>
      <c r="K571" s="14" t="s">
        <v>34</v>
      </c>
      <c r="L571" s="14" t="s">
        <v>34</v>
      </c>
      <c r="M571" s="14" t="s">
        <v>34</v>
      </c>
      <c r="N571" s="14" t="s">
        <v>34</v>
      </c>
      <c r="O571" s="14" t="s">
        <v>34</v>
      </c>
      <c r="P571" s="14" t="s">
        <v>34</v>
      </c>
      <c r="Q571" s="14" t="s">
        <v>34</v>
      </c>
      <c r="R571" s="14" t="s">
        <v>34</v>
      </c>
      <c r="S571" s="14" t="s">
        <v>34</v>
      </c>
      <c r="T571" s="14" t="s">
        <v>34</v>
      </c>
      <c r="U571" s="14" t="s">
        <v>34</v>
      </c>
      <c r="V571" s="178"/>
      <c r="W571" s="180"/>
      <c r="X571" s="65" t="s">
        <v>37</v>
      </c>
      <c r="Y571" s="66"/>
    </row>
    <row r="572" spans="1:25" ht="15.75" thickBot="1">
      <c r="A572" s="84"/>
      <c r="B572" s="85"/>
      <c r="C572" s="130" t="s">
        <v>10</v>
      </c>
      <c r="D572" s="130"/>
      <c r="E572" s="3">
        <v>240</v>
      </c>
      <c r="F572" s="10"/>
      <c r="G572" s="139">
        <v>5</v>
      </c>
      <c r="H572" s="139"/>
      <c r="I572" s="139"/>
      <c r="J572" s="14" t="s">
        <v>34</v>
      </c>
      <c r="K572" s="14" t="s">
        <v>34</v>
      </c>
      <c r="L572" s="14" t="s">
        <v>34</v>
      </c>
      <c r="M572" s="14" t="s">
        <v>34</v>
      </c>
      <c r="N572" s="14" t="s">
        <v>34</v>
      </c>
      <c r="O572" s="14" t="s">
        <v>34</v>
      </c>
      <c r="P572" s="14" t="s">
        <v>34</v>
      </c>
      <c r="Q572" s="14" t="s">
        <v>34</v>
      </c>
      <c r="R572" s="14" t="s">
        <v>34</v>
      </c>
      <c r="S572" s="14" t="s">
        <v>34</v>
      </c>
      <c r="T572" s="14" t="s">
        <v>34</v>
      </c>
      <c r="U572" s="14" t="s">
        <v>34</v>
      </c>
      <c r="V572" s="173"/>
      <c r="W572" s="174"/>
      <c r="X572" s="67"/>
      <c r="Y572" s="68"/>
    </row>
    <row r="573" spans="1:25" ht="15.75" thickBot="1">
      <c r="A573" s="84"/>
      <c r="B573" s="85"/>
      <c r="C573" s="130" t="s">
        <v>11</v>
      </c>
      <c r="D573" s="130"/>
      <c r="E573" s="3">
        <v>2360</v>
      </c>
      <c r="F573" s="10"/>
      <c r="G573" s="139">
        <v>5</v>
      </c>
      <c r="H573" s="139"/>
      <c r="I573" s="139"/>
      <c r="J573" s="14" t="s">
        <v>34</v>
      </c>
      <c r="K573" s="14" t="s">
        <v>34</v>
      </c>
      <c r="L573" s="14" t="s">
        <v>34</v>
      </c>
      <c r="M573" s="14" t="s">
        <v>34</v>
      </c>
      <c r="N573" s="14" t="s">
        <v>34</v>
      </c>
      <c r="O573" s="14" t="s">
        <v>34</v>
      </c>
      <c r="P573" s="14" t="s">
        <v>34</v>
      </c>
      <c r="Q573" s="14" t="s">
        <v>34</v>
      </c>
      <c r="R573" s="14" t="s">
        <v>34</v>
      </c>
      <c r="S573" s="14" t="s">
        <v>34</v>
      </c>
      <c r="T573" s="14" t="s">
        <v>34</v>
      </c>
      <c r="U573" s="14" t="s">
        <v>34</v>
      </c>
      <c r="V573" s="173"/>
      <c r="W573" s="174"/>
      <c r="X573" s="67"/>
      <c r="Y573" s="68"/>
    </row>
    <row r="574" spans="1:25" ht="15.75" thickBot="1">
      <c r="A574" s="84"/>
      <c r="B574" s="85"/>
      <c r="C574" s="130" t="s">
        <v>12</v>
      </c>
      <c r="D574" s="130"/>
      <c r="E574" s="3">
        <v>220</v>
      </c>
      <c r="F574" s="10"/>
      <c r="G574" s="139">
        <v>5</v>
      </c>
      <c r="H574" s="139"/>
      <c r="I574" s="139"/>
      <c r="J574" s="14" t="s">
        <v>34</v>
      </c>
      <c r="K574" s="14" t="s">
        <v>34</v>
      </c>
      <c r="L574" s="14" t="s">
        <v>16</v>
      </c>
      <c r="M574" s="14" t="s">
        <v>34</v>
      </c>
      <c r="N574" s="14" t="s">
        <v>34</v>
      </c>
      <c r="O574" s="14" t="s">
        <v>34</v>
      </c>
      <c r="P574" s="14" t="s">
        <v>34</v>
      </c>
      <c r="Q574" s="14" t="s">
        <v>34</v>
      </c>
      <c r="R574" s="14" t="s">
        <v>34</v>
      </c>
      <c r="S574" s="14" t="s">
        <v>34</v>
      </c>
      <c r="T574" s="14" t="s">
        <v>34</v>
      </c>
      <c r="U574" s="14" t="s">
        <v>34</v>
      </c>
      <c r="V574" s="173"/>
      <c r="W574" s="174"/>
      <c r="X574" s="67"/>
      <c r="Y574" s="68"/>
    </row>
    <row r="575" spans="1:25" ht="15.75" thickBot="1">
      <c r="A575" s="84"/>
      <c r="B575" s="85"/>
      <c r="C575" s="131" t="s">
        <v>13</v>
      </c>
      <c r="D575" s="130"/>
      <c r="E575" s="3">
        <v>1092</v>
      </c>
      <c r="F575" s="10"/>
      <c r="G575" s="139">
        <v>5</v>
      </c>
      <c r="H575" s="139"/>
      <c r="I575" s="139"/>
      <c r="J575" s="14" t="s">
        <v>34</v>
      </c>
      <c r="K575" s="14" t="s">
        <v>34</v>
      </c>
      <c r="L575" s="14" t="s">
        <v>34</v>
      </c>
      <c r="M575" s="14" t="s">
        <v>34</v>
      </c>
      <c r="N575" s="14" t="s">
        <v>34</v>
      </c>
      <c r="O575" s="14" t="s">
        <v>34</v>
      </c>
      <c r="P575" s="14" t="s">
        <v>34</v>
      </c>
      <c r="Q575" s="14" t="s">
        <v>34</v>
      </c>
      <c r="R575" s="14" t="s">
        <v>34</v>
      </c>
      <c r="S575" s="14" t="s">
        <v>34</v>
      </c>
      <c r="T575" s="14" t="s">
        <v>34</v>
      </c>
      <c r="U575" s="14" t="s">
        <v>34</v>
      </c>
      <c r="V575" s="173"/>
      <c r="W575" s="174"/>
      <c r="X575" s="67"/>
      <c r="Y575" s="68"/>
    </row>
    <row r="576" spans="1:25" ht="15.75" thickBot="1">
      <c r="A576" s="84"/>
      <c r="B576" s="85"/>
      <c r="C576" s="130" t="s">
        <v>14</v>
      </c>
      <c r="D576" s="130"/>
      <c r="E576" s="3">
        <v>1788</v>
      </c>
      <c r="F576" s="10"/>
      <c r="G576" s="139">
        <v>5</v>
      </c>
      <c r="H576" s="139"/>
      <c r="I576" s="139"/>
      <c r="J576" s="14" t="s">
        <v>34</v>
      </c>
      <c r="K576" s="14" t="s">
        <v>34</v>
      </c>
      <c r="L576" s="14" t="s">
        <v>34</v>
      </c>
      <c r="M576" s="14" t="s">
        <v>34</v>
      </c>
      <c r="N576" s="14" t="s">
        <v>34</v>
      </c>
      <c r="O576" s="14" t="s">
        <v>34</v>
      </c>
      <c r="P576" s="14" t="s">
        <v>34</v>
      </c>
      <c r="Q576" s="14" t="s">
        <v>34</v>
      </c>
      <c r="R576" s="14" t="s">
        <v>34</v>
      </c>
      <c r="S576" s="14" t="s">
        <v>34</v>
      </c>
      <c r="T576" s="14" t="s">
        <v>34</v>
      </c>
      <c r="U576" s="14" t="s">
        <v>34</v>
      </c>
      <c r="V576" s="173"/>
      <c r="W576" s="174"/>
      <c r="X576" s="67"/>
      <c r="Y576" s="68"/>
    </row>
    <row r="577" spans="1:25" ht="15.75" thickBot="1">
      <c r="A577" s="84"/>
      <c r="B577" s="85"/>
      <c r="C577" s="130" t="s">
        <v>15</v>
      </c>
      <c r="D577" s="130"/>
      <c r="E577" s="3">
        <v>720</v>
      </c>
      <c r="F577" s="10"/>
      <c r="G577" s="139">
        <v>5</v>
      </c>
      <c r="H577" s="139"/>
      <c r="I577" s="139"/>
      <c r="J577" s="14" t="s">
        <v>34</v>
      </c>
      <c r="K577" s="14" t="s">
        <v>34</v>
      </c>
      <c r="L577" s="14" t="s">
        <v>34</v>
      </c>
      <c r="M577" s="14" t="s">
        <v>34</v>
      </c>
      <c r="N577" s="14" t="s">
        <v>34</v>
      </c>
      <c r="O577" s="14" t="s">
        <v>34</v>
      </c>
      <c r="P577" s="14" t="s">
        <v>34</v>
      </c>
      <c r="Q577" s="14" t="s">
        <v>34</v>
      </c>
      <c r="R577" s="14" t="s">
        <v>34</v>
      </c>
      <c r="S577" s="14" t="s">
        <v>16</v>
      </c>
      <c r="T577" s="14" t="s">
        <v>34</v>
      </c>
      <c r="U577" s="14" t="s">
        <v>34</v>
      </c>
      <c r="V577" s="173"/>
      <c r="W577" s="174"/>
      <c r="X577" s="67"/>
      <c r="Y577" s="68"/>
    </row>
    <row r="578" spans="1:25" ht="15.75" thickBot="1">
      <c r="A578" s="84"/>
      <c r="B578" s="85"/>
      <c r="C578" s="119" t="s">
        <v>16</v>
      </c>
      <c r="D578" s="119"/>
      <c r="E578" s="3" t="s">
        <v>16</v>
      </c>
      <c r="F578" s="10"/>
      <c r="G578" s="139">
        <v>5</v>
      </c>
      <c r="H578" s="139"/>
      <c r="I578" s="139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73"/>
      <c r="W578" s="174"/>
      <c r="X578" s="67"/>
      <c r="Y578" s="68"/>
    </row>
    <row r="579" spans="1:25" ht="15.75" thickBot="1">
      <c r="A579" s="86"/>
      <c r="B579" s="87"/>
      <c r="C579" s="97" t="s">
        <v>16</v>
      </c>
      <c r="D579" s="97"/>
      <c r="E579" s="4" t="s">
        <v>16</v>
      </c>
      <c r="F579" s="12"/>
      <c r="G579" s="140">
        <v>5</v>
      </c>
      <c r="H579" s="140"/>
      <c r="I579" s="140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73"/>
      <c r="W579" s="174"/>
      <c r="X579" s="69"/>
      <c r="Y579" s="70"/>
    </row>
    <row r="580" spans="1:25" ht="15.75" thickBot="1">
      <c r="A580" s="82">
        <v>45569</v>
      </c>
      <c r="B580" s="83"/>
      <c r="C580" s="136" t="s">
        <v>9</v>
      </c>
      <c r="D580" s="136"/>
      <c r="E580" s="5">
        <v>2690</v>
      </c>
      <c r="F580" s="11"/>
      <c r="G580" s="138">
        <v>5</v>
      </c>
      <c r="H580" s="138"/>
      <c r="I580" s="138"/>
      <c r="J580" s="14" t="s">
        <v>34</v>
      </c>
      <c r="K580" s="14" t="s">
        <v>34</v>
      </c>
      <c r="L580" s="14" t="s">
        <v>34</v>
      </c>
      <c r="M580" s="14" t="s">
        <v>34</v>
      </c>
      <c r="N580" s="14" t="s">
        <v>34</v>
      </c>
      <c r="O580" s="14" t="s">
        <v>34</v>
      </c>
      <c r="P580" s="14" t="s">
        <v>34</v>
      </c>
      <c r="Q580" s="14" t="s">
        <v>34</v>
      </c>
      <c r="R580" s="14" t="s">
        <v>34</v>
      </c>
      <c r="S580" s="14" t="s">
        <v>34</v>
      </c>
      <c r="T580" s="14" t="s">
        <v>34</v>
      </c>
      <c r="U580" s="14" t="s">
        <v>34</v>
      </c>
      <c r="V580" s="178"/>
      <c r="W580" s="180"/>
      <c r="X580" s="65" t="s">
        <v>37</v>
      </c>
      <c r="Y580" s="66"/>
    </row>
    <row r="581" spans="1:25" ht="15.75" thickBot="1">
      <c r="A581" s="84"/>
      <c r="B581" s="85"/>
      <c r="C581" s="130" t="s">
        <v>10</v>
      </c>
      <c r="D581" s="130"/>
      <c r="E581" s="3">
        <v>200</v>
      </c>
      <c r="F581" s="10"/>
      <c r="G581" s="139">
        <v>5</v>
      </c>
      <c r="H581" s="139"/>
      <c r="I581" s="139"/>
      <c r="J581" s="14" t="s">
        <v>34</v>
      </c>
      <c r="K581" s="14" t="s">
        <v>34</v>
      </c>
      <c r="L581" s="14" t="s">
        <v>34</v>
      </c>
      <c r="M581" s="14" t="s">
        <v>34</v>
      </c>
      <c r="N581" s="14" t="s">
        <v>34</v>
      </c>
      <c r="O581" s="14" t="s">
        <v>34</v>
      </c>
      <c r="P581" s="14" t="s">
        <v>34</v>
      </c>
      <c r="Q581" s="14" t="s">
        <v>34</v>
      </c>
      <c r="R581" s="14" t="s">
        <v>34</v>
      </c>
      <c r="S581" s="14" t="s">
        <v>34</v>
      </c>
      <c r="T581" s="14" t="s">
        <v>34</v>
      </c>
      <c r="U581" s="14" t="s">
        <v>34</v>
      </c>
      <c r="V581" s="173"/>
      <c r="W581" s="174"/>
      <c r="X581" s="67"/>
      <c r="Y581" s="68"/>
    </row>
    <row r="582" spans="1:25" ht="15.75" thickBot="1">
      <c r="A582" s="84"/>
      <c r="B582" s="85"/>
      <c r="C582" s="130" t="s">
        <v>11</v>
      </c>
      <c r="D582" s="130"/>
      <c r="E582" s="3">
        <v>2110</v>
      </c>
      <c r="F582" s="10"/>
      <c r="G582" s="139">
        <v>5</v>
      </c>
      <c r="H582" s="139"/>
      <c r="I582" s="139"/>
      <c r="J582" s="14" t="s">
        <v>34</v>
      </c>
      <c r="K582" s="14" t="s">
        <v>34</v>
      </c>
      <c r="L582" s="14" t="s">
        <v>34</v>
      </c>
      <c r="M582" s="14" t="s">
        <v>34</v>
      </c>
      <c r="N582" s="14" t="s">
        <v>34</v>
      </c>
      <c r="O582" s="14" t="s">
        <v>34</v>
      </c>
      <c r="P582" s="14" t="s">
        <v>34</v>
      </c>
      <c r="Q582" s="14" t="s">
        <v>34</v>
      </c>
      <c r="R582" s="14" t="s">
        <v>34</v>
      </c>
      <c r="S582" s="14" t="s">
        <v>34</v>
      </c>
      <c r="T582" s="14" t="s">
        <v>34</v>
      </c>
      <c r="U582" s="14" t="s">
        <v>34</v>
      </c>
      <c r="V582" s="173"/>
      <c r="W582" s="174"/>
      <c r="X582" s="67"/>
      <c r="Y582" s="68"/>
    </row>
    <row r="583" spans="1:25" ht="15.75" thickBot="1">
      <c r="A583" s="84"/>
      <c r="B583" s="85"/>
      <c r="C583" s="130" t="s">
        <v>12</v>
      </c>
      <c r="D583" s="130"/>
      <c r="E583" s="3">
        <v>260</v>
      </c>
      <c r="F583" s="10"/>
      <c r="G583" s="139">
        <v>5</v>
      </c>
      <c r="H583" s="139"/>
      <c r="I583" s="139"/>
      <c r="J583" s="14" t="s">
        <v>34</v>
      </c>
      <c r="K583" s="14" t="s">
        <v>34</v>
      </c>
      <c r="L583" s="14" t="s">
        <v>16</v>
      </c>
      <c r="M583" s="14" t="s">
        <v>34</v>
      </c>
      <c r="N583" s="14" t="s">
        <v>34</v>
      </c>
      <c r="O583" s="14" t="s">
        <v>34</v>
      </c>
      <c r="P583" s="14" t="s">
        <v>34</v>
      </c>
      <c r="Q583" s="14" t="s">
        <v>34</v>
      </c>
      <c r="R583" s="14" t="s">
        <v>34</v>
      </c>
      <c r="S583" s="14" t="s">
        <v>34</v>
      </c>
      <c r="T583" s="14" t="s">
        <v>34</v>
      </c>
      <c r="U583" s="14" t="s">
        <v>34</v>
      </c>
      <c r="V583" s="173"/>
      <c r="W583" s="174"/>
      <c r="X583" s="67"/>
      <c r="Y583" s="68"/>
    </row>
    <row r="584" spans="1:25" ht="15.75" thickBot="1">
      <c r="A584" s="84"/>
      <c r="B584" s="85"/>
      <c r="C584" s="131" t="s">
        <v>13</v>
      </c>
      <c r="D584" s="130"/>
      <c r="E584" s="3">
        <v>3564</v>
      </c>
      <c r="F584" s="10"/>
      <c r="G584" s="139">
        <v>5</v>
      </c>
      <c r="H584" s="139"/>
      <c r="I584" s="139"/>
      <c r="J584" s="14" t="s">
        <v>34</v>
      </c>
      <c r="K584" s="14" t="s">
        <v>34</v>
      </c>
      <c r="L584" s="14" t="s">
        <v>34</v>
      </c>
      <c r="M584" s="14" t="s">
        <v>34</v>
      </c>
      <c r="N584" s="14" t="s">
        <v>34</v>
      </c>
      <c r="O584" s="14" t="s">
        <v>34</v>
      </c>
      <c r="P584" s="14" t="s">
        <v>34</v>
      </c>
      <c r="Q584" s="14" t="s">
        <v>34</v>
      </c>
      <c r="R584" s="14" t="s">
        <v>34</v>
      </c>
      <c r="S584" s="14" t="s">
        <v>34</v>
      </c>
      <c r="T584" s="14" t="s">
        <v>34</v>
      </c>
      <c r="U584" s="14" t="s">
        <v>34</v>
      </c>
      <c r="V584" s="173"/>
      <c r="W584" s="174"/>
      <c r="X584" s="67"/>
      <c r="Y584" s="68"/>
    </row>
    <row r="585" spans="1:25" ht="15.75" thickBot="1">
      <c r="A585" s="84"/>
      <c r="B585" s="85"/>
      <c r="C585" s="130" t="s">
        <v>14</v>
      </c>
      <c r="D585" s="130"/>
      <c r="E585" s="3">
        <v>4992</v>
      </c>
      <c r="F585" s="10"/>
      <c r="G585" s="139">
        <v>5</v>
      </c>
      <c r="H585" s="139"/>
      <c r="I585" s="139"/>
      <c r="J585" s="14" t="s">
        <v>34</v>
      </c>
      <c r="K585" s="14" t="s">
        <v>34</v>
      </c>
      <c r="L585" s="14" t="s">
        <v>34</v>
      </c>
      <c r="M585" s="14" t="s">
        <v>34</v>
      </c>
      <c r="N585" s="14" t="s">
        <v>34</v>
      </c>
      <c r="O585" s="14" t="s">
        <v>34</v>
      </c>
      <c r="P585" s="14" t="s">
        <v>34</v>
      </c>
      <c r="Q585" s="14" t="s">
        <v>34</v>
      </c>
      <c r="R585" s="14" t="s">
        <v>34</v>
      </c>
      <c r="S585" s="14" t="s">
        <v>34</v>
      </c>
      <c r="T585" s="14" t="s">
        <v>34</v>
      </c>
      <c r="U585" s="14" t="s">
        <v>34</v>
      </c>
      <c r="V585" s="173"/>
      <c r="W585" s="174"/>
      <c r="X585" s="67"/>
      <c r="Y585" s="68"/>
    </row>
    <row r="586" spans="1:25" ht="15.75" thickBot="1">
      <c r="A586" s="84"/>
      <c r="B586" s="85"/>
      <c r="C586" s="130" t="s">
        <v>15</v>
      </c>
      <c r="D586" s="130"/>
      <c r="E586" s="3">
        <v>4512</v>
      </c>
      <c r="F586" s="10"/>
      <c r="G586" s="139">
        <v>5</v>
      </c>
      <c r="H586" s="139"/>
      <c r="I586" s="139"/>
      <c r="J586" s="14" t="s">
        <v>34</v>
      </c>
      <c r="K586" s="14" t="s">
        <v>34</v>
      </c>
      <c r="L586" s="14" t="s">
        <v>34</v>
      </c>
      <c r="M586" s="14" t="s">
        <v>34</v>
      </c>
      <c r="N586" s="14" t="s">
        <v>34</v>
      </c>
      <c r="O586" s="14" t="s">
        <v>34</v>
      </c>
      <c r="P586" s="14" t="s">
        <v>34</v>
      </c>
      <c r="Q586" s="14" t="s">
        <v>34</v>
      </c>
      <c r="R586" s="14" t="s">
        <v>34</v>
      </c>
      <c r="S586" s="14" t="s">
        <v>16</v>
      </c>
      <c r="T586" s="14" t="s">
        <v>34</v>
      </c>
      <c r="U586" s="14" t="s">
        <v>34</v>
      </c>
      <c r="V586" s="173"/>
      <c r="W586" s="174"/>
      <c r="X586" s="67"/>
      <c r="Y586" s="68"/>
    </row>
    <row r="587" spans="1:25" ht="15.75" thickBot="1">
      <c r="A587" s="84"/>
      <c r="B587" s="85"/>
      <c r="C587" s="119" t="s">
        <v>16</v>
      </c>
      <c r="D587" s="119"/>
      <c r="E587" s="3" t="s">
        <v>16</v>
      </c>
      <c r="F587" s="10"/>
      <c r="G587" s="139">
        <v>5</v>
      </c>
      <c r="H587" s="139"/>
      <c r="I587" s="139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73"/>
      <c r="W587" s="174"/>
      <c r="X587" s="67"/>
      <c r="Y587" s="68"/>
    </row>
    <row r="588" spans="1:25" ht="15.75" thickBot="1">
      <c r="A588" s="86"/>
      <c r="B588" s="87"/>
      <c r="C588" s="97" t="s">
        <v>16</v>
      </c>
      <c r="D588" s="97"/>
      <c r="E588" s="4" t="s">
        <v>16</v>
      </c>
      <c r="F588" s="12"/>
      <c r="G588" s="140">
        <v>5</v>
      </c>
      <c r="H588" s="140"/>
      <c r="I588" s="140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73"/>
      <c r="W588" s="174"/>
      <c r="X588" s="69"/>
      <c r="Y588" s="70"/>
    </row>
    <row r="589" spans="1:25" ht="15.75" thickBot="1">
      <c r="A589" s="82">
        <v>45570</v>
      </c>
      <c r="B589" s="83"/>
      <c r="C589" s="136" t="s">
        <v>9</v>
      </c>
      <c r="D589" s="136"/>
      <c r="E589" s="5">
        <v>1390</v>
      </c>
      <c r="F589" s="11"/>
      <c r="G589" s="138">
        <v>5</v>
      </c>
      <c r="H589" s="138"/>
      <c r="I589" s="138"/>
      <c r="J589" s="14" t="s">
        <v>34</v>
      </c>
      <c r="K589" s="14" t="s">
        <v>34</v>
      </c>
      <c r="L589" s="14" t="s">
        <v>34</v>
      </c>
      <c r="M589" s="14" t="s">
        <v>34</v>
      </c>
      <c r="N589" s="14" t="s">
        <v>34</v>
      </c>
      <c r="O589" s="14" t="s">
        <v>34</v>
      </c>
      <c r="P589" s="14" t="s">
        <v>34</v>
      </c>
      <c r="Q589" s="14" t="s">
        <v>34</v>
      </c>
      <c r="R589" s="14" t="s">
        <v>34</v>
      </c>
      <c r="S589" s="14" t="s">
        <v>34</v>
      </c>
      <c r="T589" s="14" t="s">
        <v>34</v>
      </c>
      <c r="U589" s="14" t="s">
        <v>34</v>
      </c>
      <c r="V589" s="178"/>
      <c r="W589" s="180"/>
      <c r="X589" s="65" t="s">
        <v>38</v>
      </c>
      <c r="Y589" s="66"/>
    </row>
    <row r="590" spans="1:25" ht="15.75" thickBot="1">
      <c r="A590" s="84"/>
      <c r="B590" s="85"/>
      <c r="C590" s="130" t="s">
        <v>10</v>
      </c>
      <c r="D590" s="130"/>
      <c r="E590" s="3">
        <v>400</v>
      </c>
      <c r="F590" s="10"/>
      <c r="G590" s="139">
        <v>5</v>
      </c>
      <c r="H590" s="139"/>
      <c r="I590" s="139"/>
      <c r="J590" s="14" t="s">
        <v>34</v>
      </c>
      <c r="K590" s="14" t="s">
        <v>34</v>
      </c>
      <c r="L590" s="14" t="s">
        <v>34</v>
      </c>
      <c r="M590" s="14" t="s">
        <v>34</v>
      </c>
      <c r="N590" s="14" t="s">
        <v>34</v>
      </c>
      <c r="O590" s="14" t="s">
        <v>34</v>
      </c>
      <c r="P590" s="14" t="s">
        <v>34</v>
      </c>
      <c r="Q590" s="14" t="s">
        <v>34</v>
      </c>
      <c r="R590" s="14" t="s">
        <v>34</v>
      </c>
      <c r="S590" s="14" t="s">
        <v>34</v>
      </c>
      <c r="T590" s="14" t="s">
        <v>34</v>
      </c>
      <c r="U590" s="14" t="s">
        <v>34</v>
      </c>
      <c r="V590" s="173"/>
      <c r="W590" s="174"/>
      <c r="X590" s="67"/>
      <c r="Y590" s="68"/>
    </row>
    <row r="591" spans="1:25" ht="15.75" thickBot="1">
      <c r="A591" s="84"/>
      <c r="B591" s="85"/>
      <c r="C591" s="130" t="s">
        <v>11</v>
      </c>
      <c r="D591" s="130"/>
      <c r="E591" s="3">
        <v>2290</v>
      </c>
      <c r="F591" s="10"/>
      <c r="G591" s="139">
        <v>5</v>
      </c>
      <c r="H591" s="139"/>
      <c r="I591" s="139"/>
      <c r="J591" s="14" t="s">
        <v>34</v>
      </c>
      <c r="K591" s="14" t="s">
        <v>34</v>
      </c>
      <c r="L591" s="14" t="s">
        <v>34</v>
      </c>
      <c r="M591" s="14" t="s">
        <v>34</v>
      </c>
      <c r="N591" s="14" t="s">
        <v>34</v>
      </c>
      <c r="O591" s="14" t="s">
        <v>34</v>
      </c>
      <c r="P591" s="14" t="s">
        <v>34</v>
      </c>
      <c r="Q591" s="14" t="s">
        <v>34</v>
      </c>
      <c r="R591" s="14" t="s">
        <v>34</v>
      </c>
      <c r="S591" s="14" t="s">
        <v>34</v>
      </c>
      <c r="T591" s="14" t="s">
        <v>34</v>
      </c>
      <c r="U591" s="14" t="s">
        <v>34</v>
      </c>
      <c r="V591" s="173"/>
      <c r="W591" s="174"/>
      <c r="X591" s="67"/>
      <c r="Y591" s="68"/>
    </row>
    <row r="592" spans="1:25" ht="15.75" thickBot="1">
      <c r="A592" s="84"/>
      <c r="B592" s="85"/>
      <c r="C592" s="130" t="s">
        <v>12</v>
      </c>
      <c r="D592" s="130"/>
      <c r="E592" s="3">
        <v>210</v>
      </c>
      <c r="F592" s="10"/>
      <c r="G592" s="139">
        <v>5</v>
      </c>
      <c r="H592" s="139"/>
      <c r="I592" s="139"/>
      <c r="J592" s="14" t="s">
        <v>34</v>
      </c>
      <c r="K592" s="14" t="s">
        <v>34</v>
      </c>
      <c r="L592" s="14" t="s">
        <v>16</v>
      </c>
      <c r="M592" s="14" t="s">
        <v>34</v>
      </c>
      <c r="N592" s="14" t="s">
        <v>34</v>
      </c>
      <c r="O592" s="14" t="s">
        <v>34</v>
      </c>
      <c r="P592" s="14" t="s">
        <v>34</v>
      </c>
      <c r="Q592" s="14" t="s">
        <v>34</v>
      </c>
      <c r="R592" s="14" t="s">
        <v>34</v>
      </c>
      <c r="S592" s="14" t="s">
        <v>34</v>
      </c>
      <c r="T592" s="14" t="s">
        <v>34</v>
      </c>
      <c r="U592" s="14" t="s">
        <v>34</v>
      </c>
      <c r="V592" s="173"/>
      <c r="W592" s="174"/>
      <c r="X592" s="67"/>
      <c r="Y592" s="68"/>
    </row>
    <row r="593" spans="1:25" ht="15.75" thickBot="1">
      <c r="A593" s="84"/>
      <c r="B593" s="85"/>
      <c r="C593" s="131" t="s">
        <v>13</v>
      </c>
      <c r="D593" s="130"/>
      <c r="E593" s="3" t="s">
        <v>16</v>
      </c>
      <c r="F593" s="10"/>
      <c r="G593" s="139">
        <v>5</v>
      </c>
      <c r="H593" s="139"/>
      <c r="I593" s="139"/>
      <c r="J593" s="14" t="s">
        <v>34</v>
      </c>
      <c r="K593" s="14" t="s">
        <v>34</v>
      </c>
      <c r="L593" s="14" t="s">
        <v>34</v>
      </c>
      <c r="M593" s="14" t="s">
        <v>34</v>
      </c>
      <c r="N593" s="14" t="s">
        <v>34</v>
      </c>
      <c r="O593" s="14" t="s">
        <v>34</v>
      </c>
      <c r="P593" s="14" t="s">
        <v>34</v>
      </c>
      <c r="Q593" s="14" t="s">
        <v>34</v>
      </c>
      <c r="R593" s="14" t="s">
        <v>34</v>
      </c>
      <c r="S593" s="14" t="s">
        <v>34</v>
      </c>
      <c r="T593" s="14" t="s">
        <v>34</v>
      </c>
      <c r="U593" s="14" t="s">
        <v>34</v>
      </c>
      <c r="V593" s="173"/>
      <c r="W593" s="174"/>
      <c r="X593" s="67"/>
      <c r="Y593" s="68"/>
    </row>
    <row r="594" spans="1:25" ht="15.75" thickBot="1">
      <c r="A594" s="84"/>
      <c r="B594" s="85"/>
      <c r="C594" s="130" t="s">
        <v>14</v>
      </c>
      <c r="D594" s="130"/>
      <c r="E594" s="3" t="s">
        <v>16</v>
      </c>
      <c r="F594" s="10"/>
      <c r="G594" s="139">
        <v>5</v>
      </c>
      <c r="H594" s="139"/>
      <c r="I594" s="139"/>
      <c r="J594" s="14" t="s">
        <v>34</v>
      </c>
      <c r="K594" s="14" t="s">
        <v>34</v>
      </c>
      <c r="L594" s="14" t="s">
        <v>34</v>
      </c>
      <c r="M594" s="14" t="s">
        <v>34</v>
      </c>
      <c r="N594" s="14" t="s">
        <v>34</v>
      </c>
      <c r="O594" s="14" t="s">
        <v>34</v>
      </c>
      <c r="P594" s="14" t="s">
        <v>34</v>
      </c>
      <c r="Q594" s="14" t="s">
        <v>34</v>
      </c>
      <c r="R594" s="14" t="s">
        <v>34</v>
      </c>
      <c r="S594" s="14" t="s">
        <v>34</v>
      </c>
      <c r="T594" s="14" t="s">
        <v>34</v>
      </c>
      <c r="U594" s="14" t="s">
        <v>34</v>
      </c>
      <c r="V594" s="173"/>
      <c r="W594" s="174"/>
      <c r="X594" s="67"/>
      <c r="Y594" s="68"/>
    </row>
    <row r="595" spans="1:25" ht="15.75" thickBot="1">
      <c r="A595" s="84"/>
      <c r="B595" s="85"/>
      <c r="C595" s="130" t="s">
        <v>15</v>
      </c>
      <c r="D595" s="130"/>
      <c r="E595" s="3" t="s">
        <v>16</v>
      </c>
      <c r="F595" s="10"/>
      <c r="G595" s="139">
        <v>5</v>
      </c>
      <c r="H595" s="139"/>
      <c r="I595" s="139"/>
      <c r="J595" s="14" t="s">
        <v>34</v>
      </c>
      <c r="K595" s="14" t="s">
        <v>34</v>
      </c>
      <c r="L595" s="14" t="s">
        <v>34</v>
      </c>
      <c r="M595" s="14" t="s">
        <v>34</v>
      </c>
      <c r="N595" s="14" t="s">
        <v>34</v>
      </c>
      <c r="O595" s="14" t="s">
        <v>34</v>
      </c>
      <c r="P595" s="14" t="s">
        <v>34</v>
      </c>
      <c r="Q595" s="14" t="s">
        <v>34</v>
      </c>
      <c r="R595" s="14" t="s">
        <v>34</v>
      </c>
      <c r="S595" s="14" t="s">
        <v>16</v>
      </c>
      <c r="T595" s="14" t="s">
        <v>34</v>
      </c>
      <c r="U595" s="14" t="s">
        <v>34</v>
      </c>
      <c r="V595" s="173"/>
      <c r="W595" s="174"/>
      <c r="X595" s="67"/>
      <c r="Y595" s="68"/>
    </row>
    <row r="596" spans="1:25" ht="15.75" thickBot="1">
      <c r="A596" s="84"/>
      <c r="B596" s="85"/>
      <c r="C596" s="119" t="s">
        <v>16</v>
      </c>
      <c r="D596" s="119"/>
      <c r="E596" s="3" t="s">
        <v>16</v>
      </c>
      <c r="F596" s="10"/>
      <c r="G596" s="139">
        <v>5</v>
      </c>
      <c r="H596" s="139"/>
      <c r="I596" s="139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73"/>
      <c r="W596" s="174"/>
      <c r="X596" s="67"/>
      <c r="Y596" s="68"/>
    </row>
    <row r="597" spans="1:25" ht="15.75" thickBot="1">
      <c r="A597" s="86"/>
      <c r="B597" s="87"/>
      <c r="C597" s="97" t="s">
        <v>16</v>
      </c>
      <c r="D597" s="97"/>
      <c r="E597" s="4" t="s">
        <v>16</v>
      </c>
      <c r="F597" s="12"/>
      <c r="G597" s="140">
        <v>5</v>
      </c>
      <c r="H597" s="140"/>
      <c r="I597" s="140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73"/>
      <c r="W597" s="174"/>
      <c r="X597" s="69"/>
      <c r="Y597" s="70"/>
    </row>
    <row r="598" spans="1:25" ht="15.75" thickBot="1">
      <c r="A598" s="82">
        <v>45571</v>
      </c>
      <c r="B598" s="83"/>
      <c r="C598" s="136" t="s">
        <v>9</v>
      </c>
      <c r="D598" s="136"/>
      <c r="E598" s="5">
        <v>1450</v>
      </c>
      <c r="F598" s="11"/>
      <c r="G598" s="138">
        <v>5</v>
      </c>
      <c r="H598" s="138"/>
      <c r="I598" s="138"/>
      <c r="J598" s="14" t="s">
        <v>34</v>
      </c>
      <c r="K598" s="14" t="s">
        <v>34</v>
      </c>
      <c r="L598" s="14" t="s">
        <v>34</v>
      </c>
      <c r="M598" s="14" t="s">
        <v>34</v>
      </c>
      <c r="N598" s="14" t="s">
        <v>34</v>
      </c>
      <c r="O598" s="14" t="s">
        <v>34</v>
      </c>
      <c r="P598" s="14" t="s">
        <v>34</v>
      </c>
      <c r="Q598" s="14" t="s">
        <v>34</v>
      </c>
      <c r="R598" s="14" t="s">
        <v>34</v>
      </c>
      <c r="S598" s="14" t="s">
        <v>34</v>
      </c>
      <c r="T598" s="14" t="s">
        <v>34</v>
      </c>
      <c r="U598" s="14" t="s">
        <v>34</v>
      </c>
      <c r="V598" s="178"/>
      <c r="W598" s="180"/>
      <c r="X598" s="65" t="s">
        <v>38</v>
      </c>
      <c r="Y598" s="66"/>
    </row>
    <row r="599" spans="1:25" ht="15.75" thickBot="1">
      <c r="A599" s="84"/>
      <c r="B599" s="85"/>
      <c r="C599" s="130" t="s">
        <v>10</v>
      </c>
      <c r="D599" s="130"/>
      <c r="E599" s="3">
        <v>280</v>
      </c>
      <c r="F599" s="10"/>
      <c r="G599" s="139">
        <v>5</v>
      </c>
      <c r="H599" s="139"/>
      <c r="I599" s="139"/>
      <c r="J599" s="14" t="s">
        <v>34</v>
      </c>
      <c r="K599" s="14" t="s">
        <v>34</v>
      </c>
      <c r="L599" s="14" t="s">
        <v>34</v>
      </c>
      <c r="M599" s="14" t="s">
        <v>34</v>
      </c>
      <c r="N599" s="14" t="s">
        <v>34</v>
      </c>
      <c r="O599" s="14" t="s">
        <v>34</v>
      </c>
      <c r="P599" s="14" t="s">
        <v>34</v>
      </c>
      <c r="Q599" s="14" t="s">
        <v>34</v>
      </c>
      <c r="R599" s="14" t="s">
        <v>34</v>
      </c>
      <c r="S599" s="14" t="s">
        <v>34</v>
      </c>
      <c r="T599" s="14" t="s">
        <v>34</v>
      </c>
      <c r="U599" s="14" t="s">
        <v>34</v>
      </c>
      <c r="V599" s="173"/>
      <c r="W599" s="174"/>
      <c r="X599" s="67"/>
      <c r="Y599" s="68"/>
    </row>
    <row r="600" spans="1:25" ht="15.75" thickBot="1">
      <c r="A600" s="84"/>
      <c r="B600" s="85"/>
      <c r="C600" s="130" t="s">
        <v>11</v>
      </c>
      <c r="D600" s="130"/>
      <c r="E600" s="3">
        <v>2280</v>
      </c>
      <c r="F600" s="10"/>
      <c r="G600" s="139">
        <v>5</v>
      </c>
      <c r="H600" s="139"/>
      <c r="I600" s="139"/>
      <c r="J600" s="14" t="s">
        <v>34</v>
      </c>
      <c r="K600" s="14" t="s">
        <v>34</v>
      </c>
      <c r="L600" s="14" t="s">
        <v>34</v>
      </c>
      <c r="M600" s="14" t="s">
        <v>34</v>
      </c>
      <c r="N600" s="14" t="s">
        <v>34</v>
      </c>
      <c r="O600" s="14" t="s">
        <v>34</v>
      </c>
      <c r="P600" s="14" t="s">
        <v>34</v>
      </c>
      <c r="Q600" s="14" t="s">
        <v>34</v>
      </c>
      <c r="R600" s="14" t="s">
        <v>34</v>
      </c>
      <c r="S600" s="14" t="s">
        <v>34</v>
      </c>
      <c r="T600" s="14" t="s">
        <v>34</v>
      </c>
      <c r="U600" s="14" t="s">
        <v>34</v>
      </c>
      <c r="V600" s="173"/>
      <c r="W600" s="174"/>
      <c r="X600" s="67"/>
      <c r="Y600" s="68"/>
    </row>
    <row r="601" spans="1:25" ht="15.75" thickBot="1">
      <c r="A601" s="84"/>
      <c r="B601" s="85"/>
      <c r="C601" s="130" t="s">
        <v>12</v>
      </c>
      <c r="D601" s="130"/>
      <c r="E601" s="3">
        <v>260</v>
      </c>
      <c r="F601" s="10"/>
      <c r="G601" s="139">
        <v>5</v>
      </c>
      <c r="H601" s="139"/>
      <c r="I601" s="139"/>
      <c r="J601" s="14" t="s">
        <v>34</v>
      </c>
      <c r="K601" s="14" t="s">
        <v>34</v>
      </c>
      <c r="L601" s="14" t="s">
        <v>16</v>
      </c>
      <c r="M601" s="14" t="s">
        <v>34</v>
      </c>
      <c r="N601" s="14" t="s">
        <v>34</v>
      </c>
      <c r="O601" s="14" t="s">
        <v>34</v>
      </c>
      <c r="P601" s="14" t="s">
        <v>34</v>
      </c>
      <c r="Q601" s="14" t="s">
        <v>34</v>
      </c>
      <c r="R601" s="14" t="s">
        <v>34</v>
      </c>
      <c r="S601" s="14" t="s">
        <v>34</v>
      </c>
      <c r="T601" s="14" t="s">
        <v>34</v>
      </c>
      <c r="U601" s="14" t="s">
        <v>34</v>
      </c>
      <c r="V601" s="173"/>
      <c r="W601" s="174"/>
      <c r="X601" s="67"/>
      <c r="Y601" s="68"/>
    </row>
    <row r="602" spans="1:25" ht="15.75" thickBot="1">
      <c r="A602" s="84"/>
      <c r="B602" s="85"/>
      <c r="C602" s="131" t="s">
        <v>13</v>
      </c>
      <c r="D602" s="130"/>
      <c r="E602" s="3" t="s">
        <v>16</v>
      </c>
      <c r="F602" s="10"/>
      <c r="G602" s="139">
        <v>5</v>
      </c>
      <c r="H602" s="139"/>
      <c r="I602" s="139"/>
      <c r="J602" s="14" t="s">
        <v>34</v>
      </c>
      <c r="K602" s="14" t="s">
        <v>34</v>
      </c>
      <c r="L602" s="14" t="s">
        <v>34</v>
      </c>
      <c r="M602" s="14" t="s">
        <v>34</v>
      </c>
      <c r="N602" s="14" t="s">
        <v>34</v>
      </c>
      <c r="O602" s="14" t="s">
        <v>34</v>
      </c>
      <c r="P602" s="14" t="s">
        <v>34</v>
      </c>
      <c r="Q602" s="14" t="s">
        <v>34</v>
      </c>
      <c r="R602" s="14" t="s">
        <v>34</v>
      </c>
      <c r="S602" s="14" t="s">
        <v>34</v>
      </c>
      <c r="T602" s="14" t="s">
        <v>34</v>
      </c>
      <c r="U602" s="14" t="s">
        <v>34</v>
      </c>
      <c r="V602" s="173"/>
      <c r="W602" s="174"/>
      <c r="X602" s="67"/>
      <c r="Y602" s="68"/>
    </row>
    <row r="603" spans="1:25" ht="15.75" thickBot="1">
      <c r="A603" s="84"/>
      <c r="B603" s="85"/>
      <c r="C603" s="130" t="s">
        <v>14</v>
      </c>
      <c r="D603" s="130"/>
      <c r="E603" s="3" t="s">
        <v>16</v>
      </c>
      <c r="F603" s="10"/>
      <c r="G603" s="139">
        <v>5</v>
      </c>
      <c r="H603" s="139"/>
      <c r="I603" s="139"/>
      <c r="J603" s="14" t="s">
        <v>34</v>
      </c>
      <c r="K603" s="14" t="s">
        <v>34</v>
      </c>
      <c r="L603" s="14" t="s">
        <v>34</v>
      </c>
      <c r="M603" s="14" t="s">
        <v>34</v>
      </c>
      <c r="N603" s="14" t="s">
        <v>34</v>
      </c>
      <c r="O603" s="14" t="s">
        <v>34</v>
      </c>
      <c r="P603" s="14" t="s">
        <v>34</v>
      </c>
      <c r="Q603" s="14" t="s">
        <v>34</v>
      </c>
      <c r="R603" s="14" t="s">
        <v>34</v>
      </c>
      <c r="S603" s="14" t="s">
        <v>34</v>
      </c>
      <c r="T603" s="14" t="s">
        <v>34</v>
      </c>
      <c r="U603" s="14" t="s">
        <v>34</v>
      </c>
      <c r="V603" s="173"/>
      <c r="W603" s="174"/>
      <c r="X603" s="67"/>
      <c r="Y603" s="68"/>
    </row>
    <row r="604" spans="1:25" ht="15.75" thickBot="1">
      <c r="A604" s="84"/>
      <c r="B604" s="85"/>
      <c r="C604" s="130" t="s">
        <v>15</v>
      </c>
      <c r="D604" s="130"/>
      <c r="E604" s="3" t="s">
        <v>16</v>
      </c>
      <c r="F604" s="10"/>
      <c r="G604" s="139">
        <v>5</v>
      </c>
      <c r="H604" s="139"/>
      <c r="I604" s="139"/>
      <c r="J604" s="14" t="s">
        <v>34</v>
      </c>
      <c r="K604" s="14" t="s">
        <v>34</v>
      </c>
      <c r="L604" s="14" t="s">
        <v>34</v>
      </c>
      <c r="M604" s="14" t="s">
        <v>34</v>
      </c>
      <c r="N604" s="14" t="s">
        <v>34</v>
      </c>
      <c r="O604" s="14" t="s">
        <v>34</v>
      </c>
      <c r="P604" s="14" t="s">
        <v>34</v>
      </c>
      <c r="Q604" s="14" t="s">
        <v>34</v>
      </c>
      <c r="R604" s="14" t="s">
        <v>34</v>
      </c>
      <c r="S604" s="14" t="s">
        <v>16</v>
      </c>
      <c r="T604" s="14" t="s">
        <v>34</v>
      </c>
      <c r="U604" s="14" t="s">
        <v>34</v>
      </c>
      <c r="V604" s="173"/>
      <c r="W604" s="174"/>
      <c r="X604" s="67"/>
      <c r="Y604" s="68"/>
    </row>
    <row r="605" spans="1:25" ht="15.75" thickBot="1">
      <c r="A605" s="84"/>
      <c r="B605" s="85"/>
      <c r="C605" s="119" t="s">
        <v>16</v>
      </c>
      <c r="D605" s="119"/>
      <c r="E605" s="3" t="s">
        <v>16</v>
      </c>
      <c r="F605" s="10"/>
      <c r="G605" s="139">
        <v>5</v>
      </c>
      <c r="H605" s="139"/>
      <c r="I605" s="139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73"/>
      <c r="W605" s="174"/>
      <c r="X605" s="67"/>
      <c r="Y605" s="68"/>
    </row>
    <row r="606" spans="1:25" ht="15.75" thickBot="1">
      <c r="A606" s="86"/>
      <c r="B606" s="87"/>
      <c r="C606" s="97" t="s">
        <v>16</v>
      </c>
      <c r="D606" s="97"/>
      <c r="E606" s="4" t="s">
        <v>16</v>
      </c>
      <c r="F606" s="12"/>
      <c r="G606" s="140">
        <v>5</v>
      </c>
      <c r="H606" s="140"/>
      <c r="I606" s="140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73"/>
      <c r="W606" s="174"/>
      <c r="X606" s="69"/>
      <c r="Y606" s="70"/>
    </row>
    <row r="607" spans="1:25" ht="15.75" thickBot="1">
      <c r="A607" s="82">
        <v>45572</v>
      </c>
      <c r="B607" s="83"/>
      <c r="C607" s="136" t="s">
        <v>9</v>
      </c>
      <c r="D607" s="136"/>
      <c r="E607" s="5">
        <v>1770</v>
      </c>
      <c r="F607" s="11"/>
      <c r="G607" s="138">
        <v>5</v>
      </c>
      <c r="H607" s="138"/>
      <c r="I607" s="138"/>
      <c r="J607" s="14" t="s">
        <v>34</v>
      </c>
      <c r="K607" s="14" t="s">
        <v>34</v>
      </c>
      <c r="L607" s="14" t="s">
        <v>34</v>
      </c>
      <c r="M607" s="14" t="s">
        <v>34</v>
      </c>
      <c r="N607" s="14" t="s">
        <v>34</v>
      </c>
      <c r="O607" s="14" t="s">
        <v>34</v>
      </c>
      <c r="P607" s="14" t="s">
        <v>34</v>
      </c>
      <c r="Q607" s="14" t="s">
        <v>34</v>
      </c>
      <c r="R607" s="14" t="s">
        <v>34</v>
      </c>
      <c r="S607" s="14" t="s">
        <v>34</v>
      </c>
      <c r="T607" s="14" t="s">
        <v>34</v>
      </c>
      <c r="U607" s="14" t="s">
        <v>34</v>
      </c>
      <c r="V607" s="178"/>
      <c r="W607" s="180"/>
      <c r="X607" s="65" t="s">
        <v>37</v>
      </c>
      <c r="Y607" s="66"/>
    </row>
    <row r="608" spans="1:25" ht="15.75" thickBot="1">
      <c r="A608" s="84"/>
      <c r="B608" s="85"/>
      <c r="C608" s="130" t="s">
        <v>10</v>
      </c>
      <c r="D608" s="130"/>
      <c r="E608" s="3">
        <v>310</v>
      </c>
      <c r="F608" s="10"/>
      <c r="G608" s="139">
        <v>5</v>
      </c>
      <c r="H608" s="139"/>
      <c r="I608" s="139"/>
      <c r="J608" s="14" t="s">
        <v>34</v>
      </c>
      <c r="K608" s="14" t="s">
        <v>34</v>
      </c>
      <c r="L608" s="14" t="s">
        <v>34</v>
      </c>
      <c r="M608" s="14" t="s">
        <v>34</v>
      </c>
      <c r="N608" s="14" t="s">
        <v>34</v>
      </c>
      <c r="O608" s="14" t="s">
        <v>34</v>
      </c>
      <c r="P608" s="14" t="s">
        <v>34</v>
      </c>
      <c r="Q608" s="14" t="s">
        <v>34</v>
      </c>
      <c r="R608" s="14" t="s">
        <v>34</v>
      </c>
      <c r="S608" s="14" t="s">
        <v>34</v>
      </c>
      <c r="T608" s="14" t="s">
        <v>34</v>
      </c>
      <c r="U608" s="14" t="s">
        <v>34</v>
      </c>
      <c r="V608" s="173"/>
      <c r="W608" s="174"/>
      <c r="X608" s="67"/>
      <c r="Y608" s="68"/>
    </row>
    <row r="609" spans="1:25" ht="15.75" thickBot="1">
      <c r="A609" s="84"/>
      <c r="B609" s="85"/>
      <c r="C609" s="130" t="s">
        <v>11</v>
      </c>
      <c r="D609" s="130"/>
      <c r="E609" s="3">
        <v>2770</v>
      </c>
      <c r="F609" s="10"/>
      <c r="G609" s="139">
        <v>5</v>
      </c>
      <c r="H609" s="139"/>
      <c r="I609" s="139"/>
      <c r="J609" s="14" t="s">
        <v>34</v>
      </c>
      <c r="K609" s="14" t="s">
        <v>34</v>
      </c>
      <c r="L609" s="14" t="s">
        <v>34</v>
      </c>
      <c r="M609" s="14" t="s">
        <v>34</v>
      </c>
      <c r="N609" s="14" t="s">
        <v>34</v>
      </c>
      <c r="O609" s="14" t="s">
        <v>34</v>
      </c>
      <c r="P609" s="14" t="s">
        <v>34</v>
      </c>
      <c r="Q609" s="14" t="s">
        <v>34</v>
      </c>
      <c r="R609" s="14" t="s">
        <v>34</v>
      </c>
      <c r="S609" s="14" t="s">
        <v>34</v>
      </c>
      <c r="T609" s="14" t="s">
        <v>34</v>
      </c>
      <c r="U609" s="14" t="s">
        <v>34</v>
      </c>
      <c r="V609" s="173"/>
      <c r="W609" s="174"/>
      <c r="X609" s="67"/>
      <c r="Y609" s="68"/>
    </row>
    <row r="610" spans="1:25" ht="15.75" thickBot="1">
      <c r="A610" s="84"/>
      <c r="B610" s="85"/>
      <c r="C610" s="130" t="s">
        <v>12</v>
      </c>
      <c r="D610" s="130"/>
      <c r="E610" s="3">
        <v>250</v>
      </c>
      <c r="F610" s="10"/>
      <c r="G610" s="139">
        <v>5</v>
      </c>
      <c r="H610" s="139"/>
      <c r="I610" s="139"/>
      <c r="J610" s="14" t="s">
        <v>34</v>
      </c>
      <c r="K610" s="14" t="s">
        <v>34</v>
      </c>
      <c r="L610" s="14" t="s">
        <v>16</v>
      </c>
      <c r="M610" s="14" t="s">
        <v>34</v>
      </c>
      <c r="N610" s="14" t="s">
        <v>34</v>
      </c>
      <c r="O610" s="14" t="s">
        <v>34</v>
      </c>
      <c r="P610" s="14" t="s">
        <v>34</v>
      </c>
      <c r="Q610" s="14" t="s">
        <v>34</v>
      </c>
      <c r="R610" s="14" t="s">
        <v>34</v>
      </c>
      <c r="S610" s="14" t="s">
        <v>34</v>
      </c>
      <c r="T610" s="14" t="s">
        <v>34</v>
      </c>
      <c r="U610" s="14" t="s">
        <v>34</v>
      </c>
      <c r="V610" s="173"/>
      <c r="W610" s="174"/>
      <c r="X610" s="67"/>
      <c r="Y610" s="68"/>
    </row>
    <row r="611" spans="1:25" ht="15.75" thickBot="1">
      <c r="A611" s="84"/>
      <c r="B611" s="85"/>
      <c r="C611" s="131" t="s">
        <v>13</v>
      </c>
      <c r="D611" s="130"/>
      <c r="E611" s="3" t="s">
        <v>16</v>
      </c>
      <c r="F611" s="10"/>
      <c r="G611" s="139">
        <v>5</v>
      </c>
      <c r="H611" s="139"/>
      <c r="I611" s="139"/>
      <c r="J611" s="14" t="s">
        <v>34</v>
      </c>
      <c r="K611" s="14" t="s">
        <v>34</v>
      </c>
      <c r="L611" s="14" t="s">
        <v>34</v>
      </c>
      <c r="M611" s="14" t="s">
        <v>34</v>
      </c>
      <c r="N611" s="14" t="s">
        <v>34</v>
      </c>
      <c r="O611" s="14" t="s">
        <v>34</v>
      </c>
      <c r="P611" s="14" t="s">
        <v>34</v>
      </c>
      <c r="Q611" s="14" t="s">
        <v>34</v>
      </c>
      <c r="R611" s="14" t="s">
        <v>34</v>
      </c>
      <c r="S611" s="14" t="s">
        <v>34</v>
      </c>
      <c r="T611" s="14" t="s">
        <v>34</v>
      </c>
      <c r="U611" s="14" t="s">
        <v>34</v>
      </c>
      <c r="V611" s="173"/>
      <c r="W611" s="174"/>
      <c r="X611" s="67"/>
      <c r="Y611" s="68"/>
    </row>
    <row r="612" spans="1:25" ht="15.75" thickBot="1">
      <c r="A612" s="84"/>
      <c r="B612" s="85"/>
      <c r="C612" s="130" t="s">
        <v>14</v>
      </c>
      <c r="D612" s="130"/>
      <c r="E612" s="3" t="s">
        <v>16</v>
      </c>
      <c r="F612" s="10"/>
      <c r="G612" s="139">
        <v>5</v>
      </c>
      <c r="H612" s="139"/>
      <c r="I612" s="139"/>
      <c r="J612" s="14" t="s">
        <v>34</v>
      </c>
      <c r="K612" s="14" t="s">
        <v>34</v>
      </c>
      <c r="L612" s="14" t="s">
        <v>34</v>
      </c>
      <c r="M612" s="14" t="s">
        <v>34</v>
      </c>
      <c r="N612" s="14" t="s">
        <v>34</v>
      </c>
      <c r="O612" s="14" t="s">
        <v>34</v>
      </c>
      <c r="P612" s="14" t="s">
        <v>34</v>
      </c>
      <c r="Q612" s="14" t="s">
        <v>34</v>
      </c>
      <c r="R612" s="14" t="s">
        <v>34</v>
      </c>
      <c r="S612" s="14" t="s">
        <v>34</v>
      </c>
      <c r="T612" s="14" t="s">
        <v>34</v>
      </c>
      <c r="U612" s="14" t="s">
        <v>34</v>
      </c>
      <c r="V612" s="173"/>
      <c r="W612" s="174"/>
      <c r="X612" s="67"/>
      <c r="Y612" s="68"/>
    </row>
    <row r="613" spans="1:25" ht="15.75" thickBot="1">
      <c r="A613" s="84"/>
      <c r="B613" s="85"/>
      <c r="C613" s="130" t="s">
        <v>15</v>
      </c>
      <c r="D613" s="130"/>
      <c r="E613" s="3" t="s">
        <v>16</v>
      </c>
      <c r="F613" s="10"/>
      <c r="G613" s="139">
        <v>5</v>
      </c>
      <c r="H613" s="139"/>
      <c r="I613" s="139"/>
      <c r="J613" s="14" t="s">
        <v>34</v>
      </c>
      <c r="K613" s="14" t="s">
        <v>34</v>
      </c>
      <c r="L613" s="14" t="s">
        <v>34</v>
      </c>
      <c r="M613" s="14" t="s">
        <v>34</v>
      </c>
      <c r="N613" s="14" t="s">
        <v>34</v>
      </c>
      <c r="O613" s="14" t="s">
        <v>34</v>
      </c>
      <c r="P613" s="14" t="s">
        <v>34</v>
      </c>
      <c r="Q613" s="14" t="s">
        <v>34</v>
      </c>
      <c r="R613" s="14" t="s">
        <v>34</v>
      </c>
      <c r="S613" s="14" t="s">
        <v>16</v>
      </c>
      <c r="T613" s="14" t="s">
        <v>34</v>
      </c>
      <c r="U613" s="14" t="s">
        <v>34</v>
      </c>
      <c r="V613" s="173"/>
      <c r="W613" s="174"/>
      <c r="X613" s="67"/>
      <c r="Y613" s="68"/>
    </row>
    <row r="614" spans="1:25" ht="15.75" thickBot="1">
      <c r="A614" s="84"/>
      <c r="B614" s="85"/>
      <c r="C614" s="119" t="s">
        <v>16</v>
      </c>
      <c r="D614" s="119"/>
      <c r="E614" s="3" t="s">
        <v>16</v>
      </c>
      <c r="F614" s="10"/>
      <c r="G614" s="139">
        <v>5</v>
      </c>
      <c r="H614" s="139"/>
      <c r="I614" s="139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73"/>
      <c r="W614" s="174"/>
      <c r="X614" s="67"/>
      <c r="Y614" s="68"/>
    </row>
    <row r="615" spans="1:25" ht="15.75" thickBot="1">
      <c r="A615" s="86"/>
      <c r="B615" s="87"/>
      <c r="C615" s="97" t="s">
        <v>16</v>
      </c>
      <c r="D615" s="97"/>
      <c r="E615" s="4" t="s">
        <v>16</v>
      </c>
      <c r="F615" s="12"/>
      <c r="G615" s="140">
        <v>5</v>
      </c>
      <c r="H615" s="140"/>
      <c r="I615" s="140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73"/>
      <c r="W615" s="174"/>
      <c r="X615" s="69"/>
      <c r="Y615" s="70"/>
    </row>
    <row r="616" spans="1:25" ht="15.75" thickBot="1">
      <c r="A616" s="82">
        <v>45573</v>
      </c>
      <c r="B616" s="83"/>
      <c r="C616" s="136" t="s">
        <v>9</v>
      </c>
      <c r="D616" s="136"/>
      <c r="E616" s="5">
        <v>1020</v>
      </c>
      <c r="F616" s="11"/>
      <c r="G616" s="138">
        <v>5</v>
      </c>
      <c r="H616" s="138"/>
      <c r="I616" s="138"/>
      <c r="J616" s="14" t="s">
        <v>34</v>
      </c>
      <c r="K616" s="14" t="s">
        <v>34</v>
      </c>
      <c r="L616" s="14" t="s">
        <v>34</v>
      </c>
      <c r="M616" s="14" t="s">
        <v>34</v>
      </c>
      <c r="N616" s="14" t="s">
        <v>34</v>
      </c>
      <c r="O616" s="14" t="s">
        <v>34</v>
      </c>
      <c r="P616" s="14" t="s">
        <v>34</v>
      </c>
      <c r="Q616" s="14" t="s">
        <v>34</v>
      </c>
      <c r="R616" s="14" t="s">
        <v>34</v>
      </c>
      <c r="S616" s="14" t="s">
        <v>34</v>
      </c>
      <c r="T616" s="14" t="s">
        <v>34</v>
      </c>
      <c r="U616" s="14" t="s">
        <v>34</v>
      </c>
      <c r="V616" s="178"/>
      <c r="W616" s="180"/>
      <c r="X616" s="65" t="s">
        <v>37</v>
      </c>
      <c r="Y616" s="66"/>
    </row>
    <row r="617" spans="1:25" ht="15.75" thickBot="1">
      <c r="A617" s="84"/>
      <c r="B617" s="85"/>
      <c r="C617" s="130" t="s">
        <v>10</v>
      </c>
      <c r="D617" s="130"/>
      <c r="E617" s="3">
        <v>150</v>
      </c>
      <c r="F617" s="10"/>
      <c r="G617" s="139">
        <v>5</v>
      </c>
      <c r="H617" s="139"/>
      <c r="I617" s="139"/>
      <c r="J617" s="14" t="s">
        <v>34</v>
      </c>
      <c r="K617" s="14" t="s">
        <v>34</v>
      </c>
      <c r="L617" s="14" t="s">
        <v>34</v>
      </c>
      <c r="M617" s="14" t="s">
        <v>34</v>
      </c>
      <c r="N617" s="14" t="s">
        <v>34</v>
      </c>
      <c r="O617" s="14" t="s">
        <v>34</v>
      </c>
      <c r="P617" s="14" t="s">
        <v>34</v>
      </c>
      <c r="Q617" s="14" t="s">
        <v>34</v>
      </c>
      <c r="R617" s="14" t="s">
        <v>34</v>
      </c>
      <c r="S617" s="14" t="s">
        <v>34</v>
      </c>
      <c r="T617" s="14" t="s">
        <v>34</v>
      </c>
      <c r="U617" s="14" t="s">
        <v>34</v>
      </c>
      <c r="V617" s="173"/>
      <c r="W617" s="174"/>
      <c r="X617" s="67"/>
      <c r="Y617" s="68"/>
    </row>
    <row r="618" spans="1:25" ht="15.75" thickBot="1">
      <c r="A618" s="84"/>
      <c r="B618" s="85"/>
      <c r="C618" s="130" t="s">
        <v>11</v>
      </c>
      <c r="D618" s="130"/>
      <c r="E618" s="3">
        <v>2060</v>
      </c>
      <c r="F618" s="10"/>
      <c r="G618" s="139">
        <v>5</v>
      </c>
      <c r="H618" s="139"/>
      <c r="I618" s="139"/>
      <c r="J618" s="14" t="s">
        <v>34</v>
      </c>
      <c r="K618" s="14" t="s">
        <v>34</v>
      </c>
      <c r="L618" s="14" t="s">
        <v>34</v>
      </c>
      <c r="M618" s="14" t="s">
        <v>34</v>
      </c>
      <c r="N618" s="14" t="s">
        <v>34</v>
      </c>
      <c r="O618" s="14" t="s">
        <v>34</v>
      </c>
      <c r="P618" s="14" t="s">
        <v>34</v>
      </c>
      <c r="Q618" s="14" t="s">
        <v>34</v>
      </c>
      <c r="R618" s="14" t="s">
        <v>34</v>
      </c>
      <c r="S618" s="14" t="s">
        <v>34</v>
      </c>
      <c r="T618" s="14" t="s">
        <v>34</v>
      </c>
      <c r="U618" s="14" t="s">
        <v>34</v>
      </c>
      <c r="V618" s="173"/>
      <c r="W618" s="174"/>
      <c r="X618" s="67"/>
      <c r="Y618" s="68"/>
    </row>
    <row r="619" spans="1:25" ht="15.75" thickBot="1">
      <c r="A619" s="84"/>
      <c r="B619" s="85"/>
      <c r="C619" s="130" t="s">
        <v>12</v>
      </c>
      <c r="D619" s="130"/>
      <c r="E619" s="3">
        <v>220</v>
      </c>
      <c r="F619" s="10"/>
      <c r="G619" s="139">
        <v>5</v>
      </c>
      <c r="H619" s="139"/>
      <c r="I619" s="139"/>
      <c r="J619" s="14" t="s">
        <v>34</v>
      </c>
      <c r="K619" s="14" t="s">
        <v>34</v>
      </c>
      <c r="L619" s="14" t="s">
        <v>16</v>
      </c>
      <c r="M619" s="14" t="s">
        <v>34</v>
      </c>
      <c r="N619" s="14" t="s">
        <v>34</v>
      </c>
      <c r="O619" s="14" t="s">
        <v>34</v>
      </c>
      <c r="P619" s="14" t="s">
        <v>34</v>
      </c>
      <c r="Q619" s="14" t="s">
        <v>34</v>
      </c>
      <c r="R619" s="14" t="s">
        <v>34</v>
      </c>
      <c r="S619" s="14" t="s">
        <v>34</v>
      </c>
      <c r="T619" s="14" t="s">
        <v>34</v>
      </c>
      <c r="U619" s="14" t="s">
        <v>34</v>
      </c>
      <c r="V619" s="173"/>
      <c r="W619" s="174"/>
      <c r="X619" s="67"/>
      <c r="Y619" s="68"/>
    </row>
    <row r="620" spans="1:25" ht="15.75" thickBot="1">
      <c r="A620" s="84"/>
      <c r="B620" s="85"/>
      <c r="C620" s="131" t="s">
        <v>13</v>
      </c>
      <c r="D620" s="130"/>
      <c r="E620" s="3">
        <v>3168</v>
      </c>
      <c r="F620" s="10"/>
      <c r="G620" s="139">
        <v>5</v>
      </c>
      <c r="H620" s="139"/>
      <c r="I620" s="139"/>
      <c r="J620" s="14" t="s">
        <v>34</v>
      </c>
      <c r="K620" s="14" t="s">
        <v>34</v>
      </c>
      <c r="L620" s="14" t="s">
        <v>34</v>
      </c>
      <c r="M620" s="14" t="s">
        <v>34</v>
      </c>
      <c r="N620" s="14" t="s">
        <v>34</v>
      </c>
      <c r="O620" s="14" t="s">
        <v>34</v>
      </c>
      <c r="P620" s="14" t="s">
        <v>34</v>
      </c>
      <c r="Q620" s="14" t="s">
        <v>34</v>
      </c>
      <c r="R620" s="14" t="s">
        <v>34</v>
      </c>
      <c r="S620" s="14" t="s">
        <v>34</v>
      </c>
      <c r="T620" s="14" t="s">
        <v>34</v>
      </c>
      <c r="U620" s="14" t="s">
        <v>34</v>
      </c>
      <c r="V620" s="173"/>
      <c r="W620" s="174"/>
      <c r="X620" s="67"/>
      <c r="Y620" s="68"/>
    </row>
    <row r="621" spans="1:25" ht="15.75" thickBot="1">
      <c r="A621" s="84"/>
      <c r="B621" s="85"/>
      <c r="C621" s="130" t="s">
        <v>14</v>
      </c>
      <c r="D621" s="130"/>
      <c r="E621" s="3">
        <v>4680</v>
      </c>
      <c r="F621" s="10"/>
      <c r="G621" s="139">
        <v>5</v>
      </c>
      <c r="H621" s="139"/>
      <c r="I621" s="139"/>
      <c r="J621" s="14" t="s">
        <v>34</v>
      </c>
      <c r="K621" s="14" t="s">
        <v>34</v>
      </c>
      <c r="L621" s="14" t="s">
        <v>34</v>
      </c>
      <c r="M621" s="14" t="s">
        <v>34</v>
      </c>
      <c r="N621" s="14" t="s">
        <v>34</v>
      </c>
      <c r="O621" s="14" t="s">
        <v>34</v>
      </c>
      <c r="P621" s="14" t="s">
        <v>34</v>
      </c>
      <c r="Q621" s="14" t="s">
        <v>34</v>
      </c>
      <c r="R621" s="14" t="s">
        <v>34</v>
      </c>
      <c r="S621" s="14" t="s">
        <v>34</v>
      </c>
      <c r="T621" s="14" t="s">
        <v>34</v>
      </c>
      <c r="U621" s="14" t="s">
        <v>34</v>
      </c>
      <c r="V621" s="173"/>
      <c r="W621" s="174"/>
      <c r="X621" s="67"/>
      <c r="Y621" s="68"/>
    </row>
    <row r="622" spans="1:25" ht="15.75" thickBot="1">
      <c r="A622" s="84"/>
      <c r="B622" s="85"/>
      <c r="C622" s="130" t="s">
        <v>15</v>
      </c>
      <c r="D622" s="130"/>
      <c r="E622" s="3">
        <v>6456</v>
      </c>
      <c r="F622" s="10"/>
      <c r="G622" s="139">
        <v>5</v>
      </c>
      <c r="H622" s="139"/>
      <c r="I622" s="139"/>
      <c r="J622" s="14" t="s">
        <v>34</v>
      </c>
      <c r="K622" s="14" t="s">
        <v>34</v>
      </c>
      <c r="L622" s="14" t="s">
        <v>34</v>
      </c>
      <c r="M622" s="14" t="s">
        <v>34</v>
      </c>
      <c r="N622" s="14" t="s">
        <v>34</v>
      </c>
      <c r="O622" s="14" t="s">
        <v>34</v>
      </c>
      <c r="P622" s="14" t="s">
        <v>34</v>
      </c>
      <c r="Q622" s="14" t="s">
        <v>34</v>
      </c>
      <c r="R622" s="14" t="s">
        <v>34</v>
      </c>
      <c r="S622" s="14" t="s">
        <v>16</v>
      </c>
      <c r="T622" s="14" t="s">
        <v>34</v>
      </c>
      <c r="U622" s="14" t="s">
        <v>34</v>
      </c>
      <c r="V622" s="173"/>
      <c r="W622" s="174"/>
      <c r="X622" s="67"/>
      <c r="Y622" s="68"/>
    </row>
    <row r="623" spans="1:25" ht="15.75" thickBot="1">
      <c r="A623" s="84"/>
      <c r="B623" s="85"/>
      <c r="C623" s="119" t="s">
        <v>16</v>
      </c>
      <c r="D623" s="119"/>
      <c r="E623" s="3" t="s">
        <v>16</v>
      </c>
      <c r="F623" s="10"/>
      <c r="G623" s="139">
        <v>5</v>
      </c>
      <c r="H623" s="139"/>
      <c r="I623" s="139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73"/>
      <c r="W623" s="174"/>
      <c r="X623" s="67"/>
      <c r="Y623" s="68"/>
    </row>
    <row r="624" spans="1:25" ht="15.75" thickBot="1">
      <c r="A624" s="86"/>
      <c r="B624" s="87"/>
      <c r="C624" s="97" t="s">
        <v>16</v>
      </c>
      <c r="D624" s="97"/>
      <c r="E624" s="4" t="s">
        <v>16</v>
      </c>
      <c r="F624" s="12"/>
      <c r="G624" s="140">
        <v>5</v>
      </c>
      <c r="H624" s="140"/>
      <c r="I624" s="140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73"/>
      <c r="W624" s="174"/>
      <c r="X624" s="69"/>
      <c r="Y624" s="70"/>
    </row>
    <row r="625" spans="1:25" ht="15.75" thickBot="1">
      <c r="A625" s="82">
        <v>45574</v>
      </c>
      <c r="B625" s="83"/>
      <c r="C625" s="136" t="s">
        <v>9</v>
      </c>
      <c r="D625" s="136"/>
      <c r="E625" s="5">
        <v>1520</v>
      </c>
      <c r="F625" s="11"/>
      <c r="G625" s="138">
        <v>5</v>
      </c>
      <c r="H625" s="138"/>
      <c r="I625" s="138"/>
      <c r="J625" s="14" t="s">
        <v>34</v>
      </c>
      <c r="K625" s="14" t="s">
        <v>34</v>
      </c>
      <c r="L625" s="14" t="s">
        <v>34</v>
      </c>
      <c r="M625" s="14" t="s">
        <v>34</v>
      </c>
      <c r="N625" s="14" t="s">
        <v>34</v>
      </c>
      <c r="O625" s="14" t="s">
        <v>34</v>
      </c>
      <c r="P625" s="14" t="s">
        <v>34</v>
      </c>
      <c r="Q625" s="14" t="s">
        <v>34</v>
      </c>
      <c r="R625" s="14" t="s">
        <v>34</v>
      </c>
      <c r="S625" s="14" t="s">
        <v>34</v>
      </c>
      <c r="T625" s="14" t="s">
        <v>34</v>
      </c>
      <c r="U625" s="14" t="s">
        <v>34</v>
      </c>
      <c r="V625" s="178"/>
      <c r="W625" s="180"/>
      <c r="X625" s="65" t="s">
        <v>38</v>
      </c>
      <c r="Y625" s="66"/>
    </row>
    <row r="626" spans="1:25" ht="15.75" thickBot="1">
      <c r="A626" s="84"/>
      <c r="B626" s="85"/>
      <c r="C626" s="130" t="s">
        <v>10</v>
      </c>
      <c r="D626" s="130"/>
      <c r="E626" s="3">
        <v>190</v>
      </c>
      <c r="F626" s="10"/>
      <c r="G626" s="139">
        <v>5</v>
      </c>
      <c r="H626" s="139"/>
      <c r="I626" s="139"/>
      <c r="J626" s="14" t="s">
        <v>34</v>
      </c>
      <c r="K626" s="14" t="s">
        <v>34</v>
      </c>
      <c r="L626" s="14" t="s">
        <v>34</v>
      </c>
      <c r="M626" s="14" t="s">
        <v>34</v>
      </c>
      <c r="N626" s="14" t="s">
        <v>34</v>
      </c>
      <c r="O626" s="14" t="s">
        <v>34</v>
      </c>
      <c r="P626" s="14" t="s">
        <v>34</v>
      </c>
      <c r="Q626" s="14" t="s">
        <v>34</v>
      </c>
      <c r="R626" s="14" t="s">
        <v>34</v>
      </c>
      <c r="S626" s="14" t="s">
        <v>34</v>
      </c>
      <c r="T626" s="14" t="s">
        <v>34</v>
      </c>
      <c r="U626" s="14" t="s">
        <v>34</v>
      </c>
      <c r="V626" s="173"/>
      <c r="W626" s="174"/>
      <c r="X626" s="67"/>
      <c r="Y626" s="68"/>
    </row>
    <row r="627" spans="1:25" ht="15.75" thickBot="1">
      <c r="A627" s="84"/>
      <c r="B627" s="85"/>
      <c r="C627" s="130" t="s">
        <v>11</v>
      </c>
      <c r="D627" s="130"/>
      <c r="E627" s="3">
        <v>2070</v>
      </c>
      <c r="F627" s="10"/>
      <c r="G627" s="139">
        <v>5</v>
      </c>
      <c r="H627" s="139"/>
      <c r="I627" s="139"/>
      <c r="J627" s="14" t="s">
        <v>34</v>
      </c>
      <c r="K627" s="14" t="s">
        <v>34</v>
      </c>
      <c r="L627" s="14" t="s">
        <v>34</v>
      </c>
      <c r="M627" s="14" t="s">
        <v>34</v>
      </c>
      <c r="N627" s="14" t="s">
        <v>34</v>
      </c>
      <c r="O627" s="14" t="s">
        <v>34</v>
      </c>
      <c r="P627" s="14" t="s">
        <v>34</v>
      </c>
      <c r="Q627" s="14" t="s">
        <v>34</v>
      </c>
      <c r="R627" s="14" t="s">
        <v>34</v>
      </c>
      <c r="S627" s="14" t="s">
        <v>34</v>
      </c>
      <c r="T627" s="14" t="s">
        <v>34</v>
      </c>
      <c r="U627" s="14" t="s">
        <v>34</v>
      </c>
      <c r="V627" s="173"/>
      <c r="W627" s="174"/>
      <c r="X627" s="67"/>
      <c r="Y627" s="68"/>
    </row>
    <row r="628" spans="1:25" ht="15.75" thickBot="1">
      <c r="A628" s="84"/>
      <c r="B628" s="85"/>
      <c r="C628" s="130" t="s">
        <v>12</v>
      </c>
      <c r="D628" s="130"/>
      <c r="E628" s="3">
        <v>240</v>
      </c>
      <c r="F628" s="10"/>
      <c r="G628" s="139">
        <v>5</v>
      </c>
      <c r="H628" s="139"/>
      <c r="I628" s="139"/>
      <c r="J628" s="14" t="s">
        <v>34</v>
      </c>
      <c r="K628" s="14" t="s">
        <v>34</v>
      </c>
      <c r="L628" s="14" t="s">
        <v>16</v>
      </c>
      <c r="M628" s="14" t="s">
        <v>34</v>
      </c>
      <c r="N628" s="14" t="s">
        <v>34</v>
      </c>
      <c r="O628" s="14" t="s">
        <v>34</v>
      </c>
      <c r="P628" s="14" t="s">
        <v>34</v>
      </c>
      <c r="Q628" s="14" t="s">
        <v>34</v>
      </c>
      <c r="R628" s="14" t="s">
        <v>34</v>
      </c>
      <c r="S628" s="14" t="s">
        <v>34</v>
      </c>
      <c r="T628" s="14" t="s">
        <v>34</v>
      </c>
      <c r="U628" s="14" t="s">
        <v>34</v>
      </c>
      <c r="V628" s="173"/>
      <c r="W628" s="174"/>
      <c r="X628" s="67"/>
      <c r="Y628" s="68"/>
    </row>
    <row r="629" spans="1:25" ht="15.75" thickBot="1">
      <c r="A629" s="84"/>
      <c r="B629" s="85"/>
      <c r="C629" s="131" t="s">
        <v>13</v>
      </c>
      <c r="D629" s="130"/>
      <c r="E629" s="3" t="s">
        <v>16</v>
      </c>
      <c r="F629" s="10"/>
      <c r="G629" s="139">
        <v>5</v>
      </c>
      <c r="H629" s="139"/>
      <c r="I629" s="139"/>
      <c r="J629" s="14" t="s">
        <v>34</v>
      </c>
      <c r="K629" s="14" t="s">
        <v>34</v>
      </c>
      <c r="L629" s="14" t="s">
        <v>34</v>
      </c>
      <c r="M629" s="14" t="s">
        <v>34</v>
      </c>
      <c r="N629" s="14" t="s">
        <v>34</v>
      </c>
      <c r="O629" s="14" t="s">
        <v>34</v>
      </c>
      <c r="P629" s="14" t="s">
        <v>34</v>
      </c>
      <c r="Q629" s="14" t="s">
        <v>34</v>
      </c>
      <c r="R629" s="14" t="s">
        <v>34</v>
      </c>
      <c r="S629" s="14" t="s">
        <v>34</v>
      </c>
      <c r="T629" s="14" t="s">
        <v>34</v>
      </c>
      <c r="U629" s="14" t="s">
        <v>34</v>
      </c>
      <c r="V629" s="173"/>
      <c r="W629" s="174"/>
      <c r="X629" s="67"/>
      <c r="Y629" s="68"/>
    </row>
    <row r="630" spans="1:25" ht="15.75" thickBot="1">
      <c r="A630" s="84"/>
      <c r="B630" s="85"/>
      <c r="C630" s="130" t="s">
        <v>14</v>
      </c>
      <c r="D630" s="130"/>
      <c r="E630" s="3" t="s">
        <v>16</v>
      </c>
      <c r="F630" s="10"/>
      <c r="G630" s="139">
        <v>5</v>
      </c>
      <c r="H630" s="139"/>
      <c r="I630" s="139"/>
      <c r="J630" s="14" t="s">
        <v>34</v>
      </c>
      <c r="K630" s="14" t="s">
        <v>34</v>
      </c>
      <c r="L630" s="14" t="s">
        <v>34</v>
      </c>
      <c r="M630" s="14" t="s">
        <v>34</v>
      </c>
      <c r="N630" s="14" t="s">
        <v>34</v>
      </c>
      <c r="O630" s="14" t="s">
        <v>34</v>
      </c>
      <c r="P630" s="14" t="s">
        <v>34</v>
      </c>
      <c r="Q630" s="14" t="s">
        <v>34</v>
      </c>
      <c r="R630" s="14" t="s">
        <v>34</v>
      </c>
      <c r="S630" s="14" t="s">
        <v>34</v>
      </c>
      <c r="T630" s="14" t="s">
        <v>34</v>
      </c>
      <c r="U630" s="14" t="s">
        <v>34</v>
      </c>
      <c r="V630" s="173"/>
      <c r="W630" s="174"/>
      <c r="X630" s="67"/>
      <c r="Y630" s="68"/>
    </row>
    <row r="631" spans="1:25" ht="15.75" thickBot="1">
      <c r="A631" s="84"/>
      <c r="B631" s="85"/>
      <c r="C631" s="130" t="s">
        <v>15</v>
      </c>
      <c r="D631" s="130"/>
      <c r="E631" s="3" t="s">
        <v>16</v>
      </c>
      <c r="F631" s="10"/>
      <c r="G631" s="139">
        <v>5</v>
      </c>
      <c r="H631" s="139"/>
      <c r="I631" s="139"/>
      <c r="J631" s="14" t="s">
        <v>34</v>
      </c>
      <c r="K631" s="14" t="s">
        <v>34</v>
      </c>
      <c r="L631" s="14" t="s">
        <v>34</v>
      </c>
      <c r="M631" s="14" t="s">
        <v>34</v>
      </c>
      <c r="N631" s="14" t="s">
        <v>34</v>
      </c>
      <c r="O631" s="14" t="s">
        <v>34</v>
      </c>
      <c r="P631" s="14" t="s">
        <v>34</v>
      </c>
      <c r="Q631" s="14" t="s">
        <v>34</v>
      </c>
      <c r="R631" s="14" t="s">
        <v>34</v>
      </c>
      <c r="S631" s="14" t="s">
        <v>16</v>
      </c>
      <c r="T631" s="14" t="s">
        <v>34</v>
      </c>
      <c r="U631" s="14" t="s">
        <v>34</v>
      </c>
      <c r="V631" s="173"/>
      <c r="W631" s="174"/>
      <c r="X631" s="67"/>
      <c r="Y631" s="68"/>
    </row>
    <row r="632" spans="1:25" ht="15.75" thickBot="1">
      <c r="A632" s="84"/>
      <c r="B632" s="85"/>
      <c r="C632" s="119" t="s">
        <v>16</v>
      </c>
      <c r="D632" s="119"/>
      <c r="E632" s="3" t="s">
        <v>16</v>
      </c>
      <c r="F632" s="10"/>
      <c r="G632" s="139">
        <v>5</v>
      </c>
      <c r="H632" s="139"/>
      <c r="I632" s="139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73"/>
      <c r="W632" s="174"/>
      <c r="X632" s="67"/>
      <c r="Y632" s="68"/>
    </row>
    <row r="633" spans="1:25" ht="15.75" thickBot="1">
      <c r="A633" s="86"/>
      <c r="B633" s="87"/>
      <c r="C633" s="97" t="s">
        <v>16</v>
      </c>
      <c r="D633" s="97"/>
      <c r="E633" s="4" t="s">
        <v>16</v>
      </c>
      <c r="F633" s="12"/>
      <c r="G633" s="140">
        <v>5</v>
      </c>
      <c r="H633" s="140"/>
      <c r="I633" s="140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73"/>
      <c r="W633" s="174"/>
      <c r="X633" s="69"/>
      <c r="Y633" s="70"/>
    </row>
    <row r="634" spans="1:25" ht="15.75" thickBot="1">
      <c r="A634" s="82">
        <v>45575</v>
      </c>
      <c r="B634" s="83"/>
      <c r="C634" s="136" t="s">
        <v>9</v>
      </c>
      <c r="D634" s="136"/>
      <c r="E634" s="5">
        <v>1330</v>
      </c>
      <c r="F634" s="11"/>
      <c r="G634" s="138">
        <v>5</v>
      </c>
      <c r="H634" s="138"/>
      <c r="I634" s="138"/>
      <c r="J634" s="14" t="s">
        <v>34</v>
      </c>
      <c r="K634" s="14" t="s">
        <v>34</v>
      </c>
      <c r="L634" s="14" t="s">
        <v>34</v>
      </c>
      <c r="M634" s="14" t="s">
        <v>34</v>
      </c>
      <c r="N634" s="14" t="s">
        <v>34</v>
      </c>
      <c r="O634" s="14" t="s">
        <v>34</v>
      </c>
      <c r="P634" s="14" t="s">
        <v>34</v>
      </c>
      <c r="Q634" s="14" t="s">
        <v>34</v>
      </c>
      <c r="R634" s="14" t="s">
        <v>34</v>
      </c>
      <c r="S634" s="14" t="s">
        <v>34</v>
      </c>
      <c r="T634" s="14" t="s">
        <v>34</v>
      </c>
      <c r="U634" s="14" t="s">
        <v>34</v>
      </c>
      <c r="V634" s="178"/>
      <c r="W634" s="180"/>
      <c r="X634" s="65" t="s">
        <v>38</v>
      </c>
      <c r="Y634" s="66"/>
    </row>
    <row r="635" spans="1:25" ht="15.75" thickBot="1">
      <c r="A635" s="84"/>
      <c r="B635" s="85"/>
      <c r="C635" s="130" t="s">
        <v>10</v>
      </c>
      <c r="D635" s="130"/>
      <c r="E635" s="3">
        <v>270</v>
      </c>
      <c r="F635" s="10"/>
      <c r="G635" s="139">
        <v>5</v>
      </c>
      <c r="H635" s="139"/>
      <c r="I635" s="139"/>
      <c r="J635" s="14" t="s">
        <v>34</v>
      </c>
      <c r="K635" s="14" t="s">
        <v>34</v>
      </c>
      <c r="L635" s="14" t="s">
        <v>34</v>
      </c>
      <c r="M635" s="14" t="s">
        <v>34</v>
      </c>
      <c r="N635" s="14" t="s">
        <v>34</v>
      </c>
      <c r="O635" s="14" t="s">
        <v>34</v>
      </c>
      <c r="P635" s="14" t="s">
        <v>34</v>
      </c>
      <c r="Q635" s="14" t="s">
        <v>34</v>
      </c>
      <c r="R635" s="14" t="s">
        <v>34</v>
      </c>
      <c r="S635" s="14" t="s">
        <v>34</v>
      </c>
      <c r="T635" s="14" t="s">
        <v>34</v>
      </c>
      <c r="U635" s="14" t="s">
        <v>34</v>
      </c>
      <c r="V635" s="173"/>
      <c r="W635" s="174"/>
      <c r="X635" s="67"/>
      <c r="Y635" s="68"/>
    </row>
    <row r="636" spans="1:25" ht="15.75" thickBot="1">
      <c r="A636" s="84"/>
      <c r="B636" s="85"/>
      <c r="C636" s="130" t="s">
        <v>11</v>
      </c>
      <c r="D636" s="130"/>
      <c r="E636" s="3">
        <v>2170</v>
      </c>
      <c r="F636" s="10"/>
      <c r="G636" s="139">
        <v>5</v>
      </c>
      <c r="H636" s="139"/>
      <c r="I636" s="139"/>
      <c r="J636" s="14" t="s">
        <v>34</v>
      </c>
      <c r="K636" s="14" t="s">
        <v>34</v>
      </c>
      <c r="L636" s="14" t="s">
        <v>34</v>
      </c>
      <c r="M636" s="14" t="s">
        <v>34</v>
      </c>
      <c r="N636" s="14" t="s">
        <v>34</v>
      </c>
      <c r="O636" s="14" t="s">
        <v>34</v>
      </c>
      <c r="P636" s="14" t="s">
        <v>34</v>
      </c>
      <c r="Q636" s="14" t="s">
        <v>34</v>
      </c>
      <c r="R636" s="14" t="s">
        <v>34</v>
      </c>
      <c r="S636" s="14" t="s">
        <v>34</v>
      </c>
      <c r="T636" s="14" t="s">
        <v>34</v>
      </c>
      <c r="U636" s="14" t="s">
        <v>34</v>
      </c>
      <c r="V636" s="173"/>
      <c r="W636" s="174"/>
      <c r="X636" s="67"/>
      <c r="Y636" s="68"/>
    </row>
    <row r="637" spans="1:25" ht="15.75" thickBot="1">
      <c r="A637" s="84"/>
      <c r="B637" s="85"/>
      <c r="C637" s="130" t="s">
        <v>12</v>
      </c>
      <c r="D637" s="130"/>
      <c r="E637" s="3">
        <v>270</v>
      </c>
      <c r="F637" s="10"/>
      <c r="G637" s="139">
        <v>5</v>
      </c>
      <c r="H637" s="139"/>
      <c r="I637" s="139"/>
      <c r="J637" s="14" t="s">
        <v>34</v>
      </c>
      <c r="K637" s="14" t="s">
        <v>34</v>
      </c>
      <c r="L637" s="14" t="s">
        <v>16</v>
      </c>
      <c r="M637" s="14" t="s">
        <v>34</v>
      </c>
      <c r="N637" s="14" t="s">
        <v>34</v>
      </c>
      <c r="O637" s="14" t="s">
        <v>34</v>
      </c>
      <c r="P637" s="14" t="s">
        <v>34</v>
      </c>
      <c r="Q637" s="14" t="s">
        <v>34</v>
      </c>
      <c r="R637" s="14" t="s">
        <v>34</v>
      </c>
      <c r="S637" s="14" t="s">
        <v>34</v>
      </c>
      <c r="T637" s="14" t="s">
        <v>34</v>
      </c>
      <c r="U637" s="14" t="s">
        <v>34</v>
      </c>
      <c r="V637" s="173"/>
      <c r="W637" s="174"/>
      <c r="X637" s="67"/>
      <c r="Y637" s="68"/>
    </row>
    <row r="638" spans="1:25" ht="15.75" thickBot="1">
      <c r="A638" s="84"/>
      <c r="B638" s="85"/>
      <c r="C638" s="131" t="s">
        <v>13</v>
      </c>
      <c r="D638" s="130"/>
      <c r="E638" s="3">
        <v>1380</v>
      </c>
      <c r="F638" s="10"/>
      <c r="G638" s="139">
        <v>5</v>
      </c>
      <c r="H638" s="139"/>
      <c r="I638" s="139"/>
      <c r="J638" s="14" t="s">
        <v>34</v>
      </c>
      <c r="K638" s="14" t="s">
        <v>34</v>
      </c>
      <c r="L638" s="14" t="s">
        <v>34</v>
      </c>
      <c r="M638" s="14" t="s">
        <v>34</v>
      </c>
      <c r="N638" s="14" t="s">
        <v>34</v>
      </c>
      <c r="O638" s="14" t="s">
        <v>34</v>
      </c>
      <c r="P638" s="14" t="s">
        <v>34</v>
      </c>
      <c r="Q638" s="14" t="s">
        <v>34</v>
      </c>
      <c r="R638" s="14" t="s">
        <v>34</v>
      </c>
      <c r="S638" s="14" t="s">
        <v>34</v>
      </c>
      <c r="T638" s="14" t="s">
        <v>34</v>
      </c>
      <c r="U638" s="14" t="s">
        <v>34</v>
      </c>
      <c r="V638" s="173"/>
      <c r="W638" s="174"/>
      <c r="X638" s="67"/>
      <c r="Y638" s="68"/>
    </row>
    <row r="639" spans="1:25" ht="15.75" thickBot="1">
      <c r="A639" s="84"/>
      <c r="B639" s="85"/>
      <c r="C639" s="130" t="s">
        <v>14</v>
      </c>
      <c r="D639" s="130"/>
      <c r="E639" s="3">
        <v>2076</v>
      </c>
      <c r="F639" s="10"/>
      <c r="G639" s="139">
        <v>5</v>
      </c>
      <c r="H639" s="139"/>
      <c r="I639" s="139"/>
      <c r="J639" s="14" t="s">
        <v>34</v>
      </c>
      <c r="K639" s="14" t="s">
        <v>34</v>
      </c>
      <c r="L639" s="14" t="s">
        <v>34</v>
      </c>
      <c r="M639" s="14" t="s">
        <v>34</v>
      </c>
      <c r="N639" s="14" t="s">
        <v>34</v>
      </c>
      <c r="O639" s="14" t="s">
        <v>34</v>
      </c>
      <c r="P639" s="14" t="s">
        <v>34</v>
      </c>
      <c r="Q639" s="14" t="s">
        <v>34</v>
      </c>
      <c r="R639" s="14" t="s">
        <v>34</v>
      </c>
      <c r="S639" s="14" t="s">
        <v>34</v>
      </c>
      <c r="T639" s="14" t="s">
        <v>34</v>
      </c>
      <c r="U639" s="14" t="s">
        <v>34</v>
      </c>
      <c r="V639" s="173"/>
      <c r="W639" s="174"/>
      <c r="X639" s="67"/>
      <c r="Y639" s="68"/>
    </row>
    <row r="640" spans="1:25" ht="15.75" thickBot="1">
      <c r="A640" s="84"/>
      <c r="B640" s="85"/>
      <c r="C640" s="130" t="s">
        <v>15</v>
      </c>
      <c r="D640" s="130"/>
      <c r="E640" s="3">
        <v>2136</v>
      </c>
      <c r="F640" s="10"/>
      <c r="G640" s="139">
        <v>5</v>
      </c>
      <c r="H640" s="139"/>
      <c r="I640" s="139"/>
      <c r="J640" s="14" t="s">
        <v>34</v>
      </c>
      <c r="K640" s="14" t="s">
        <v>34</v>
      </c>
      <c r="L640" s="14" t="s">
        <v>34</v>
      </c>
      <c r="M640" s="14" t="s">
        <v>34</v>
      </c>
      <c r="N640" s="14" t="s">
        <v>34</v>
      </c>
      <c r="O640" s="14" t="s">
        <v>34</v>
      </c>
      <c r="P640" s="14" t="s">
        <v>34</v>
      </c>
      <c r="Q640" s="14" t="s">
        <v>34</v>
      </c>
      <c r="R640" s="14" t="s">
        <v>34</v>
      </c>
      <c r="S640" s="14" t="s">
        <v>16</v>
      </c>
      <c r="T640" s="14" t="s">
        <v>34</v>
      </c>
      <c r="U640" s="14" t="s">
        <v>34</v>
      </c>
      <c r="V640" s="173"/>
      <c r="W640" s="174"/>
      <c r="X640" s="67"/>
      <c r="Y640" s="68"/>
    </row>
    <row r="641" spans="1:25" ht="15.75" thickBot="1">
      <c r="A641" s="84"/>
      <c r="B641" s="85"/>
      <c r="C641" s="119" t="s">
        <v>16</v>
      </c>
      <c r="D641" s="119"/>
      <c r="E641" s="3" t="s">
        <v>16</v>
      </c>
      <c r="F641" s="10"/>
      <c r="G641" s="139">
        <v>5</v>
      </c>
      <c r="H641" s="139"/>
      <c r="I641" s="139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73"/>
      <c r="W641" s="174"/>
      <c r="X641" s="67"/>
      <c r="Y641" s="68"/>
    </row>
    <row r="642" spans="1:25" ht="15.75" thickBot="1">
      <c r="A642" s="86"/>
      <c r="B642" s="87"/>
      <c r="C642" s="97" t="s">
        <v>16</v>
      </c>
      <c r="D642" s="97"/>
      <c r="E642" s="4" t="s">
        <v>16</v>
      </c>
      <c r="F642" s="12"/>
      <c r="G642" s="140">
        <v>5</v>
      </c>
      <c r="H642" s="140"/>
      <c r="I642" s="140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73"/>
      <c r="W642" s="174"/>
      <c r="X642" s="69"/>
      <c r="Y642" s="70"/>
    </row>
    <row r="643" spans="1:25" ht="15.75" thickBot="1">
      <c r="A643" s="82">
        <v>45576</v>
      </c>
      <c r="B643" s="83"/>
      <c r="C643" s="136" t="s">
        <v>9</v>
      </c>
      <c r="D643" s="136"/>
      <c r="E643" s="5">
        <v>1550</v>
      </c>
      <c r="F643" s="11"/>
      <c r="G643" s="138">
        <v>5</v>
      </c>
      <c r="H643" s="138"/>
      <c r="I643" s="138"/>
      <c r="J643" s="14" t="s">
        <v>34</v>
      </c>
      <c r="K643" s="14" t="s">
        <v>34</v>
      </c>
      <c r="L643" s="14" t="s">
        <v>34</v>
      </c>
      <c r="M643" s="14" t="s">
        <v>34</v>
      </c>
      <c r="N643" s="14" t="s">
        <v>34</v>
      </c>
      <c r="O643" s="14" t="s">
        <v>34</v>
      </c>
      <c r="P643" s="14" t="s">
        <v>34</v>
      </c>
      <c r="Q643" s="14" t="s">
        <v>34</v>
      </c>
      <c r="R643" s="14" t="s">
        <v>34</v>
      </c>
      <c r="S643" s="14" t="s">
        <v>34</v>
      </c>
      <c r="T643" s="14" t="s">
        <v>34</v>
      </c>
      <c r="U643" s="14" t="s">
        <v>34</v>
      </c>
      <c r="V643" s="178"/>
      <c r="W643" s="180"/>
      <c r="X643" s="65" t="s">
        <v>37</v>
      </c>
      <c r="Y643" s="66"/>
    </row>
    <row r="644" spans="1:25" ht="15.75" thickBot="1">
      <c r="A644" s="84"/>
      <c r="B644" s="85"/>
      <c r="C644" s="130" t="s">
        <v>10</v>
      </c>
      <c r="D644" s="130"/>
      <c r="E644" s="3">
        <v>240</v>
      </c>
      <c r="F644" s="10"/>
      <c r="G644" s="139">
        <v>5</v>
      </c>
      <c r="H644" s="139"/>
      <c r="I644" s="139"/>
      <c r="J644" s="14" t="s">
        <v>34</v>
      </c>
      <c r="K644" s="14" t="s">
        <v>34</v>
      </c>
      <c r="L644" s="14" t="s">
        <v>34</v>
      </c>
      <c r="M644" s="14" t="s">
        <v>34</v>
      </c>
      <c r="N644" s="14" t="s">
        <v>34</v>
      </c>
      <c r="O644" s="14" t="s">
        <v>34</v>
      </c>
      <c r="P644" s="14" t="s">
        <v>34</v>
      </c>
      <c r="Q644" s="14" t="s">
        <v>34</v>
      </c>
      <c r="R644" s="14" t="s">
        <v>34</v>
      </c>
      <c r="S644" s="14" t="s">
        <v>34</v>
      </c>
      <c r="T644" s="14" t="s">
        <v>34</v>
      </c>
      <c r="U644" s="14" t="s">
        <v>34</v>
      </c>
      <c r="V644" s="173"/>
      <c r="W644" s="174"/>
      <c r="X644" s="67"/>
      <c r="Y644" s="68"/>
    </row>
    <row r="645" spans="1:25" ht="15.75" thickBot="1">
      <c r="A645" s="84"/>
      <c r="B645" s="85"/>
      <c r="C645" s="130" t="s">
        <v>11</v>
      </c>
      <c r="D645" s="130"/>
      <c r="E645" s="3">
        <v>2260</v>
      </c>
      <c r="F645" s="10"/>
      <c r="G645" s="139">
        <v>5</v>
      </c>
      <c r="H645" s="139"/>
      <c r="I645" s="139"/>
      <c r="J645" s="14" t="s">
        <v>34</v>
      </c>
      <c r="K645" s="14" t="s">
        <v>34</v>
      </c>
      <c r="L645" s="14" t="s">
        <v>34</v>
      </c>
      <c r="M645" s="14" t="s">
        <v>34</v>
      </c>
      <c r="N645" s="14" t="s">
        <v>34</v>
      </c>
      <c r="O645" s="14" t="s">
        <v>34</v>
      </c>
      <c r="P645" s="14" t="s">
        <v>34</v>
      </c>
      <c r="Q645" s="14" t="s">
        <v>34</v>
      </c>
      <c r="R645" s="14" t="s">
        <v>34</v>
      </c>
      <c r="S645" s="14" t="s">
        <v>34</v>
      </c>
      <c r="T645" s="14" t="s">
        <v>34</v>
      </c>
      <c r="U645" s="14" t="s">
        <v>34</v>
      </c>
      <c r="V645" s="173"/>
      <c r="W645" s="174"/>
      <c r="X645" s="67"/>
      <c r="Y645" s="68"/>
    </row>
    <row r="646" spans="1:25" ht="15.75" thickBot="1">
      <c r="A646" s="84"/>
      <c r="B646" s="85"/>
      <c r="C646" s="130" t="s">
        <v>12</v>
      </c>
      <c r="D646" s="130"/>
      <c r="E646" s="3">
        <v>250</v>
      </c>
      <c r="F646" s="10"/>
      <c r="G646" s="139">
        <v>5</v>
      </c>
      <c r="H646" s="139"/>
      <c r="I646" s="139"/>
      <c r="J646" s="14" t="s">
        <v>34</v>
      </c>
      <c r="K646" s="14" t="s">
        <v>34</v>
      </c>
      <c r="L646" s="14" t="s">
        <v>16</v>
      </c>
      <c r="M646" s="14" t="s">
        <v>34</v>
      </c>
      <c r="N646" s="14" t="s">
        <v>34</v>
      </c>
      <c r="O646" s="14" t="s">
        <v>34</v>
      </c>
      <c r="P646" s="14" t="s">
        <v>34</v>
      </c>
      <c r="Q646" s="14" t="s">
        <v>34</v>
      </c>
      <c r="R646" s="14" t="s">
        <v>34</v>
      </c>
      <c r="S646" s="14" t="s">
        <v>34</v>
      </c>
      <c r="T646" s="14" t="s">
        <v>34</v>
      </c>
      <c r="U646" s="14" t="s">
        <v>34</v>
      </c>
      <c r="V646" s="173"/>
      <c r="W646" s="174"/>
      <c r="X646" s="67"/>
      <c r="Y646" s="68"/>
    </row>
    <row r="647" spans="1:25" ht="15.75" thickBot="1">
      <c r="A647" s="84"/>
      <c r="B647" s="85"/>
      <c r="C647" s="131" t="s">
        <v>13</v>
      </c>
      <c r="D647" s="130"/>
      <c r="E647" s="3">
        <v>3120</v>
      </c>
      <c r="F647" s="10"/>
      <c r="G647" s="139">
        <v>5</v>
      </c>
      <c r="H647" s="139"/>
      <c r="I647" s="139"/>
      <c r="J647" s="14" t="s">
        <v>34</v>
      </c>
      <c r="K647" s="14" t="s">
        <v>34</v>
      </c>
      <c r="L647" s="14" t="s">
        <v>34</v>
      </c>
      <c r="M647" s="14" t="s">
        <v>34</v>
      </c>
      <c r="N647" s="14" t="s">
        <v>34</v>
      </c>
      <c r="O647" s="14" t="s">
        <v>34</v>
      </c>
      <c r="P647" s="14" t="s">
        <v>34</v>
      </c>
      <c r="Q647" s="14" t="s">
        <v>34</v>
      </c>
      <c r="R647" s="14" t="s">
        <v>34</v>
      </c>
      <c r="S647" s="14" t="s">
        <v>34</v>
      </c>
      <c r="T647" s="14" t="s">
        <v>34</v>
      </c>
      <c r="U647" s="14" t="s">
        <v>34</v>
      </c>
      <c r="V647" s="173"/>
      <c r="W647" s="174"/>
      <c r="X647" s="67"/>
      <c r="Y647" s="68"/>
    </row>
    <row r="648" spans="1:25" ht="15.75" thickBot="1">
      <c r="A648" s="84"/>
      <c r="B648" s="85"/>
      <c r="C648" s="130" t="s">
        <v>14</v>
      </c>
      <c r="D648" s="130"/>
      <c r="E648" s="3">
        <v>4752</v>
      </c>
      <c r="F648" s="10"/>
      <c r="G648" s="139">
        <v>5</v>
      </c>
      <c r="H648" s="139"/>
      <c r="I648" s="139"/>
      <c r="J648" s="14" t="s">
        <v>34</v>
      </c>
      <c r="K648" s="14" t="s">
        <v>34</v>
      </c>
      <c r="L648" s="14" t="s">
        <v>34</v>
      </c>
      <c r="M648" s="14" t="s">
        <v>34</v>
      </c>
      <c r="N648" s="14" t="s">
        <v>34</v>
      </c>
      <c r="O648" s="14" t="s">
        <v>34</v>
      </c>
      <c r="P648" s="14" t="s">
        <v>34</v>
      </c>
      <c r="Q648" s="14" t="s">
        <v>34</v>
      </c>
      <c r="R648" s="14" t="s">
        <v>34</v>
      </c>
      <c r="S648" s="14" t="s">
        <v>34</v>
      </c>
      <c r="T648" s="14" t="s">
        <v>34</v>
      </c>
      <c r="U648" s="14" t="s">
        <v>34</v>
      </c>
      <c r="V648" s="173"/>
      <c r="W648" s="174"/>
      <c r="X648" s="67"/>
      <c r="Y648" s="68"/>
    </row>
    <row r="649" spans="1:25" ht="15.75" thickBot="1">
      <c r="A649" s="84"/>
      <c r="B649" s="85"/>
      <c r="C649" s="130" t="s">
        <v>15</v>
      </c>
      <c r="D649" s="130"/>
      <c r="E649" s="3">
        <v>5376</v>
      </c>
      <c r="F649" s="10"/>
      <c r="G649" s="139">
        <v>5</v>
      </c>
      <c r="H649" s="139"/>
      <c r="I649" s="139"/>
      <c r="J649" s="14" t="s">
        <v>34</v>
      </c>
      <c r="K649" s="14" t="s">
        <v>34</v>
      </c>
      <c r="L649" s="14" t="s">
        <v>34</v>
      </c>
      <c r="M649" s="14" t="s">
        <v>34</v>
      </c>
      <c r="N649" s="14" t="s">
        <v>34</v>
      </c>
      <c r="O649" s="14" t="s">
        <v>34</v>
      </c>
      <c r="P649" s="14" t="s">
        <v>34</v>
      </c>
      <c r="Q649" s="14" t="s">
        <v>34</v>
      </c>
      <c r="R649" s="14" t="s">
        <v>34</v>
      </c>
      <c r="S649" s="14" t="s">
        <v>16</v>
      </c>
      <c r="T649" s="14" t="s">
        <v>34</v>
      </c>
      <c r="U649" s="14" t="s">
        <v>34</v>
      </c>
      <c r="V649" s="173"/>
      <c r="W649" s="174"/>
      <c r="X649" s="67"/>
      <c r="Y649" s="68"/>
    </row>
    <row r="650" spans="1:25" ht="15.75" thickBot="1">
      <c r="A650" s="84"/>
      <c r="B650" s="85"/>
      <c r="C650" s="119" t="s">
        <v>16</v>
      </c>
      <c r="D650" s="119"/>
      <c r="E650" s="3" t="s">
        <v>16</v>
      </c>
      <c r="F650" s="10"/>
      <c r="G650" s="139">
        <v>5</v>
      </c>
      <c r="H650" s="139"/>
      <c r="I650" s="139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73"/>
      <c r="W650" s="174"/>
      <c r="X650" s="67"/>
      <c r="Y650" s="68"/>
    </row>
    <row r="651" spans="1:25" ht="15.75" thickBot="1">
      <c r="A651" s="86"/>
      <c r="B651" s="87"/>
      <c r="C651" s="97" t="s">
        <v>16</v>
      </c>
      <c r="D651" s="97"/>
      <c r="E651" s="8" t="s">
        <v>16</v>
      </c>
      <c r="F651" s="12"/>
      <c r="G651" s="140">
        <v>5</v>
      </c>
      <c r="H651" s="140"/>
      <c r="I651" s="140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73"/>
      <c r="W651" s="174"/>
      <c r="X651" s="69"/>
      <c r="Y651" s="70"/>
    </row>
    <row r="652" spans="1:25" ht="15.75" thickBot="1">
      <c r="A652" s="82">
        <v>45577</v>
      </c>
      <c r="B652" s="83"/>
      <c r="C652" s="136" t="s">
        <v>9</v>
      </c>
      <c r="D652" s="136"/>
      <c r="E652" s="7">
        <v>1480</v>
      </c>
      <c r="F652" s="11"/>
      <c r="G652" s="138">
        <v>5</v>
      </c>
      <c r="H652" s="138"/>
      <c r="I652" s="138"/>
      <c r="J652" s="14" t="s">
        <v>34</v>
      </c>
      <c r="K652" s="14" t="s">
        <v>34</v>
      </c>
      <c r="L652" s="14" t="s">
        <v>34</v>
      </c>
      <c r="M652" s="14" t="s">
        <v>34</v>
      </c>
      <c r="N652" s="14" t="s">
        <v>34</v>
      </c>
      <c r="O652" s="14" t="s">
        <v>34</v>
      </c>
      <c r="P652" s="14" t="s">
        <v>34</v>
      </c>
      <c r="Q652" s="14" t="s">
        <v>34</v>
      </c>
      <c r="R652" s="14" t="s">
        <v>34</v>
      </c>
      <c r="S652" s="14" t="s">
        <v>34</v>
      </c>
      <c r="T652" s="14" t="s">
        <v>34</v>
      </c>
      <c r="U652" s="14" t="s">
        <v>34</v>
      </c>
      <c r="V652" s="178"/>
      <c r="W652" s="180"/>
      <c r="X652" s="65" t="s">
        <v>37</v>
      </c>
      <c r="Y652" s="66"/>
    </row>
    <row r="653" spans="1:25" ht="15.75" thickBot="1">
      <c r="A653" s="84"/>
      <c r="B653" s="85"/>
      <c r="C653" s="130" t="s">
        <v>10</v>
      </c>
      <c r="D653" s="130"/>
      <c r="E653" s="7">
        <v>270</v>
      </c>
      <c r="F653" s="10"/>
      <c r="G653" s="139">
        <v>5</v>
      </c>
      <c r="H653" s="139"/>
      <c r="I653" s="139"/>
      <c r="J653" s="14" t="s">
        <v>34</v>
      </c>
      <c r="K653" s="14" t="s">
        <v>34</v>
      </c>
      <c r="L653" s="14" t="s">
        <v>34</v>
      </c>
      <c r="M653" s="14" t="s">
        <v>34</v>
      </c>
      <c r="N653" s="14" t="s">
        <v>34</v>
      </c>
      <c r="O653" s="14" t="s">
        <v>34</v>
      </c>
      <c r="P653" s="14" t="s">
        <v>34</v>
      </c>
      <c r="Q653" s="14" t="s">
        <v>34</v>
      </c>
      <c r="R653" s="14" t="s">
        <v>34</v>
      </c>
      <c r="S653" s="14" t="s">
        <v>34</v>
      </c>
      <c r="T653" s="14" t="s">
        <v>34</v>
      </c>
      <c r="U653" s="14" t="s">
        <v>34</v>
      </c>
      <c r="V653" s="173"/>
      <c r="W653" s="174"/>
      <c r="X653" s="67"/>
      <c r="Y653" s="68"/>
    </row>
    <row r="654" spans="1:25" ht="15.75" thickBot="1">
      <c r="A654" s="84"/>
      <c r="B654" s="85"/>
      <c r="C654" s="130" t="s">
        <v>11</v>
      </c>
      <c r="D654" s="130"/>
      <c r="E654" s="7">
        <v>1770</v>
      </c>
      <c r="F654" s="10"/>
      <c r="G654" s="139">
        <v>5</v>
      </c>
      <c r="H654" s="139"/>
      <c r="I654" s="139"/>
      <c r="J654" s="14" t="s">
        <v>34</v>
      </c>
      <c r="K654" s="14" t="s">
        <v>34</v>
      </c>
      <c r="L654" s="14" t="s">
        <v>34</v>
      </c>
      <c r="M654" s="14" t="s">
        <v>34</v>
      </c>
      <c r="N654" s="14" t="s">
        <v>34</v>
      </c>
      <c r="O654" s="14" t="s">
        <v>34</v>
      </c>
      <c r="P654" s="14" t="s">
        <v>34</v>
      </c>
      <c r="Q654" s="14" t="s">
        <v>34</v>
      </c>
      <c r="R654" s="14" t="s">
        <v>34</v>
      </c>
      <c r="S654" s="14" t="s">
        <v>34</v>
      </c>
      <c r="T654" s="14" t="s">
        <v>34</v>
      </c>
      <c r="U654" s="14" t="s">
        <v>34</v>
      </c>
      <c r="V654" s="173"/>
      <c r="W654" s="174"/>
      <c r="X654" s="67"/>
      <c r="Y654" s="68"/>
    </row>
    <row r="655" spans="1:25" ht="15.75" thickBot="1">
      <c r="A655" s="84"/>
      <c r="B655" s="85"/>
      <c r="C655" s="130" t="s">
        <v>12</v>
      </c>
      <c r="D655" s="130"/>
      <c r="E655" s="7">
        <v>220</v>
      </c>
      <c r="F655" s="10"/>
      <c r="G655" s="139">
        <v>5</v>
      </c>
      <c r="H655" s="139"/>
      <c r="I655" s="139"/>
      <c r="J655" s="14" t="s">
        <v>34</v>
      </c>
      <c r="K655" s="14" t="s">
        <v>34</v>
      </c>
      <c r="L655" s="14" t="s">
        <v>16</v>
      </c>
      <c r="M655" s="14" t="s">
        <v>34</v>
      </c>
      <c r="N655" s="14" t="s">
        <v>34</v>
      </c>
      <c r="O655" s="14" t="s">
        <v>34</v>
      </c>
      <c r="P655" s="14" t="s">
        <v>34</v>
      </c>
      <c r="Q655" s="14" t="s">
        <v>34</v>
      </c>
      <c r="R655" s="14" t="s">
        <v>34</v>
      </c>
      <c r="S655" s="14" t="s">
        <v>34</v>
      </c>
      <c r="T655" s="14" t="s">
        <v>34</v>
      </c>
      <c r="U655" s="14" t="s">
        <v>34</v>
      </c>
      <c r="V655" s="173"/>
      <c r="W655" s="174"/>
      <c r="X655" s="67"/>
      <c r="Y655" s="68"/>
    </row>
    <row r="656" spans="1:25" ht="15.75" thickBot="1">
      <c r="A656" s="84"/>
      <c r="B656" s="85"/>
      <c r="C656" s="131" t="s">
        <v>13</v>
      </c>
      <c r="D656" s="130"/>
      <c r="E656" s="3" t="s">
        <v>16</v>
      </c>
      <c r="F656" s="10"/>
      <c r="G656" s="139">
        <v>5</v>
      </c>
      <c r="H656" s="139"/>
      <c r="I656" s="139"/>
      <c r="J656" s="14" t="s">
        <v>34</v>
      </c>
      <c r="K656" s="14" t="s">
        <v>34</v>
      </c>
      <c r="L656" s="14" t="s">
        <v>34</v>
      </c>
      <c r="M656" s="14" t="s">
        <v>34</v>
      </c>
      <c r="N656" s="14" t="s">
        <v>34</v>
      </c>
      <c r="O656" s="14" t="s">
        <v>34</v>
      </c>
      <c r="P656" s="14" t="s">
        <v>34</v>
      </c>
      <c r="Q656" s="14" t="s">
        <v>34</v>
      </c>
      <c r="R656" s="14" t="s">
        <v>34</v>
      </c>
      <c r="S656" s="14" t="s">
        <v>34</v>
      </c>
      <c r="T656" s="14" t="s">
        <v>34</v>
      </c>
      <c r="U656" s="14" t="s">
        <v>34</v>
      </c>
      <c r="V656" s="173"/>
      <c r="W656" s="174"/>
      <c r="X656" s="67"/>
      <c r="Y656" s="68"/>
    </row>
    <row r="657" spans="1:25" ht="15.75" thickBot="1">
      <c r="A657" s="84"/>
      <c r="B657" s="85"/>
      <c r="C657" s="130" t="s">
        <v>14</v>
      </c>
      <c r="D657" s="130"/>
      <c r="E657" s="3" t="s">
        <v>16</v>
      </c>
      <c r="F657" s="10"/>
      <c r="G657" s="139">
        <v>5</v>
      </c>
      <c r="H657" s="139"/>
      <c r="I657" s="139"/>
      <c r="J657" s="14" t="s">
        <v>34</v>
      </c>
      <c r="K657" s="14" t="s">
        <v>34</v>
      </c>
      <c r="L657" s="14" t="s">
        <v>34</v>
      </c>
      <c r="M657" s="14" t="s">
        <v>34</v>
      </c>
      <c r="N657" s="14" t="s">
        <v>34</v>
      </c>
      <c r="O657" s="14" t="s">
        <v>34</v>
      </c>
      <c r="P657" s="14" t="s">
        <v>34</v>
      </c>
      <c r="Q657" s="14" t="s">
        <v>34</v>
      </c>
      <c r="R657" s="14" t="s">
        <v>34</v>
      </c>
      <c r="S657" s="14" t="s">
        <v>34</v>
      </c>
      <c r="T657" s="14" t="s">
        <v>34</v>
      </c>
      <c r="U657" s="14" t="s">
        <v>34</v>
      </c>
      <c r="V657" s="173"/>
      <c r="W657" s="174"/>
      <c r="X657" s="67"/>
      <c r="Y657" s="68"/>
    </row>
    <row r="658" spans="1:25" ht="15.75" thickBot="1">
      <c r="A658" s="84"/>
      <c r="B658" s="85"/>
      <c r="C658" s="130" t="s">
        <v>15</v>
      </c>
      <c r="D658" s="130"/>
      <c r="E658" s="3" t="s">
        <v>16</v>
      </c>
      <c r="F658" s="10"/>
      <c r="G658" s="139">
        <v>5</v>
      </c>
      <c r="H658" s="139"/>
      <c r="I658" s="139"/>
      <c r="J658" s="14" t="s">
        <v>34</v>
      </c>
      <c r="K658" s="14" t="s">
        <v>34</v>
      </c>
      <c r="L658" s="14" t="s">
        <v>34</v>
      </c>
      <c r="M658" s="14" t="s">
        <v>34</v>
      </c>
      <c r="N658" s="14" t="s">
        <v>34</v>
      </c>
      <c r="O658" s="14" t="s">
        <v>34</v>
      </c>
      <c r="P658" s="14" t="s">
        <v>34</v>
      </c>
      <c r="Q658" s="14" t="s">
        <v>34</v>
      </c>
      <c r="R658" s="14" t="s">
        <v>34</v>
      </c>
      <c r="S658" s="14" t="s">
        <v>16</v>
      </c>
      <c r="T658" s="14" t="s">
        <v>34</v>
      </c>
      <c r="U658" s="14" t="s">
        <v>34</v>
      </c>
      <c r="V658" s="173"/>
      <c r="W658" s="174"/>
      <c r="X658" s="67"/>
      <c r="Y658" s="68"/>
    </row>
    <row r="659" spans="1:25" ht="15.75" thickBot="1">
      <c r="A659" s="84"/>
      <c r="B659" s="85"/>
      <c r="C659" s="119" t="s">
        <v>16</v>
      </c>
      <c r="D659" s="119"/>
      <c r="E659" s="3" t="s">
        <v>16</v>
      </c>
      <c r="F659" s="10"/>
      <c r="G659" s="139">
        <v>5</v>
      </c>
      <c r="H659" s="139"/>
      <c r="I659" s="139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73"/>
      <c r="W659" s="174"/>
      <c r="X659" s="67"/>
      <c r="Y659" s="68"/>
    </row>
    <row r="660" spans="1:25" ht="15.75" thickBot="1">
      <c r="A660" s="86"/>
      <c r="B660" s="87"/>
      <c r="C660" s="97" t="s">
        <v>16</v>
      </c>
      <c r="D660" s="97"/>
      <c r="E660" s="4" t="s">
        <v>16</v>
      </c>
      <c r="F660" s="12"/>
      <c r="G660" s="140">
        <v>5</v>
      </c>
      <c r="H660" s="140"/>
      <c r="I660" s="140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73"/>
      <c r="W660" s="174"/>
      <c r="X660" s="69"/>
      <c r="Y660" s="70"/>
    </row>
    <row r="661" spans="1:25" ht="15.75" thickBot="1">
      <c r="A661" s="82">
        <v>45578</v>
      </c>
      <c r="B661" s="83"/>
      <c r="C661" s="136" t="s">
        <v>9</v>
      </c>
      <c r="D661" s="136"/>
      <c r="E661" s="5">
        <v>1420</v>
      </c>
      <c r="F661" s="11"/>
      <c r="G661" s="138">
        <v>5</v>
      </c>
      <c r="H661" s="138"/>
      <c r="I661" s="138"/>
      <c r="J661" s="14" t="s">
        <v>34</v>
      </c>
      <c r="K661" s="14" t="s">
        <v>34</v>
      </c>
      <c r="L661" s="14" t="s">
        <v>34</v>
      </c>
      <c r="M661" s="14" t="s">
        <v>34</v>
      </c>
      <c r="N661" s="14" t="s">
        <v>34</v>
      </c>
      <c r="O661" s="14" t="s">
        <v>34</v>
      </c>
      <c r="P661" s="14" t="s">
        <v>34</v>
      </c>
      <c r="Q661" s="14" t="s">
        <v>34</v>
      </c>
      <c r="R661" s="14" t="s">
        <v>34</v>
      </c>
      <c r="S661" s="14" t="s">
        <v>34</v>
      </c>
      <c r="T661" s="14" t="s">
        <v>34</v>
      </c>
      <c r="U661" s="14" t="s">
        <v>34</v>
      </c>
      <c r="V661" s="178"/>
      <c r="W661" s="180"/>
      <c r="X661" s="65" t="s">
        <v>38</v>
      </c>
      <c r="Y661" s="66"/>
    </row>
    <row r="662" spans="1:25" ht="15.75" thickBot="1">
      <c r="A662" s="84"/>
      <c r="B662" s="85"/>
      <c r="C662" s="130" t="s">
        <v>10</v>
      </c>
      <c r="D662" s="130"/>
      <c r="E662" s="3">
        <v>290</v>
      </c>
      <c r="F662" s="10"/>
      <c r="G662" s="139">
        <v>5</v>
      </c>
      <c r="H662" s="139"/>
      <c r="I662" s="139"/>
      <c r="J662" s="14" t="s">
        <v>34</v>
      </c>
      <c r="K662" s="14" t="s">
        <v>34</v>
      </c>
      <c r="L662" s="14" t="s">
        <v>34</v>
      </c>
      <c r="M662" s="14" t="s">
        <v>34</v>
      </c>
      <c r="N662" s="14" t="s">
        <v>34</v>
      </c>
      <c r="O662" s="14" t="s">
        <v>34</v>
      </c>
      <c r="P662" s="14" t="s">
        <v>34</v>
      </c>
      <c r="Q662" s="14" t="s">
        <v>34</v>
      </c>
      <c r="R662" s="14" t="s">
        <v>34</v>
      </c>
      <c r="S662" s="14" t="s">
        <v>34</v>
      </c>
      <c r="T662" s="14" t="s">
        <v>34</v>
      </c>
      <c r="U662" s="14" t="s">
        <v>34</v>
      </c>
      <c r="V662" s="173"/>
      <c r="W662" s="174"/>
      <c r="X662" s="67"/>
      <c r="Y662" s="68"/>
    </row>
    <row r="663" spans="1:25" ht="15.75" thickBot="1">
      <c r="A663" s="84"/>
      <c r="B663" s="85"/>
      <c r="C663" s="130" t="s">
        <v>11</v>
      </c>
      <c r="D663" s="130"/>
      <c r="E663" s="3">
        <v>1940</v>
      </c>
      <c r="F663" s="10"/>
      <c r="G663" s="139">
        <v>5</v>
      </c>
      <c r="H663" s="139"/>
      <c r="I663" s="139"/>
      <c r="J663" s="14" t="s">
        <v>34</v>
      </c>
      <c r="K663" s="14" t="s">
        <v>34</v>
      </c>
      <c r="L663" s="14" t="s">
        <v>34</v>
      </c>
      <c r="M663" s="14" t="s">
        <v>34</v>
      </c>
      <c r="N663" s="14" t="s">
        <v>34</v>
      </c>
      <c r="O663" s="14" t="s">
        <v>34</v>
      </c>
      <c r="P663" s="14" t="s">
        <v>34</v>
      </c>
      <c r="Q663" s="14" t="s">
        <v>34</v>
      </c>
      <c r="R663" s="14" t="s">
        <v>34</v>
      </c>
      <c r="S663" s="14" t="s">
        <v>34</v>
      </c>
      <c r="T663" s="14" t="s">
        <v>34</v>
      </c>
      <c r="U663" s="14" t="s">
        <v>34</v>
      </c>
      <c r="V663" s="173"/>
      <c r="W663" s="174"/>
      <c r="X663" s="67"/>
      <c r="Y663" s="68"/>
    </row>
    <row r="664" spans="1:25" ht="15.75" thickBot="1">
      <c r="A664" s="84"/>
      <c r="B664" s="85"/>
      <c r="C664" s="130" t="s">
        <v>12</v>
      </c>
      <c r="D664" s="130"/>
      <c r="E664" s="3">
        <v>260</v>
      </c>
      <c r="F664" s="10"/>
      <c r="G664" s="139">
        <v>5</v>
      </c>
      <c r="H664" s="139"/>
      <c r="I664" s="139"/>
      <c r="J664" s="14" t="s">
        <v>34</v>
      </c>
      <c r="K664" s="14" t="s">
        <v>34</v>
      </c>
      <c r="L664" s="14" t="s">
        <v>16</v>
      </c>
      <c r="M664" s="14" t="s">
        <v>34</v>
      </c>
      <c r="N664" s="14" t="s">
        <v>34</v>
      </c>
      <c r="O664" s="14" t="s">
        <v>34</v>
      </c>
      <c r="P664" s="14" t="s">
        <v>34</v>
      </c>
      <c r="Q664" s="14" t="s">
        <v>34</v>
      </c>
      <c r="R664" s="14" t="s">
        <v>34</v>
      </c>
      <c r="S664" s="14" t="s">
        <v>34</v>
      </c>
      <c r="T664" s="14" t="s">
        <v>34</v>
      </c>
      <c r="U664" s="14" t="s">
        <v>34</v>
      </c>
      <c r="V664" s="173"/>
      <c r="W664" s="174"/>
      <c r="X664" s="67"/>
      <c r="Y664" s="68"/>
    </row>
    <row r="665" spans="1:25" ht="15.75" thickBot="1">
      <c r="A665" s="84"/>
      <c r="B665" s="85"/>
      <c r="C665" s="131" t="s">
        <v>13</v>
      </c>
      <c r="D665" s="130"/>
      <c r="E665" s="3" t="s">
        <v>16</v>
      </c>
      <c r="F665" s="10"/>
      <c r="G665" s="139">
        <v>5</v>
      </c>
      <c r="H665" s="139"/>
      <c r="I665" s="139"/>
      <c r="J665" s="14" t="s">
        <v>34</v>
      </c>
      <c r="K665" s="14" t="s">
        <v>34</v>
      </c>
      <c r="L665" s="14" t="s">
        <v>34</v>
      </c>
      <c r="M665" s="14" t="s">
        <v>34</v>
      </c>
      <c r="N665" s="14" t="s">
        <v>34</v>
      </c>
      <c r="O665" s="14" t="s">
        <v>34</v>
      </c>
      <c r="P665" s="14" t="s">
        <v>34</v>
      </c>
      <c r="Q665" s="14" t="s">
        <v>34</v>
      </c>
      <c r="R665" s="14" t="s">
        <v>34</v>
      </c>
      <c r="S665" s="14" t="s">
        <v>34</v>
      </c>
      <c r="T665" s="14" t="s">
        <v>34</v>
      </c>
      <c r="U665" s="14" t="s">
        <v>34</v>
      </c>
      <c r="V665" s="173"/>
      <c r="W665" s="174"/>
      <c r="X665" s="67"/>
      <c r="Y665" s="68"/>
    </row>
    <row r="666" spans="1:25" ht="15.75" thickBot="1">
      <c r="A666" s="84"/>
      <c r="B666" s="85"/>
      <c r="C666" s="130" t="s">
        <v>14</v>
      </c>
      <c r="D666" s="130"/>
      <c r="E666" s="3" t="s">
        <v>16</v>
      </c>
      <c r="F666" s="10"/>
      <c r="G666" s="139">
        <v>5</v>
      </c>
      <c r="H666" s="139"/>
      <c r="I666" s="139"/>
      <c r="J666" s="14" t="s">
        <v>34</v>
      </c>
      <c r="K666" s="14" t="s">
        <v>34</v>
      </c>
      <c r="L666" s="14" t="s">
        <v>34</v>
      </c>
      <c r="M666" s="14" t="s">
        <v>34</v>
      </c>
      <c r="N666" s="14" t="s">
        <v>34</v>
      </c>
      <c r="O666" s="14" t="s">
        <v>34</v>
      </c>
      <c r="P666" s="14" t="s">
        <v>34</v>
      </c>
      <c r="Q666" s="14" t="s">
        <v>34</v>
      </c>
      <c r="R666" s="14" t="s">
        <v>34</v>
      </c>
      <c r="S666" s="14" t="s">
        <v>34</v>
      </c>
      <c r="T666" s="14" t="s">
        <v>34</v>
      </c>
      <c r="U666" s="14" t="s">
        <v>34</v>
      </c>
      <c r="V666" s="173"/>
      <c r="W666" s="174"/>
      <c r="X666" s="67"/>
      <c r="Y666" s="68"/>
    </row>
    <row r="667" spans="1:25" ht="15.75" thickBot="1">
      <c r="A667" s="84"/>
      <c r="B667" s="85"/>
      <c r="C667" s="130" t="s">
        <v>15</v>
      </c>
      <c r="D667" s="130"/>
      <c r="E667" s="3" t="s">
        <v>16</v>
      </c>
      <c r="F667" s="10"/>
      <c r="G667" s="139">
        <v>5</v>
      </c>
      <c r="H667" s="139"/>
      <c r="I667" s="139"/>
      <c r="J667" s="14" t="s">
        <v>34</v>
      </c>
      <c r="K667" s="14" t="s">
        <v>34</v>
      </c>
      <c r="L667" s="14" t="s">
        <v>34</v>
      </c>
      <c r="M667" s="14" t="s">
        <v>34</v>
      </c>
      <c r="N667" s="14" t="s">
        <v>34</v>
      </c>
      <c r="O667" s="14" t="s">
        <v>34</v>
      </c>
      <c r="P667" s="14" t="s">
        <v>34</v>
      </c>
      <c r="Q667" s="14" t="s">
        <v>34</v>
      </c>
      <c r="R667" s="14" t="s">
        <v>34</v>
      </c>
      <c r="S667" s="14" t="s">
        <v>16</v>
      </c>
      <c r="T667" s="14" t="s">
        <v>34</v>
      </c>
      <c r="U667" s="14" t="s">
        <v>34</v>
      </c>
      <c r="V667" s="173"/>
      <c r="W667" s="174"/>
      <c r="X667" s="67"/>
      <c r="Y667" s="68"/>
    </row>
    <row r="668" spans="1:25" ht="15.75" thickBot="1">
      <c r="A668" s="84"/>
      <c r="B668" s="85"/>
      <c r="C668" s="119" t="s">
        <v>16</v>
      </c>
      <c r="D668" s="119"/>
      <c r="E668" s="3" t="s">
        <v>16</v>
      </c>
      <c r="F668" s="10"/>
      <c r="G668" s="139">
        <v>5</v>
      </c>
      <c r="H668" s="139"/>
      <c r="I668" s="139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73"/>
      <c r="W668" s="174"/>
      <c r="X668" s="67"/>
      <c r="Y668" s="68"/>
    </row>
    <row r="669" spans="1:25" ht="15.75" thickBot="1">
      <c r="A669" s="86"/>
      <c r="B669" s="87"/>
      <c r="C669" s="97" t="s">
        <v>16</v>
      </c>
      <c r="D669" s="97"/>
      <c r="E669" s="4" t="s">
        <v>16</v>
      </c>
      <c r="F669" s="12"/>
      <c r="G669" s="140">
        <v>5</v>
      </c>
      <c r="H669" s="140"/>
      <c r="I669" s="140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73"/>
      <c r="W669" s="174"/>
      <c r="X669" s="69"/>
      <c r="Y669" s="70"/>
    </row>
    <row r="670" spans="1:25" ht="15.75" thickBot="1">
      <c r="A670" s="82">
        <v>45579</v>
      </c>
      <c r="B670" s="83"/>
      <c r="C670" s="136" t="s">
        <v>9</v>
      </c>
      <c r="D670" s="136"/>
      <c r="E670" s="5">
        <v>1430</v>
      </c>
      <c r="F670" s="11"/>
      <c r="G670" s="138">
        <v>5</v>
      </c>
      <c r="H670" s="138"/>
      <c r="I670" s="138"/>
      <c r="J670" s="14" t="s">
        <v>34</v>
      </c>
      <c r="K670" s="14" t="s">
        <v>34</v>
      </c>
      <c r="L670" s="14" t="s">
        <v>34</v>
      </c>
      <c r="M670" s="14" t="s">
        <v>34</v>
      </c>
      <c r="N670" s="14" t="s">
        <v>34</v>
      </c>
      <c r="O670" s="14" t="s">
        <v>34</v>
      </c>
      <c r="P670" s="14" t="s">
        <v>34</v>
      </c>
      <c r="Q670" s="14" t="s">
        <v>34</v>
      </c>
      <c r="R670" s="14" t="s">
        <v>34</v>
      </c>
      <c r="S670" s="14" t="s">
        <v>34</v>
      </c>
      <c r="T670" s="14" t="s">
        <v>34</v>
      </c>
      <c r="U670" s="14" t="s">
        <v>34</v>
      </c>
      <c r="V670" s="178"/>
      <c r="W670" s="180"/>
      <c r="X670" s="65" t="s">
        <v>38</v>
      </c>
      <c r="Y670" s="66"/>
    </row>
    <row r="671" spans="1:25" ht="15.75" thickBot="1">
      <c r="A671" s="84"/>
      <c r="B671" s="85"/>
      <c r="C671" s="130" t="s">
        <v>10</v>
      </c>
      <c r="D671" s="130"/>
      <c r="E671" s="3">
        <v>250</v>
      </c>
      <c r="F671" s="10"/>
      <c r="G671" s="139">
        <v>5</v>
      </c>
      <c r="H671" s="139"/>
      <c r="I671" s="139"/>
      <c r="J671" s="14" t="s">
        <v>34</v>
      </c>
      <c r="K671" s="14" t="s">
        <v>34</v>
      </c>
      <c r="L671" s="14" t="s">
        <v>34</v>
      </c>
      <c r="M671" s="14" t="s">
        <v>34</v>
      </c>
      <c r="N671" s="14" t="s">
        <v>34</v>
      </c>
      <c r="O671" s="14" t="s">
        <v>34</v>
      </c>
      <c r="P671" s="14" t="s">
        <v>34</v>
      </c>
      <c r="Q671" s="14" t="s">
        <v>34</v>
      </c>
      <c r="R671" s="14" t="s">
        <v>34</v>
      </c>
      <c r="S671" s="14" t="s">
        <v>34</v>
      </c>
      <c r="T671" s="14" t="s">
        <v>34</v>
      </c>
      <c r="U671" s="14" t="s">
        <v>34</v>
      </c>
      <c r="V671" s="173"/>
      <c r="W671" s="174"/>
      <c r="X671" s="67"/>
      <c r="Y671" s="68"/>
    </row>
    <row r="672" spans="1:25" ht="15.75" thickBot="1">
      <c r="A672" s="84"/>
      <c r="B672" s="85"/>
      <c r="C672" s="130" t="s">
        <v>11</v>
      </c>
      <c r="D672" s="130"/>
      <c r="E672" s="3">
        <v>2310</v>
      </c>
      <c r="F672" s="10"/>
      <c r="G672" s="139">
        <v>5</v>
      </c>
      <c r="H672" s="139"/>
      <c r="I672" s="139"/>
      <c r="J672" s="14" t="s">
        <v>34</v>
      </c>
      <c r="K672" s="14" t="s">
        <v>34</v>
      </c>
      <c r="L672" s="14" t="s">
        <v>34</v>
      </c>
      <c r="M672" s="14" t="s">
        <v>34</v>
      </c>
      <c r="N672" s="14" t="s">
        <v>34</v>
      </c>
      <c r="O672" s="14" t="s">
        <v>34</v>
      </c>
      <c r="P672" s="14" t="s">
        <v>34</v>
      </c>
      <c r="Q672" s="14" t="s">
        <v>34</v>
      </c>
      <c r="R672" s="14" t="s">
        <v>34</v>
      </c>
      <c r="S672" s="14" t="s">
        <v>34</v>
      </c>
      <c r="T672" s="14" t="s">
        <v>34</v>
      </c>
      <c r="U672" s="14" t="s">
        <v>34</v>
      </c>
      <c r="V672" s="173"/>
      <c r="W672" s="174"/>
      <c r="X672" s="67"/>
      <c r="Y672" s="68"/>
    </row>
    <row r="673" spans="1:25" ht="15.75" thickBot="1">
      <c r="A673" s="84"/>
      <c r="B673" s="85"/>
      <c r="C673" s="130" t="s">
        <v>12</v>
      </c>
      <c r="D673" s="130"/>
      <c r="E673" s="3">
        <v>340</v>
      </c>
      <c r="F673" s="10"/>
      <c r="G673" s="139">
        <v>5</v>
      </c>
      <c r="H673" s="139"/>
      <c r="I673" s="139"/>
      <c r="J673" s="14" t="s">
        <v>34</v>
      </c>
      <c r="K673" s="14" t="s">
        <v>34</v>
      </c>
      <c r="L673" s="14" t="s">
        <v>16</v>
      </c>
      <c r="M673" s="14" t="s">
        <v>34</v>
      </c>
      <c r="N673" s="14" t="s">
        <v>34</v>
      </c>
      <c r="O673" s="14" t="s">
        <v>34</v>
      </c>
      <c r="P673" s="14" t="s">
        <v>34</v>
      </c>
      <c r="Q673" s="14" t="s">
        <v>34</v>
      </c>
      <c r="R673" s="14" t="s">
        <v>34</v>
      </c>
      <c r="S673" s="14" t="s">
        <v>34</v>
      </c>
      <c r="T673" s="14" t="s">
        <v>34</v>
      </c>
      <c r="U673" s="14" t="s">
        <v>34</v>
      </c>
      <c r="V673" s="173"/>
      <c r="W673" s="174"/>
      <c r="X673" s="67"/>
      <c r="Y673" s="68"/>
    </row>
    <row r="674" spans="1:25" ht="15.75" thickBot="1">
      <c r="A674" s="84"/>
      <c r="B674" s="85"/>
      <c r="C674" s="131" t="s">
        <v>13</v>
      </c>
      <c r="D674" s="130"/>
      <c r="E674" s="3" t="s">
        <v>16</v>
      </c>
      <c r="F674" s="10"/>
      <c r="G674" s="139">
        <v>5</v>
      </c>
      <c r="H674" s="139"/>
      <c r="I674" s="139"/>
      <c r="J674" s="14" t="s">
        <v>34</v>
      </c>
      <c r="K674" s="14" t="s">
        <v>34</v>
      </c>
      <c r="L674" s="14" t="s">
        <v>34</v>
      </c>
      <c r="M674" s="14" t="s">
        <v>34</v>
      </c>
      <c r="N674" s="14" t="s">
        <v>34</v>
      </c>
      <c r="O674" s="14" t="s">
        <v>34</v>
      </c>
      <c r="P674" s="14" t="s">
        <v>34</v>
      </c>
      <c r="Q674" s="14" t="s">
        <v>34</v>
      </c>
      <c r="R674" s="14" t="s">
        <v>34</v>
      </c>
      <c r="S674" s="14" t="s">
        <v>34</v>
      </c>
      <c r="T674" s="14" t="s">
        <v>34</v>
      </c>
      <c r="U674" s="14" t="s">
        <v>34</v>
      </c>
      <c r="V674" s="173"/>
      <c r="W674" s="174"/>
      <c r="X674" s="67"/>
      <c r="Y674" s="68"/>
    </row>
    <row r="675" spans="1:25" ht="15.75" thickBot="1">
      <c r="A675" s="84"/>
      <c r="B675" s="85"/>
      <c r="C675" s="130" t="s">
        <v>14</v>
      </c>
      <c r="D675" s="130"/>
      <c r="E675" s="3" t="s">
        <v>16</v>
      </c>
      <c r="F675" s="10"/>
      <c r="G675" s="139">
        <v>5</v>
      </c>
      <c r="H675" s="139"/>
      <c r="I675" s="139"/>
      <c r="J675" s="14" t="s">
        <v>34</v>
      </c>
      <c r="K675" s="14" t="s">
        <v>34</v>
      </c>
      <c r="L675" s="14" t="s">
        <v>34</v>
      </c>
      <c r="M675" s="14" t="s">
        <v>34</v>
      </c>
      <c r="N675" s="14" t="s">
        <v>34</v>
      </c>
      <c r="O675" s="14" t="s">
        <v>34</v>
      </c>
      <c r="P675" s="14" t="s">
        <v>34</v>
      </c>
      <c r="Q675" s="14" t="s">
        <v>34</v>
      </c>
      <c r="R675" s="14" t="s">
        <v>34</v>
      </c>
      <c r="S675" s="14" t="s">
        <v>34</v>
      </c>
      <c r="T675" s="14" t="s">
        <v>34</v>
      </c>
      <c r="U675" s="14" t="s">
        <v>34</v>
      </c>
      <c r="V675" s="173"/>
      <c r="W675" s="174"/>
      <c r="X675" s="67"/>
      <c r="Y675" s="68"/>
    </row>
    <row r="676" spans="1:25" ht="15.75" thickBot="1">
      <c r="A676" s="84"/>
      <c r="B676" s="85"/>
      <c r="C676" s="130" t="s">
        <v>15</v>
      </c>
      <c r="D676" s="130"/>
      <c r="E676" s="3" t="s">
        <v>16</v>
      </c>
      <c r="F676" s="10"/>
      <c r="G676" s="139">
        <v>5</v>
      </c>
      <c r="H676" s="139"/>
      <c r="I676" s="139"/>
      <c r="J676" s="14" t="s">
        <v>34</v>
      </c>
      <c r="K676" s="14" t="s">
        <v>34</v>
      </c>
      <c r="L676" s="14" t="s">
        <v>34</v>
      </c>
      <c r="M676" s="14" t="s">
        <v>34</v>
      </c>
      <c r="N676" s="14" t="s">
        <v>34</v>
      </c>
      <c r="O676" s="14" t="s">
        <v>34</v>
      </c>
      <c r="P676" s="14" t="s">
        <v>34</v>
      </c>
      <c r="Q676" s="14" t="s">
        <v>34</v>
      </c>
      <c r="R676" s="14" t="s">
        <v>34</v>
      </c>
      <c r="S676" s="14" t="s">
        <v>16</v>
      </c>
      <c r="T676" s="14" t="s">
        <v>34</v>
      </c>
      <c r="U676" s="14" t="s">
        <v>34</v>
      </c>
      <c r="V676" s="173"/>
      <c r="W676" s="174"/>
      <c r="X676" s="67"/>
      <c r="Y676" s="68"/>
    </row>
    <row r="677" spans="1:25" ht="15.75" thickBot="1">
      <c r="A677" s="84"/>
      <c r="B677" s="85"/>
      <c r="C677" s="119" t="s">
        <v>16</v>
      </c>
      <c r="D677" s="119"/>
      <c r="E677" s="3" t="s">
        <v>16</v>
      </c>
      <c r="F677" s="10"/>
      <c r="G677" s="139">
        <v>5</v>
      </c>
      <c r="H677" s="139"/>
      <c r="I677" s="139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73"/>
      <c r="W677" s="174"/>
      <c r="X677" s="67"/>
      <c r="Y677" s="68"/>
    </row>
    <row r="678" spans="1:25" ht="15.75" thickBot="1">
      <c r="A678" s="86"/>
      <c r="B678" s="87"/>
      <c r="C678" s="97" t="s">
        <v>16</v>
      </c>
      <c r="D678" s="97"/>
      <c r="E678" s="4" t="s">
        <v>16</v>
      </c>
      <c r="F678" s="12"/>
      <c r="G678" s="140">
        <v>5</v>
      </c>
      <c r="H678" s="140"/>
      <c r="I678" s="140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73"/>
      <c r="W678" s="174"/>
      <c r="X678" s="69"/>
      <c r="Y678" s="70"/>
    </row>
    <row r="679" spans="1:25" ht="15.75" thickBot="1">
      <c r="A679" s="82">
        <v>45580</v>
      </c>
      <c r="B679" s="83"/>
      <c r="C679" s="136" t="s">
        <v>9</v>
      </c>
      <c r="D679" s="136"/>
      <c r="E679" s="5">
        <v>1340</v>
      </c>
      <c r="F679" s="11"/>
      <c r="G679" s="138">
        <v>5</v>
      </c>
      <c r="H679" s="138"/>
      <c r="I679" s="138"/>
      <c r="J679" s="14" t="s">
        <v>34</v>
      </c>
      <c r="K679" s="14" t="s">
        <v>34</v>
      </c>
      <c r="L679" s="14" t="s">
        <v>34</v>
      </c>
      <c r="M679" s="14" t="s">
        <v>34</v>
      </c>
      <c r="N679" s="14" t="s">
        <v>34</v>
      </c>
      <c r="O679" s="14" t="s">
        <v>34</v>
      </c>
      <c r="P679" s="14" t="s">
        <v>34</v>
      </c>
      <c r="Q679" s="14" t="s">
        <v>34</v>
      </c>
      <c r="R679" s="14" t="s">
        <v>34</v>
      </c>
      <c r="S679" s="14" t="s">
        <v>34</v>
      </c>
      <c r="T679" s="14" t="s">
        <v>34</v>
      </c>
      <c r="U679" s="14" t="s">
        <v>34</v>
      </c>
      <c r="V679" s="178"/>
      <c r="W679" s="180"/>
      <c r="X679" s="65" t="s">
        <v>37</v>
      </c>
      <c r="Y679" s="66"/>
    </row>
    <row r="680" spans="1:25" ht="15.75" thickBot="1">
      <c r="A680" s="84"/>
      <c r="B680" s="85"/>
      <c r="C680" s="130" t="s">
        <v>10</v>
      </c>
      <c r="D680" s="130"/>
      <c r="E680" s="3">
        <v>210</v>
      </c>
      <c r="F680" s="10"/>
      <c r="G680" s="139">
        <v>5</v>
      </c>
      <c r="H680" s="139"/>
      <c r="I680" s="139"/>
      <c r="J680" s="14" t="s">
        <v>34</v>
      </c>
      <c r="K680" s="14" t="s">
        <v>34</v>
      </c>
      <c r="L680" s="14" t="s">
        <v>34</v>
      </c>
      <c r="M680" s="14" t="s">
        <v>34</v>
      </c>
      <c r="N680" s="14" t="s">
        <v>34</v>
      </c>
      <c r="O680" s="14" t="s">
        <v>34</v>
      </c>
      <c r="P680" s="14" t="s">
        <v>34</v>
      </c>
      <c r="Q680" s="14" t="s">
        <v>34</v>
      </c>
      <c r="R680" s="14" t="s">
        <v>34</v>
      </c>
      <c r="S680" s="14" t="s">
        <v>34</v>
      </c>
      <c r="T680" s="14" t="s">
        <v>34</v>
      </c>
      <c r="U680" s="14" t="s">
        <v>34</v>
      </c>
      <c r="V680" s="173"/>
      <c r="W680" s="174"/>
      <c r="X680" s="67"/>
      <c r="Y680" s="68"/>
    </row>
    <row r="681" spans="1:25" ht="15.75" thickBot="1">
      <c r="A681" s="84"/>
      <c r="B681" s="85"/>
      <c r="C681" s="130" t="s">
        <v>11</v>
      </c>
      <c r="D681" s="130"/>
      <c r="E681" s="3">
        <v>2160</v>
      </c>
      <c r="F681" s="10"/>
      <c r="G681" s="139">
        <v>5</v>
      </c>
      <c r="H681" s="139"/>
      <c r="I681" s="139"/>
      <c r="J681" s="14" t="s">
        <v>34</v>
      </c>
      <c r="K681" s="14" t="s">
        <v>34</v>
      </c>
      <c r="L681" s="14" t="s">
        <v>34</v>
      </c>
      <c r="M681" s="14" t="s">
        <v>34</v>
      </c>
      <c r="N681" s="14" t="s">
        <v>34</v>
      </c>
      <c r="O681" s="14" t="s">
        <v>34</v>
      </c>
      <c r="P681" s="14" t="s">
        <v>34</v>
      </c>
      <c r="Q681" s="14" t="s">
        <v>34</v>
      </c>
      <c r="R681" s="14" t="s">
        <v>34</v>
      </c>
      <c r="S681" s="14" t="s">
        <v>34</v>
      </c>
      <c r="T681" s="14" t="s">
        <v>34</v>
      </c>
      <c r="U681" s="14" t="s">
        <v>34</v>
      </c>
      <c r="V681" s="173"/>
      <c r="W681" s="174"/>
      <c r="X681" s="67"/>
      <c r="Y681" s="68"/>
    </row>
    <row r="682" spans="1:25" ht="15.75" thickBot="1">
      <c r="A682" s="84"/>
      <c r="B682" s="85"/>
      <c r="C682" s="130" t="s">
        <v>12</v>
      </c>
      <c r="D682" s="130"/>
      <c r="E682" s="3">
        <v>230</v>
      </c>
      <c r="F682" s="10"/>
      <c r="G682" s="139">
        <v>5</v>
      </c>
      <c r="H682" s="139"/>
      <c r="I682" s="139"/>
      <c r="J682" s="14" t="s">
        <v>34</v>
      </c>
      <c r="K682" s="14" t="s">
        <v>34</v>
      </c>
      <c r="L682" s="14" t="s">
        <v>16</v>
      </c>
      <c r="M682" s="14" t="s">
        <v>34</v>
      </c>
      <c r="N682" s="14" t="s">
        <v>34</v>
      </c>
      <c r="O682" s="14" t="s">
        <v>34</v>
      </c>
      <c r="P682" s="14" t="s">
        <v>34</v>
      </c>
      <c r="Q682" s="14" t="s">
        <v>34</v>
      </c>
      <c r="R682" s="14" t="s">
        <v>34</v>
      </c>
      <c r="S682" s="14" t="s">
        <v>34</v>
      </c>
      <c r="T682" s="14" t="s">
        <v>34</v>
      </c>
      <c r="U682" s="14" t="s">
        <v>34</v>
      </c>
      <c r="V682" s="173"/>
      <c r="W682" s="174"/>
      <c r="X682" s="67"/>
      <c r="Y682" s="68"/>
    </row>
    <row r="683" spans="1:25" ht="15.75" thickBot="1">
      <c r="A683" s="84"/>
      <c r="B683" s="85"/>
      <c r="C683" s="131" t="s">
        <v>13</v>
      </c>
      <c r="D683" s="130"/>
      <c r="E683" s="3">
        <v>2988</v>
      </c>
      <c r="F683" s="10"/>
      <c r="G683" s="139">
        <v>5</v>
      </c>
      <c r="H683" s="139"/>
      <c r="I683" s="139"/>
      <c r="J683" s="14" t="s">
        <v>34</v>
      </c>
      <c r="K683" s="14" t="s">
        <v>34</v>
      </c>
      <c r="L683" s="14" t="s">
        <v>34</v>
      </c>
      <c r="M683" s="14" t="s">
        <v>34</v>
      </c>
      <c r="N683" s="14" t="s">
        <v>34</v>
      </c>
      <c r="O683" s="14" t="s">
        <v>34</v>
      </c>
      <c r="P683" s="14" t="s">
        <v>34</v>
      </c>
      <c r="Q683" s="14" t="s">
        <v>34</v>
      </c>
      <c r="R683" s="14" t="s">
        <v>34</v>
      </c>
      <c r="S683" s="14" t="s">
        <v>34</v>
      </c>
      <c r="T683" s="14" t="s">
        <v>34</v>
      </c>
      <c r="U683" s="14" t="s">
        <v>34</v>
      </c>
      <c r="V683" s="173"/>
      <c r="W683" s="174"/>
      <c r="X683" s="67"/>
      <c r="Y683" s="68"/>
    </row>
    <row r="684" spans="1:25" ht="15.75" thickBot="1">
      <c r="A684" s="84"/>
      <c r="B684" s="85"/>
      <c r="C684" s="130" t="s">
        <v>14</v>
      </c>
      <c r="D684" s="130"/>
      <c r="E684" s="3">
        <v>4176</v>
      </c>
      <c r="F684" s="10"/>
      <c r="G684" s="139">
        <v>5</v>
      </c>
      <c r="H684" s="139"/>
      <c r="I684" s="139"/>
      <c r="J684" s="14" t="s">
        <v>34</v>
      </c>
      <c r="K684" s="14" t="s">
        <v>34</v>
      </c>
      <c r="L684" s="14" t="s">
        <v>34</v>
      </c>
      <c r="M684" s="14" t="s">
        <v>34</v>
      </c>
      <c r="N684" s="14" t="s">
        <v>34</v>
      </c>
      <c r="O684" s="14" t="s">
        <v>34</v>
      </c>
      <c r="P684" s="14" t="s">
        <v>34</v>
      </c>
      <c r="Q684" s="14" t="s">
        <v>34</v>
      </c>
      <c r="R684" s="14" t="s">
        <v>34</v>
      </c>
      <c r="S684" s="14" t="s">
        <v>34</v>
      </c>
      <c r="T684" s="14" t="s">
        <v>34</v>
      </c>
      <c r="U684" s="14" t="s">
        <v>34</v>
      </c>
      <c r="V684" s="173"/>
      <c r="W684" s="174"/>
      <c r="X684" s="67"/>
      <c r="Y684" s="68"/>
    </row>
    <row r="685" spans="1:25" ht="15.75" thickBot="1">
      <c r="A685" s="84"/>
      <c r="B685" s="85"/>
      <c r="C685" s="130" t="s">
        <v>15</v>
      </c>
      <c r="D685" s="130"/>
      <c r="E685" s="3">
        <v>5616</v>
      </c>
      <c r="F685" s="10"/>
      <c r="G685" s="139">
        <v>5</v>
      </c>
      <c r="H685" s="139"/>
      <c r="I685" s="139"/>
      <c r="J685" s="14" t="s">
        <v>34</v>
      </c>
      <c r="K685" s="14" t="s">
        <v>34</v>
      </c>
      <c r="L685" s="14" t="s">
        <v>34</v>
      </c>
      <c r="M685" s="14" t="s">
        <v>34</v>
      </c>
      <c r="N685" s="14" t="s">
        <v>34</v>
      </c>
      <c r="O685" s="14" t="s">
        <v>34</v>
      </c>
      <c r="P685" s="14" t="s">
        <v>34</v>
      </c>
      <c r="Q685" s="14" t="s">
        <v>34</v>
      </c>
      <c r="R685" s="14" t="s">
        <v>34</v>
      </c>
      <c r="S685" s="14" t="s">
        <v>16</v>
      </c>
      <c r="T685" s="14" t="s">
        <v>34</v>
      </c>
      <c r="U685" s="14" t="s">
        <v>34</v>
      </c>
      <c r="V685" s="173"/>
      <c r="W685" s="174"/>
      <c r="X685" s="67"/>
      <c r="Y685" s="68"/>
    </row>
    <row r="686" spans="1:25" ht="15.75" thickBot="1">
      <c r="A686" s="84"/>
      <c r="B686" s="85"/>
      <c r="C686" s="119" t="s">
        <v>16</v>
      </c>
      <c r="D686" s="119"/>
      <c r="E686" s="3" t="s">
        <v>16</v>
      </c>
      <c r="F686" s="10"/>
      <c r="G686" s="139">
        <v>5</v>
      </c>
      <c r="H686" s="139"/>
      <c r="I686" s="139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73"/>
      <c r="W686" s="174"/>
      <c r="X686" s="67"/>
      <c r="Y686" s="68"/>
    </row>
    <row r="687" spans="1:25" ht="15.75" thickBot="1">
      <c r="A687" s="86"/>
      <c r="B687" s="87"/>
      <c r="C687" s="97" t="s">
        <v>16</v>
      </c>
      <c r="D687" s="97"/>
      <c r="E687" s="4" t="s">
        <v>16</v>
      </c>
      <c r="F687" s="12"/>
      <c r="G687" s="140">
        <v>5</v>
      </c>
      <c r="H687" s="140"/>
      <c r="I687" s="140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73"/>
      <c r="W687" s="174"/>
      <c r="X687" s="69"/>
      <c r="Y687" s="70"/>
    </row>
    <row r="688" spans="1:25" ht="15.75" thickBot="1">
      <c r="A688" s="82">
        <v>45581</v>
      </c>
      <c r="B688" s="83"/>
      <c r="C688" s="136" t="s">
        <v>9</v>
      </c>
      <c r="D688" s="136"/>
      <c r="E688" s="5">
        <v>1450</v>
      </c>
      <c r="F688" s="11"/>
      <c r="G688" s="138">
        <v>5</v>
      </c>
      <c r="H688" s="138"/>
      <c r="I688" s="138"/>
      <c r="J688" s="14" t="s">
        <v>34</v>
      </c>
      <c r="K688" s="14" t="s">
        <v>34</v>
      </c>
      <c r="L688" s="14" t="s">
        <v>34</v>
      </c>
      <c r="M688" s="14" t="s">
        <v>34</v>
      </c>
      <c r="N688" s="14" t="s">
        <v>34</v>
      </c>
      <c r="O688" s="14" t="s">
        <v>34</v>
      </c>
      <c r="P688" s="14" t="s">
        <v>34</v>
      </c>
      <c r="Q688" s="14" t="s">
        <v>34</v>
      </c>
      <c r="R688" s="14" t="s">
        <v>34</v>
      </c>
      <c r="S688" s="14" t="s">
        <v>34</v>
      </c>
      <c r="T688" s="14" t="s">
        <v>34</v>
      </c>
      <c r="U688" s="14" t="s">
        <v>34</v>
      </c>
      <c r="V688" s="178"/>
      <c r="W688" s="180"/>
      <c r="X688" s="65" t="s">
        <v>37</v>
      </c>
      <c r="Y688" s="66"/>
    </row>
    <row r="689" spans="1:25" ht="15.75" thickBot="1">
      <c r="A689" s="84"/>
      <c r="B689" s="85"/>
      <c r="C689" s="130" t="s">
        <v>10</v>
      </c>
      <c r="D689" s="130"/>
      <c r="E689" s="3">
        <v>240</v>
      </c>
      <c r="F689" s="10"/>
      <c r="G689" s="139">
        <v>5</v>
      </c>
      <c r="H689" s="139"/>
      <c r="I689" s="139"/>
      <c r="J689" s="14" t="s">
        <v>34</v>
      </c>
      <c r="K689" s="14" t="s">
        <v>34</v>
      </c>
      <c r="L689" s="14" t="s">
        <v>34</v>
      </c>
      <c r="M689" s="14" t="s">
        <v>34</v>
      </c>
      <c r="N689" s="14" t="s">
        <v>34</v>
      </c>
      <c r="O689" s="14" t="s">
        <v>34</v>
      </c>
      <c r="P689" s="14" t="s">
        <v>34</v>
      </c>
      <c r="Q689" s="14" t="s">
        <v>34</v>
      </c>
      <c r="R689" s="14" t="s">
        <v>34</v>
      </c>
      <c r="S689" s="14" t="s">
        <v>34</v>
      </c>
      <c r="T689" s="14" t="s">
        <v>34</v>
      </c>
      <c r="U689" s="14" t="s">
        <v>34</v>
      </c>
      <c r="V689" s="173"/>
      <c r="W689" s="174"/>
      <c r="X689" s="67"/>
      <c r="Y689" s="68"/>
    </row>
    <row r="690" spans="1:25" ht="15.75" thickBot="1">
      <c r="A690" s="84"/>
      <c r="B690" s="85"/>
      <c r="C690" s="130" t="s">
        <v>11</v>
      </c>
      <c r="D690" s="130"/>
      <c r="E690" s="3">
        <v>2110</v>
      </c>
      <c r="F690" s="10"/>
      <c r="G690" s="139">
        <v>5</v>
      </c>
      <c r="H690" s="139"/>
      <c r="I690" s="139"/>
      <c r="J690" s="14" t="s">
        <v>34</v>
      </c>
      <c r="K690" s="14" t="s">
        <v>34</v>
      </c>
      <c r="L690" s="14" t="s">
        <v>34</v>
      </c>
      <c r="M690" s="14" t="s">
        <v>34</v>
      </c>
      <c r="N690" s="14" t="s">
        <v>34</v>
      </c>
      <c r="O690" s="14" t="s">
        <v>34</v>
      </c>
      <c r="P690" s="14" t="s">
        <v>34</v>
      </c>
      <c r="Q690" s="14" t="s">
        <v>34</v>
      </c>
      <c r="R690" s="14" t="s">
        <v>34</v>
      </c>
      <c r="S690" s="14" t="s">
        <v>34</v>
      </c>
      <c r="T690" s="14" t="s">
        <v>34</v>
      </c>
      <c r="U690" s="14" t="s">
        <v>34</v>
      </c>
      <c r="V690" s="173"/>
      <c r="W690" s="174"/>
      <c r="X690" s="67"/>
      <c r="Y690" s="68"/>
    </row>
    <row r="691" spans="1:25" ht="15.75" thickBot="1">
      <c r="A691" s="84"/>
      <c r="B691" s="85"/>
      <c r="C691" s="130" t="s">
        <v>12</v>
      </c>
      <c r="D691" s="130"/>
      <c r="E691" s="3">
        <v>220</v>
      </c>
      <c r="F691" s="10"/>
      <c r="G691" s="139">
        <v>5</v>
      </c>
      <c r="H691" s="139"/>
      <c r="I691" s="139"/>
      <c r="J691" s="14" t="s">
        <v>34</v>
      </c>
      <c r="K691" s="14" t="s">
        <v>34</v>
      </c>
      <c r="L691" s="14" t="s">
        <v>16</v>
      </c>
      <c r="M691" s="14" t="s">
        <v>34</v>
      </c>
      <c r="N691" s="14" t="s">
        <v>34</v>
      </c>
      <c r="O691" s="14" t="s">
        <v>34</v>
      </c>
      <c r="P691" s="14" t="s">
        <v>34</v>
      </c>
      <c r="Q691" s="14" t="s">
        <v>34</v>
      </c>
      <c r="R691" s="14" t="s">
        <v>34</v>
      </c>
      <c r="S691" s="14" t="s">
        <v>34</v>
      </c>
      <c r="T691" s="14" t="s">
        <v>34</v>
      </c>
      <c r="U691" s="14" t="s">
        <v>34</v>
      </c>
      <c r="V691" s="173"/>
      <c r="W691" s="174"/>
      <c r="X691" s="67"/>
      <c r="Y691" s="68"/>
    </row>
    <row r="692" spans="1:25" ht="15.75" thickBot="1">
      <c r="A692" s="84"/>
      <c r="B692" s="85"/>
      <c r="C692" s="131" t="s">
        <v>13</v>
      </c>
      <c r="D692" s="130"/>
      <c r="E692" s="3" t="s">
        <v>16</v>
      </c>
      <c r="F692" s="10"/>
      <c r="G692" s="139">
        <v>5</v>
      </c>
      <c r="H692" s="139"/>
      <c r="I692" s="139"/>
      <c r="J692" s="14" t="s">
        <v>34</v>
      </c>
      <c r="K692" s="14" t="s">
        <v>34</v>
      </c>
      <c r="L692" s="14" t="s">
        <v>34</v>
      </c>
      <c r="M692" s="14" t="s">
        <v>34</v>
      </c>
      <c r="N692" s="14" t="s">
        <v>34</v>
      </c>
      <c r="O692" s="14" t="s">
        <v>34</v>
      </c>
      <c r="P692" s="14" t="s">
        <v>34</v>
      </c>
      <c r="Q692" s="14" t="s">
        <v>34</v>
      </c>
      <c r="R692" s="14" t="s">
        <v>34</v>
      </c>
      <c r="S692" s="14" t="s">
        <v>34</v>
      </c>
      <c r="T692" s="14" t="s">
        <v>34</v>
      </c>
      <c r="U692" s="14" t="s">
        <v>34</v>
      </c>
      <c r="V692" s="173"/>
      <c r="W692" s="174"/>
      <c r="X692" s="67"/>
      <c r="Y692" s="68"/>
    </row>
    <row r="693" spans="1:25" ht="15.75" thickBot="1">
      <c r="A693" s="84"/>
      <c r="B693" s="85"/>
      <c r="C693" s="130" t="s">
        <v>14</v>
      </c>
      <c r="D693" s="130"/>
      <c r="E693" s="3" t="s">
        <v>16</v>
      </c>
      <c r="F693" s="10"/>
      <c r="G693" s="139">
        <v>5</v>
      </c>
      <c r="H693" s="139"/>
      <c r="I693" s="139"/>
      <c r="J693" s="14" t="s">
        <v>34</v>
      </c>
      <c r="K693" s="14" t="s">
        <v>34</v>
      </c>
      <c r="L693" s="14" t="s">
        <v>34</v>
      </c>
      <c r="M693" s="14" t="s">
        <v>34</v>
      </c>
      <c r="N693" s="14" t="s">
        <v>34</v>
      </c>
      <c r="O693" s="14" t="s">
        <v>34</v>
      </c>
      <c r="P693" s="14" t="s">
        <v>34</v>
      </c>
      <c r="Q693" s="14" t="s">
        <v>34</v>
      </c>
      <c r="R693" s="14" t="s">
        <v>34</v>
      </c>
      <c r="S693" s="14" t="s">
        <v>34</v>
      </c>
      <c r="T693" s="14" t="s">
        <v>34</v>
      </c>
      <c r="U693" s="14" t="s">
        <v>34</v>
      </c>
      <c r="V693" s="173"/>
      <c r="W693" s="174"/>
      <c r="X693" s="67"/>
      <c r="Y693" s="68"/>
    </row>
    <row r="694" spans="1:25" ht="15.75" thickBot="1">
      <c r="A694" s="84"/>
      <c r="B694" s="85"/>
      <c r="C694" s="130" t="s">
        <v>15</v>
      </c>
      <c r="D694" s="130"/>
      <c r="E694" s="3" t="s">
        <v>16</v>
      </c>
      <c r="F694" s="10"/>
      <c r="G694" s="139">
        <v>5</v>
      </c>
      <c r="H694" s="139"/>
      <c r="I694" s="139"/>
      <c r="J694" s="14" t="s">
        <v>34</v>
      </c>
      <c r="K694" s="14" t="s">
        <v>34</v>
      </c>
      <c r="L694" s="14" t="s">
        <v>34</v>
      </c>
      <c r="M694" s="14" t="s">
        <v>34</v>
      </c>
      <c r="N694" s="14" t="s">
        <v>34</v>
      </c>
      <c r="O694" s="14" t="s">
        <v>34</v>
      </c>
      <c r="P694" s="14" t="s">
        <v>34</v>
      </c>
      <c r="Q694" s="14" t="s">
        <v>34</v>
      </c>
      <c r="R694" s="14" t="s">
        <v>34</v>
      </c>
      <c r="S694" s="14" t="s">
        <v>16</v>
      </c>
      <c r="T694" s="14" t="s">
        <v>34</v>
      </c>
      <c r="U694" s="14" t="s">
        <v>34</v>
      </c>
      <c r="V694" s="173"/>
      <c r="W694" s="174"/>
      <c r="X694" s="67"/>
      <c r="Y694" s="68"/>
    </row>
    <row r="695" spans="1:25" ht="15.75" thickBot="1">
      <c r="A695" s="84"/>
      <c r="B695" s="85"/>
      <c r="C695" s="119" t="s">
        <v>16</v>
      </c>
      <c r="D695" s="119"/>
      <c r="E695" s="3" t="s">
        <v>16</v>
      </c>
      <c r="F695" s="10"/>
      <c r="G695" s="139">
        <v>5</v>
      </c>
      <c r="H695" s="139"/>
      <c r="I695" s="139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73"/>
      <c r="W695" s="174"/>
      <c r="X695" s="67"/>
      <c r="Y695" s="68"/>
    </row>
    <row r="696" spans="1:25" ht="15.75" thickBot="1">
      <c r="A696" s="86"/>
      <c r="B696" s="87"/>
      <c r="C696" s="97" t="s">
        <v>16</v>
      </c>
      <c r="D696" s="97"/>
      <c r="E696" s="4" t="s">
        <v>16</v>
      </c>
      <c r="F696" s="12"/>
      <c r="G696" s="140">
        <v>5</v>
      </c>
      <c r="H696" s="140"/>
      <c r="I696" s="140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73"/>
      <c r="W696" s="174"/>
      <c r="X696" s="69"/>
      <c r="Y696" s="70"/>
    </row>
    <row r="697" spans="1:25" ht="15.75" thickBot="1">
      <c r="A697" s="82">
        <v>45582</v>
      </c>
      <c r="B697" s="83"/>
      <c r="C697" s="136" t="s">
        <v>9</v>
      </c>
      <c r="D697" s="136"/>
      <c r="E697" s="5">
        <v>1410</v>
      </c>
      <c r="F697" s="11"/>
      <c r="G697" s="138">
        <v>5</v>
      </c>
      <c r="H697" s="138"/>
      <c r="I697" s="138"/>
      <c r="J697" s="14" t="s">
        <v>34</v>
      </c>
      <c r="K697" s="14" t="s">
        <v>34</v>
      </c>
      <c r="L697" s="14" t="s">
        <v>34</v>
      </c>
      <c r="M697" s="14" t="s">
        <v>34</v>
      </c>
      <c r="N697" s="14" t="s">
        <v>34</v>
      </c>
      <c r="O697" s="14" t="s">
        <v>34</v>
      </c>
      <c r="P697" s="14" t="s">
        <v>34</v>
      </c>
      <c r="Q697" s="14" t="s">
        <v>34</v>
      </c>
      <c r="R697" s="14" t="s">
        <v>34</v>
      </c>
      <c r="S697" s="14" t="s">
        <v>34</v>
      </c>
      <c r="T697" s="14" t="s">
        <v>34</v>
      </c>
      <c r="U697" s="14" t="s">
        <v>34</v>
      </c>
      <c r="V697" s="178"/>
      <c r="W697" s="180"/>
      <c r="X697" s="65" t="s">
        <v>38</v>
      </c>
      <c r="Y697" s="66"/>
    </row>
    <row r="698" spans="1:25" ht="15.75" thickBot="1">
      <c r="A698" s="84"/>
      <c r="B698" s="85"/>
      <c r="C698" s="130" t="s">
        <v>10</v>
      </c>
      <c r="D698" s="130"/>
      <c r="E698" s="3">
        <v>200</v>
      </c>
      <c r="F698" s="10"/>
      <c r="G698" s="139">
        <v>5</v>
      </c>
      <c r="H698" s="139"/>
      <c r="I698" s="139"/>
      <c r="J698" s="14" t="s">
        <v>34</v>
      </c>
      <c r="K698" s="14" t="s">
        <v>34</v>
      </c>
      <c r="L698" s="14" t="s">
        <v>34</v>
      </c>
      <c r="M698" s="14" t="s">
        <v>34</v>
      </c>
      <c r="N698" s="14" t="s">
        <v>34</v>
      </c>
      <c r="O698" s="14" t="s">
        <v>34</v>
      </c>
      <c r="P698" s="14" t="s">
        <v>34</v>
      </c>
      <c r="Q698" s="14" t="s">
        <v>34</v>
      </c>
      <c r="R698" s="14" t="s">
        <v>34</v>
      </c>
      <c r="S698" s="14" t="s">
        <v>34</v>
      </c>
      <c r="T698" s="14" t="s">
        <v>34</v>
      </c>
      <c r="U698" s="14" t="s">
        <v>34</v>
      </c>
      <c r="V698" s="173"/>
      <c r="W698" s="174"/>
      <c r="X698" s="67"/>
      <c r="Y698" s="68"/>
    </row>
    <row r="699" spans="1:25" ht="15.75" thickBot="1">
      <c r="A699" s="84"/>
      <c r="B699" s="85"/>
      <c r="C699" s="130" t="s">
        <v>11</v>
      </c>
      <c r="D699" s="130"/>
      <c r="E699" s="3">
        <v>2050</v>
      </c>
      <c r="F699" s="10"/>
      <c r="G699" s="139">
        <v>5</v>
      </c>
      <c r="H699" s="139"/>
      <c r="I699" s="139"/>
      <c r="J699" s="14" t="s">
        <v>34</v>
      </c>
      <c r="K699" s="14" t="s">
        <v>34</v>
      </c>
      <c r="L699" s="14" t="s">
        <v>34</v>
      </c>
      <c r="M699" s="14" t="s">
        <v>34</v>
      </c>
      <c r="N699" s="14" t="s">
        <v>34</v>
      </c>
      <c r="O699" s="14" t="s">
        <v>34</v>
      </c>
      <c r="P699" s="14" t="s">
        <v>34</v>
      </c>
      <c r="Q699" s="14" t="s">
        <v>34</v>
      </c>
      <c r="R699" s="14" t="s">
        <v>34</v>
      </c>
      <c r="S699" s="14" t="s">
        <v>34</v>
      </c>
      <c r="T699" s="14" t="s">
        <v>34</v>
      </c>
      <c r="U699" s="14" t="s">
        <v>34</v>
      </c>
      <c r="V699" s="173"/>
      <c r="W699" s="174"/>
      <c r="X699" s="67"/>
      <c r="Y699" s="68"/>
    </row>
    <row r="700" spans="1:25" ht="15.75" thickBot="1">
      <c r="A700" s="84"/>
      <c r="B700" s="85"/>
      <c r="C700" s="130" t="s">
        <v>12</v>
      </c>
      <c r="D700" s="130"/>
      <c r="E700" s="3">
        <v>260</v>
      </c>
      <c r="F700" s="10"/>
      <c r="G700" s="139">
        <v>5</v>
      </c>
      <c r="H700" s="139"/>
      <c r="I700" s="139"/>
      <c r="J700" s="14" t="s">
        <v>34</v>
      </c>
      <c r="K700" s="14" t="s">
        <v>34</v>
      </c>
      <c r="L700" s="14" t="s">
        <v>16</v>
      </c>
      <c r="M700" s="14" t="s">
        <v>34</v>
      </c>
      <c r="N700" s="14" t="s">
        <v>34</v>
      </c>
      <c r="O700" s="14" t="s">
        <v>34</v>
      </c>
      <c r="P700" s="14" t="s">
        <v>34</v>
      </c>
      <c r="Q700" s="14" t="s">
        <v>34</v>
      </c>
      <c r="R700" s="14" t="s">
        <v>34</v>
      </c>
      <c r="S700" s="14" t="s">
        <v>34</v>
      </c>
      <c r="T700" s="14" t="s">
        <v>34</v>
      </c>
      <c r="U700" s="14" t="s">
        <v>34</v>
      </c>
      <c r="V700" s="173"/>
      <c r="W700" s="174"/>
      <c r="X700" s="67"/>
      <c r="Y700" s="68"/>
    </row>
    <row r="701" spans="1:25" ht="15.75" thickBot="1">
      <c r="A701" s="84"/>
      <c r="B701" s="85"/>
      <c r="C701" s="131" t="s">
        <v>13</v>
      </c>
      <c r="D701" s="130"/>
      <c r="E701" s="3">
        <v>1296</v>
      </c>
      <c r="F701" s="10"/>
      <c r="G701" s="139">
        <v>5</v>
      </c>
      <c r="H701" s="139"/>
      <c r="I701" s="139"/>
      <c r="J701" s="14" t="s">
        <v>34</v>
      </c>
      <c r="K701" s="14" t="s">
        <v>34</v>
      </c>
      <c r="L701" s="14" t="s">
        <v>34</v>
      </c>
      <c r="M701" s="14" t="s">
        <v>34</v>
      </c>
      <c r="N701" s="14" t="s">
        <v>34</v>
      </c>
      <c r="O701" s="14" t="s">
        <v>34</v>
      </c>
      <c r="P701" s="14" t="s">
        <v>34</v>
      </c>
      <c r="Q701" s="14" t="s">
        <v>34</v>
      </c>
      <c r="R701" s="14" t="s">
        <v>34</v>
      </c>
      <c r="S701" s="14" t="s">
        <v>34</v>
      </c>
      <c r="T701" s="14" t="s">
        <v>34</v>
      </c>
      <c r="U701" s="14" t="s">
        <v>34</v>
      </c>
      <c r="V701" s="173"/>
      <c r="W701" s="174"/>
      <c r="X701" s="67"/>
      <c r="Y701" s="68"/>
    </row>
    <row r="702" spans="1:25" ht="15.75" thickBot="1">
      <c r="A702" s="84"/>
      <c r="B702" s="85"/>
      <c r="C702" s="130" t="s">
        <v>14</v>
      </c>
      <c r="D702" s="130"/>
      <c r="E702" s="3">
        <v>1608</v>
      </c>
      <c r="F702" s="10"/>
      <c r="G702" s="139">
        <v>5</v>
      </c>
      <c r="H702" s="139"/>
      <c r="I702" s="139"/>
      <c r="J702" s="14" t="s">
        <v>34</v>
      </c>
      <c r="K702" s="14" t="s">
        <v>34</v>
      </c>
      <c r="L702" s="14" t="s">
        <v>34</v>
      </c>
      <c r="M702" s="14" t="s">
        <v>34</v>
      </c>
      <c r="N702" s="14" t="s">
        <v>34</v>
      </c>
      <c r="O702" s="14" t="s">
        <v>34</v>
      </c>
      <c r="P702" s="14" t="s">
        <v>34</v>
      </c>
      <c r="Q702" s="14" t="s">
        <v>34</v>
      </c>
      <c r="R702" s="14" t="s">
        <v>34</v>
      </c>
      <c r="S702" s="14" t="s">
        <v>34</v>
      </c>
      <c r="T702" s="14" t="s">
        <v>34</v>
      </c>
      <c r="U702" s="14" t="s">
        <v>34</v>
      </c>
      <c r="V702" s="173"/>
      <c r="W702" s="174"/>
      <c r="X702" s="67"/>
      <c r="Y702" s="68"/>
    </row>
    <row r="703" spans="1:25" ht="15.75" thickBot="1">
      <c r="A703" s="84"/>
      <c r="B703" s="85"/>
      <c r="C703" s="130" t="s">
        <v>15</v>
      </c>
      <c r="D703" s="130"/>
      <c r="E703" s="3">
        <v>1332</v>
      </c>
      <c r="F703" s="10"/>
      <c r="G703" s="139">
        <v>5</v>
      </c>
      <c r="H703" s="139"/>
      <c r="I703" s="139"/>
      <c r="J703" s="14" t="s">
        <v>34</v>
      </c>
      <c r="K703" s="14" t="s">
        <v>34</v>
      </c>
      <c r="L703" s="14" t="s">
        <v>34</v>
      </c>
      <c r="M703" s="14" t="s">
        <v>34</v>
      </c>
      <c r="N703" s="14" t="s">
        <v>34</v>
      </c>
      <c r="O703" s="14" t="s">
        <v>34</v>
      </c>
      <c r="P703" s="14" t="s">
        <v>34</v>
      </c>
      <c r="Q703" s="14" t="s">
        <v>34</v>
      </c>
      <c r="R703" s="14" t="s">
        <v>34</v>
      </c>
      <c r="S703" s="14" t="s">
        <v>16</v>
      </c>
      <c r="T703" s="14" t="s">
        <v>34</v>
      </c>
      <c r="U703" s="14" t="s">
        <v>34</v>
      </c>
      <c r="V703" s="173"/>
      <c r="W703" s="174"/>
      <c r="X703" s="67"/>
      <c r="Y703" s="68"/>
    </row>
    <row r="704" spans="1:25" ht="15.75" thickBot="1">
      <c r="A704" s="84"/>
      <c r="B704" s="85"/>
      <c r="C704" s="119" t="s">
        <v>16</v>
      </c>
      <c r="D704" s="119"/>
      <c r="E704" s="3" t="s">
        <v>16</v>
      </c>
      <c r="F704" s="10"/>
      <c r="G704" s="139">
        <v>5</v>
      </c>
      <c r="H704" s="139"/>
      <c r="I704" s="139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73"/>
      <c r="W704" s="174"/>
      <c r="X704" s="67"/>
      <c r="Y704" s="68"/>
    </row>
    <row r="705" spans="1:25" ht="15.75" thickBot="1">
      <c r="A705" s="86"/>
      <c r="B705" s="87"/>
      <c r="C705" s="97" t="s">
        <v>16</v>
      </c>
      <c r="D705" s="97"/>
      <c r="E705" s="4" t="s">
        <v>16</v>
      </c>
      <c r="F705" s="12"/>
      <c r="G705" s="140">
        <v>5</v>
      </c>
      <c r="H705" s="140"/>
      <c r="I705" s="140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73"/>
      <c r="W705" s="174"/>
      <c r="X705" s="69"/>
      <c r="Y705" s="70"/>
    </row>
    <row r="706" spans="1:25" ht="15.75" thickBot="1">
      <c r="A706" s="82">
        <v>45583</v>
      </c>
      <c r="B706" s="83"/>
      <c r="C706" s="136" t="s">
        <v>9</v>
      </c>
      <c r="D706" s="136"/>
      <c r="E706" s="5">
        <v>1420</v>
      </c>
      <c r="F706" s="11"/>
      <c r="G706" s="138">
        <v>5</v>
      </c>
      <c r="H706" s="138"/>
      <c r="I706" s="138"/>
      <c r="J706" s="14" t="s">
        <v>34</v>
      </c>
      <c r="K706" s="14" t="s">
        <v>34</v>
      </c>
      <c r="L706" s="14" t="s">
        <v>34</v>
      </c>
      <c r="M706" s="14" t="s">
        <v>34</v>
      </c>
      <c r="N706" s="14" t="s">
        <v>34</v>
      </c>
      <c r="O706" s="14" t="s">
        <v>34</v>
      </c>
      <c r="P706" s="14" t="s">
        <v>34</v>
      </c>
      <c r="Q706" s="14" t="s">
        <v>34</v>
      </c>
      <c r="R706" s="14" t="s">
        <v>34</v>
      </c>
      <c r="S706" s="14" t="s">
        <v>34</v>
      </c>
      <c r="T706" s="14" t="s">
        <v>34</v>
      </c>
      <c r="U706" s="14" t="s">
        <v>34</v>
      </c>
      <c r="V706" s="178"/>
      <c r="W706" s="180"/>
      <c r="X706" s="65" t="s">
        <v>38</v>
      </c>
      <c r="Y706" s="66"/>
    </row>
    <row r="707" spans="1:25" ht="15.75" thickBot="1">
      <c r="A707" s="84"/>
      <c r="B707" s="85"/>
      <c r="C707" s="130" t="s">
        <v>10</v>
      </c>
      <c r="D707" s="130"/>
      <c r="E707" s="3">
        <v>240</v>
      </c>
      <c r="F707" s="10"/>
      <c r="G707" s="139">
        <v>5</v>
      </c>
      <c r="H707" s="139"/>
      <c r="I707" s="139"/>
      <c r="J707" s="14" t="s">
        <v>34</v>
      </c>
      <c r="K707" s="14" t="s">
        <v>34</v>
      </c>
      <c r="L707" s="14" t="s">
        <v>34</v>
      </c>
      <c r="M707" s="14" t="s">
        <v>34</v>
      </c>
      <c r="N707" s="14" t="s">
        <v>34</v>
      </c>
      <c r="O707" s="14" t="s">
        <v>34</v>
      </c>
      <c r="P707" s="14" t="s">
        <v>34</v>
      </c>
      <c r="Q707" s="14" t="s">
        <v>34</v>
      </c>
      <c r="R707" s="14" t="s">
        <v>34</v>
      </c>
      <c r="S707" s="14" t="s">
        <v>34</v>
      </c>
      <c r="T707" s="14" t="s">
        <v>34</v>
      </c>
      <c r="U707" s="14" t="s">
        <v>34</v>
      </c>
      <c r="V707" s="173"/>
      <c r="W707" s="174"/>
      <c r="X707" s="67"/>
      <c r="Y707" s="68"/>
    </row>
    <row r="708" spans="1:25" ht="15.75" thickBot="1">
      <c r="A708" s="84"/>
      <c r="B708" s="85"/>
      <c r="C708" s="130" t="s">
        <v>11</v>
      </c>
      <c r="D708" s="130"/>
      <c r="E708" s="3">
        <v>1940</v>
      </c>
      <c r="F708" s="10"/>
      <c r="G708" s="139">
        <v>5</v>
      </c>
      <c r="H708" s="139"/>
      <c r="I708" s="139"/>
      <c r="J708" s="14" t="s">
        <v>34</v>
      </c>
      <c r="K708" s="14" t="s">
        <v>34</v>
      </c>
      <c r="L708" s="14" t="s">
        <v>34</v>
      </c>
      <c r="M708" s="14" t="s">
        <v>34</v>
      </c>
      <c r="N708" s="14" t="s">
        <v>34</v>
      </c>
      <c r="O708" s="14" t="s">
        <v>34</v>
      </c>
      <c r="P708" s="14" t="s">
        <v>34</v>
      </c>
      <c r="Q708" s="14" t="s">
        <v>34</v>
      </c>
      <c r="R708" s="14" t="s">
        <v>34</v>
      </c>
      <c r="S708" s="14" t="s">
        <v>34</v>
      </c>
      <c r="T708" s="14" t="s">
        <v>34</v>
      </c>
      <c r="U708" s="14" t="s">
        <v>34</v>
      </c>
      <c r="V708" s="173"/>
      <c r="W708" s="174"/>
      <c r="X708" s="67"/>
      <c r="Y708" s="68"/>
    </row>
    <row r="709" spans="1:25" ht="15.75" thickBot="1">
      <c r="A709" s="84"/>
      <c r="B709" s="85"/>
      <c r="C709" s="130" t="s">
        <v>12</v>
      </c>
      <c r="D709" s="130"/>
      <c r="E709" s="3">
        <v>200</v>
      </c>
      <c r="F709" s="10"/>
      <c r="G709" s="139">
        <v>5</v>
      </c>
      <c r="H709" s="139"/>
      <c r="I709" s="139"/>
      <c r="J709" s="14" t="s">
        <v>34</v>
      </c>
      <c r="K709" s="14" t="s">
        <v>34</v>
      </c>
      <c r="L709" s="14" t="s">
        <v>16</v>
      </c>
      <c r="M709" s="14" t="s">
        <v>34</v>
      </c>
      <c r="N709" s="14" t="s">
        <v>34</v>
      </c>
      <c r="O709" s="14" t="s">
        <v>34</v>
      </c>
      <c r="P709" s="14" t="s">
        <v>34</v>
      </c>
      <c r="Q709" s="14" t="s">
        <v>34</v>
      </c>
      <c r="R709" s="14" t="s">
        <v>34</v>
      </c>
      <c r="S709" s="14" t="s">
        <v>34</v>
      </c>
      <c r="T709" s="14" t="s">
        <v>34</v>
      </c>
      <c r="U709" s="14" t="s">
        <v>34</v>
      </c>
      <c r="V709" s="173"/>
      <c r="W709" s="174"/>
      <c r="X709" s="67"/>
      <c r="Y709" s="68"/>
    </row>
    <row r="710" spans="1:25" ht="15.75" thickBot="1">
      <c r="A710" s="84"/>
      <c r="B710" s="85"/>
      <c r="C710" s="131" t="s">
        <v>13</v>
      </c>
      <c r="D710" s="130"/>
      <c r="E710" s="3">
        <v>4116</v>
      </c>
      <c r="F710" s="10"/>
      <c r="G710" s="139">
        <v>5</v>
      </c>
      <c r="H710" s="139"/>
      <c r="I710" s="139"/>
      <c r="J710" s="14" t="s">
        <v>34</v>
      </c>
      <c r="K710" s="14" t="s">
        <v>34</v>
      </c>
      <c r="L710" s="14" t="s">
        <v>34</v>
      </c>
      <c r="M710" s="14" t="s">
        <v>34</v>
      </c>
      <c r="N710" s="14" t="s">
        <v>34</v>
      </c>
      <c r="O710" s="14" t="s">
        <v>34</v>
      </c>
      <c r="P710" s="14" t="s">
        <v>34</v>
      </c>
      <c r="Q710" s="14" t="s">
        <v>34</v>
      </c>
      <c r="R710" s="14" t="s">
        <v>34</v>
      </c>
      <c r="S710" s="14" t="s">
        <v>34</v>
      </c>
      <c r="T710" s="14" t="s">
        <v>34</v>
      </c>
      <c r="U710" s="14" t="s">
        <v>34</v>
      </c>
      <c r="V710" s="173"/>
      <c r="W710" s="174"/>
      <c r="X710" s="67"/>
      <c r="Y710" s="68"/>
    </row>
    <row r="711" spans="1:25" ht="15.75" thickBot="1">
      <c r="A711" s="84"/>
      <c r="B711" s="85"/>
      <c r="C711" s="130" t="s">
        <v>14</v>
      </c>
      <c r="D711" s="130"/>
      <c r="E711" s="3">
        <v>4380</v>
      </c>
      <c r="F711" s="10"/>
      <c r="G711" s="139">
        <v>5</v>
      </c>
      <c r="H711" s="139"/>
      <c r="I711" s="139"/>
      <c r="J711" s="14" t="s">
        <v>34</v>
      </c>
      <c r="K711" s="14" t="s">
        <v>34</v>
      </c>
      <c r="L711" s="14" t="s">
        <v>34</v>
      </c>
      <c r="M711" s="14" t="s">
        <v>34</v>
      </c>
      <c r="N711" s="14" t="s">
        <v>34</v>
      </c>
      <c r="O711" s="14" t="s">
        <v>34</v>
      </c>
      <c r="P711" s="14" t="s">
        <v>34</v>
      </c>
      <c r="Q711" s="14" t="s">
        <v>34</v>
      </c>
      <c r="R711" s="14" t="s">
        <v>34</v>
      </c>
      <c r="S711" s="14" t="s">
        <v>34</v>
      </c>
      <c r="T711" s="14" t="s">
        <v>34</v>
      </c>
      <c r="U711" s="14" t="s">
        <v>34</v>
      </c>
      <c r="V711" s="173"/>
      <c r="W711" s="174"/>
      <c r="X711" s="67"/>
      <c r="Y711" s="68"/>
    </row>
    <row r="712" spans="1:25" ht="15.75" thickBot="1">
      <c r="A712" s="84"/>
      <c r="B712" s="85"/>
      <c r="C712" s="130" t="s">
        <v>15</v>
      </c>
      <c r="D712" s="130"/>
      <c r="E712" s="3">
        <v>5016</v>
      </c>
      <c r="F712" s="10"/>
      <c r="G712" s="139">
        <v>5</v>
      </c>
      <c r="H712" s="139"/>
      <c r="I712" s="139"/>
      <c r="J712" s="14" t="s">
        <v>34</v>
      </c>
      <c r="K712" s="14" t="s">
        <v>34</v>
      </c>
      <c r="L712" s="14" t="s">
        <v>34</v>
      </c>
      <c r="M712" s="14" t="s">
        <v>34</v>
      </c>
      <c r="N712" s="14" t="s">
        <v>34</v>
      </c>
      <c r="O712" s="14" t="s">
        <v>34</v>
      </c>
      <c r="P712" s="14" t="s">
        <v>34</v>
      </c>
      <c r="Q712" s="14" t="s">
        <v>34</v>
      </c>
      <c r="R712" s="14" t="s">
        <v>34</v>
      </c>
      <c r="S712" s="14" t="s">
        <v>16</v>
      </c>
      <c r="T712" s="14" t="s">
        <v>34</v>
      </c>
      <c r="U712" s="14" t="s">
        <v>34</v>
      </c>
      <c r="V712" s="173"/>
      <c r="W712" s="174"/>
      <c r="X712" s="67"/>
      <c r="Y712" s="68"/>
    </row>
    <row r="713" spans="1:25" ht="15.75" thickBot="1">
      <c r="A713" s="84"/>
      <c r="B713" s="85"/>
      <c r="C713" s="119" t="s">
        <v>16</v>
      </c>
      <c r="D713" s="119"/>
      <c r="E713" s="3" t="s">
        <v>16</v>
      </c>
      <c r="F713" s="10"/>
      <c r="G713" s="139">
        <v>5</v>
      </c>
      <c r="H713" s="139"/>
      <c r="I713" s="139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73"/>
      <c r="W713" s="174"/>
      <c r="X713" s="67"/>
      <c r="Y713" s="68"/>
    </row>
    <row r="714" spans="1:25" ht="15.75" thickBot="1">
      <c r="A714" s="86"/>
      <c r="B714" s="87"/>
      <c r="C714" s="97" t="s">
        <v>16</v>
      </c>
      <c r="D714" s="97"/>
      <c r="E714" s="4" t="s">
        <v>16</v>
      </c>
      <c r="F714" s="12"/>
      <c r="G714" s="140">
        <v>5</v>
      </c>
      <c r="H714" s="140"/>
      <c r="I714" s="140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73"/>
      <c r="W714" s="174"/>
      <c r="X714" s="69"/>
      <c r="Y714" s="70"/>
    </row>
    <row r="715" spans="1:25" ht="15.75" thickBot="1">
      <c r="A715" s="82">
        <v>45584</v>
      </c>
      <c r="B715" s="83"/>
      <c r="C715" s="136" t="s">
        <v>9</v>
      </c>
      <c r="D715" s="136"/>
      <c r="E715" s="5">
        <v>1240</v>
      </c>
      <c r="F715" s="11"/>
      <c r="G715" s="138">
        <v>5</v>
      </c>
      <c r="H715" s="138"/>
      <c r="I715" s="138"/>
      <c r="J715" s="14" t="s">
        <v>34</v>
      </c>
      <c r="K715" s="14" t="s">
        <v>34</v>
      </c>
      <c r="L715" s="14" t="s">
        <v>34</v>
      </c>
      <c r="M715" s="14" t="s">
        <v>34</v>
      </c>
      <c r="N715" s="14" t="s">
        <v>34</v>
      </c>
      <c r="O715" s="14" t="s">
        <v>34</v>
      </c>
      <c r="P715" s="14" t="s">
        <v>34</v>
      </c>
      <c r="Q715" s="14" t="s">
        <v>34</v>
      </c>
      <c r="R715" s="14" t="s">
        <v>34</v>
      </c>
      <c r="S715" s="14" t="s">
        <v>34</v>
      </c>
      <c r="T715" s="14" t="s">
        <v>34</v>
      </c>
      <c r="U715" s="14" t="s">
        <v>34</v>
      </c>
      <c r="V715" s="178"/>
      <c r="W715" s="180"/>
      <c r="X715" s="65" t="s">
        <v>37</v>
      </c>
      <c r="Y715" s="66"/>
    </row>
    <row r="716" spans="1:25" ht="15.75" thickBot="1">
      <c r="A716" s="84"/>
      <c r="B716" s="85"/>
      <c r="C716" s="130" t="s">
        <v>10</v>
      </c>
      <c r="D716" s="130"/>
      <c r="E716" s="3">
        <v>220</v>
      </c>
      <c r="F716" s="10"/>
      <c r="G716" s="139">
        <v>5</v>
      </c>
      <c r="H716" s="139"/>
      <c r="I716" s="139"/>
      <c r="J716" s="14" t="s">
        <v>34</v>
      </c>
      <c r="K716" s="14" t="s">
        <v>34</v>
      </c>
      <c r="L716" s="14" t="s">
        <v>34</v>
      </c>
      <c r="M716" s="14" t="s">
        <v>34</v>
      </c>
      <c r="N716" s="14" t="s">
        <v>34</v>
      </c>
      <c r="O716" s="14" t="s">
        <v>34</v>
      </c>
      <c r="P716" s="14" t="s">
        <v>34</v>
      </c>
      <c r="Q716" s="14" t="s">
        <v>34</v>
      </c>
      <c r="R716" s="14" t="s">
        <v>34</v>
      </c>
      <c r="S716" s="14" t="s">
        <v>34</v>
      </c>
      <c r="T716" s="14" t="s">
        <v>34</v>
      </c>
      <c r="U716" s="14" t="s">
        <v>34</v>
      </c>
      <c r="V716" s="173"/>
      <c r="W716" s="174"/>
      <c r="X716" s="67"/>
      <c r="Y716" s="68"/>
    </row>
    <row r="717" spans="1:25" ht="15.75" thickBot="1">
      <c r="A717" s="84"/>
      <c r="B717" s="85"/>
      <c r="C717" s="130" t="s">
        <v>11</v>
      </c>
      <c r="D717" s="130"/>
      <c r="E717" s="3">
        <v>2200</v>
      </c>
      <c r="F717" s="10"/>
      <c r="G717" s="139">
        <v>5</v>
      </c>
      <c r="H717" s="139"/>
      <c r="I717" s="139"/>
      <c r="J717" s="14" t="s">
        <v>34</v>
      </c>
      <c r="K717" s="14" t="s">
        <v>34</v>
      </c>
      <c r="L717" s="14" t="s">
        <v>34</v>
      </c>
      <c r="M717" s="14" t="s">
        <v>34</v>
      </c>
      <c r="N717" s="14" t="s">
        <v>34</v>
      </c>
      <c r="O717" s="14" t="s">
        <v>34</v>
      </c>
      <c r="P717" s="14" t="s">
        <v>34</v>
      </c>
      <c r="Q717" s="14" t="s">
        <v>34</v>
      </c>
      <c r="R717" s="14" t="s">
        <v>34</v>
      </c>
      <c r="S717" s="14" t="s">
        <v>34</v>
      </c>
      <c r="T717" s="14" t="s">
        <v>34</v>
      </c>
      <c r="U717" s="14" t="s">
        <v>34</v>
      </c>
      <c r="V717" s="173"/>
      <c r="W717" s="174"/>
      <c r="X717" s="67"/>
      <c r="Y717" s="68"/>
    </row>
    <row r="718" spans="1:25" ht="15.75" thickBot="1">
      <c r="A718" s="84"/>
      <c r="B718" s="85"/>
      <c r="C718" s="130" t="s">
        <v>12</v>
      </c>
      <c r="D718" s="130"/>
      <c r="E718" s="3">
        <v>200</v>
      </c>
      <c r="F718" s="10"/>
      <c r="G718" s="139">
        <v>5</v>
      </c>
      <c r="H718" s="139"/>
      <c r="I718" s="139"/>
      <c r="J718" s="14" t="s">
        <v>34</v>
      </c>
      <c r="K718" s="14" t="s">
        <v>34</v>
      </c>
      <c r="L718" s="14" t="s">
        <v>16</v>
      </c>
      <c r="M718" s="14" t="s">
        <v>34</v>
      </c>
      <c r="N718" s="14" t="s">
        <v>34</v>
      </c>
      <c r="O718" s="14" t="s">
        <v>34</v>
      </c>
      <c r="P718" s="14" t="s">
        <v>34</v>
      </c>
      <c r="Q718" s="14" t="s">
        <v>34</v>
      </c>
      <c r="R718" s="14" t="s">
        <v>34</v>
      </c>
      <c r="S718" s="14" t="s">
        <v>34</v>
      </c>
      <c r="T718" s="14" t="s">
        <v>34</v>
      </c>
      <c r="U718" s="14" t="s">
        <v>34</v>
      </c>
      <c r="V718" s="173"/>
      <c r="W718" s="174"/>
      <c r="X718" s="67"/>
      <c r="Y718" s="68"/>
    </row>
    <row r="719" spans="1:25" ht="15.75" thickBot="1">
      <c r="A719" s="84"/>
      <c r="B719" s="85"/>
      <c r="C719" s="131" t="s">
        <v>13</v>
      </c>
      <c r="D719" s="130"/>
      <c r="E719" s="3" t="s">
        <v>16</v>
      </c>
      <c r="F719" s="10"/>
      <c r="G719" s="139">
        <v>5</v>
      </c>
      <c r="H719" s="139"/>
      <c r="I719" s="139"/>
      <c r="J719" s="14" t="s">
        <v>34</v>
      </c>
      <c r="K719" s="14" t="s">
        <v>34</v>
      </c>
      <c r="L719" s="14" t="s">
        <v>34</v>
      </c>
      <c r="M719" s="14" t="s">
        <v>34</v>
      </c>
      <c r="N719" s="14" t="s">
        <v>34</v>
      </c>
      <c r="O719" s="14" t="s">
        <v>34</v>
      </c>
      <c r="P719" s="14" t="s">
        <v>34</v>
      </c>
      <c r="Q719" s="14" t="s">
        <v>34</v>
      </c>
      <c r="R719" s="14" t="s">
        <v>34</v>
      </c>
      <c r="S719" s="14" t="s">
        <v>34</v>
      </c>
      <c r="T719" s="14" t="s">
        <v>34</v>
      </c>
      <c r="U719" s="14" t="s">
        <v>34</v>
      </c>
      <c r="V719" s="173"/>
      <c r="W719" s="174"/>
      <c r="X719" s="67"/>
      <c r="Y719" s="68"/>
    </row>
    <row r="720" spans="1:25" ht="15.75" thickBot="1">
      <c r="A720" s="84"/>
      <c r="B720" s="85"/>
      <c r="C720" s="130" t="s">
        <v>14</v>
      </c>
      <c r="D720" s="130"/>
      <c r="E720" s="3" t="s">
        <v>16</v>
      </c>
      <c r="F720" s="10"/>
      <c r="G720" s="139">
        <v>5</v>
      </c>
      <c r="H720" s="139"/>
      <c r="I720" s="139"/>
      <c r="J720" s="14" t="s">
        <v>34</v>
      </c>
      <c r="K720" s="14" t="s">
        <v>34</v>
      </c>
      <c r="L720" s="14" t="s">
        <v>34</v>
      </c>
      <c r="M720" s="14" t="s">
        <v>34</v>
      </c>
      <c r="N720" s="14" t="s">
        <v>34</v>
      </c>
      <c r="O720" s="14" t="s">
        <v>34</v>
      </c>
      <c r="P720" s="14" t="s">
        <v>34</v>
      </c>
      <c r="Q720" s="14" t="s">
        <v>34</v>
      </c>
      <c r="R720" s="14" t="s">
        <v>34</v>
      </c>
      <c r="S720" s="14" t="s">
        <v>34</v>
      </c>
      <c r="T720" s="14" t="s">
        <v>34</v>
      </c>
      <c r="U720" s="14" t="s">
        <v>34</v>
      </c>
      <c r="V720" s="173"/>
      <c r="W720" s="174"/>
      <c r="X720" s="67"/>
      <c r="Y720" s="68"/>
    </row>
    <row r="721" spans="1:25" ht="15.75" thickBot="1">
      <c r="A721" s="84"/>
      <c r="B721" s="85"/>
      <c r="C721" s="130" t="s">
        <v>15</v>
      </c>
      <c r="D721" s="130"/>
      <c r="E721" s="3" t="s">
        <v>16</v>
      </c>
      <c r="F721" s="10"/>
      <c r="G721" s="139">
        <v>5</v>
      </c>
      <c r="H721" s="139"/>
      <c r="I721" s="139"/>
      <c r="J721" s="14" t="s">
        <v>34</v>
      </c>
      <c r="K721" s="14" t="s">
        <v>34</v>
      </c>
      <c r="L721" s="14" t="s">
        <v>34</v>
      </c>
      <c r="M721" s="14" t="s">
        <v>34</v>
      </c>
      <c r="N721" s="14" t="s">
        <v>34</v>
      </c>
      <c r="O721" s="14" t="s">
        <v>34</v>
      </c>
      <c r="P721" s="14" t="s">
        <v>34</v>
      </c>
      <c r="Q721" s="14" t="s">
        <v>34</v>
      </c>
      <c r="R721" s="14" t="s">
        <v>34</v>
      </c>
      <c r="S721" s="14" t="s">
        <v>16</v>
      </c>
      <c r="T721" s="14" t="s">
        <v>34</v>
      </c>
      <c r="U721" s="14" t="s">
        <v>34</v>
      </c>
      <c r="V721" s="173"/>
      <c r="W721" s="174"/>
      <c r="X721" s="67"/>
      <c r="Y721" s="68"/>
    </row>
    <row r="722" spans="1:25" ht="15.75" thickBot="1">
      <c r="A722" s="84"/>
      <c r="B722" s="85"/>
      <c r="C722" s="119" t="s">
        <v>16</v>
      </c>
      <c r="D722" s="119"/>
      <c r="E722" s="3" t="s">
        <v>16</v>
      </c>
      <c r="F722" s="10"/>
      <c r="G722" s="139">
        <v>5</v>
      </c>
      <c r="H722" s="139"/>
      <c r="I722" s="139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73"/>
      <c r="W722" s="174"/>
      <c r="X722" s="67"/>
      <c r="Y722" s="68"/>
    </row>
    <row r="723" spans="1:25" ht="15.75" thickBot="1">
      <c r="A723" s="86"/>
      <c r="B723" s="87"/>
      <c r="C723" s="97" t="s">
        <v>16</v>
      </c>
      <c r="D723" s="97"/>
      <c r="E723" s="4" t="s">
        <v>16</v>
      </c>
      <c r="F723" s="12"/>
      <c r="G723" s="140">
        <v>5</v>
      </c>
      <c r="H723" s="140"/>
      <c r="I723" s="140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73"/>
      <c r="W723" s="174"/>
      <c r="X723" s="69"/>
      <c r="Y723" s="70"/>
    </row>
    <row r="724" spans="1:25" ht="15.75" thickBot="1">
      <c r="A724" s="82">
        <v>45585</v>
      </c>
      <c r="B724" s="83"/>
      <c r="C724" s="136" t="s">
        <v>9</v>
      </c>
      <c r="D724" s="136"/>
      <c r="E724" s="5">
        <v>1210</v>
      </c>
      <c r="F724" s="11"/>
      <c r="G724" s="138">
        <v>5</v>
      </c>
      <c r="H724" s="138"/>
      <c r="I724" s="138"/>
      <c r="J724" s="14" t="s">
        <v>34</v>
      </c>
      <c r="K724" s="14" t="s">
        <v>34</v>
      </c>
      <c r="L724" s="14" t="s">
        <v>34</v>
      </c>
      <c r="M724" s="14" t="s">
        <v>34</v>
      </c>
      <c r="N724" s="14" t="s">
        <v>34</v>
      </c>
      <c r="O724" s="14" t="s">
        <v>34</v>
      </c>
      <c r="P724" s="14" t="s">
        <v>34</v>
      </c>
      <c r="Q724" s="14" t="s">
        <v>34</v>
      </c>
      <c r="R724" s="14" t="s">
        <v>34</v>
      </c>
      <c r="S724" s="14" t="s">
        <v>34</v>
      </c>
      <c r="T724" s="14" t="s">
        <v>34</v>
      </c>
      <c r="U724" s="14" t="s">
        <v>34</v>
      </c>
      <c r="V724" s="178"/>
      <c r="W724" s="180"/>
      <c r="X724" s="65" t="s">
        <v>37</v>
      </c>
      <c r="Y724" s="66"/>
    </row>
    <row r="725" spans="1:25" ht="15.75" thickBot="1">
      <c r="A725" s="84"/>
      <c r="B725" s="85"/>
      <c r="C725" s="130" t="s">
        <v>10</v>
      </c>
      <c r="D725" s="130"/>
      <c r="E725" s="3">
        <v>280</v>
      </c>
      <c r="F725" s="10"/>
      <c r="G725" s="139">
        <v>5</v>
      </c>
      <c r="H725" s="139"/>
      <c r="I725" s="139"/>
      <c r="J725" s="14" t="s">
        <v>34</v>
      </c>
      <c r="K725" s="14" t="s">
        <v>34</v>
      </c>
      <c r="L725" s="14" t="s">
        <v>34</v>
      </c>
      <c r="M725" s="14" t="s">
        <v>34</v>
      </c>
      <c r="N725" s="14" t="s">
        <v>34</v>
      </c>
      <c r="O725" s="14" t="s">
        <v>34</v>
      </c>
      <c r="P725" s="14" t="s">
        <v>34</v>
      </c>
      <c r="Q725" s="14" t="s">
        <v>34</v>
      </c>
      <c r="R725" s="14" t="s">
        <v>34</v>
      </c>
      <c r="S725" s="14" t="s">
        <v>34</v>
      </c>
      <c r="T725" s="14" t="s">
        <v>34</v>
      </c>
      <c r="U725" s="14" t="s">
        <v>34</v>
      </c>
      <c r="V725" s="173"/>
      <c r="W725" s="174"/>
      <c r="X725" s="67"/>
      <c r="Y725" s="68"/>
    </row>
    <row r="726" spans="1:25" ht="15.75" thickBot="1">
      <c r="A726" s="84"/>
      <c r="B726" s="85"/>
      <c r="C726" s="130" t="s">
        <v>11</v>
      </c>
      <c r="D726" s="130"/>
      <c r="E726" s="3">
        <v>2170</v>
      </c>
      <c r="F726" s="10"/>
      <c r="G726" s="139">
        <v>5</v>
      </c>
      <c r="H726" s="139"/>
      <c r="I726" s="139"/>
      <c r="J726" s="14" t="s">
        <v>34</v>
      </c>
      <c r="K726" s="14" t="s">
        <v>34</v>
      </c>
      <c r="L726" s="14" t="s">
        <v>34</v>
      </c>
      <c r="M726" s="14" t="s">
        <v>34</v>
      </c>
      <c r="N726" s="14" t="s">
        <v>34</v>
      </c>
      <c r="O726" s="14" t="s">
        <v>34</v>
      </c>
      <c r="P726" s="14" t="s">
        <v>34</v>
      </c>
      <c r="Q726" s="14" t="s">
        <v>34</v>
      </c>
      <c r="R726" s="14" t="s">
        <v>34</v>
      </c>
      <c r="S726" s="14" t="s">
        <v>34</v>
      </c>
      <c r="T726" s="14" t="s">
        <v>34</v>
      </c>
      <c r="U726" s="14" t="s">
        <v>34</v>
      </c>
      <c r="V726" s="173"/>
      <c r="W726" s="174"/>
      <c r="X726" s="67"/>
      <c r="Y726" s="68"/>
    </row>
    <row r="727" spans="1:25" ht="15.75" thickBot="1">
      <c r="A727" s="84"/>
      <c r="B727" s="85"/>
      <c r="C727" s="130" t="s">
        <v>12</v>
      </c>
      <c r="D727" s="130"/>
      <c r="E727" s="3">
        <v>180</v>
      </c>
      <c r="F727" s="10"/>
      <c r="G727" s="139">
        <v>5</v>
      </c>
      <c r="H727" s="139"/>
      <c r="I727" s="139"/>
      <c r="J727" s="14" t="s">
        <v>34</v>
      </c>
      <c r="K727" s="14" t="s">
        <v>34</v>
      </c>
      <c r="L727" s="14" t="s">
        <v>16</v>
      </c>
      <c r="M727" s="14" t="s">
        <v>34</v>
      </c>
      <c r="N727" s="14" t="s">
        <v>34</v>
      </c>
      <c r="O727" s="14" t="s">
        <v>34</v>
      </c>
      <c r="P727" s="14" t="s">
        <v>34</v>
      </c>
      <c r="Q727" s="14" t="s">
        <v>34</v>
      </c>
      <c r="R727" s="14" t="s">
        <v>34</v>
      </c>
      <c r="S727" s="14" t="s">
        <v>34</v>
      </c>
      <c r="T727" s="14" t="s">
        <v>34</v>
      </c>
      <c r="U727" s="14" t="s">
        <v>34</v>
      </c>
      <c r="V727" s="173"/>
      <c r="W727" s="174"/>
      <c r="X727" s="67"/>
      <c r="Y727" s="68"/>
    </row>
    <row r="728" spans="1:25" ht="15.75" thickBot="1">
      <c r="A728" s="84"/>
      <c r="B728" s="85"/>
      <c r="C728" s="131" t="s">
        <v>13</v>
      </c>
      <c r="D728" s="130"/>
      <c r="E728" s="3" t="s">
        <v>16</v>
      </c>
      <c r="F728" s="10"/>
      <c r="G728" s="139">
        <v>5</v>
      </c>
      <c r="H728" s="139"/>
      <c r="I728" s="139"/>
      <c r="J728" s="14" t="s">
        <v>34</v>
      </c>
      <c r="K728" s="14" t="s">
        <v>34</v>
      </c>
      <c r="L728" s="14" t="s">
        <v>34</v>
      </c>
      <c r="M728" s="14" t="s">
        <v>34</v>
      </c>
      <c r="N728" s="14" t="s">
        <v>34</v>
      </c>
      <c r="O728" s="14" t="s">
        <v>34</v>
      </c>
      <c r="P728" s="14" t="s">
        <v>34</v>
      </c>
      <c r="Q728" s="14" t="s">
        <v>34</v>
      </c>
      <c r="R728" s="14" t="s">
        <v>34</v>
      </c>
      <c r="S728" s="14" t="s">
        <v>34</v>
      </c>
      <c r="T728" s="14" t="s">
        <v>34</v>
      </c>
      <c r="U728" s="14" t="s">
        <v>34</v>
      </c>
      <c r="V728" s="173"/>
      <c r="W728" s="174"/>
      <c r="X728" s="67"/>
      <c r="Y728" s="68"/>
    </row>
    <row r="729" spans="1:25" ht="15.75" thickBot="1">
      <c r="A729" s="84"/>
      <c r="B729" s="85"/>
      <c r="C729" s="130" t="s">
        <v>14</v>
      </c>
      <c r="D729" s="130"/>
      <c r="E729" s="3" t="s">
        <v>16</v>
      </c>
      <c r="F729" s="10"/>
      <c r="G729" s="139">
        <v>5</v>
      </c>
      <c r="H729" s="139"/>
      <c r="I729" s="139"/>
      <c r="J729" s="14" t="s">
        <v>34</v>
      </c>
      <c r="K729" s="14" t="s">
        <v>34</v>
      </c>
      <c r="L729" s="14" t="s">
        <v>34</v>
      </c>
      <c r="M729" s="14" t="s">
        <v>34</v>
      </c>
      <c r="N729" s="14" t="s">
        <v>34</v>
      </c>
      <c r="O729" s="14" t="s">
        <v>34</v>
      </c>
      <c r="P729" s="14" t="s">
        <v>34</v>
      </c>
      <c r="Q729" s="14" t="s">
        <v>34</v>
      </c>
      <c r="R729" s="14" t="s">
        <v>34</v>
      </c>
      <c r="S729" s="14" t="s">
        <v>34</v>
      </c>
      <c r="T729" s="14" t="s">
        <v>34</v>
      </c>
      <c r="U729" s="14" t="s">
        <v>34</v>
      </c>
      <c r="V729" s="173"/>
      <c r="W729" s="174"/>
      <c r="X729" s="67"/>
      <c r="Y729" s="68"/>
    </row>
    <row r="730" spans="1:25" ht="15.75" thickBot="1">
      <c r="A730" s="84"/>
      <c r="B730" s="85"/>
      <c r="C730" s="130" t="s">
        <v>15</v>
      </c>
      <c r="D730" s="130"/>
      <c r="E730" s="3" t="s">
        <v>16</v>
      </c>
      <c r="F730" s="10"/>
      <c r="G730" s="139">
        <v>5</v>
      </c>
      <c r="H730" s="139"/>
      <c r="I730" s="139"/>
      <c r="J730" s="14" t="s">
        <v>34</v>
      </c>
      <c r="K730" s="14" t="s">
        <v>34</v>
      </c>
      <c r="L730" s="14" t="s">
        <v>34</v>
      </c>
      <c r="M730" s="14" t="s">
        <v>34</v>
      </c>
      <c r="N730" s="14" t="s">
        <v>34</v>
      </c>
      <c r="O730" s="14" t="s">
        <v>34</v>
      </c>
      <c r="P730" s="14" t="s">
        <v>34</v>
      </c>
      <c r="Q730" s="14" t="s">
        <v>34</v>
      </c>
      <c r="R730" s="14" t="s">
        <v>34</v>
      </c>
      <c r="S730" s="14" t="s">
        <v>16</v>
      </c>
      <c r="T730" s="14" t="s">
        <v>34</v>
      </c>
      <c r="U730" s="14" t="s">
        <v>34</v>
      </c>
      <c r="V730" s="173"/>
      <c r="W730" s="174"/>
      <c r="X730" s="67"/>
      <c r="Y730" s="68"/>
    </row>
    <row r="731" spans="1:25" ht="15.75" thickBot="1">
      <c r="A731" s="84"/>
      <c r="B731" s="85"/>
      <c r="C731" s="119" t="s">
        <v>16</v>
      </c>
      <c r="D731" s="119"/>
      <c r="E731" s="3" t="s">
        <v>16</v>
      </c>
      <c r="F731" s="10"/>
      <c r="G731" s="139">
        <v>5</v>
      </c>
      <c r="H731" s="139"/>
      <c r="I731" s="139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73"/>
      <c r="W731" s="174"/>
      <c r="X731" s="67"/>
      <c r="Y731" s="68"/>
    </row>
    <row r="732" spans="1:25" ht="15.75" thickBot="1">
      <c r="A732" s="86"/>
      <c r="B732" s="87"/>
      <c r="C732" s="97" t="s">
        <v>16</v>
      </c>
      <c r="D732" s="97"/>
      <c r="E732" s="4" t="s">
        <v>16</v>
      </c>
      <c r="F732" s="12"/>
      <c r="G732" s="140">
        <v>5</v>
      </c>
      <c r="H732" s="140"/>
      <c r="I732" s="140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73"/>
      <c r="W732" s="174"/>
      <c r="X732" s="69"/>
      <c r="Y732" s="70"/>
    </row>
    <row r="733" spans="1:25" ht="15.75" thickBot="1">
      <c r="A733" s="82">
        <v>45586</v>
      </c>
      <c r="B733" s="83"/>
      <c r="C733" s="136" t="s">
        <v>9</v>
      </c>
      <c r="D733" s="136"/>
      <c r="E733" s="5">
        <v>1310</v>
      </c>
      <c r="F733" s="11"/>
      <c r="G733" s="138">
        <v>5</v>
      </c>
      <c r="H733" s="138"/>
      <c r="I733" s="138"/>
      <c r="J733" s="14" t="s">
        <v>34</v>
      </c>
      <c r="K733" s="14" t="s">
        <v>34</v>
      </c>
      <c r="L733" s="14" t="s">
        <v>34</v>
      </c>
      <c r="M733" s="14" t="s">
        <v>34</v>
      </c>
      <c r="N733" s="14" t="s">
        <v>34</v>
      </c>
      <c r="O733" s="14" t="s">
        <v>34</v>
      </c>
      <c r="P733" s="14" t="s">
        <v>34</v>
      </c>
      <c r="Q733" s="14" t="s">
        <v>34</v>
      </c>
      <c r="R733" s="14" t="s">
        <v>34</v>
      </c>
      <c r="S733" s="14" t="s">
        <v>34</v>
      </c>
      <c r="T733" s="14" t="s">
        <v>34</v>
      </c>
      <c r="U733" s="14" t="s">
        <v>34</v>
      </c>
      <c r="V733" s="178"/>
      <c r="W733" s="180"/>
      <c r="X733" s="65" t="s">
        <v>38</v>
      </c>
      <c r="Y733" s="66"/>
    </row>
    <row r="734" spans="1:25" ht="15.75" thickBot="1">
      <c r="A734" s="84"/>
      <c r="B734" s="85"/>
      <c r="C734" s="130" t="s">
        <v>10</v>
      </c>
      <c r="D734" s="130"/>
      <c r="E734" s="3">
        <v>250</v>
      </c>
      <c r="F734" s="10"/>
      <c r="G734" s="139">
        <v>5</v>
      </c>
      <c r="H734" s="139"/>
      <c r="I734" s="139"/>
      <c r="J734" s="14" t="s">
        <v>34</v>
      </c>
      <c r="K734" s="14" t="s">
        <v>34</v>
      </c>
      <c r="L734" s="14" t="s">
        <v>34</v>
      </c>
      <c r="M734" s="14" t="s">
        <v>34</v>
      </c>
      <c r="N734" s="14" t="s">
        <v>34</v>
      </c>
      <c r="O734" s="14" t="s">
        <v>34</v>
      </c>
      <c r="P734" s="14" t="s">
        <v>34</v>
      </c>
      <c r="Q734" s="14" t="s">
        <v>34</v>
      </c>
      <c r="R734" s="14" t="s">
        <v>34</v>
      </c>
      <c r="S734" s="14" t="s">
        <v>34</v>
      </c>
      <c r="T734" s="14" t="s">
        <v>34</v>
      </c>
      <c r="U734" s="14" t="s">
        <v>34</v>
      </c>
      <c r="V734" s="173"/>
      <c r="W734" s="174"/>
      <c r="X734" s="67"/>
      <c r="Y734" s="68"/>
    </row>
    <row r="735" spans="1:25" ht="15.75" thickBot="1">
      <c r="A735" s="84"/>
      <c r="B735" s="85"/>
      <c r="C735" s="130" t="s">
        <v>11</v>
      </c>
      <c r="D735" s="130"/>
      <c r="E735" s="3">
        <v>1850</v>
      </c>
      <c r="F735" s="10"/>
      <c r="G735" s="139">
        <v>5</v>
      </c>
      <c r="H735" s="139"/>
      <c r="I735" s="139"/>
      <c r="J735" s="14" t="s">
        <v>34</v>
      </c>
      <c r="K735" s="14" t="s">
        <v>34</v>
      </c>
      <c r="L735" s="14" t="s">
        <v>34</v>
      </c>
      <c r="M735" s="14" t="s">
        <v>34</v>
      </c>
      <c r="N735" s="14" t="s">
        <v>34</v>
      </c>
      <c r="O735" s="14" t="s">
        <v>34</v>
      </c>
      <c r="P735" s="14" t="s">
        <v>34</v>
      </c>
      <c r="Q735" s="14" t="s">
        <v>34</v>
      </c>
      <c r="R735" s="14" t="s">
        <v>34</v>
      </c>
      <c r="S735" s="14" t="s">
        <v>34</v>
      </c>
      <c r="T735" s="14" t="s">
        <v>34</v>
      </c>
      <c r="U735" s="14" t="s">
        <v>34</v>
      </c>
      <c r="V735" s="173"/>
      <c r="W735" s="174"/>
      <c r="X735" s="67"/>
      <c r="Y735" s="68"/>
    </row>
    <row r="736" spans="1:25" ht="15.75" thickBot="1">
      <c r="A736" s="84"/>
      <c r="B736" s="85"/>
      <c r="C736" s="130" t="s">
        <v>12</v>
      </c>
      <c r="D736" s="130"/>
      <c r="E736" s="3">
        <v>180</v>
      </c>
      <c r="F736" s="10"/>
      <c r="G736" s="139">
        <v>5</v>
      </c>
      <c r="H736" s="139"/>
      <c r="I736" s="139"/>
      <c r="J736" s="14" t="s">
        <v>34</v>
      </c>
      <c r="K736" s="14" t="s">
        <v>34</v>
      </c>
      <c r="L736" s="14" t="s">
        <v>16</v>
      </c>
      <c r="M736" s="14" t="s">
        <v>34</v>
      </c>
      <c r="N736" s="14" t="s">
        <v>34</v>
      </c>
      <c r="O736" s="14" t="s">
        <v>34</v>
      </c>
      <c r="P736" s="14" t="s">
        <v>34</v>
      </c>
      <c r="Q736" s="14" t="s">
        <v>34</v>
      </c>
      <c r="R736" s="14" t="s">
        <v>34</v>
      </c>
      <c r="S736" s="14" t="s">
        <v>34</v>
      </c>
      <c r="T736" s="14" t="s">
        <v>34</v>
      </c>
      <c r="U736" s="14" t="s">
        <v>34</v>
      </c>
      <c r="V736" s="173"/>
      <c r="W736" s="174"/>
      <c r="X736" s="67"/>
      <c r="Y736" s="68"/>
    </row>
    <row r="737" spans="1:25" ht="15.75" thickBot="1">
      <c r="A737" s="84"/>
      <c r="B737" s="85"/>
      <c r="C737" s="131" t="s">
        <v>13</v>
      </c>
      <c r="D737" s="130"/>
      <c r="E737" s="3" t="s">
        <v>16</v>
      </c>
      <c r="F737" s="10"/>
      <c r="G737" s="139">
        <v>5</v>
      </c>
      <c r="H737" s="139"/>
      <c r="I737" s="139"/>
      <c r="J737" s="14" t="s">
        <v>34</v>
      </c>
      <c r="K737" s="14" t="s">
        <v>34</v>
      </c>
      <c r="L737" s="14" t="s">
        <v>34</v>
      </c>
      <c r="M737" s="14" t="s">
        <v>34</v>
      </c>
      <c r="N737" s="14" t="s">
        <v>34</v>
      </c>
      <c r="O737" s="14" t="s">
        <v>34</v>
      </c>
      <c r="P737" s="14" t="s">
        <v>34</v>
      </c>
      <c r="Q737" s="14" t="s">
        <v>34</v>
      </c>
      <c r="R737" s="14" t="s">
        <v>34</v>
      </c>
      <c r="S737" s="14" t="s">
        <v>34</v>
      </c>
      <c r="T737" s="14" t="s">
        <v>34</v>
      </c>
      <c r="U737" s="14" t="s">
        <v>34</v>
      </c>
      <c r="V737" s="173"/>
      <c r="W737" s="174"/>
      <c r="X737" s="67"/>
      <c r="Y737" s="68"/>
    </row>
    <row r="738" spans="1:25" ht="15.75" thickBot="1">
      <c r="A738" s="84"/>
      <c r="B738" s="85"/>
      <c r="C738" s="130" t="s">
        <v>14</v>
      </c>
      <c r="D738" s="130"/>
      <c r="E738" s="3" t="s">
        <v>16</v>
      </c>
      <c r="F738" s="10"/>
      <c r="G738" s="139">
        <v>5</v>
      </c>
      <c r="H738" s="139"/>
      <c r="I738" s="139"/>
      <c r="J738" s="14" t="s">
        <v>34</v>
      </c>
      <c r="K738" s="14" t="s">
        <v>34</v>
      </c>
      <c r="L738" s="14" t="s">
        <v>34</v>
      </c>
      <c r="M738" s="14" t="s">
        <v>34</v>
      </c>
      <c r="N738" s="14" t="s">
        <v>34</v>
      </c>
      <c r="O738" s="14" t="s">
        <v>34</v>
      </c>
      <c r="P738" s="14" t="s">
        <v>34</v>
      </c>
      <c r="Q738" s="14" t="s">
        <v>34</v>
      </c>
      <c r="R738" s="14" t="s">
        <v>34</v>
      </c>
      <c r="S738" s="14" t="s">
        <v>34</v>
      </c>
      <c r="T738" s="14" t="s">
        <v>34</v>
      </c>
      <c r="U738" s="14" t="s">
        <v>34</v>
      </c>
      <c r="V738" s="173"/>
      <c r="W738" s="174"/>
      <c r="X738" s="67"/>
      <c r="Y738" s="68"/>
    </row>
    <row r="739" spans="1:25" ht="15.75" thickBot="1">
      <c r="A739" s="84"/>
      <c r="B739" s="85"/>
      <c r="C739" s="130" t="s">
        <v>15</v>
      </c>
      <c r="D739" s="130"/>
      <c r="E739" s="3" t="s">
        <v>16</v>
      </c>
      <c r="F739" s="10"/>
      <c r="G739" s="139">
        <v>5</v>
      </c>
      <c r="H739" s="139"/>
      <c r="I739" s="139"/>
      <c r="J739" s="14" t="s">
        <v>34</v>
      </c>
      <c r="K739" s="14" t="s">
        <v>34</v>
      </c>
      <c r="L739" s="14" t="s">
        <v>34</v>
      </c>
      <c r="M739" s="14" t="s">
        <v>34</v>
      </c>
      <c r="N739" s="14" t="s">
        <v>34</v>
      </c>
      <c r="O739" s="14" t="s">
        <v>34</v>
      </c>
      <c r="P739" s="14" t="s">
        <v>34</v>
      </c>
      <c r="Q739" s="14" t="s">
        <v>34</v>
      </c>
      <c r="R739" s="14" t="s">
        <v>34</v>
      </c>
      <c r="S739" s="14" t="s">
        <v>16</v>
      </c>
      <c r="T739" s="14" t="s">
        <v>34</v>
      </c>
      <c r="U739" s="14" t="s">
        <v>34</v>
      </c>
      <c r="V739" s="173"/>
      <c r="W739" s="174"/>
      <c r="X739" s="67"/>
      <c r="Y739" s="68"/>
    </row>
    <row r="740" spans="1:25" ht="15.75" thickBot="1">
      <c r="A740" s="84"/>
      <c r="B740" s="85"/>
      <c r="C740" s="119" t="s">
        <v>16</v>
      </c>
      <c r="D740" s="119"/>
      <c r="E740" s="3" t="s">
        <v>16</v>
      </c>
      <c r="F740" s="10"/>
      <c r="G740" s="139">
        <v>5</v>
      </c>
      <c r="H740" s="139"/>
      <c r="I740" s="139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73"/>
      <c r="W740" s="174"/>
      <c r="X740" s="67"/>
      <c r="Y740" s="68"/>
    </row>
    <row r="741" spans="1:25" ht="15.75" thickBot="1">
      <c r="A741" s="86"/>
      <c r="B741" s="87"/>
      <c r="C741" s="97" t="s">
        <v>16</v>
      </c>
      <c r="D741" s="97"/>
      <c r="E741" s="4" t="s">
        <v>16</v>
      </c>
      <c r="F741" s="12"/>
      <c r="G741" s="140">
        <v>5</v>
      </c>
      <c r="H741" s="140"/>
      <c r="I741" s="140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73"/>
      <c r="W741" s="174"/>
      <c r="X741" s="69"/>
      <c r="Y741" s="70"/>
    </row>
    <row r="742" spans="1:25" ht="15.75" thickBot="1">
      <c r="A742" s="82">
        <v>45587</v>
      </c>
      <c r="B742" s="83"/>
      <c r="C742" s="136" t="s">
        <v>9</v>
      </c>
      <c r="D742" s="136"/>
      <c r="E742" s="5">
        <v>1240</v>
      </c>
      <c r="F742" s="11"/>
      <c r="G742" s="138">
        <v>5</v>
      </c>
      <c r="H742" s="138"/>
      <c r="I742" s="138"/>
      <c r="J742" s="14" t="s">
        <v>34</v>
      </c>
      <c r="K742" s="14" t="s">
        <v>34</v>
      </c>
      <c r="L742" s="14" t="s">
        <v>34</v>
      </c>
      <c r="M742" s="14" t="s">
        <v>34</v>
      </c>
      <c r="N742" s="14" t="s">
        <v>34</v>
      </c>
      <c r="O742" s="14" t="s">
        <v>34</v>
      </c>
      <c r="P742" s="14" t="s">
        <v>34</v>
      </c>
      <c r="Q742" s="14" t="s">
        <v>34</v>
      </c>
      <c r="R742" s="14" t="s">
        <v>34</v>
      </c>
      <c r="S742" s="14" t="s">
        <v>34</v>
      </c>
      <c r="T742" s="14" t="s">
        <v>34</v>
      </c>
      <c r="U742" s="14" t="s">
        <v>34</v>
      </c>
      <c r="V742" s="178"/>
      <c r="W742" s="180"/>
      <c r="X742" s="65" t="s">
        <v>38</v>
      </c>
      <c r="Y742" s="66"/>
    </row>
    <row r="743" spans="1:25" ht="15.75" thickBot="1">
      <c r="A743" s="84"/>
      <c r="B743" s="85"/>
      <c r="C743" s="130" t="s">
        <v>10</v>
      </c>
      <c r="D743" s="130"/>
      <c r="E743" s="3">
        <v>320</v>
      </c>
      <c r="F743" s="10"/>
      <c r="G743" s="139">
        <v>5</v>
      </c>
      <c r="H743" s="139"/>
      <c r="I743" s="139"/>
      <c r="J743" s="14" t="s">
        <v>34</v>
      </c>
      <c r="K743" s="14" t="s">
        <v>34</v>
      </c>
      <c r="L743" s="14" t="s">
        <v>34</v>
      </c>
      <c r="M743" s="14" t="s">
        <v>34</v>
      </c>
      <c r="N743" s="14" t="s">
        <v>34</v>
      </c>
      <c r="O743" s="14" t="s">
        <v>34</v>
      </c>
      <c r="P743" s="14" t="s">
        <v>34</v>
      </c>
      <c r="Q743" s="14" t="s">
        <v>34</v>
      </c>
      <c r="R743" s="14" t="s">
        <v>34</v>
      </c>
      <c r="S743" s="14" t="s">
        <v>34</v>
      </c>
      <c r="T743" s="14" t="s">
        <v>34</v>
      </c>
      <c r="U743" s="14" t="s">
        <v>34</v>
      </c>
      <c r="V743" s="173"/>
      <c r="W743" s="174"/>
      <c r="X743" s="67"/>
      <c r="Y743" s="68"/>
    </row>
    <row r="744" spans="1:25" ht="15.75" thickBot="1">
      <c r="A744" s="84"/>
      <c r="B744" s="85"/>
      <c r="C744" s="130" t="s">
        <v>11</v>
      </c>
      <c r="D744" s="130"/>
      <c r="E744" s="3">
        <v>2470</v>
      </c>
      <c r="F744" s="10"/>
      <c r="G744" s="139">
        <v>5</v>
      </c>
      <c r="H744" s="139"/>
      <c r="I744" s="139"/>
      <c r="J744" s="14" t="s">
        <v>34</v>
      </c>
      <c r="K744" s="14" t="s">
        <v>34</v>
      </c>
      <c r="L744" s="14" t="s">
        <v>34</v>
      </c>
      <c r="M744" s="14" t="s">
        <v>34</v>
      </c>
      <c r="N744" s="14" t="s">
        <v>34</v>
      </c>
      <c r="O744" s="14" t="s">
        <v>34</v>
      </c>
      <c r="P744" s="14" t="s">
        <v>34</v>
      </c>
      <c r="Q744" s="14" t="s">
        <v>34</v>
      </c>
      <c r="R744" s="14" t="s">
        <v>34</v>
      </c>
      <c r="S744" s="14" t="s">
        <v>34</v>
      </c>
      <c r="T744" s="14" t="s">
        <v>34</v>
      </c>
      <c r="U744" s="14" t="s">
        <v>34</v>
      </c>
      <c r="V744" s="173"/>
      <c r="W744" s="174"/>
      <c r="X744" s="67"/>
      <c r="Y744" s="68"/>
    </row>
    <row r="745" spans="1:25" ht="15.75" thickBot="1">
      <c r="A745" s="84"/>
      <c r="B745" s="85"/>
      <c r="C745" s="130" t="s">
        <v>12</v>
      </c>
      <c r="D745" s="130"/>
      <c r="E745" s="3">
        <v>190</v>
      </c>
      <c r="F745" s="10"/>
      <c r="G745" s="139">
        <v>5</v>
      </c>
      <c r="H745" s="139"/>
      <c r="I745" s="139"/>
      <c r="J745" s="14" t="s">
        <v>34</v>
      </c>
      <c r="K745" s="14" t="s">
        <v>34</v>
      </c>
      <c r="L745" s="14" t="s">
        <v>16</v>
      </c>
      <c r="M745" s="14" t="s">
        <v>34</v>
      </c>
      <c r="N745" s="14" t="s">
        <v>34</v>
      </c>
      <c r="O745" s="14" t="s">
        <v>34</v>
      </c>
      <c r="P745" s="14" t="s">
        <v>34</v>
      </c>
      <c r="Q745" s="14" t="s">
        <v>34</v>
      </c>
      <c r="R745" s="14" t="s">
        <v>34</v>
      </c>
      <c r="S745" s="14" t="s">
        <v>34</v>
      </c>
      <c r="T745" s="14" t="s">
        <v>34</v>
      </c>
      <c r="U745" s="14" t="s">
        <v>34</v>
      </c>
      <c r="V745" s="173"/>
      <c r="W745" s="174"/>
      <c r="X745" s="67"/>
      <c r="Y745" s="68"/>
    </row>
    <row r="746" spans="1:25" ht="15.75" thickBot="1">
      <c r="A746" s="84"/>
      <c r="B746" s="85"/>
      <c r="C746" s="131" t="s">
        <v>13</v>
      </c>
      <c r="D746" s="130"/>
      <c r="E746" s="3">
        <v>2220</v>
      </c>
      <c r="F746" s="10"/>
      <c r="G746" s="139">
        <v>5</v>
      </c>
      <c r="H746" s="139"/>
      <c r="I746" s="139"/>
      <c r="J746" s="14" t="s">
        <v>34</v>
      </c>
      <c r="K746" s="14" t="s">
        <v>34</v>
      </c>
      <c r="L746" s="14" t="s">
        <v>34</v>
      </c>
      <c r="M746" s="14" t="s">
        <v>34</v>
      </c>
      <c r="N746" s="14" t="s">
        <v>34</v>
      </c>
      <c r="O746" s="14" t="s">
        <v>34</v>
      </c>
      <c r="P746" s="14" t="s">
        <v>34</v>
      </c>
      <c r="Q746" s="14" t="s">
        <v>34</v>
      </c>
      <c r="R746" s="14" t="s">
        <v>34</v>
      </c>
      <c r="S746" s="14" t="s">
        <v>34</v>
      </c>
      <c r="T746" s="14" t="s">
        <v>34</v>
      </c>
      <c r="U746" s="14" t="s">
        <v>34</v>
      </c>
      <c r="V746" s="173"/>
      <c r="W746" s="174"/>
      <c r="X746" s="67"/>
      <c r="Y746" s="68"/>
    </row>
    <row r="747" spans="1:25" ht="15.75" thickBot="1">
      <c r="A747" s="84"/>
      <c r="B747" s="85"/>
      <c r="C747" s="130" t="s">
        <v>14</v>
      </c>
      <c r="D747" s="130"/>
      <c r="E747" s="3">
        <v>11448</v>
      </c>
      <c r="F747" s="10"/>
      <c r="G747" s="139">
        <v>5</v>
      </c>
      <c r="H747" s="139"/>
      <c r="I747" s="139"/>
      <c r="J747" s="14" t="s">
        <v>34</v>
      </c>
      <c r="K747" s="14" t="s">
        <v>34</v>
      </c>
      <c r="L747" s="14" t="s">
        <v>34</v>
      </c>
      <c r="M747" s="14" t="s">
        <v>34</v>
      </c>
      <c r="N747" s="14" t="s">
        <v>34</v>
      </c>
      <c r="O747" s="14" t="s">
        <v>34</v>
      </c>
      <c r="P747" s="14" t="s">
        <v>34</v>
      </c>
      <c r="Q747" s="14" t="s">
        <v>34</v>
      </c>
      <c r="R747" s="14" t="s">
        <v>34</v>
      </c>
      <c r="S747" s="14" t="s">
        <v>34</v>
      </c>
      <c r="T747" s="14" t="s">
        <v>34</v>
      </c>
      <c r="U747" s="14" t="s">
        <v>34</v>
      </c>
      <c r="V747" s="173"/>
      <c r="W747" s="174"/>
      <c r="X747" s="67"/>
      <c r="Y747" s="68"/>
    </row>
    <row r="748" spans="1:25" ht="15.75" thickBot="1">
      <c r="A748" s="84"/>
      <c r="B748" s="85"/>
      <c r="C748" s="130" t="s">
        <v>15</v>
      </c>
      <c r="D748" s="130"/>
      <c r="E748" s="3">
        <v>3600</v>
      </c>
      <c r="F748" s="10"/>
      <c r="G748" s="139">
        <v>5</v>
      </c>
      <c r="H748" s="139"/>
      <c r="I748" s="139"/>
      <c r="J748" s="14" t="s">
        <v>34</v>
      </c>
      <c r="K748" s="14" t="s">
        <v>34</v>
      </c>
      <c r="L748" s="14" t="s">
        <v>34</v>
      </c>
      <c r="M748" s="14" t="s">
        <v>34</v>
      </c>
      <c r="N748" s="14" t="s">
        <v>34</v>
      </c>
      <c r="O748" s="14" t="s">
        <v>34</v>
      </c>
      <c r="P748" s="14" t="s">
        <v>34</v>
      </c>
      <c r="Q748" s="14" t="s">
        <v>34</v>
      </c>
      <c r="R748" s="14" t="s">
        <v>34</v>
      </c>
      <c r="S748" s="14" t="s">
        <v>16</v>
      </c>
      <c r="T748" s="14" t="s">
        <v>34</v>
      </c>
      <c r="U748" s="14" t="s">
        <v>34</v>
      </c>
      <c r="V748" s="173"/>
      <c r="W748" s="174"/>
      <c r="X748" s="67"/>
      <c r="Y748" s="68"/>
    </row>
    <row r="749" spans="1:25" ht="15.75" thickBot="1">
      <c r="A749" s="84"/>
      <c r="B749" s="85"/>
      <c r="C749" s="119" t="s">
        <v>16</v>
      </c>
      <c r="D749" s="119"/>
      <c r="E749" s="3" t="s">
        <v>16</v>
      </c>
      <c r="F749" s="10"/>
      <c r="G749" s="139">
        <v>5</v>
      </c>
      <c r="H749" s="139"/>
      <c r="I749" s="139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73"/>
      <c r="W749" s="174"/>
      <c r="X749" s="67"/>
      <c r="Y749" s="68"/>
    </row>
    <row r="750" spans="1:25" ht="15.75" thickBot="1">
      <c r="A750" s="86"/>
      <c r="B750" s="87"/>
      <c r="C750" s="97" t="s">
        <v>16</v>
      </c>
      <c r="D750" s="97"/>
      <c r="E750" s="4" t="s">
        <v>16</v>
      </c>
      <c r="F750" s="12"/>
      <c r="G750" s="140">
        <v>5</v>
      </c>
      <c r="H750" s="140"/>
      <c r="I750" s="140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73"/>
      <c r="W750" s="174"/>
      <c r="X750" s="69"/>
      <c r="Y750" s="70"/>
    </row>
    <row r="751" spans="1:25" ht="15.75" thickBot="1">
      <c r="A751" s="82">
        <v>45588</v>
      </c>
      <c r="B751" s="83"/>
      <c r="C751" s="136" t="s">
        <v>9</v>
      </c>
      <c r="D751" s="136"/>
      <c r="E751" s="5">
        <v>1280</v>
      </c>
      <c r="F751" s="11"/>
      <c r="G751" s="138">
        <v>5</v>
      </c>
      <c r="H751" s="138"/>
      <c r="I751" s="138"/>
      <c r="J751" s="14" t="s">
        <v>34</v>
      </c>
      <c r="K751" s="14" t="s">
        <v>34</v>
      </c>
      <c r="L751" s="14" t="s">
        <v>34</v>
      </c>
      <c r="M751" s="14" t="s">
        <v>34</v>
      </c>
      <c r="N751" s="14" t="s">
        <v>34</v>
      </c>
      <c r="O751" s="14" t="s">
        <v>34</v>
      </c>
      <c r="P751" s="14" t="s">
        <v>34</v>
      </c>
      <c r="Q751" s="14" t="s">
        <v>34</v>
      </c>
      <c r="R751" s="14" t="s">
        <v>34</v>
      </c>
      <c r="S751" s="14" t="s">
        <v>34</v>
      </c>
      <c r="T751" s="14" t="s">
        <v>34</v>
      </c>
      <c r="U751" s="14" t="s">
        <v>34</v>
      </c>
      <c r="V751" s="178"/>
      <c r="W751" s="180"/>
      <c r="X751" s="65" t="s">
        <v>37</v>
      </c>
      <c r="Y751" s="66"/>
    </row>
    <row r="752" spans="1:25" ht="15.75" thickBot="1">
      <c r="A752" s="84"/>
      <c r="B752" s="85"/>
      <c r="C752" s="130" t="s">
        <v>10</v>
      </c>
      <c r="D752" s="130"/>
      <c r="E752" s="3">
        <v>230</v>
      </c>
      <c r="F752" s="10"/>
      <c r="G752" s="139">
        <v>5</v>
      </c>
      <c r="H752" s="139"/>
      <c r="I752" s="139"/>
      <c r="J752" s="14" t="s">
        <v>34</v>
      </c>
      <c r="K752" s="14" t="s">
        <v>34</v>
      </c>
      <c r="L752" s="14" t="s">
        <v>34</v>
      </c>
      <c r="M752" s="14" t="s">
        <v>34</v>
      </c>
      <c r="N752" s="14" t="s">
        <v>34</v>
      </c>
      <c r="O752" s="14" t="s">
        <v>34</v>
      </c>
      <c r="P752" s="14" t="s">
        <v>34</v>
      </c>
      <c r="Q752" s="14" t="s">
        <v>34</v>
      </c>
      <c r="R752" s="14" t="s">
        <v>34</v>
      </c>
      <c r="S752" s="14" t="s">
        <v>34</v>
      </c>
      <c r="T752" s="14" t="s">
        <v>34</v>
      </c>
      <c r="U752" s="14" t="s">
        <v>34</v>
      </c>
      <c r="V752" s="173"/>
      <c r="W752" s="174"/>
      <c r="X752" s="67"/>
      <c r="Y752" s="68"/>
    </row>
    <row r="753" spans="1:25" ht="15.75" thickBot="1">
      <c r="A753" s="84"/>
      <c r="B753" s="85"/>
      <c r="C753" s="130" t="s">
        <v>11</v>
      </c>
      <c r="D753" s="130"/>
      <c r="E753" s="3">
        <v>2510</v>
      </c>
      <c r="F753" s="10"/>
      <c r="G753" s="139">
        <v>5</v>
      </c>
      <c r="H753" s="139"/>
      <c r="I753" s="139"/>
      <c r="J753" s="14" t="s">
        <v>34</v>
      </c>
      <c r="K753" s="14" t="s">
        <v>34</v>
      </c>
      <c r="L753" s="14" t="s">
        <v>34</v>
      </c>
      <c r="M753" s="14" t="s">
        <v>34</v>
      </c>
      <c r="N753" s="14" t="s">
        <v>34</v>
      </c>
      <c r="O753" s="14" t="s">
        <v>34</v>
      </c>
      <c r="P753" s="14" t="s">
        <v>34</v>
      </c>
      <c r="Q753" s="14" t="s">
        <v>34</v>
      </c>
      <c r="R753" s="14" t="s">
        <v>34</v>
      </c>
      <c r="S753" s="14" t="s">
        <v>34</v>
      </c>
      <c r="T753" s="14" t="s">
        <v>34</v>
      </c>
      <c r="U753" s="14" t="s">
        <v>34</v>
      </c>
      <c r="V753" s="173"/>
      <c r="W753" s="174"/>
      <c r="X753" s="67"/>
      <c r="Y753" s="68"/>
    </row>
    <row r="754" spans="1:25" ht="15.75" thickBot="1">
      <c r="A754" s="84"/>
      <c r="B754" s="85"/>
      <c r="C754" s="130" t="s">
        <v>12</v>
      </c>
      <c r="D754" s="130"/>
      <c r="E754" s="3">
        <v>220</v>
      </c>
      <c r="F754" s="10"/>
      <c r="G754" s="139">
        <v>5</v>
      </c>
      <c r="H754" s="139"/>
      <c r="I754" s="139"/>
      <c r="J754" s="14" t="s">
        <v>34</v>
      </c>
      <c r="K754" s="14" t="s">
        <v>34</v>
      </c>
      <c r="L754" s="14" t="s">
        <v>16</v>
      </c>
      <c r="M754" s="14" t="s">
        <v>34</v>
      </c>
      <c r="N754" s="14" t="s">
        <v>34</v>
      </c>
      <c r="O754" s="14" t="s">
        <v>34</v>
      </c>
      <c r="P754" s="14" t="s">
        <v>34</v>
      </c>
      <c r="Q754" s="14" t="s">
        <v>34</v>
      </c>
      <c r="R754" s="14" t="s">
        <v>34</v>
      </c>
      <c r="S754" s="14" t="s">
        <v>34</v>
      </c>
      <c r="T754" s="14" t="s">
        <v>34</v>
      </c>
      <c r="U754" s="14" t="s">
        <v>34</v>
      </c>
      <c r="V754" s="173"/>
      <c r="W754" s="174"/>
      <c r="X754" s="67"/>
      <c r="Y754" s="68"/>
    </row>
    <row r="755" spans="1:25" ht="15.75" thickBot="1">
      <c r="A755" s="84"/>
      <c r="B755" s="85"/>
      <c r="C755" s="131" t="s">
        <v>13</v>
      </c>
      <c r="D755" s="130"/>
      <c r="E755" s="3" t="s">
        <v>16</v>
      </c>
      <c r="F755" s="10"/>
      <c r="G755" s="139">
        <v>5</v>
      </c>
      <c r="H755" s="139"/>
      <c r="I755" s="139"/>
      <c r="J755" s="14" t="s">
        <v>34</v>
      </c>
      <c r="K755" s="14" t="s">
        <v>34</v>
      </c>
      <c r="L755" s="14" t="s">
        <v>34</v>
      </c>
      <c r="M755" s="14" t="s">
        <v>34</v>
      </c>
      <c r="N755" s="14" t="s">
        <v>34</v>
      </c>
      <c r="O755" s="14" t="s">
        <v>34</v>
      </c>
      <c r="P755" s="14" t="s">
        <v>34</v>
      </c>
      <c r="Q755" s="14" t="s">
        <v>34</v>
      </c>
      <c r="R755" s="14" t="s">
        <v>34</v>
      </c>
      <c r="S755" s="14" t="s">
        <v>34</v>
      </c>
      <c r="T755" s="14" t="s">
        <v>34</v>
      </c>
      <c r="U755" s="14" t="s">
        <v>34</v>
      </c>
      <c r="V755" s="173"/>
      <c r="W755" s="174"/>
      <c r="X755" s="67"/>
      <c r="Y755" s="68"/>
    </row>
    <row r="756" spans="1:25" ht="15.75" thickBot="1">
      <c r="A756" s="84"/>
      <c r="B756" s="85"/>
      <c r="C756" s="130" t="s">
        <v>14</v>
      </c>
      <c r="D756" s="130"/>
      <c r="E756" s="3" t="s">
        <v>16</v>
      </c>
      <c r="F756" s="10"/>
      <c r="G756" s="139">
        <v>5</v>
      </c>
      <c r="H756" s="139"/>
      <c r="I756" s="139"/>
      <c r="J756" s="14" t="s">
        <v>34</v>
      </c>
      <c r="K756" s="14" t="s">
        <v>34</v>
      </c>
      <c r="L756" s="14" t="s">
        <v>34</v>
      </c>
      <c r="M756" s="14" t="s">
        <v>34</v>
      </c>
      <c r="N756" s="14" t="s">
        <v>34</v>
      </c>
      <c r="O756" s="14" t="s">
        <v>34</v>
      </c>
      <c r="P756" s="14" t="s">
        <v>34</v>
      </c>
      <c r="Q756" s="14" t="s">
        <v>34</v>
      </c>
      <c r="R756" s="14" t="s">
        <v>34</v>
      </c>
      <c r="S756" s="14" t="s">
        <v>34</v>
      </c>
      <c r="T756" s="14" t="s">
        <v>34</v>
      </c>
      <c r="U756" s="14" t="s">
        <v>34</v>
      </c>
      <c r="V756" s="173"/>
      <c r="W756" s="174"/>
      <c r="X756" s="67"/>
      <c r="Y756" s="68"/>
    </row>
    <row r="757" spans="1:25" ht="15.75" thickBot="1">
      <c r="A757" s="84"/>
      <c r="B757" s="85"/>
      <c r="C757" s="130" t="s">
        <v>15</v>
      </c>
      <c r="D757" s="130"/>
      <c r="E757" s="3" t="s">
        <v>16</v>
      </c>
      <c r="F757" s="10"/>
      <c r="G757" s="139">
        <v>5</v>
      </c>
      <c r="H757" s="139"/>
      <c r="I757" s="139"/>
      <c r="J757" s="14" t="s">
        <v>34</v>
      </c>
      <c r="K757" s="14" t="s">
        <v>34</v>
      </c>
      <c r="L757" s="14" t="s">
        <v>34</v>
      </c>
      <c r="M757" s="14" t="s">
        <v>34</v>
      </c>
      <c r="N757" s="14" t="s">
        <v>34</v>
      </c>
      <c r="O757" s="14" t="s">
        <v>34</v>
      </c>
      <c r="P757" s="14" t="s">
        <v>34</v>
      </c>
      <c r="Q757" s="14" t="s">
        <v>34</v>
      </c>
      <c r="R757" s="14" t="s">
        <v>34</v>
      </c>
      <c r="S757" s="14" t="s">
        <v>16</v>
      </c>
      <c r="T757" s="14" t="s">
        <v>34</v>
      </c>
      <c r="U757" s="14" t="s">
        <v>34</v>
      </c>
      <c r="V757" s="173"/>
      <c r="W757" s="174"/>
      <c r="X757" s="67"/>
      <c r="Y757" s="68"/>
    </row>
    <row r="758" spans="1:25" ht="15.75" thickBot="1">
      <c r="A758" s="84"/>
      <c r="B758" s="85"/>
      <c r="C758" s="119" t="s">
        <v>16</v>
      </c>
      <c r="D758" s="119"/>
      <c r="E758" s="3" t="s">
        <v>16</v>
      </c>
      <c r="F758" s="10"/>
      <c r="G758" s="139">
        <v>5</v>
      </c>
      <c r="H758" s="139"/>
      <c r="I758" s="139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73"/>
      <c r="W758" s="174"/>
      <c r="X758" s="67"/>
      <c r="Y758" s="68"/>
    </row>
    <row r="759" spans="1:25" ht="15.75" thickBot="1">
      <c r="A759" s="86"/>
      <c r="B759" s="87"/>
      <c r="C759" s="97" t="s">
        <v>16</v>
      </c>
      <c r="D759" s="97"/>
      <c r="E759" s="4" t="s">
        <v>16</v>
      </c>
      <c r="F759" s="12"/>
      <c r="G759" s="140">
        <v>5</v>
      </c>
      <c r="H759" s="140"/>
      <c r="I759" s="140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73"/>
      <c r="W759" s="174"/>
      <c r="X759" s="69"/>
      <c r="Y759" s="70"/>
    </row>
    <row r="760" spans="1:25" ht="15.75" thickBot="1">
      <c r="A760" s="82">
        <v>45589</v>
      </c>
      <c r="B760" s="83"/>
      <c r="C760" s="136" t="s">
        <v>9</v>
      </c>
      <c r="D760" s="136"/>
      <c r="E760" s="5">
        <v>1170</v>
      </c>
      <c r="F760" s="11"/>
      <c r="G760" s="138">
        <v>5</v>
      </c>
      <c r="H760" s="138"/>
      <c r="I760" s="138"/>
      <c r="J760" s="14" t="s">
        <v>34</v>
      </c>
      <c r="K760" s="14" t="s">
        <v>34</v>
      </c>
      <c r="L760" s="14" t="s">
        <v>34</v>
      </c>
      <c r="M760" s="14" t="s">
        <v>34</v>
      </c>
      <c r="N760" s="14" t="s">
        <v>34</v>
      </c>
      <c r="O760" s="14" t="s">
        <v>34</v>
      </c>
      <c r="P760" s="14" t="s">
        <v>34</v>
      </c>
      <c r="Q760" s="14" t="s">
        <v>34</v>
      </c>
      <c r="R760" s="14" t="s">
        <v>34</v>
      </c>
      <c r="S760" s="14" t="s">
        <v>34</v>
      </c>
      <c r="T760" s="14" t="s">
        <v>34</v>
      </c>
      <c r="U760" s="14" t="s">
        <v>34</v>
      </c>
      <c r="V760" s="178"/>
      <c r="W760" s="180"/>
      <c r="X760" s="65" t="s">
        <v>37</v>
      </c>
      <c r="Y760" s="66"/>
    </row>
    <row r="761" spans="1:25" ht="15.75" thickBot="1">
      <c r="A761" s="84"/>
      <c r="B761" s="85"/>
      <c r="C761" s="130" t="s">
        <v>10</v>
      </c>
      <c r="D761" s="130"/>
      <c r="E761" s="3">
        <v>200</v>
      </c>
      <c r="F761" s="10"/>
      <c r="G761" s="139">
        <v>5</v>
      </c>
      <c r="H761" s="139"/>
      <c r="I761" s="139"/>
      <c r="J761" s="14" t="s">
        <v>34</v>
      </c>
      <c r="K761" s="14" t="s">
        <v>34</v>
      </c>
      <c r="L761" s="14" t="s">
        <v>34</v>
      </c>
      <c r="M761" s="14" t="s">
        <v>34</v>
      </c>
      <c r="N761" s="14" t="s">
        <v>34</v>
      </c>
      <c r="O761" s="14" t="s">
        <v>34</v>
      </c>
      <c r="P761" s="14" t="s">
        <v>34</v>
      </c>
      <c r="Q761" s="14" t="s">
        <v>34</v>
      </c>
      <c r="R761" s="14" t="s">
        <v>34</v>
      </c>
      <c r="S761" s="14" t="s">
        <v>34</v>
      </c>
      <c r="T761" s="14" t="s">
        <v>34</v>
      </c>
      <c r="U761" s="14" t="s">
        <v>34</v>
      </c>
      <c r="V761" s="173"/>
      <c r="W761" s="174"/>
      <c r="X761" s="67"/>
      <c r="Y761" s="68"/>
    </row>
    <row r="762" spans="1:25" ht="15.75" thickBot="1">
      <c r="A762" s="84"/>
      <c r="B762" s="85"/>
      <c r="C762" s="130" t="s">
        <v>11</v>
      </c>
      <c r="D762" s="130"/>
      <c r="E762" s="3">
        <v>2680</v>
      </c>
      <c r="F762" s="10"/>
      <c r="G762" s="139">
        <v>5</v>
      </c>
      <c r="H762" s="139"/>
      <c r="I762" s="139"/>
      <c r="J762" s="14" t="s">
        <v>34</v>
      </c>
      <c r="K762" s="14" t="s">
        <v>34</v>
      </c>
      <c r="L762" s="14" t="s">
        <v>34</v>
      </c>
      <c r="M762" s="14" t="s">
        <v>34</v>
      </c>
      <c r="N762" s="14" t="s">
        <v>34</v>
      </c>
      <c r="O762" s="14" t="s">
        <v>34</v>
      </c>
      <c r="P762" s="14" t="s">
        <v>34</v>
      </c>
      <c r="Q762" s="14" t="s">
        <v>34</v>
      </c>
      <c r="R762" s="14" t="s">
        <v>34</v>
      </c>
      <c r="S762" s="14" t="s">
        <v>34</v>
      </c>
      <c r="T762" s="14" t="s">
        <v>34</v>
      </c>
      <c r="U762" s="14" t="s">
        <v>34</v>
      </c>
      <c r="V762" s="173"/>
      <c r="W762" s="174"/>
      <c r="X762" s="67"/>
      <c r="Y762" s="68"/>
    </row>
    <row r="763" spans="1:25" ht="15.75" thickBot="1">
      <c r="A763" s="84"/>
      <c r="B763" s="85"/>
      <c r="C763" s="130" t="s">
        <v>12</v>
      </c>
      <c r="D763" s="130"/>
      <c r="E763" s="3">
        <v>230</v>
      </c>
      <c r="F763" s="10"/>
      <c r="G763" s="139">
        <v>5</v>
      </c>
      <c r="H763" s="139"/>
      <c r="I763" s="139"/>
      <c r="J763" s="14" t="s">
        <v>34</v>
      </c>
      <c r="K763" s="14" t="s">
        <v>34</v>
      </c>
      <c r="L763" s="14" t="s">
        <v>16</v>
      </c>
      <c r="M763" s="14" t="s">
        <v>34</v>
      </c>
      <c r="N763" s="14" t="s">
        <v>34</v>
      </c>
      <c r="O763" s="14" t="s">
        <v>34</v>
      </c>
      <c r="P763" s="14" t="s">
        <v>34</v>
      </c>
      <c r="Q763" s="14" t="s">
        <v>34</v>
      </c>
      <c r="R763" s="14" t="s">
        <v>34</v>
      </c>
      <c r="S763" s="14" t="s">
        <v>34</v>
      </c>
      <c r="T763" s="14" t="s">
        <v>34</v>
      </c>
      <c r="U763" s="14" t="s">
        <v>34</v>
      </c>
      <c r="V763" s="173"/>
      <c r="W763" s="174"/>
      <c r="X763" s="67"/>
      <c r="Y763" s="68"/>
    </row>
    <row r="764" spans="1:25" ht="15.75" thickBot="1">
      <c r="A764" s="84"/>
      <c r="B764" s="85"/>
      <c r="C764" s="131" t="s">
        <v>13</v>
      </c>
      <c r="D764" s="130"/>
      <c r="E764" s="3">
        <v>396</v>
      </c>
      <c r="F764" s="10"/>
      <c r="G764" s="139">
        <v>5</v>
      </c>
      <c r="H764" s="139"/>
      <c r="I764" s="139"/>
      <c r="J764" s="14" t="s">
        <v>34</v>
      </c>
      <c r="K764" s="14" t="s">
        <v>34</v>
      </c>
      <c r="L764" s="14" t="s">
        <v>34</v>
      </c>
      <c r="M764" s="14" t="s">
        <v>34</v>
      </c>
      <c r="N764" s="14" t="s">
        <v>34</v>
      </c>
      <c r="O764" s="14" t="s">
        <v>34</v>
      </c>
      <c r="P764" s="14" t="s">
        <v>34</v>
      </c>
      <c r="Q764" s="14" t="s">
        <v>34</v>
      </c>
      <c r="R764" s="14" t="s">
        <v>34</v>
      </c>
      <c r="S764" s="14" t="s">
        <v>34</v>
      </c>
      <c r="T764" s="14" t="s">
        <v>34</v>
      </c>
      <c r="U764" s="14" t="s">
        <v>34</v>
      </c>
      <c r="V764" s="173"/>
      <c r="W764" s="174"/>
      <c r="X764" s="67"/>
      <c r="Y764" s="68"/>
    </row>
    <row r="765" spans="1:25" ht="15.75" thickBot="1">
      <c r="A765" s="84"/>
      <c r="B765" s="85"/>
      <c r="C765" s="130" t="s">
        <v>14</v>
      </c>
      <c r="D765" s="130"/>
      <c r="E765" s="3">
        <v>3960</v>
      </c>
      <c r="F765" s="10"/>
      <c r="G765" s="139">
        <v>5</v>
      </c>
      <c r="H765" s="139"/>
      <c r="I765" s="139"/>
      <c r="J765" s="14" t="s">
        <v>34</v>
      </c>
      <c r="K765" s="14" t="s">
        <v>34</v>
      </c>
      <c r="L765" s="14" t="s">
        <v>34</v>
      </c>
      <c r="M765" s="14" t="s">
        <v>34</v>
      </c>
      <c r="N765" s="14" t="s">
        <v>34</v>
      </c>
      <c r="O765" s="14" t="s">
        <v>34</v>
      </c>
      <c r="P765" s="14" t="s">
        <v>34</v>
      </c>
      <c r="Q765" s="14" t="s">
        <v>34</v>
      </c>
      <c r="R765" s="14" t="s">
        <v>34</v>
      </c>
      <c r="S765" s="14" t="s">
        <v>34</v>
      </c>
      <c r="T765" s="14" t="s">
        <v>34</v>
      </c>
      <c r="U765" s="14" t="s">
        <v>34</v>
      </c>
      <c r="V765" s="173"/>
      <c r="W765" s="174"/>
      <c r="X765" s="67"/>
      <c r="Y765" s="68"/>
    </row>
    <row r="766" spans="1:25" ht="15.75" thickBot="1">
      <c r="A766" s="84"/>
      <c r="B766" s="85"/>
      <c r="C766" s="130" t="s">
        <v>15</v>
      </c>
      <c r="D766" s="130"/>
      <c r="E766" s="3">
        <v>1752</v>
      </c>
      <c r="F766" s="10"/>
      <c r="G766" s="139">
        <v>5</v>
      </c>
      <c r="H766" s="139"/>
      <c r="I766" s="139"/>
      <c r="J766" s="14" t="s">
        <v>34</v>
      </c>
      <c r="K766" s="14" t="s">
        <v>34</v>
      </c>
      <c r="L766" s="14" t="s">
        <v>34</v>
      </c>
      <c r="M766" s="14" t="s">
        <v>34</v>
      </c>
      <c r="N766" s="14" t="s">
        <v>34</v>
      </c>
      <c r="O766" s="14" t="s">
        <v>34</v>
      </c>
      <c r="P766" s="14" t="s">
        <v>34</v>
      </c>
      <c r="Q766" s="14" t="s">
        <v>34</v>
      </c>
      <c r="R766" s="14" t="s">
        <v>34</v>
      </c>
      <c r="S766" s="14" t="s">
        <v>16</v>
      </c>
      <c r="T766" s="14" t="s">
        <v>34</v>
      </c>
      <c r="U766" s="14" t="s">
        <v>34</v>
      </c>
      <c r="V766" s="173"/>
      <c r="W766" s="174"/>
      <c r="X766" s="67"/>
      <c r="Y766" s="68"/>
    </row>
    <row r="767" spans="1:25" ht="15.75" thickBot="1">
      <c r="A767" s="84"/>
      <c r="B767" s="85"/>
      <c r="C767" s="119" t="s">
        <v>16</v>
      </c>
      <c r="D767" s="119"/>
      <c r="E767" s="3" t="s">
        <v>16</v>
      </c>
      <c r="F767" s="10"/>
      <c r="G767" s="139">
        <v>5</v>
      </c>
      <c r="H767" s="139"/>
      <c r="I767" s="139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73"/>
      <c r="W767" s="174"/>
      <c r="X767" s="67"/>
      <c r="Y767" s="68"/>
    </row>
    <row r="768" spans="1:25" ht="15.75" thickBot="1">
      <c r="A768" s="86"/>
      <c r="B768" s="87"/>
      <c r="C768" s="97" t="s">
        <v>16</v>
      </c>
      <c r="D768" s="97"/>
      <c r="E768" s="4" t="s">
        <v>16</v>
      </c>
      <c r="F768" s="12"/>
      <c r="G768" s="140">
        <v>5</v>
      </c>
      <c r="H768" s="140"/>
      <c r="I768" s="140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73"/>
      <c r="W768" s="174"/>
      <c r="X768" s="69"/>
      <c r="Y768" s="70"/>
    </row>
    <row r="769" spans="1:25" ht="15.75" thickBot="1">
      <c r="A769" s="82">
        <v>45590</v>
      </c>
      <c r="B769" s="83"/>
      <c r="C769" s="136" t="s">
        <v>9</v>
      </c>
      <c r="D769" s="136"/>
      <c r="E769" s="5">
        <v>1140</v>
      </c>
      <c r="F769" s="11"/>
      <c r="G769" s="138">
        <v>5</v>
      </c>
      <c r="H769" s="138"/>
      <c r="I769" s="138"/>
      <c r="J769" s="14" t="s">
        <v>34</v>
      </c>
      <c r="K769" s="14" t="s">
        <v>34</v>
      </c>
      <c r="L769" s="14" t="s">
        <v>34</v>
      </c>
      <c r="M769" s="14" t="s">
        <v>34</v>
      </c>
      <c r="N769" s="14" t="s">
        <v>34</v>
      </c>
      <c r="O769" s="14" t="s">
        <v>34</v>
      </c>
      <c r="P769" s="14" t="s">
        <v>34</v>
      </c>
      <c r="Q769" s="14" t="s">
        <v>34</v>
      </c>
      <c r="R769" s="14" t="s">
        <v>34</v>
      </c>
      <c r="S769" s="14" t="s">
        <v>34</v>
      </c>
      <c r="T769" s="14" t="s">
        <v>34</v>
      </c>
      <c r="U769" s="14" t="s">
        <v>34</v>
      </c>
      <c r="V769" s="178"/>
      <c r="W769" s="180"/>
      <c r="X769" s="65" t="s">
        <v>38</v>
      </c>
      <c r="Y769" s="66"/>
    </row>
    <row r="770" spans="1:25" ht="15.75" thickBot="1">
      <c r="A770" s="84"/>
      <c r="B770" s="85"/>
      <c r="C770" s="130" t="s">
        <v>10</v>
      </c>
      <c r="D770" s="130"/>
      <c r="E770" s="3">
        <v>230</v>
      </c>
      <c r="F770" s="10"/>
      <c r="G770" s="139">
        <v>5</v>
      </c>
      <c r="H770" s="139"/>
      <c r="I770" s="139"/>
      <c r="J770" s="14" t="s">
        <v>34</v>
      </c>
      <c r="K770" s="14" t="s">
        <v>34</v>
      </c>
      <c r="L770" s="14" t="s">
        <v>34</v>
      </c>
      <c r="M770" s="14" t="s">
        <v>34</v>
      </c>
      <c r="N770" s="14" t="s">
        <v>34</v>
      </c>
      <c r="O770" s="14" t="s">
        <v>34</v>
      </c>
      <c r="P770" s="14" t="s">
        <v>34</v>
      </c>
      <c r="Q770" s="14" t="s">
        <v>34</v>
      </c>
      <c r="R770" s="14" t="s">
        <v>34</v>
      </c>
      <c r="S770" s="14" t="s">
        <v>34</v>
      </c>
      <c r="T770" s="14" t="s">
        <v>34</v>
      </c>
      <c r="U770" s="14" t="s">
        <v>34</v>
      </c>
      <c r="V770" s="173"/>
      <c r="W770" s="174"/>
      <c r="X770" s="67"/>
      <c r="Y770" s="68"/>
    </row>
    <row r="771" spans="1:25" ht="15.75" thickBot="1">
      <c r="A771" s="84"/>
      <c r="B771" s="85"/>
      <c r="C771" s="130" t="s">
        <v>11</v>
      </c>
      <c r="D771" s="130"/>
      <c r="E771" s="3">
        <v>2700</v>
      </c>
      <c r="F771" s="10"/>
      <c r="G771" s="139">
        <v>5</v>
      </c>
      <c r="H771" s="139"/>
      <c r="I771" s="139"/>
      <c r="J771" s="14" t="s">
        <v>34</v>
      </c>
      <c r="K771" s="14" t="s">
        <v>34</v>
      </c>
      <c r="L771" s="14" t="s">
        <v>34</v>
      </c>
      <c r="M771" s="14" t="s">
        <v>34</v>
      </c>
      <c r="N771" s="14" t="s">
        <v>34</v>
      </c>
      <c r="O771" s="14" t="s">
        <v>34</v>
      </c>
      <c r="P771" s="14" t="s">
        <v>34</v>
      </c>
      <c r="Q771" s="14" t="s">
        <v>34</v>
      </c>
      <c r="R771" s="14" t="s">
        <v>34</v>
      </c>
      <c r="S771" s="14" t="s">
        <v>34</v>
      </c>
      <c r="T771" s="14" t="s">
        <v>34</v>
      </c>
      <c r="U771" s="14" t="s">
        <v>34</v>
      </c>
      <c r="V771" s="173"/>
      <c r="W771" s="174"/>
      <c r="X771" s="67"/>
      <c r="Y771" s="68"/>
    </row>
    <row r="772" spans="1:25" ht="15.75" thickBot="1">
      <c r="A772" s="84"/>
      <c r="B772" s="85"/>
      <c r="C772" s="130" t="s">
        <v>12</v>
      </c>
      <c r="D772" s="130"/>
      <c r="E772" s="3">
        <v>240</v>
      </c>
      <c r="F772" s="10"/>
      <c r="G772" s="139">
        <v>5</v>
      </c>
      <c r="H772" s="139"/>
      <c r="I772" s="139"/>
      <c r="J772" s="14" t="s">
        <v>34</v>
      </c>
      <c r="K772" s="14" t="s">
        <v>34</v>
      </c>
      <c r="L772" s="14" t="s">
        <v>16</v>
      </c>
      <c r="M772" s="14" t="s">
        <v>34</v>
      </c>
      <c r="N772" s="14" t="s">
        <v>34</v>
      </c>
      <c r="O772" s="14" t="s">
        <v>34</v>
      </c>
      <c r="P772" s="14" t="s">
        <v>34</v>
      </c>
      <c r="Q772" s="14" t="s">
        <v>34</v>
      </c>
      <c r="R772" s="14" t="s">
        <v>34</v>
      </c>
      <c r="S772" s="14" t="s">
        <v>34</v>
      </c>
      <c r="T772" s="14" t="s">
        <v>34</v>
      </c>
      <c r="U772" s="14" t="s">
        <v>34</v>
      </c>
      <c r="V772" s="173"/>
      <c r="W772" s="174"/>
      <c r="X772" s="67"/>
      <c r="Y772" s="68"/>
    </row>
    <row r="773" spans="1:25" ht="15.75" thickBot="1">
      <c r="A773" s="84"/>
      <c r="B773" s="85"/>
      <c r="C773" s="131" t="s">
        <v>13</v>
      </c>
      <c r="D773" s="130"/>
      <c r="E773" s="3">
        <v>1752</v>
      </c>
      <c r="F773" s="10"/>
      <c r="G773" s="139">
        <v>5</v>
      </c>
      <c r="H773" s="139"/>
      <c r="I773" s="139"/>
      <c r="J773" s="14" t="s">
        <v>34</v>
      </c>
      <c r="K773" s="14" t="s">
        <v>34</v>
      </c>
      <c r="L773" s="14" t="s">
        <v>34</v>
      </c>
      <c r="M773" s="14" t="s">
        <v>34</v>
      </c>
      <c r="N773" s="14" t="s">
        <v>34</v>
      </c>
      <c r="O773" s="14" t="s">
        <v>34</v>
      </c>
      <c r="P773" s="14" t="s">
        <v>34</v>
      </c>
      <c r="Q773" s="14" t="s">
        <v>34</v>
      </c>
      <c r="R773" s="14" t="s">
        <v>34</v>
      </c>
      <c r="S773" s="14" t="s">
        <v>34</v>
      </c>
      <c r="T773" s="14" t="s">
        <v>34</v>
      </c>
      <c r="U773" s="14" t="s">
        <v>34</v>
      </c>
      <c r="V773" s="173"/>
      <c r="W773" s="174"/>
      <c r="X773" s="67"/>
      <c r="Y773" s="68"/>
    </row>
    <row r="774" spans="1:25" ht="15.75" thickBot="1">
      <c r="A774" s="84"/>
      <c r="B774" s="85"/>
      <c r="C774" s="130" t="s">
        <v>14</v>
      </c>
      <c r="D774" s="130"/>
      <c r="E774" s="3">
        <v>10824</v>
      </c>
      <c r="F774" s="10"/>
      <c r="G774" s="139">
        <v>5</v>
      </c>
      <c r="H774" s="139"/>
      <c r="I774" s="139"/>
      <c r="J774" s="14" t="s">
        <v>34</v>
      </c>
      <c r="K774" s="14" t="s">
        <v>34</v>
      </c>
      <c r="L774" s="14" t="s">
        <v>34</v>
      </c>
      <c r="M774" s="14" t="s">
        <v>34</v>
      </c>
      <c r="N774" s="14" t="s">
        <v>34</v>
      </c>
      <c r="O774" s="14" t="s">
        <v>34</v>
      </c>
      <c r="P774" s="14" t="s">
        <v>34</v>
      </c>
      <c r="Q774" s="14" t="s">
        <v>34</v>
      </c>
      <c r="R774" s="14" t="s">
        <v>34</v>
      </c>
      <c r="S774" s="14" t="s">
        <v>34</v>
      </c>
      <c r="T774" s="14" t="s">
        <v>34</v>
      </c>
      <c r="U774" s="14" t="s">
        <v>34</v>
      </c>
      <c r="V774" s="173"/>
      <c r="W774" s="174"/>
      <c r="X774" s="67"/>
      <c r="Y774" s="68"/>
    </row>
    <row r="775" spans="1:25" ht="15.75" thickBot="1">
      <c r="A775" s="84"/>
      <c r="B775" s="85"/>
      <c r="C775" s="130" t="s">
        <v>15</v>
      </c>
      <c r="D775" s="130"/>
      <c r="E775" s="3">
        <v>4092</v>
      </c>
      <c r="F775" s="10"/>
      <c r="G775" s="139">
        <v>5</v>
      </c>
      <c r="H775" s="139"/>
      <c r="I775" s="139"/>
      <c r="J775" s="14" t="s">
        <v>34</v>
      </c>
      <c r="K775" s="14" t="s">
        <v>34</v>
      </c>
      <c r="L775" s="14" t="s">
        <v>34</v>
      </c>
      <c r="M775" s="14" t="s">
        <v>34</v>
      </c>
      <c r="N775" s="14" t="s">
        <v>34</v>
      </c>
      <c r="O775" s="14" t="s">
        <v>34</v>
      </c>
      <c r="P775" s="14" t="s">
        <v>34</v>
      </c>
      <c r="Q775" s="14" t="s">
        <v>34</v>
      </c>
      <c r="R775" s="14" t="s">
        <v>34</v>
      </c>
      <c r="S775" s="14" t="s">
        <v>16</v>
      </c>
      <c r="T775" s="14" t="s">
        <v>34</v>
      </c>
      <c r="U775" s="14" t="s">
        <v>34</v>
      </c>
      <c r="V775" s="173"/>
      <c r="W775" s="174"/>
      <c r="X775" s="67"/>
      <c r="Y775" s="68"/>
    </row>
    <row r="776" spans="1:25" ht="15.75" thickBot="1">
      <c r="A776" s="84"/>
      <c r="B776" s="85"/>
      <c r="C776" s="119" t="s">
        <v>16</v>
      </c>
      <c r="D776" s="119"/>
      <c r="E776" s="3" t="s">
        <v>16</v>
      </c>
      <c r="F776" s="10"/>
      <c r="G776" s="139">
        <v>5</v>
      </c>
      <c r="H776" s="139"/>
      <c r="I776" s="139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73"/>
      <c r="W776" s="174"/>
      <c r="X776" s="67"/>
      <c r="Y776" s="68"/>
    </row>
    <row r="777" spans="1:25" ht="15.75" thickBot="1">
      <c r="A777" s="86"/>
      <c r="B777" s="87"/>
      <c r="C777" s="97" t="s">
        <v>16</v>
      </c>
      <c r="D777" s="97"/>
      <c r="E777" s="4" t="s">
        <v>16</v>
      </c>
      <c r="F777" s="12"/>
      <c r="G777" s="140">
        <v>5</v>
      </c>
      <c r="H777" s="140"/>
      <c r="I777" s="140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73"/>
      <c r="W777" s="174"/>
      <c r="X777" s="69"/>
      <c r="Y777" s="70"/>
    </row>
    <row r="778" spans="1:25" ht="15.75" thickBot="1">
      <c r="A778" s="82">
        <v>45591</v>
      </c>
      <c r="B778" s="83"/>
      <c r="C778" s="136" t="s">
        <v>9</v>
      </c>
      <c r="D778" s="136"/>
      <c r="E778" s="5">
        <v>1190</v>
      </c>
      <c r="F778" s="11"/>
      <c r="G778" s="138">
        <v>5</v>
      </c>
      <c r="H778" s="138"/>
      <c r="I778" s="138"/>
      <c r="J778" s="14" t="s">
        <v>34</v>
      </c>
      <c r="K778" s="14" t="s">
        <v>34</v>
      </c>
      <c r="L778" s="14" t="s">
        <v>34</v>
      </c>
      <c r="M778" s="14" t="s">
        <v>34</v>
      </c>
      <c r="N778" s="14" t="s">
        <v>34</v>
      </c>
      <c r="O778" s="14" t="s">
        <v>34</v>
      </c>
      <c r="P778" s="14" t="s">
        <v>34</v>
      </c>
      <c r="Q778" s="14" t="s">
        <v>34</v>
      </c>
      <c r="R778" s="14" t="s">
        <v>34</v>
      </c>
      <c r="S778" s="14" t="s">
        <v>34</v>
      </c>
      <c r="T778" s="14" t="s">
        <v>34</v>
      </c>
      <c r="U778" s="14" t="s">
        <v>34</v>
      </c>
      <c r="V778" s="178"/>
      <c r="W778" s="180"/>
      <c r="X778" s="65" t="s">
        <v>38</v>
      </c>
      <c r="Y778" s="66"/>
    </row>
    <row r="779" spans="1:25" ht="15.75" thickBot="1">
      <c r="A779" s="84"/>
      <c r="B779" s="85"/>
      <c r="C779" s="130" t="s">
        <v>10</v>
      </c>
      <c r="D779" s="130"/>
      <c r="E779" s="3">
        <v>300</v>
      </c>
      <c r="F779" s="10"/>
      <c r="G779" s="139">
        <v>5</v>
      </c>
      <c r="H779" s="139"/>
      <c r="I779" s="139"/>
      <c r="J779" s="14" t="s">
        <v>34</v>
      </c>
      <c r="K779" s="14" t="s">
        <v>34</v>
      </c>
      <c r="L779" s="14" t="s">
        <v>34</v>
      </c>
      <c r="M779" s="14" t="s">
        <v>34</v>
      </c>
      <c r="N779" s="14" t="s">
        <v>34</v>
      </c>
      <c r="O779" s="14" t="s">
        <v>34</v>
      </c>
      <c r="P779" s="14" t="s">
        <v>34</v>
      </c>
      <c r="Q779" s="14" t="s">
        <v>34</v>
      </c>
      <c r="R779" s="14" t="s">
        <v>34</v>
      </c>
      <c r="S779" s="14" t="s">
        <v>34</v>
      </c>
      <c r="T779" s="14" t="s">
        <v>34</v>
      </c>
      <c r="U779" s="14" t="s">
        <v>34</v>
      </c>
      <c r="V779" s="173"/>
      <c r="W779" s="174"/>
      <c r="X779" s="67"/>
      <c r="Y779" s="68"/>
    </row>
    <row r="780" spans="1:25" ht="15.75" thickBot="1">
      <c r="A780" s="84"/>
      <c r="B780" s="85"/>
      <c r="C780" s="130" t="s">
        <v>11</v>
      </c>
      <c r="D780" s="130"/>
      <c r="E780" s="3">
        <v>2830</v>
      </c>
      <c r="F780" s="10"/>
      <c r="G780" s="139">
        <v>5</v>
      </c>
      <c r="H780" s="139"/>
      <c r="I780" s="139"/>
      <c r="J780" s="14" t="s">
        <v>34</v>
      </c>
      <c r="K780" s="14" t="s">
        <v>34</v>
      </c>
      <c r="L780" s="14" t="s">
        <v>34</v>
      </c>
      <c r="M780" s="14" t="s">
        <v>34</v>
      </c>
      <c r="N780" s="14" t="s">
        <v>34</v>
      </c>
      <c r="O780" s="14" t="s">
        <v>34</v>
      </c>
      <c r="P780" s="14" t="s">
        <v>34</v>
      </c>
      <c r="Q780" s="14" t="s">
        <v>34</v>
      </c>
      <c r="R780" s="14" t="s">
        <v>34</v>
      </c>
      <c r="S780" s="14" t="s">
        <v>34</v>
      </c>
      <c r="T780" s="14" t="s">
        <v>34</v>
      </c>
      <c r="U780" s="14" t="s">
        <v>34</v>
      </c>
      <c r="V780" s="173"/>
      <c r="W780" s="174"/>
      <c r="X780" s="67"/>
      <c r="Y780" s="68"/>
    </row>
    <row r="781" spans="1:25" ht="15.75" thickBot="1">
      <c r="A781" s="84"/>
      <c r="B781" s="85"/>
      <c r="C781" s="130" t="s">
        <v>12</v>
      </c>
      <c r="D781" s="130"/>
      <c r="E781" s="3">
        <v>300</v>
      </c>
      <c r="F781" s="10"/>
      <c r="G781" s="139">
        <v>5</v>
      </c>
      <c r="H781" s="139"/>
      <c r="I781" s="139"/>
      <c r="J781" s="14" t="s">
        <v>34</v>
      </c>
      <c r="K781" s="14" t="s">
        <v>34</v>
      </c>
      <c r="L781" s="14" t="s">
        <v>16</v>
      </c>
      <c r="M781" s="14" t="s">
        <v>34</v>
      </c>
      <c r="N781" s="14" t="s">
        <v>34</v>
      </c>
      <c r="O781" s="14" t="s">
        <v>34</v>
      </c>
      <c r="P781" s="14" t="s">
        <v>34</v>
      </c>
      <c r="Q781" s="14" t="s">
        <v>34</v>
      </c>
      <c r="R781" s="14" t="s">
        <v>34</v>
      </c>
      <c r="S781" s="14" t="s">
        <v>34</v>
      </c>
      <c r="T781" s="14" t="s">
        <v>34</v>
      </c>
      <c r="U781" s="14" t="s">
        <v>34</v>
      </c>
      <c r="V781" s="173"/>
      <c r="W781" s="174"/>
      <c r="X781" s="67"/>
      <c r="Y781" s="68"/>
    </row>
    <row r="782" spans="1:25" ht="15.75" thickBot="1">
      <c r="A782" s="84"/>
      <c r="B782" s="85"/>
      <c r="C782" s="131" t="s">
        <v>13</v>
      </c>
      <c r="D782" s="130"/>
      <c r="E782" s="3" t="s">
        <v>16</v>
      </c>
      <c r="F782" s="10"/>
      <c r="G782" s="139">
        <v>5</v>
      </c>
      <c r="H782" s="139"/>
      <c r="I782" s="139"/>
      <c r="J782" s="14" t="s">
        <v>34</v>
      </c>
      <c r="K782" s="14" t="s">
        <v>34</v>
      </c>
      <c r="L782" s="14" t="s">
        <v>34</v>
      </c>
      <c r="M782" s="14" t="s">
        <v>34</v>
      </c>
      <c r="N782" s="14" t="s">
        <v>34</v>
      </c>
      <c r="O782" s="14" t="s">
        <v>34</v>
      </c>
      <c r="P782" s="14" t="s">
        <v>34</v>
      </c>
      <c r="Q782" s="14" t="s">
        <v>34</v>
      </c>
      <c r="R782" s="14" t="s">
        <v>34</v>
      </c>
      <c r="S782" s="14" t="s">
        <v>34</v>
      </c>
      <c r="T782" s="14" t="s">
        <v>34</v>
      </c>
      <c r="U782" s="14" t="s">
        <v>34</v>
      </c>
      <c r="V782" s="173"/>
      <c r="W782" s="174"/>
      <c r="X782" s="67"/>
      <c r="Y782" s="68"/>
    </row>
    <row r="783" spans="1:25" ht="15.75" thickBot="1">
      <c r="A783" s="84"/>
      <c r="B783" s="85"/>
      <c r="C783" s="130" t="s">
        <v>14</v>
      </c>
      <c r="D783" s="130"/>
      <c r="E783" s="3" t="s">
        <v>16</v>
      </c>
      <c r="F783" s="10"/>
      <c r="G783" s="139">
        <v>5</v>
      </c>
      <c r="H783" s="139"/>
      <c r="I783" s="139"/>
      <c r="J783" s="14" t="s">
        <v>34</v>
      </c>
      <c r="K783" s="14" t="s">
        <v>34</v>
      </c>
      <c r="L783" s="14" t="s">
        <v>34</v>
      </c>
      <c r="M783" s="14" t="s">
        <v>34</v>
      </c>
      <c r="N783" s="14" t="s">
        <v>34</v>
      </c>
      <c r="O783" s="14" t="s">
        <v>34</v>
      </c>
      <c r="P783" s="14" t="s">
        <v>34</v>
      </c>
      <c r="Q783" s="14" t="s">
        <v>34</v>
      </c>
      <c r="R783" s="14" t="s">
        <v>34</v>
      </c>
      <c r="S783" s="14" t="s">
        <v>34</v>
      </c>
      <c r="T783" s="14" t="s">
        <v>34</v>
      </c>
      <c r="U783" s="14" t="s">
        <v>34</v>
      </c>
      <c r="V783" s="173"/>
      <c r="W783" s="174"/>
      <c r="X783" s="67"/>
      <c r="Y783" s="68"/>
    </row>
    <row r="784" spans="1:25" ht="15.75" thickBot="1">
      <c r="A784" s="84"/>
      <c r="B784" s="85"/>
      <c r="C784" s="130" t="s">
        <v>15</v>
      </c>
      <c r="D784" s="130"/>
      <c r="E784" s="3" t="s">
        <v>16</v>
      </c>
      <c r="F784" s="10"/>
      <c r="G784" s="139">
        <v>5</v>
      </c>
      <c r="H784" s="139"/>
      <c r="I784" s="139"/>
      <c r="J784" s="14" t="s">
        <v>34</v>
      </c>
      <c r="K784" s="14" t="s">
        <v>34</v>
      </c>
      <c r="L784" s="14" t="s">
        <v>34</v>
      </c>
      <c r="M784" s="14" t="s">
        <v>34</v>
      </c>
      <c r="N784" s="14" t="s">
        <v>34</v>
      </c>
      <c r="O784" s="14" t="s">
        <v>34</v>
      </c>
      <c r="P784" s="14" t="s">
        <v>34</v>
      </c>
      <c r="Q784" s="14" t="s">
        <v>34</v>
      </c>
      <c r="R784" s="14" t="s">
        <v>34</v>
      </c>
      <c r="S784" s="14" t="s">
        <v>16</v>
      </c>
      <c r="T784" s="14" t="s">
        <v>34</v>
      </c>
      <c r="U784" s="14" t="s">
        <v>34</v>
      </c>
      <c r="V784" s="173"/>
      <c r="W784" s="174"/>
      <c r="X784" s="67"/>
      <c r="Y784" s="68"/>
    </row>
    <row r="785" spans="1:25" ht="15.75" thickBot="1">
      <c r="A785" s="84"/>
      <c r="B785" s="85"/>
      <c r="C785" s="119" t="s">
        <v>16</v>
      </c>
      <c r="D785" s="119"/>
      <c r="E785" s="3" t="s">
        <v>16</v>
      </c>
      <c r="F785" s="10"/>
      <c r="G785" s="139">
        <v>5</v>
      </c>
      <c r="H785" s="139"/>
      <c r="I785" s="139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73"/>
      <c r="W785" s="174"/>
      <c r="X785" s="67"/>
      <c r="Y785" s="68"/>
    </row>
    <row r="786" spans="1:25" ht="15.75" thickBot="1">
      <c r="A786" s="86"/>
      <c r="B786" s="87"/>
      <c r="C786" s="97" t="s">
        <v>16</v>
      </c>
      <c r="D786" s="97"/>
      <c r="E786" s="4" t="s">
        <v>16</v>
      </c>
      <c r="F786" s="12"/>
      <c r="G786" s="140">
        <v>5</v>
      </c>
      <c r="H786" s="140"/>
      <c r="I786" s="140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73"/>
      <c r="W786" s="174"/>
      <c r="X786" s="69"/>
      <c r="Y786" s="70"/>
    </row>
    <row r="787" spans="1:25" ht="15.75" thickBot="1">
      <c r="A787" s="82">
        <v>45592</v>
      </c>
      <c r="B787" s="83"/>
      <c r="C787" s="136" t="s">
        <v>9</v>
      </c>
      <c r="D787" s="136"/>
      <c r="E787" s="5">
        <v>1170</v>
      </c>
      <c r="F787" s="11"/>
      <c r="G787" s="138">
        <v>5</v>
      </c>
      <c r="H787" s="138"/>
      <c r="I787" s="138"/>
      <c r="J787" s="14" t="s">
        <v>34</v>
      </c>
      <c r="K787" s="14" t="s">
        <v>34</v>
      </c>
      <c r="L787" s="14" t="s">
        <v>34</v>
      </c>
      <c r="M787" s="14" t="s">
        <v>34</v>
      </c>
      <c r="N787" s="14" t="s">
        <v>34</v>
      </c>
      <c r="O787" s="14" t="s">
        <v>34</v>
      </c>
      <c r="P787" s="14" t="s">
        <v>34</v>
      </c>
      <c r="Q787" s="14" t="s">
        <v>34</v>
      </c>
      <c r="R787" s="14" t="s">
        <v>34</v>
      </c>
      <c r="S787" s="14" t="s">
        <v>34</v>
      </c>
      <c r="T787" s="14" t="s">
        <v>34</v>
      </c>
      <c r="U787" s="14" t="s">
        <v>34</v>
      </c>
      <c r="V787" s="178"/>
      <c r="W787" s="180"/>
      <c r="X787" s="65" t="s">
        <v>37</v>
      </c>
      <c r="Y787" s="66"/>
    </row>
    <row r="788" spans="1:25" ht="15.75" thickBot="1">
      <c r="A788" s="84"/>
      <c r="B788" s="85"/>
      <c r="C788" s="130" t="s">
        <v>10</v>
      </c>
      <c r="D788" s="130"/>
      <c r="E788" s="3">
        <v>300</v>
      </c>
      <c r="F788" s="10"/>
      <c r="G788" s="139">
        <v>5</v>
      </c>
      <c r="H788" s="139"/>
      <c r="I788" s="139"/>
      <c r="J788" s="14" t="s">
        <v>34</v>
      </c>
      <c r="K788" s="14" t="s">
        <v>34</v>
      </c>
      <c r="L788" s="14" t="s">
        <v>34</v>
      </c>
      <c r="M788" s="14" t="s">
        <v>34</v>
      </c>
      <c r="N788" s="14" t="s">
        <v>34</v>
      </c>
      <c r="O788" s="14" t="s">
        <v>34</v>
      </c>
      <c r="P788" s="14" t="s">
        <v>34</v>
      </c>
      <c r="Q788" s="14" t="s">
        <v>34</v>
      </c>
      <c r="R788" s="14" t="s">
        <v>34</v>
      </c>
      <c r="S788" s="14" t="s">
        <v>34</v>
      </c>
      <c r="T788" s="14" t="s">
        <v>34</v>
      </c>
      <c r="U788" s="14" t="s">
        <v>34</v>
      </c>
      <c r="V788" s="173"/>
      <c r="W788" s="174"/>
      <c r="X788" s="67"/>
      <c r="Y788" s="68"/>
    </row>
    <row r="789" spans="1:25" ht="15.75" thickBot="1">
      <c r="A789" s="84"/>
      <c r="B789" s="85"/>
      <c r="C789" s="130" t="s">
        <v>11</v>
      </c>
      <c r="D789" s="130"/>
      <c r="E789" s="3">
        <v>2690</v>
      </c>
      <c r="F789" s="10"/>
      <c r="G789" s="139">
        <v>5</v>
      </c>
      <c r="H789" s="139"/>
      <c r="I789" s="139"/>
      <c r="J789" s="14" t="s">
        <v>34</v>
      </c>
      <c r="K789" s="14" t="s">
        <v>34</v>
      </c>
      <c r="L789" s="14" t="s">
        <v>34</v>
      </c>
      <c r="M789" s="14" t="s">
        <v>34</v>
      </c>
      <c r="N789" s="14" t="s">
        <v>34</v>
      </c>
      <c r="O789" s="14" t="s">
        <v>34</v>
      </c>
      <c r="P789" s="14" t="s">
        <v>34</v>
      </c>
      <c r="Q789" s="14" t="s">
        <v>34</v>
      </c>
      <c r="R789" s="14" t="s">
        <v>34</v>
      </c>
      <c r="S789" s="14" t="s">
        <v>34</v>
      </c>
      <c r="T789" s="14" t="s">
        <v>34</v>
      </c>
      <c r="U789" s="14" t="s">
        <v>34</v>
      </c>
      <c r="V789" s="173"/>
      <c r="W789" s="174"/>
      <c r="X789" s="67"/>
      <c r="Y789" s="68"/>
    </row>
    <row r="790" spans="1:25" ht="15.75" thickBot="1">
      <c r="A790" s="84"/>
      <c r="B790" s="85"/>
      <c r="C790" s="130" t="s">
        <v>12</v>
      </c>
      <c r="D790" s="130"/>
      <c r="E790" s="3">
        <v>290</v>
      </c>
      <c r="F790" s="10"/>
      <c r="G790" s="139">
        <v>5</v>
      </c>
      <c r="H790" s="139"/>
      <c r="I790" s="139"/>
      <c r="J790" s="14" t="s">
        <v>34</v>
      </c>
      <c r="K790" s="14" t="s">
        <v>34</v>
      </c>
      <c r="L790" s="14" t="s">
        <v>16</v>
      </c>
      <c r="M790" s="14" t="s">
        <v>34</v>
      </c>
      <c r="N790" s="14" t="s">
        <v>34</v>
      </c>
      <c r="O790" s="14" t="s">
        <v>34</v>
      </c>
      <c r="P790" s="14" t="s">
        <v>34</v>
      </c>
      <c r="Q790" s="14" t="s">
        <v>34</v>
      </c>
      <c r="R790" s="14" t="s">
        <v>34</v>
      </c>
      <c r="S790" s="14" t="s">
        <v>34</v>
      </c>
      <c r="T790" s="14" t="s">
        <v>34</v>
      </c>
      <c r="U790" s="14" t="s">
        <v>34</v>
      </c>
      <c r="V790" s="173"/>
      <c r="W790" s="174"/>
      <c r="X790" s="67"/>
      <c r="Y790" s="68"/>
    </row>
    <row r="791" spans="1:25" ht="15.75" thickBot="1">
      <c r="A791" s="84"/>
      <c r="B791" s="85"/>
      <c r="C791" s="131" t="s">
        <v>13</v>
      </c>
      <c r="D791" s="130"/>
      <c r="E791" s="3" t="s">
        <v>16</v>
      </c>
      <c r="F791" s="10"/>
      <c r="G791" s="139">
        <v>5</v>
      </c>
      <c r="H791" s="139"/>
      <c r="I791" s="139"/>
      <c r="J791" s="14" t="s">
        <v>34</v>
      </c>
      <c r="K791" s="14" t="s">
        <v>34</v>
      </c>
      <c r="L791" s="14" t="s">
        <v>34</v>
      </c>
      <c r="M791" s="14" t="s">
        <v>34</v>
      </c>
      <c r="N791" s="14" t="s">
        <v>34</v>
      </c>
      <c r="O791" s="14" t="s">
        <v>34</v>
      </c>
      <c r="P791" s="14" t="s">
        <v>34</v>
      </c>
      <c r="Q791" s="14" t="s">
        <v>34</v>
      </c>
      <c r="R791" s="14" t="s">
        <v>34</v>
      </c>
      <c r="S791" s="14" t="s">
        <v>34</v>
      </c>
      <c r="T791" s="14" t="s">
        <v>34</v>
      </c>
      <c r="U791" s="14" t="s">
        <v>34</v>
      </c>
      <c r="V791" s="173"/>
      <c r="W791" s="174"/>
      <c r="X791" s="67"/>
      <c r="Y791" s="68"/>
    </row>
    <row r="792" spans="1:25" ht="15.75" thickBot="1">
      <c r="A792" s="84"/>
      <c r="B792" s="85"/>
      <c r="C792" s="130" t="s">
        <v>14</v>
      </c>
      <c r="D792" s="130"/>
      <c r="E792" s="3" t="s">
        <v>16</v>
      </c>
      <c r="F792" s="10"/>
      <c r="G792" s="139">
        <v>5</v>
      </c>
      <c r="H792" s="139"/>
      <c r="I792" s="139"/>
      <c r="J792" s="14" t="s">
        <v>34</v>
      </c>
      <c r="K792" s="14" t="s">
        <v>34</v>
      </c>
      <c r="L792" s="14" t="s">
        <v>34</v>
      </c>
      <c r="M792" s="14" t="s">
        <v>34</v>
      </c>
      <c r="N792" s="14" t="s">
        <v>34</v>
      </c>
      <c r="O792" s="14" t="s">
        <v>34</v>
      </c>
      <c r="P792" s="14" t="s">
        <v>34</v>
      </c>
      <c r="Q792" s="14" t="s">
        <v>34</v>
      </c>
      <c r="R792" s="14" t="s">
        <v>34</v>
      </c>
      <c r="S792" s="14" t="s">
        <v>34</v>
      </c>
      <c r="T792" s="14" t="s">
        <v>34</v>
      </c>
      <c r="U792" s="14" t="s">
        <v>34</v>
      </c>
      <c r="V792" s="173"/>
      <c r="W792" s="174"/>
      <c r="X792" s="67"/>
      <c r="Y792" s="68"/>
    </row>
    <row r="793" spans="1:25" ht="15.75" thickBot="1">
      <c r="A793" s="84"/>
      <c r="B793" s="85"/>
      <c r="C793" s="130" t="s">
        <v>15</v>
      </c>
      <c r="D793" s="130"/>
      <c r="E793" s="3" t="s">
        <v>16</v>
      </c>
      <c r="F793" s="10"/>
      <c r="G793" s="139">
        <v>5</v>
      </c>
      <c r="H793" s="139"/>
      <c r="I793" s="139"/>
      <c r="J793" s="14" t="s">
        <v>34</v>
      </c>
      <c r="K793" s="14" t="s">
        <v>34</v>
      </c>
      <c r="L793" s="14" t="s">
        <v>34</v>
      </c>
      <c r="M793" s="14" t="s">
        <v>34</v>
      </c>
      <c r="N793" s="14" t="s">
        <v>34</v>
      </c>
      <c r="O793" s="14" t="s">
        <v>34</v>
      </c>
      <c r="P793" s="14" t="s">
        <v>34</v>
      </c>
      <c r="Q793" s="14" t="s">
        <v>34</v>
      </c>
      <c r="R793" s="14" t="s">
        <v>34</v>
      </c>
      <c r="S793" s="14" t="s">
        <v>16</v>
      </c>
      <c r="T793" s="14" t="s">
        <v>34</v>
      </c>
      <c r="U793" s="14" t="s">
        <v>34</v>
      </c>
      <c r="V793" s="173"/>
      <c r="W793" s="174"/>
      <c r="X793" s="67"/>
      <c r="Y793" s="68"/>
    </row>
    <row r="794" spans="1:25" ht="15.75" thickBot="1">
      <c r="A794" s="84"/>
      <c r="B794" s="85"/>
      <c r="C794" s="119" t="s">
        <v>16</v>
      </c>
      <c r="D794" s="119"/>
      <c r="E794" s="3" t="s">
        <v>16</v>
      </c>
      <c r="F794" s="10"/>
      <c r="G794" s="139">
        <v>5</v>
      </c>
      <c r="H794" s="139"/>
      <c r="I794" s="139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73"/>
      <c r="W794" s="174"/>
      <c r="X794" s="67"/>
      <c r="Y794" s="68"/>
    </row>
    <row r="795" spans="1:25" ht="15.75" thickBot="1">
      <c r="A795" s="86"/>
      <c r="B795" s="87"/>
      <c r="C795" s="97" t="s">
        <v>16</v>
      </c>
      <c r="D795" s="97"/>
      <c r="E795" s="4" t="s">
        <v>16</v>
      </c>
      <c r="F795" s="12"/>
      <c r="G795" s="140">
        <v>5</v>
      </c>
      <c r="H795" s="140"/>
      <c r="I795" s="140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73"/>
      <c r="W795" s="174"/>
      <c r="X795" s="69"/>
      <c r="Y795" s="70"/>
    </row>
    <row r="796" spans="1:25" ht="15.75" thickBot="1">
      <c r="A796" s="82">
        <v>45593</v>
      </c>
      <c r="B796" s="83"/>
      <c r="C796" s="136" t="s">
        <v>9</v>
      </c>
      <c r="D796" s="136"/>
      <c r="E796" s="5">
        <v>1280</v>
      </c>
      <c r="F796" s="11"/>
      <c r="G796" s="138">
        <v>5</v>
      </c>
      <c r="H796" s="138"/>
      <c r="I796" s="138"/>
      <c r="J796" s="14" t="s">
        <v>34</v>
      </c>
      <c r="K796" s="14" t="s">
        <v>34</v>
      </c>
      <c r="L796" s="14" t="s">
        <v>34</v>
      </c>
      <c r="M796" s="14" t="s">
        <v>34</v>
      </c>
      <c r="N796" s="14" t="s">
        <v>34</v>
      </c>
      <c r="O796" s="14" t="s">
        <v>34</v>
      </c>
      <c r="P796" s="14" t="s">
        <v>34</v>
      </c>
      <c r="Q796" s="14" t="s">
        <v>34</v>
      </c>
      <c r="R796" s="14" t="s">
        <v>34</v>
      </c>
      <c r="S796" s="14" t="s">
        <v>34</v>
      </c>
      <c r="T796" s="14" t="s">
        <v>34</v>
      </c>
      <c r="U796" s="14" t="s">
        <v>34</v>
      </c>
      <c r="V796" s="178"/>
      <c r="W796" s="180"/>
      <c r="X796" s="65" t="s">
        <v>37</v>
      </c>
      <c r="Y796" s="66"/>
    </row>
    <row r="797" spans="1:25" ht="15.75" thickBot="1">
      <c r="A797" s="84"/>
      <c r="B797" s="85"/>
      <c r="C797" s="130" t="s">
        <v>10</v>
      </c>
      <c r="D797" s="130"/>
      <c r="E797" s="3">
        <v>270</v>
      </c>
      <c r="F797" s="10"/>
      <c r="G797" s="139">
        <v>5</v>
      </c>
      <c r="H797" s="139"/>
      <c r="I797" s="139"/>
      <c r="J797" s="14" t="s">
        <v>34</v>
      </c>
      <c r="K797" s="14" t="s">
        <v>34</v>
      </c>
      <c r="L797" s="14" t="s">
        <v>34</v>
      </c>
      <c r="M797" s="14" t="s">
        <v>34</v>
      </c>
      <c r="N797" s="14" t="s">
        <v>34</v>
      </c>
      <c r="O797" s="14" t="s">
        <v>34</v>
      </c>
      <c r="P797" s="14" t="s">
        <v>34</v>
      </c>
      <c r="Q797" s="14" t="s">
        <v>34</v>
      </c>
      <c r="R797" s="14" t="s">
        <v>34</v>
      </c>
      <c r="S797" s="14" t="s">
        <v>34</v>
      </c>
      <c r="T797" s="14" t="s">
        <v>34</v>
      </c>
      <c r="U797" s="14" t="s">
        <v>34</v>
      </c>
      <c r="V797" s="173"/>
      <c r="W797" s="174"/>
      <c r="X797" s="67"/>
      <c r="Y797" s="68"/>
    </row>
    <row r="798" spans="1:25" ht="15.75" thickBot="1">
      <c r="A798" s="84"/>
      <c r="B798" s="85"/>
      <c r="C798" s="130" t="s">
        <v>11</v>
      </c>
      <c r="D798" s="130"/>
      <c r="E798" s="3">
        <v>2590</v>
      </c>
      <c r="F798" s="10"/>
      <c r="G798" s="139">
        <v>5</v>
      </c>
      <c r="H798" s="139"/>
      <c r="I798" s="139"/>
      <c r="J798" s="14" t="s">
        <v>34</v>
      </c>
      <c r="K798" s="14" t="s">
        <v>34</v>
      </c>
      <c r="L798" s="14" t="s">
        <v>34</v>
      </c>
      <c r="M798" s="14" t="s">
        <v>34</v>
      </c>
      <c r="N798" s="14" t="s">
        <v>34</v>
      </c>
      <c r="O798" s="14" t="s">
        <v>34</v>
      </c>
      <c r="P798" s="14" t="s">
        <v>34</v>
      </c>
      <c r="Q798" s="14" t="s">
        <v>34</v>
      </c>
      <c r="R798" s="14" t="s">
        <v>34</v>
      </c>
      <c r="S798" s="14" t="s">
        <v>34</v>
      </c>
      <c r="T798" s="14" t="s">
        <v>34</v>
      </c>
      <c r="U798" s="14" t="s">
        <v>34</v>
      </c>
      <c r="V798" s="173"/>
      <c r="W798" s="174"/>
      <c r="X798" s="67"/>
      <c r="Y798" s="68"/>
    </row>
    <row r="799" spans="1:25" ht="15.75" thickBot="1">
      <c r="A799" s="84"/>
      <c r="B799" s="85"/>
      <c r="C799" s="130" t="s">
        <v>12</v>
      </c>
      <c r="D799" s="130"/>
      <c r="E799" s="3">
        <v>250</v>
      </c>
      <c r="F799" s="10"/>
      <c r="G799" s="139">
        <v>5</v>
      </c>
      <c r="H799" s="139"/>
      <c r="I799" s="139"/>
      <c r="J799" s="14" t="s">
        <v>34</v>
      </c>
      <c r="K799" s="14" t="s">
        <v>34</v>
      </c>
      <c r="L799" s="14" t="s">
        <v>16</v>
      </c>
      <c r="M799" s="14" t="s">
        <v>34</v>
      </c>
      <c r="N799" s="14" t="s">
        <v>34</v>
      </c>
      <c r="O799" s="14" t="s">
        <v>34</v>
      </c>
      <c r="P799" s="14" t="s">
        <v>34</v>
      </c>
      <c r="Q799" s="14" t="s">
        <v>34</v>
      </c>
      <c r="R799" s="14" t="s">
        <v>34</v>
      </c>
      <c r="S799" s="14" t="s">
        <v>34</v>
      </c>
      <c r="T799" s="14" t="s">
        <v>34</v>
      </c>
      <c r="U799" s="14" t="s">
        <v>34</v>
      </c>
      <c r="V799" s="173"/>
      <c r="W799" s="174"/>
      <c r="X799" s="67"/>
      <c r="Y799" s="68"/>
    </row>
    <row r="800" spans="1:25" ht="15.75" thickBot="1">
      <c r="A800" s="84"/>
      <c r="B800" s="85"/>
      <c r="C800" s="131" t="s">
        <v>13</v>
      </c>
      <c r="D800" s="130"/>
      <c r="E800" s="3" t="s">
        <v>16</v>
      </c>
      <c r="F800" s="10"/>
      <c r="G800" s="139">
        <v>5</v>
      </c>
      <c r="H800" s="139"/>
      <c r="I800" s="139"/>
      <c r="J800" s="14" t="s">
        <v>34</v>
      </c>
      <c r="K800" s="14" t="s">
        <v>34</v>
      </c>
      <c r="L800" s="14" t="s">
        <v>34</v>
      </c>
      <c r="M800" s="14" t="s">
        <v>34</v>
      </c>
      <c r="N800" s="14" t="s">
        <v>34</v>
      </c>
      <c r="O800" s="14" t="s">
        <v>34</v>
      </c>
      <c r="P800" s="14" t="s">
        <v>34</v>
      </c>
      <c r="Q800" s="14" t="s">
        <v>34</v>
      </c>
      <c r="R800" s="14" t="s">
        <v>34</v>
      </c>
      <c r="S800" s="14" t="s">
        <v>34</v>
      </c>
      <c r="T800" s="14" t="s">
        <v>34</v>
      </c>
      <c r="U800" s="14" t="s">
        <v>34</v>
      </c>
      <c r="V800" s="173"/>
      <c r="W800" s="174"/>
      <c r="X800" s="67"/>
      <c r="Y800" s="68"/>
    </row>
    <row r="801" spans="1:25" ht="15.75" thickBot="1">
      <c r="A801" s="84"/>
      <c r="B801" s="85"/>
      <c r="C801" s="130" t="s">
        <v>14</v>
      </c>
      <c r="D801" s="130"/>
      <c r="E801" s="3" t="s">
        <v>16</v>
      </c>
      <c r="F801" s="10"/>
      <c r="G801" s="139">
        <v>5</v>
      </c>
      <c r="H801" s="139"/>
      <c r="I801" s="139"/>
      <c r="J801" s="14" t="s">
        <v>34</v>
      </c>
      <c r="K801" s="14" t="s">
        <v>34</v>
      </c>
      <c r="L801" s="14" t="s">
        <v>34</v>
      </c>
      <c r="M801" s="14" t="s">
        <v>34</v>
      </c>
      <c r="N801" s="14" t="s">
        <v>34</v>
      </c>
      <c r="O801" s="14" t="s">
        <v>34</v>
      </c>
      <c r="P801" s="14" t="s">
        <v>34</v>
      </c>
      <c r="Q801" s="14" t="s">
        <v>34</v>
      </c>
      <c r="R801" s="14" t="s">
        <v>34</v>
      </c>
      <c r="S801" s="14" t="s">
        <v>34</v>
      </c>
      <c r="T801" s="14" t="s">
        <v>34</v>
      </c>
      <c r="U801" s="14" t="s">
        <v>34</v>
      </c>
      <c r="V801" s="173"/>
      <c r="W801" s="174"/>
      <c r="X801" s="67"/>
      <c r="Y801" s="68"/>
    </row>
    <row r="802" spans="1:25" ht="15.75" thickBot="1">
      <c r="A802" s="84"/>
      <c r="B802" s="85"/>
      <c r="C802" s="130" t="s">
        <v>15</v>
      </c>
      <c r="D802" s="130"/>
      <c r="E802" s="3" t="s">
        <v>16</v>
      </c>
      <c r="F802" s="10"/>
      <c r="G802" s="139">
        <v>5</v>
      </c>
      <c r="H802" s="139"/>
      <c r="I802" s="139"/>
      <c r="J802" s="14" t="s">
        <v>34</v>
      </c>
      <c r="K802" s="14" t="s">
        <v>34</v>
      </c>
      <c r="L802" s="14" t="s">
        <v>34</v>
      </c>
      <c r="M802" s="14" t="s">
        <v>34</v>
      </c>
      <c r="N802" s="14" t="s">
        <v>34</v>
      </c>
      <c r="O802" s="14" t="s">
        <v>34</v>
      </c>
      <c r="P802" s="14" t="s">
        <v>34</v>
      </c>
      <c r="Q802" s="14" t="s">
        <v>34</v>
      </c>
      <c r="R802" s="14" t="s">
        <v>34</v>
      </c>
      <c r="S802" s="14" t="s">
        <v>16</v>
      </c>
      <c r="T802" s="14" t="s">
        <v>34</v>
      </c>
      <c r="U802" s="14" t="s">
        <v>34</v>
      </c>
      <c r="V802" s="173"/>
      <c r="W802" s="174"/>
      <c r="X802" s="67"/>
      <c r="Y802" s="68"/>
    </row>
    <row r="803" spans="1:25" ht="15.75" thickBot="1">
      <c r="A803" s="84"/>
      <c r="B803" s="85"/>
      <c r="C803" s="119" t="s">
        <v>16</v>
      </c>
      <c r="D803" s="119"/>
      <c r="E803" s="3" t="s">
        <v>16</v>
      </c>
      <c r="F803" s="10"/>
      <c r="G803" s="139">
        <v>5</v>
      </c>
      <c r="H803" s="139"/>
      <c r="I803" s="139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73"/>
      <c r="W803" s="174"/>
      <c r="X803" s="67"/>
      <c r="Y803" s="68"/>
    </row>
    <row r="804" spans="1:25" ht="15.75" thickBot="1">
      <c r="A804" s="86"/>
      <c r="B804" s="87"/>
      <c r="C804" s="97" t="s">
        <v>16</v>
      </c>
      <c r="D804" s="97"/>
      <c r="E804" s="4" t="s">
        <v>16</v>
      </c>
      <c r="F804" s="12"/>
      <c r="G804" s="140">
        <v>5</v>
      </c>
      <c r="H804" s="140"/>
      <c r="I804" s="140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73"/>
      <c r="W804" s="174"/>
      <c r="X804" s="69"/>
      <c r="Y804" s="70"/>
    </row>
    <row r="805" spans="1:25" ht="15.75" thickBot="1">
      <c r="A805" s="82">
        <v>45594</v>
      </c>
      <c r="B805" s="83"/>
      <c r="C805" s="136" t="s">
        <v>9</v>
      </c>
      <c r="D805" s="136"/>
      <c r="E805" s="5">
        <v>1050</v>
      </c>
      <c r="F805" s="11"/>
      <c r="G805" s="138">
        <v>5</v>
      </c>
      <c r="H805" s="138"/>
      <c r="I805" s="138"/>
      <c r="J805" s="14" t="s">
        <v>34</v>
      </c>
      <c r="K805" s="14" t="s">
        <v>34</v>
      </c>
      <c r="L805" s="14" t="s">
        <v>34</v>
      </c>
      <c r="M805" s="14" t="s">
        <v>34</v>
      </c>
      <c r="N805" s="14" t="s">
        <v>34</v>
      </c>
      <c r="O805" s="14" t="s">
        <v>34</v>
      </c>
      <c r="P805" s="14" t="s">
        <v>34</v>
      </c>
      <c r="Q805" s="14" t="s">
        <v>34</v>
      </c>
      <c r="R805" s="14" t="s">
        <v>34</v>
      </c>
      <c r="S805" s="14" t="s">
        <v>34</v>
      </c>
      <c r="T805" s="14" t="s">
        <v>34</v>
      </c>
      <c r="U805" s="14" t="s">
        <v>34</v>
      </c>
      <c r="V805" s="178"/>
      <c r="W805" s="180"/>
      <c r="X805" s="65" t="s">
        <v>38</v>
      </c>
      <c r="Y805" s="66"/>
    </row>
    <row r="806" spans="1:25" ht="15.75" thickBot="1">
      <c r="A806" s="84"/>
      <c r="B806" s="85"/>
      <c r="C806" s="130" t="s">
        <v>10</v>
      </c>
      <c r="D806" s="130"/>
      <c r="E806" s="3">
        <v>220</v>
      </c>
      <c r="F806" s="10"/>
      <c r="G806" s="139">
        <v>5</v>
      </c>
      <c r="H806" s="139"/>
      <c r="I806" s="139"/>
      <c r="J806" s="14" t="s">
        <v>34</v>
      </c>
      <c r="K806" s="14" t="s">
        <v>34</v>
      </c>
      <c r="L806" s="14" t="s">
        <v>34</v>
      </c>
      <c r="M806" s="14" t="s">
        <v>34</v>
      </c>
      <c r="N806" s="14" t="s">
        <v>34</v>
      </c>
      <c r="O806" s="14" t="s">
        <v>34</v>
      </c>
      <c r="P806" s="14" t="s">
        <v>34</v>
      </c>
      <c r="Q806" s="14" t="s">
        <v>34</v>
      </c>
      <c r="R806" s="14" t="s">
        <v>34</v>
      </c>
      <c r="S806" s="14" t="s">
        <v>34</v>
      </c>
      <c r="T806" s="14" t="s">
        <v>34</v>
      </c>
      <c r="U806" s="14" t="s">
        <v>34</v>
      </c>
      <c r="V806" s="173"/>
      <c r="W806" s="174"/>
      <c r="X806" s="67"/>
      <c r="Y806" s="68"/>
    </row>
    <row r="807" spans="1:25" ht="15.75" thickBot="1">
      <c r="A807" s="84"/>
      <c r="B807" s="85"/>
      <c r="C807" s="130" t="s">
        <v>11</v>
      </c>
      <c r="D807" s="130"/>
      <c r="E807" s="3">
        <v>2330</v>
      </c>
      <c r="F807" s="10"/>
      <c r="G807" s="139">
        <v>5</v>
      </c>
      <c r="H807" s="139"/>
      <c r="I807" s="139"/>
      <c r="J807" s="14" t="s">
        <v>34</v>
      </c>
      <c r="K807" s="14" t="s">
        <v>34</v>
      </c>
      <c r="L807" s="14" t="s">
        <v>34</v>
      </c>
      <c r="M807" s="14" t="s">
        <v>34</v>
      </c>
      <c r="N807" s="14" t="s">
        <v>34</v>
      </c>
      <c r="O807" s="14" t="s">
        <v>34</v>
      </c>
      <c r="P807" s="14" t="s">
        <v>34</v>
      </c>
      <c r="Q807" s="14" t="s">
        <v>34</v>
      </c>
      <c r="R807" s="14" t="s">
        <v>34</v>
      </c>
      <c r="S807" s="14" t="s">
        <v>34</v>
      </c>
      <c r="T807" s="14" t="s">
        <v>34</v>
      </c>
      <c r="U807" s="14" t="s">
        <v>34</v>
      </c>
      <c r="V807" s="173"/>
      <c r="W807" s="174"/>
      <c r="X807" s="67"/>
      <c r="Y807" s="68"/>
    </row>
    <row r="808" spans="1:25" ht="15.75" thickBot="1">
      <c r="A808" s="84"/>
      <c r="B808" s="85"/>
      <c r="C808" s="130" t="s">
        <v>12</v>
      </c>
      <c r="D808" s="130"/>
      <c r="E808" s="3">
        <v>230</v>
      </c>
      <c r="F808" s="10"/>
      <c r="G808" s="139">
        <v>5</v>
      </c>
      <c r="H808" s="139"/>
      <c r="I808" s="139"/>
      <c r="J808" s="14" t="s">
        <v>34</v>
      </c>
      <c r="K808" s="14" t="s">
        <v>34</v>
      </c>
      <c r="L808" s="14" t="s">
        <v>16</v>
      </c>
      <c r="M808" s="14" t="s">
        <v>34</v>
      </c>
      <c r="N808" s="14" t="s">
        <v>34</v>
      </c>
      <c r="O808" s="14" t="s">
        <v>34</v>
      </c>
      <c r="P808" s="14" t="s">
        <v>34</v>
      </c>
      <c r="Q808" s="14" t="s">
        <v>34</v>
      </c>
      <c r="R808" s="14" t="s">
        <v>34</v>
      </c>
      <c r="S808" s="14" t="s">
        <v>34</v>
      </c>
      <c r="T808" s="14" t="s">
        <v>34</v>
      </c>
      <c r="U808" s="14" t="s">
        <v>34</v>
      </c>
      <c r="V808" s="173"/>
      <c r="W808" s="174"/>
      <c r="X808" s="67"/>
      <c r="Y808" s="68"/>
    </row>
    <row r="809" spans="1:25" ht="15.75" thickBot="1">
      <c r="A809" s="84"/>
      <c r="B809" s="85"/>
      <c r="C809" s="131" t="s">
        <v>13</v>
      </c>
      <c r="D809" s="130"/>
      <c r="E809" s="3">
        <v>2808</v>
      </c>
      <c r="F809" s="10"/>
      <c r="G809" s="139">
        <v>5</v>
      </c>
      <c r="H809" s="139"/>
      <c r="I809" s="139"/>
      <c r="J809" s="14" t="s">
        <v>34</v>
      </c>
      <c r="K809" s="14" t="s">
        <v>34</v>
      </c>
      <c r="L809" s="14" t="s">
        <v>34</v>
      </c>
      <c r="M809" s="14" t="s">
        <v>34</v>
      </c>
      <c r="N809" s="14" t="s">
        <v>34</v>
      </c>
      <c r="O809" s="14" t="s">
        <v>34</v>
      </c>
      <c r="P809" s="14" t="s">
        <v>34</v>
      </c>
      <c r="Q809" s="14" t="s">
        <v>34</v>
      </c>
      <c r="R809" s="14" t="s">
        <v>34</v>
      </c>
      <c r="S809" s="14" t="s">
        <v>34</v>
      </c>
      <c r="T809" s="14" t="s">
        <v>34</v>
      </c>
      <c r="U809" s="14" t="s">
        <v>34</v>
      </c>
      <c r="V809" s="173"/>
      <c r="W809" s="174"/>
      <c r="X809" s="67"/>
      <c r="Y809" s="68"/>
    </row>
    <row r="810" spans="1:25" ht="15.75" thickBot="1">
      <c r="A810" s="84"/>
      <c r="B810" s="85"/>
      <c r="C810" s="130" t="s">
        <v>14</v>
      </c>
      <c r="D810" s="130"/>
      <c r="E810" s="3">
        <v>6540</v>
      </c>
      <c r="F810" s="10"/>
      <c r="G810" s="139">
        <v>5</v>
      </c>
      <c r="H810" s="139"/>
      <c r="I810" s="139"/>
      <c r="J810" s="14" t="s">
        <v>34</v>
      </c>
      <c r="K810" s="14" t="s">
        <v>34</v>
      </c>
      <c r="L810" s="14" t="s">
        <v>34</v>
      </c>
      <c r="M810" s="14" t="s">
        <v>34</v>
      </c>
      <c r="N810" s="14" t="s">
        <v>34</v>
      </c>
      <c r="O810" s="14" t="s">
        <v>34</v>
      </c>
      <c r="P810" s="14" t="s">
        <v>34</v>
      </c>
      <c r="Q810" s="14" t="s">
        <v>34</v>
      </c>
      <c r="R810" s="14" t="s">
        <v>34</v>
      </c>
      <c r="S810" s="14" t="s">
        <v>34</v>
      </c>
      <c r="T810" s="14" t="s">
        <v>34</v>
      </c>
      <c r="U810" s="14" t="s">
        <v>34</v>
      </c>
      <c r="V810" s="173"/>
      <c r="W810" s="174"/>
      <c r="X810" s="67"/>
      <c r="Y810" s="68"/>
    </row>
    <row r="811" spans="1:25" ht="15.75" thickBot="1">
      <c r="A811" s="84"/>
      <c r="B811" s="85"/>
      <c r="C811" s="130" t="s">
        <v>15</v>
      </c>
      <c r="D811" s="130"/>
      <c r="E811" s="3">
        <v>5004</v>
      </c>
      <c r="F811" s="10"/>
      <c r="G811" s="139">
        <v>5</v>
      </c>
      <c r="H811" s="139"/>
      <c r="I811" s="139"/>
      <c r="J811" s="14" t="s">
        <v>34</v>
      </c>
      <c r="K811" s="14" t="s">
        <v>34</v>
      </c>
      <c r="L811" s="14" t="s">
        <v>34</v>
      </c>
      <c r="M811" s="14" t="s">
        <v>34</v>
      </c>
      <c r="N811" s="14" t="s">
        <v>34</v>
      </c>
      <c r="O811" s="14" t="s">
        <v>34</v>
      </c>
      <c r="P811" s="14" t="s">
        <v>34</v>
      </c>
      <c r="Q811" s="14" t="s">
        <v>34</v>
      </c>
      <c r="R811" s="14" t="s">
        <v>34</v>
      </c>
      <c r="S811" s="14" t="s">
        <v>16</v>
      </c>
      <c r="T811" s="14" t="s">
        <v>34</v>
      </c>
      <c r="U811" s="14" t="s">
        <v>34</v>
      </c>
      <c r="V811" s="173"/>
      <c r="W811" s="174"/>
      <c r="X811" s="67"/>
      <c r="Y811" s="68"/>
    </row>
    <row r="812" spans="1:25" ht="15.75" thickBot="1">
      <c r="A812" s="84"/>
      <c r="B812" s="85"/>
      <c r="C812" s="119" t="s">
        <v>16</v>
      </c>
      <c r="D812" s="119"/>
      <c r="E812" s="3" t="s">
        <v>16</v>
      </c>
      <c r="F812" s="10"/>
      <c r="G812" s="139">
        <v>5</v>
      </c>
      <c r="H812" s="139"/>
      <c r="I812" s="139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73"/>
      <c r="W812" s="174"/>
      <c r="X812" s="67"/>
      <c r="Y812" s="68"/>
    </row>
    <row r="813" spans="1:25" ht="15.75" thickBot="1">
      <c r="A813" s="86"/>
      <c r="B813" s="87"/>
      <c r="C813" s="97" t="s">
        <v>16</v>
      </c>
      <c r="D813" s="97"/>
      <c r="E813" s="4" t="s">
        <v>16</v>
      </c>
      <c r="F813" s="12"/>
      <c r="G813" s="140">
        <v>5</v>
      </c>
      <c r="H813" s="140"/>
      <c r="I813" s="140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73"/>
      <c r="W813" s="174"/>
      <c r="X813" s="69"/>
      <c r="Y813" s="70"/>
    </row>
    <row r="814" spans="1:25" ht="15.75" thickBot="1">
      <c r="A814" s="82">
        <v>45595</v>
      </c>
      <c r="B814" s="83"/>
      <c r="C814" s="136" t="s">
        <v>9</v>
      </c>
      <c r="D814" s="136"/>
      <c r="E814" s="5">
        <v>1070</v>
      </c>
      <c r="F814" s="11"/>
      <c r="G814" s="138">
        <v>5</v>
      </c>
      <c r="H814" s="138"/>
      <c r="I814" s="138"/>
      <c r="J814" s="14" t="s">
        <v>34</v>
      </c>
      <c r="K814" s="14" t="s">
        <v>34</v>
      </c>
      <c r="L814" s="14" t="s">
        <v>34</v>
      </c>
      <c r="M814" s="14" t="s">
        <v>34</v>
      </c>
      <c r="N814" s="14" t="s">
        <v>34</v>
      </c>
      <c r="O814" s="14" t="s">
        <v>34</v>
      </c>
      <c r="P814" s="14" t="s">
        <v>34</v>
      </c>
      <c r="Q814" s="14" t="s">
        <v>34</v>
      </c>
      <c r="R814" s="14" t="s">
        <v>34</v>
      </c>
      <c r="S814" s="14" t="s">
        <v>34</v>
      </c>
      <c r="T814" s="14" t="s">
        <v>34</v>
      </c>
      <c r="U814" s="14" t="s">
        <v>34</v>
      </c>
      <c r="V814" s="178"/>
      <c r="W814" s="180"/>
      <c r="X814" s="65" t="s">
        <v>38</v>
      </c>
      <c r="Y814" s="66"/>
    </row>
    <row r="815" spans="1:25" ht="15.75" thickBot="1">
      <c r="A815" s="84"/>
      <c r="B815" s="85"/>
      <c r="C815" s="130" t="s">
        <v>10</v>
      </c>
      <c r="D815" s="130"/>
      <c r="E815" s="3">
        <v>290</v>
      </c>
      <c r="F815" s="10"/>
      <c r="G815" s="139">
        <v>5</v>
      </c>
      <c r="H815" s="139"/>
      <c r="I815" s="139"/>
      <c r="J815" s="14" t="s">
        <v>34</v>
      </c>
      <c r="K815" s="14" t="s">
        <v>34</v>
      </c>
      <c r="L815" s="14" t="s">
        <v>34</v>
      </c>
      <c r="M815" s="14" t="s">
        <v>34</v>
      </c>
      <c r="N815" s="14" t="s">
        <v>34</v>
      </c>
      <c r="O815" s="14" t="s">
        <v>34</v>
      </c>
      <c r="P815" s="14" t="s">
        <v>34</v>
      </c>
      <c r="Q815" s="14" t="s">
        <v>34</v>
      </c>
      <c r="R815" s="14" t="s">
        <v>34</v>
      </c>
      <c r="S815" s="14" t="s">
        <v>34</v>
      </c>
      <c r="T815" s="14" t="s">
        <v>34</v>
      </c>
      <c r="U815" s="14" t="s">
        <v>34</v>
      </c>
      <c r="V815" s="173"/>
      <c r="W815" s="174"/>
      <c r="X815" s="67"/>
      <c r="Y815" s="68"/>
    </row>
    <row r="816" spans="1:25" ht="15.75" thickBot="1">
      <c r="A816" s="84"/>
      <c r="B816" s="85"/>
      <c r="C816" s="130" t="s">
        <v>11</v>
      </c>
      <c r="D816" s="130"/>
      <c r="E816" s="3">
        <v>2520</v>
      </c>
      <c r="F816" s="10"/>
      <c r="G816" s="139">
        <v>5</v>
      </c>
      <c r="H816" s="139"/>
      <c r="I816" s="139"/>
      <c r="J816" s="14" t="s">
        <v>34</v>
      </c>
      <c r="K816" s="14" t="s">
        <v>34</v>
      </c>
      <c r="L816" s="14" t="s">
        <v>34</v>
      </c>
      <c r="M816" s="14" t="s">
        <v>34</v>
      </c>
      <c r="N816" s="14" t="s">
        <v>34</v>
      </c>
      <c r="O816" s="14" t="s">
        <v>34</v>
      </c>
      <c r="P816" s="14" t="s">
        <v>34</v>
      </c>
      <c r="Q816" s="14" t="s">
        <v>34</v>
      </c>
      <c r="R816" s="14" t="s">
        <v>34</v>
      </c>
      <c r="S816" s="14" t="s">
        <v>34</v>
      </c>
      <c r="T816" s="14" t="s">
        <v>34</v>
      </c>
      <c r="U816" s="14" t="s">
        <v>34</v>
      </c>
      <c r="V816" s="173"/>
      <c r="W816" s="174"/>
      <c r="X816" s="67"/>
      <c r="Y816" s="68"/>
    </row>
    <row r="817" spans="1:25" ht="15.75" thickBot="1">
      <c r="A817" s="84"/>
      <c r="B817" s="85"/>
      <c r="C817" s="130" t="s">
        <v>12</v>
      </c>
      <c r="D817" s="130"/>
      <c r="E817" s="3">
        <v>190</v>
      </c>
      <c r="F817" s="10"/>
      <c r="G817" s="139">
        <v>5</v>
      </c>
      <c r="H817" s="139"/>
      <c r="I817" s="139"/>
      <c r="J817" s="14" t="s">
        <v>34</v>
      </c>
      <c r="K817" s="14" t="s">
        <v>34</v>
      </c>
      <c r="L817" s="14" t="s">
        <v>16</v>
      </c>
      <c r="M817" s="14" t="s">
        <v>34</v>
      </c>
      <c r="N817" s="14" t="s">
        <v>34</v>
      </c>
      <c r="O817" s="14" t="s">
        <v>34</v>
      </c>
      <c r="P817" s="14" t="s">
        <v>34</v>
      </c>
      <c r="Q817" s="14" t="s">
        <v>34</v>
      </c>
      <c r="R817" s="14" t="s">
        <v>34</v>
      </c>
      <c r="S817" s="14" t="s">
        <v>34</v>
      </c>
      <c r="T817" s="14" t="s">
        <v>34</v>
      </c>
      <c r="U817" s="14" t="s">
        <v>34</v>
      </c>
      <c r="V817" s="173"/>
      <c r="W817" s="174"/>
      <c r="X817" s="67"/>
      <c r="Y817" s="68"/>
    </row>
    <row r="818" spans="1:25" ht="15.75" thickBot="1">
      <c r="A818" s="84"/>
      <c r="B818" s="85"/>
      <c r="C818" s="131" t="s">
        <v>13</v>
      </c>
      <c r="D818" s="130"/>
      <c r="E818" s="3" t="s">
        <v>16</v>
      </c>
      <c r="F818" s="10"/>
      <c r="G818" s="139">
        <v>5</v>
      </c>
      <c r="H818" s="139"/>
      <c r="I818" s="139"/>
      <c r="J818" s="14" t="s">
        <v>34</v>
      </c>
      <c r="K818" s="14" t="s">
        <v>34</v>
      </c>
      <c r="L818" s="14" t="s">
        <v>34</v>
      </c>
      <c r="M818" s="14" t="s">
        <v>34</v>
      </c>
      <c r="N818" s="14" t="s">
        <v>34</v>
      </c>
      <c r="O818" s="14" t="s">
        <v>34</v>
      </c>
      <c r="P818" s="14" t="s">
        <v>34</v>
      </c>
      <c r="Q818" s="14" t="s">
        <v>34</v>
      </c>
      <c r="R818" s="14" t="s">
        <v>34</v>
      </c>
      <c r="S818" s="14" t="s">
        <v>34</v>
      </c>
      <c r="T818" s="14" t="s">
        <v>34</v>
      </c>
      <c r="U818" s="14" t="s">
        <v>34</v>
      </c>
      <c r="V818" s="173"/>
      <c r="W818" s="174"/>
      <c r="X818" s="67"/>
      <c r="Y818" s="68"/>
    </row>
    <row r="819" spans="1:25" ht="15.75" thickBot="1">
      <c r="A819" s="84"/>
      <c r="B819" s="85"/>
      <c r="C819" s="130" t="s">
        <v>14</v>
      </c>
      <c r="D819" s="130"/>
      <c r="E819" s="3" t="s">
        <v>16</v>
      </c>
      <c r="F819" s="10"/>
      <c r="G819" s="139">
        <v>5</v>
      </c>
      <c r="H819" s="139"/>
      <c r="I819" s="139"/>
      <c r="J819" s="14" t="s">
        <v>34</v>
      </c>
      <c r="K819" s="14" t="s">
        <v>34</v>
      </c>
      <c r="L819" s="14" t="s">
        <v>34</v>
      </c>
      <c r="M819" s="14" t="s">
        <v>34</v>
      </c>
      <c r="N819" s="14" t="s">
        <v>34</v>
      </c>
      <c r="O819" s="14" t="s">
        <v>34</v>
      </c>
      <c r="P819" s="14" t="s">
        <v>34</v>
      </c>
      <c r="Q819" s="14" t="s">
        <v>34</v>
      </c>
      <c r="R819" s="14" t="s">
        <v>34</v>
      </c>
      <c r="S819" s="14" t="s">
        <v>34</v>
      </c>
      <c r="T819" s="14" t="s">
        <v>34</v>
      </c>
      <c r="U819" s="14" t="s">
        <v>34</v>
      </c>
      <c r="V819" s="173"/>
      <c r="W819" s="174"/>
      <c r="X819" s="67"/>
      <c r="Y819" s="68"/>
    </row>
    <row r="820" spans="1:25" ht="15.75" thickBot="1">
      <c r="A820" s="84"/>
      <c r="B820" s="85"/>
      <c r="C820" s="130" t="s">
        <v>15</v>
      </c>
      <c r="D820" s="130"/>
      <c r="E820" s="3" t="s">
        <v>16</v>
      </c>
      <c r="F820" s="10"/>
      <c r="G820" s="139">
        <v>5</v>
      </c>
      <c r="H820" s="139"/>
      <c r="I820" s="139"/>
      <c r="J820" s="14" t="s">
        <v>34</v>
      </c>
      <c r="K820" s="14" t="s">
        <v>34</v>
      </c>
      <c r="L820" s="14" t="s">
        <v>34</v>
      </c>
      <c r="M820" s="14" t="s">
        <v>34</v>
      </c>
      <c r="N820" s="14" t="s">
        <v>34</v>
      </c>
      <c r="O820" s="14" t="s">
        <v>34</v>
      </c>
      <c r="P820" s="14" t="s">
        <v>34</v>
      </c>
      <c r="Q820" s="14" t="s">
        <v>34</v>
      </c>
      <c r="R820" s="14" t="s">
        <v>34</v>
      </c>
      <c r="S820" s="14" t="s">
        <v>16</v>
      </c>
      <c r="T820" s="14" t="s">
        <v>34</v>
      </c>
      <c r="U820" s="14" t="s">
        <v>34</v>
      </c>
      <c r="V820" s="173"/>
      <c r="W820" s="174"/>
      <c r="X820" s="67"/>
      <c r="Y820" s="68"/>
    </row>
    <row r="821" spans="1:25" ht="15.75" thickBot="1">
      <c r="A821" s="84"/>
      <c r="B821" s="85"/>
      <c r="C821" s="119" t="s">
        <v>16</v>
      </c>
      <c r="D821" s="119"/>
      <c r="E821" s="3" t="s">
        <v>16</v>
      </c>
      <c r="F821" s="10"/>
      <c r="G821" s="139">
        <v>5</v>
      </c>
      <c r="H821" s="139"/>
      <c r="I821" s="139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73"/>
      <c r="W821" s="174"/>
      <c r="X821" s="67"/>
      <c r="Y821" s="68"/>
    </row>
    <row r="822" spans="1:25" ht="15.75" thickBot="1">
      <c r="A822" s="86"/>
      <c r="B822" s="87"/>
      <c r="C822" s="97" t="s">
        <v>16</v>
      </c>
      <c r="D822" s="97"/>
      <c r="E822" s="4" t="s">
        <v>16</v>
      </c>
      <c r="F822" s="12"/>
      <c r="G822" s="140">
        <v>5</v>
      </c>
      <c r="H822" s="140"/>
      <c r="I822" s="140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73"/>
      <c r="W822" s="174"/>
      <c r="X822" s="69"/>
      <c r="Y822" s="70"/>
    </row>
    <row r="823" spans="1:25" ht="15.75" thickBot="1">
      <c r="A823" s="82">
        <v>45596</v>
      </c>
      <c r="B823" s="83"/>
      <c r="C823" s="136" t="s">
        <v>9</v>
      </c>
      <c r="D823" s="136"/>
      <c r="E823" s="5">
        <v>1090</v>
      </c>
      <c r="F823" s="11"/>
      <c r="G823" s="138">
        <v>5</v>
      </c>
      <c r="H823" s="138"/>
      <c r="I823" s="138"/>
      <c r="J823" s="14" t="s">
        <v>34</v>
      </c>
      <c r="K823" s="14" t="s">
        <v>34</v>
      </c>
      <c r="L823" s="14" t="s">
        <v>34</v>
      </c>
      <c r="M823" s="14" t="s">
        <v>34</v>
      </c>
      <c r="N823" s="14" t="s">
        <v>34</v>
      </c>
      <c r="O823" s="14" t="s">
        <v>34</v>
      </c>
      <c r="P823" s="14" t="s">
        <v>34</v>
      </c>
      <c r="Q823" s="14" t="s">
        <v>34</v>
      </c>
      <c r="R823" s="14" t="s">
        <v>34</v>
      </c>
      <c r="S823" s="14" t="s">
        <v>34</v>
      </c>
      <c r="T823" s="14" t="s">
        <v>34</v>
      </c>
      <c r="U823" s="14" t="s">
        <v>34</v>
      </c>
      <c r="V823" s="178"/>
      <c r="W823" s="180"/>
      <c r="X823" s="65" t="s">
        <v>37</v>
      </c>
      <c r="Y823" s="66"/>
    </row>
    <row r="824" spans="1:25" ht="15.75" thickBot="1">
      <c r="A824" s="84"/>
      <c r="B824" s="85"/>
      <c r="C824" s="130" t="s">
        <v>10</v>
      </c>
      <c r="D824" s="130"/>
      <c r="E824" s="3">
        <v>250</v>
      </c>
      <c r="F824" s="10"/>
      <c r="G824" s="139">
        <v>5</v>
      </c>
      <c r="H824" s="139"/>
      <c r="I824" s="139"/>
      <c r="J824" s="14" t="s">
        <v>34</v>
      </c>
      <c r="K824" s="14" t="s">
        <v>34</v>
      </c>
      <c r="L824" s="14" t="s">
        <v>34</v>
      </c>
      <c r="M824" s="14" t="s">
        <v>34</v>
      </c>
      <c r="N824" s="14" t="s">
        <v>34</v>
      </c>
      <c r="O824" s="14" t="s">
        <v>34</v>
      </c>
      <c r="P824" s="14" t="s">
        <v>34</v>
      </c>
      <c r="Q824" s="14" t="s">
        <v>34</v>
      </c>
      <c r="R824" s="14" t="s">
        <v>34</v>
      </c>
      <c r="S824" s="14" t="s">
        <v>34</v>
      </c>
      <c r="T824" s="14" t="s">
        <v>34</v>
      </c>
      <c r="U824" s="14" t="s">
        <v>34</v>
      </c>
      <c r="V824" s="173"/>
      <c r="W824" s="174"/>
      <c r="X824" s="67"/>
      <c r="Y824" s="68"/>
    </row>
    <row r="825" spans="1:25" ht="15.75" thickBot="1">
      <c r="A825" s="84"/>
      <c r="B825" s="85"/>
      <c r="C825" s="130" t="s">
        <v>11</v>
      </c>
      <c r="D825" s="130"/>
      <c r="E825" s="3">
        <v>1860</v>
      </c>
      <c r="F825" s="10"/>
      <c r="G825" s="139">
        <v>5</v>
      </c>
      <c r="H825" s="139"/>
      <c r="I825" s="139"/>
      <c r="J825" s="14" t="s">
        <v>34</v>
      </c>
      <c r="K825" s="14" t="s">
        <v>34</v>
      </c>
      <c r="L825" s="14" t="s">
        <v>34</v>
      </c>
      <c r="M825" s="14" t="s">
        <v>34</v>
      </c>
      <c r="N825" s="14" t="s">
        <v>34</v>
      </c>
      <c r="O825" s="14" t="s">
        <v>34</v>
      </c>
      <c r="P825" s="14" t="s">
        <v>34</v>
      </c>
      <c r="Q825" s="14" t="s">
        <v>34</v>
      </c>
      <c r="R825" s="14" t="s">
        <v>34</v>
      </c>
      <c r="S825" s="14" t="s">
        <v>34</v>
      </c>
      <c r="T825" s="14" t="s">
        <v>34</v>
      </c>
      <c r="U825" s="14" t="s">
        <v>34</v>
      </c>
      <c r="V825" s="173"/>
      <c r="W825" s="174"/>
      <c r="X825" s="67"/>
      <c r="Y825" s="68"/>
    </row>
    <row r="826" spans="1:25" ht="15.75" thickBot="1">
      <c r="A826" s="84"/>
      <c r="B826" s="85"/>
      <c r="C826" s="130" t="s">
        <v>12</v>
      </c>
      <c r="D826" s="130"/>
      <c r="E826" s="3">
        <v>230</v>
      </c>
      <c r="F826" s="10"/>
      <c r="G826" s="139">
        <v>5</v>
      </c>
      <c r="H826" s="139"/>
      <c r="I826" s="139"/>
      <c r="J826" s="14" t="s">
        <v>34</v>
      </c>
      <c r="K826" s="14" t="s">
        <v>34</v>
      </c>
      <c r="L826" s="14" t="s">
        <v>16</v>
      </c>
      <c r="M826" s="14" t="s">
        <v>34</v>
      </c>
      <c r="N826" s="14" t="s">
        <v>34</v>
      </c>
      <c r="O826" s="14" t="s">
        <v>34</v>
      </c>
      <c r="P826" s="14" t="s">
        <v>34</v>
      </c>
      <c r="Q826" s="14" t="s">
        <v>34</v>
      </c>
      <c r="R826" s="14" t="s">
        <v>34</v>
      </c>
      <c r="S826" s="14" t="s">
        <v>34</v>
      </c>
      <c r="T826" s="14" t="s">
        <v>34</v>
      </c>
      <c r="U826" s="14" t="s">
        <v>34</v>
      </c>
      <c r="V826" s="173"/>
      <c r="W826" s="174"/>
      <c r="X826" s="67"/>
      <c r="Y826" s="68"/>
    </row>
    <row r="827" spans="1:25" ht="15.75" thickBot="1">
      <c r="A827" s="84"/>
      <c r="B827" s="85"/>
      <c r="C827" s="131" t="s">
        <v>13</v>
      </c>
      <c r="D827" s="130"/>
      <c r="E827" s="3">
        <v>732</v>
      </c>
      <c r="F827" s="10"/>
      <c r="G827" s="139">
        <v>5</v>
      </c>
      <c r="H827" s="139"/>
      <c r="I827" s="139"/>
      <c r="J827" s="14" t="s">
        <v>34</v>
      </c>
      <c r="K827" s="14" t="s">
        <v>34</v>
      </c>
      <c r="L827" s="14" t="s">
        <v>34</v>
      </c>
      <c r="M827" s="14" t="s">
        <v>34</v>
      </c>
      <c r="N827" s="14" t="s">
        <v>34</v>
      </c>
      <c r="O827" s="14" t="s">
        <v>34</v>
      </c>
      <c r="P827" s="14" t="s">
        <v>34</v>
      </c>
      <c r="Q827" s="14" t="s">
        <v>34</v>
      </c>
      <c r="R827" s="14" t="s">
        <v>34</v>
      </c>
      <c r="S827" s="14" t="s">
        <v>34</v>
      </c>
      <c r="T827" s="14" t="s">
        <v>34</v>
      </c>
      <c r="U827" s="14" t="s">
        <v>34</v>
      </c>
      <c r="V827" s="173"/>
      <c r="W827" s="174"/>
      <c r="X827" s="67"/>
      <c r="Y827" s="68"/>
    </row>
    <row r="828" spans="1:25" ht="15.75" thickBot="1">
      <c r="A828" s="84"/>
      <c r="B828" s="85"/>
      <c r="C828" s="130" t="s">
        <v>14</v>
      </c>
      <c r="D828" s="130"/>
      <c r="E828" s="3">
        <v>1776</v>
      </c>
      <c r="F828" s="10"/>
      <c r="G828" s="139">
        <v>5</v>
      </c>
      <c r="H828" s="139"/>
      <c r="I828" s="139"/>
      <c r="J828" s="14" t="s">
        <v>34</v>
      </c>
      <c r="K828" s="14" t="s">
        <v>34</v>
      </c>
      <c r="L828" s="14" t="s">
        <v>34</v>
      </c>
      <c r="M828" s="14" t="s">
        <v>34</v>
      </c>
      <c r="N828" s="14" t="s">
        <v>34</v>
      </c>
      <c r="O828" s="14" t="s">
        <v>34</v>
      </c>
      <c r="P828" s="14" t="s">
        <v>34</v>
      </c>
      <c r="Q828" s="14" t="s">
        <v>34</v>
      </c>
      <c r="R828" s="14" t="s">
        <v>34</v>
      </c>
      <c r="S828" s="14" t="s">
        <v>34</v>
      </c>
      <c r="T828" s="14" t="s">
        <v>34</v>
      </c>
      <c r="U828" s="14" t="s">
        <v>34</v>
      </c>
      <c r="V828" s="173"/>
      <c r="W828" s="174"/>
      <c r="X828" s="67"/>
      <c r="Y828" s="68"/>
    </row>
    <row r="829" spans="1:25" ht="15.75" thickBot="1">
      <c r="A829" s="84"/>
      <c r="B829" s="85"/>
      <c r="C829" s="130" t="s">
        <v>15</v>
      </c>
      <c r="D829" s="130"/>
      <c r="E829" s="3">
        <v>1284</v>
      </c>
      <c r="F829" s="10"/>
      <c r="G829" s="139">
        <v>5</v>
      </c>
      <c r="H829" s="139"/>
      <c r="I829" s="139"/>
      <c r="J829" s="14" t="s">
        <v>34</v>
      </c>
      <c r="K829" s="14" t="s">
        <v>34</v>
      </c>
      <c r="L829" s="14" t="s">
        <v>34</v>
      </c>
      <c r="M829" s="14" t="s">
        <v>34</v>
      </c>
      <c r="N829" s="14" t="s">
        <v>34</v>
      </c>
      <c r="O829" s="14" t="s">
        <v>34</v>
      </c>
      <c r="P829" s="14" t="s">
        <v>34</v>
      </c>
      <c r="Q829" s="14" t="s">
        <v>34</v>
      </c>
      <c r="R829" s="14" t="s">
        <v>34</v>
      </c>
      <c r="S829" s="14" t="s">
        <v>16</v>
      </c>
      <c r="T829" s="14" t="s">
        <v>34</v>
      </c>
      <c r="U829" s="14" t="s">
        <v>34</v>
      </c>
      <c r="V829" s="173"/>
      <c r="W829" s="174"/>
      <c r="X829" s="67"/>
      <c r="Y829" s="68"/>
    </row>
    <row r="830" spans="1:25" ht="15.75" thickBot="1">
      <c r="A830" s="84"/>
      <c r="B830" s="85"/>
      <c r="C830" s="119" t="s">
        <v>16</v>
      </c>
      <c r="D830" s="119"/>
      <c r="E830" s="3" t="s">
        <v>16</v>
      </c>
      <c r="F830" s="10"/>
      <c r="G830" s="139">
        <v>5</v>
      </c>
      <c r="H830" s="139"/>
      <c r="I830" s="139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73"/>
      <c r="W830" s="174"/>
      <c r="X830" s="67"/>
      <c r="Y830" s="68"/>
    </row>
    <row r="831" spans="1:25" ht="15.75" thickBot="1">
      <c r="A831" s="86"/>
      <c r="B831" s="87"/>
      <c r="C831" s="97" t="s">
        <v>16</v>
      </c>
      <c r="D831" s="97"/>
      <c r="E831" s="4" t="s">
        <v>16</v>
      </c>
      <c r="F831" s="12"/>
      <c r="G831" s="140">
        <v>5</v>
      </c>
      <c r="H831" s="140"/>
      <c r="I831" s="140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73"/>
      <c r="W831" s="174"/>
      <c r="X831" s="69"/>
      <c r="Y831" s="70"/>
    </row>
    <row r="832" spans="1:25" ht="15.75" thickBot="1">
      <c r="A832" s="82">
        <v>45597</v>
      </c>
      <c r="B832" s="83"/>
      <c r="C832" s="136" t="s">
        <v>9</v>
      </c>
      <c r="D832" s="136"/>
      <c r="E832" s="5">
        <v>1030</v>
      </c>
      <c r="F832" s="11"/>
      <c r="G832" s="138">
        <v>5</v>
      </c>
      <c r="H832" s="138"/>
      <c r="I832" s="138"/>
      <c r="J832" s="14" t="s">
        <v>34</v>
      </c>
      <c r="K832" s="14" t="s">
        <v>34</v>
      </c>
      <c r="L832" s="14" t="s">
        <v>34</v>
      </c>
      <c r="M832" s="14" t="s">
        <v>34</v>
      </c>
      <c r="N832" s="14" t="s">
        <v>34</v>
      </c>
      <c r="O832" s="14" t="s">
        <v>34</v>
      </c>
      <c r="P832" s="14" t="s">
        <v>34</v>
      </c>
      <c r="Q832" s="14" t="s">
        <v>34</v>
      </c>
      <c r="R832" s="14" t="s">
        <v>34</v>
      </c>
      <c r="S832" s="14" t="s">
        <v>34</v>
      </c>
      <c r="T832" s="14" t="s">
        <v>34</v>
      </c>
      <c r="U832" s="14" t="s">
        <v>34</v>
      </c>
      <c r="V832" s="178"/>
      <c r="W832" s="180"/>
      <c r="X832" s="65" t="s">
        <v>37</v>
      </c>
      <c r="Y832" s="66"/>
    </row>
    <row r="833" spans="1:25" ht="15.75" thickBot="1">
      <c r="A833" s="84"/>
      <c r="B833" s="85"/>
      <c r="C833" s="130" t="s">
        <v>10</v>
      </c>
      <c r="D833" s="130"/>
      <c r="E833" s="3">
        <v>190</v>
      </c>
      <c r="F833" s="10"/>
      <c r="G833" s="139">
        <v>5</v>
      </c>
      <c r="H833" s="139"/>
      <c r="I833" s="139"/>
      <c r="J833" s="14" t="s">
        <v>34</v>
      </c>
      <c r="K833" s="14" t="s">
        <v>34</v>
      </c>
      <c r="L833" s="14" t="s">
        <v>34</v>
      </c>
      <c r="M833" s="14" t="s">
        <v>34</v>
      </c>
      <c r="N833" s="14" t="s">
        <v>34</v>
      </c>
      <c r="O833" s="14" t="s">
        <v>34</v>
      </c>
      <c r="P833" s="14" t="s">
        <v>34</v>
      </c>
      <c r="Q833" s="14" t="s">
        <v>34</v>
      </c>
      <c r="R833" s="14" t="s">
        <v>34</v>
      </c>
      <c r="S833" s="14" t="s">
        <v>34</v>
      </c>
      <c r="T833" s="14" t="s">
        <v>34</v>
      </c>
      <c r="U833" s="14" t="s">
        <v>34</v>
      </c>
      <c r="V833" s="173"/>
      <c r="W833" s="174"/>
      <c r="X833" s="67"/>
      <c r="Y833" s="68"/>
    </row>
    <row r="834" spans="1:25" ht="15.75" thickBot="1">
      <c r="A834" s="84"/>
      <c r="B834" s="85"/>
      <c r="C834" s="130" t="s">
        <v>11</v>
      </c>
      <c r="D834" s="130"/>
      <c r="E834" s="3">
        <v>1800</v>
      </c>
      <c r="F834" s="10"/>
      <c r="G834" s="139">
        <v>5</v>
      </c>
      <c r="H834" s="139"/>
      <c r="I834" s="139"/>
      <c r="J834" s="14" t="s">
        <v>34</v>
      </c>
      <c r="K834" s="14" t="s">
        <v>34</v>
      </c>
      <c r="L834" s="14" t="s">
        <v>34</v>
      </c>
      <c r="M834" s="14" t="s">
        <v>34</v>
      </c>
      <c r="N834" s="14" t="s">
        <v>34</v>
      </c>
      <c r="O834" s="14" t="s">
        <v>34</v>
      </c>
      <c r="P834" s="14" t="s">
        <v>34</v>
      </c>
      <c r="Q834" s="14" t="s">
        <v>34</v>
      </c>
      <c r="R834" s="14" t="s">
        <v>34</v>
      </c>
      <c r="S834" s="14" t="s">
        <v>34</v>
      </c>
      <c r="T834" s="14" t="s">
        <v>34</v>
      </c>
      <c r="U834" s="14" t="s">
        <v>34</v>
      </c>
      <c r="V834" s="173"/>
      <c r="W834" s="174"/>
      <c r="X834" s="67"/>
      <c r="Y834" s="68"/>
    </row>
    <row r="835" spans="1:25" ht="15.75" thickBot="1">
      <c r="A835" s="84"/>
      <c r="B835" s="85"/>
      <c r="C835" s="130" t="s">
        <v>12</v>
      </c>
      <c r="D835" s="130"/>
      <c r="E835" s="3">
        <v>170</v>
      </c>
      <c r="F835" s="10"/>
      <c r="G835" s="139">
        <v>5</v>
      </c>
      <c r="H835" s="139"/>
      <c r="I835" s="139"/>
      <c r="J835" s="14" t="s">
        <v>34</v>
      </c>
      <c r="K835" s="14" t="s">
        <v>34</v>
      </c>
      <c r="L835" s="14" t="s">
        <v>16</v>
      </c>
      <c r="M835" s="14" t="s">
        <v>34</v>
      </c>
      <c r="N835" s="14" t="s">
        <v>34</v>
      </c>
      <c r="O835" s="14" t="s">
        <v>34</v>
      </c>
      <c r="P835" s="14" t="s">
        <v>34</v>
      </c>
      <c r="Q835" s="14" t="s">
        <v>34</v>
      </c>
      <c r="R835" s="14" t="s">
        <v>34</v>
      </c>
      <c r="S835" s="14" t="s">
        <v>34</v>
      </c>
      <c r="T835" s="14" t="s">
        <v>34</v>
      </c>
      <c r="U835" s="14" t="s">
        <v>34</v>
      </c>
      <c r="V835" s="173"/>
      <c r="W835" s="174"/>
      <c r="X835" s="67"/>
      <c r="Y835" s="68"/>
    </row>
    <row r="836" spans="1:25" ht="15.75" thickBot="1">
      <c r="A836" s="84"/>
      <c r="B836" s="85"/>
      <c r="C836" s="131" t="s">
        <v>13</v>
      </c>
      <c r="D836" s="130"/>
      <c r="E836" s="3">
        <v>2244</v>
      </c>
      <c r="F836" s="10"/>
      <c r="G836" s="139">
        <v>5</v>
      </c>
      <c r="H836" s="139"/>
      <c r="I836" s="139"/>
      <c r="J836" s="14" t="s">
        <v>34</v>
      </c>
      <c r="K836" s="14" t="s">
        <v>34</v>
      </c>
      <c r="L836" s="14" t="s">
        <v>34</v>
      </c>
      <c r="M836" s="14" t="s">
        <v>34</v>
      </c>
      <c r="N836" s="14" t="s">
        <v>34</v>
      </c>
      <c r="O836" s="14" t="s">
        <v>34</v>
      </c>
      <c r="P836" s="14" t="s">
        <v>34</v>
      </c>
      <c r="Q836" s="14" t="s">
        <v>34</v>
      </c>
      <c r="R836" s="14" t="s">
        <v>34</v>
      </c>
      <c r="S836" s="14" t="s">
        <v>34</v>
      </c>
      <c r="T836" s="14" t="s">
        <v>34</v>
      </c>
      <c r="U836" s="14" t="s">
        <v>34</v>
      </c>
      <c r="V836" s="173"/>
      <c r="W836" s="174"/>
      <c r="X836" s="67"/>
      <c r="Y836" s="68"/>
    </row>
    <row r="837" spans="1:25" ht="15.75" thickBot="1">
      <c r="A837" s="84"/>
      <c r="B837" s="85"/>
      <c r="C837" s="130" t="s">
        <v>14</v>
      </c>
      <c r="D837" s="130"/>
      <c r="E837" s="3">
        <v>4860</v>
      </c>
      <c r="F837" s="10"/>
      <c r="G837" s="139">
        <v>5</v>
      </c>
      <c r="H837" s="139"/>
      <c r="I837" s="139"/>
      <c r="J837" s="14" t="s">
        <v>34</v>
      </c>
      <c r="K837" s="14" t="s">
        <v>34</v>
      </c>
      <c r="L837" s="14" t="s">
        <v>34</v>
      </c>
      <c r="M837" s="14" t="s">
        <v>34</v>
      </c>
      <c r="N837" s="14" t="s">
        <v>34</v>
      </c>
      <c r="O837" s="14" t="s">
        <v>34</v>
      </c>
      <c r="P837" s="14" t="s">
        <v>34</v>
      </c>
      <c r="Q837" s="14" t="s">
        <v>34</v>
      </c>
      <c r="R837" s="14" t="s">
        <v>34</v>
      </c>
      <c r="S837" s="14" t="s">
        <v>34</v>
      </c>
      <c r="T837" s="14" t="s">
        <v>34</v>
      </c>
      <c r="U837" s="14" t="s">
        <v>34</v>
      </c>
      <c r="V837" s="173"/>
      <c r="W837" s="174"/>
      <c r="X837" s="67"/>
      <c r="Y837" s="68"/>
    </row>
    <row r="838" spans="1:25" ht="15.75" thickBot="1">
      <c r="A838" s="84"/>
      <c r="B838" s="85"/>
      <c r="C838" s="130" t="s">
        <v>15</v>
      </c>
      <c r="D838" s="130"/>
      <c r="E838" s="3">
        <v>4692</v>
      </c>
      <c r="F838" s="10"/>
      <c r="G838" s="139">
        <v>5</v>
      </c>
      <c r="H838" s="139"/>
      <c r="I838" s="139"/>
      <c r="J838" s="14" t="s">
        <v>34</v>
      </c>
      <c r="K838" s="14" t="s">
        <v>34</v>
      </c>
      <c r="L838" s="14" t="s">
        <v>34</v>
      </c>
      <c r="M838" s="14" t="s">
        <v>34</v>
      </c>
      <c r="N838" s="14" t="s">
        <v>34</v>
      </c>
      <c r="O838" s="14" t="s">
        <v>34</v>
      </c>
      <c r="P838" s="14" t="s">
        <v>34</v>
      </c>
      <c r="Q838" s="14" t="s">
        <v>34</v>
      </c>
      <c r="R838" s="14" t="s">
        <v>34</v>
      </c>
      <c r="S838" s="14" t="s">
        <v>16</v>
      </c>
      <c r="T838" s="14" t="s">
        <v>34</v>
      </c>
      <c r="U838" s="14" t="s">
        <v>34</v>
      </c>
      <c r="V838" s="173"/>
      <c r="W838" s="174"/>
      <c r="X838" s="67"/>
      <c r="Y838" s="68"/>
    </row>
    <row r="839" spans="1:25" ht="15.75" thickBot="1">
      <c r="A839" s="84"/>
      <c r="B839" s="85"/>
      <c r="C839" s="119" t="s">
        <v>16</v>
      </c>
      <c r="D839" s="119"/>
      <c r="E839" s="3" t="s">
        <v>16</v>
      </c>
      <c r="F839" s="10"/>
      <c r="G839" s="139">
        <v>5</v>
      </c>
      <c r="H839" s="139"/>
      <c r="I839" s="139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73"/>
      <c r="W839" s="174"/>
      <c r="X839" s="67"/>
      <c r="Y839" s="68"/>
    </row>
    <row r="840" spans="1:25" ht="15.75" thickBot="1">
      <c r="A840" s="86"/>
      <c r="B840" s="87"/>
      <c r="C840" s="97" t="s">
        <v>16</v>
      </c>
      <c r="D840" s="97"/>
      <c r="E840" s="4" t="s">
        <v>16</v>
      </c>
      <c r="F840" s="12"/>
      <c r="G840" s="140">
        <v>5</v>
      </c>
      <c r="H840" s="140"/>
      <c r="I840" s="140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73"/>
      <c r="W840" s="174"/>
      <c r="X840" s="69"/>
      <c r="Y840" s="70"/>
    </row>
    <row r="841" spans="1:25" ht="15.75" thickBot="1">
      <c r="A841" s="82">
        <v>45598</v>
      </c>
      <c r="B841" s="83"/>
      <c r="C841" s="136" t="s">
        <v>9</v>
      </c>
      <c r="D841" s="136"/>
      <c r="E841" s="5">
        <v>1080</v>
      </c>
      <c r="F841" s="11"/>
      <c r="G841" s="138">
        <v>5</v>
      </c>
      <c r="H841" s="138"/>
      <c r="I841" s="138"/>
      <c r="J841" s="14" t="s">
        <v>34</v>
      </c>
      <c r="K841" s="14" t="s">
        <v>34</v>
      </c>
      <c r="L841" s="14" t="s">
        <v>34</v>
      </c>
      <c r="M841" s="14" t="s">
        <v>34</v>
      </c>
      <c r="N841" s="14" t="s">
        <v>34</v>
      </c>
      <c r="O841" s="14" t="s">
        <v>34</v>
      </c>
      <c r="P841" s="14" t="s">
        <v>34</v>
      </c>
      <c r="Q841" s="14" t="s">
        <v>34</v>
      </c>
      <c r="R841" s="14" t="s">
        <v>34</v>
      </c>
      <c r="S841" s="14" t="s">
        <v>34</v>
      </c>
      <c r="T841" s="14" t="s">
        <v>34</v>
      </c>
      <c r="U841" s="14" t="s">
        <v>34</v>
      </c>
      <c r="V841" s="178"/>
      <c r="W841" s="180"/>
      <c r="X841" s="65" t="s">
        <v>38</v>
      </c>
      <c r="Y841" s="66"/>
    </row>
    <row r="842" spans="1:25" ht="15.75" thickBot="1">
      <c r="A842" s="84"/>
      <c r="B842" s="85"/>
      <c r="C842" s="130" t="s">
        <v>10</v>
      </c>
      <c r="D842" s="130"/>
      <c r="E842" s="3">
        <v>310</v>
      </c>
      <c r="F842" s="10"/>
      <c r="G842" s="139">
        <v>5</v>
      </c>
      <c r="H842" s="139"/>
      <c r="I842" s="139"/>
      <c r="J842" s="14" t="s">
        <v>34</v>
      </c>
      <c r="K842" s="14" t="s">
        <v>34</v>
      </c>
      <c r="L842" s="14" t="s">
        <v>34</v>
      </c>
      <c r="M842" s="14" t="s">
        <v>34</v>
      </c>
      <c r="N842" s="14" t="s">
        <v>34</v>
      </c>
      <c r="O842" s="14" t="s">
        <v>34</v>
      </c>
      <c r="P842" s="14" t="s">
        <v>34</v>
      </c>
      <c r="Q842" s="14" t="s">
        <v>34</v>
      </c>
      <c r="R842" s="14" t="s">
        <v>34</v>
      </c>
      <c r="S842" s="14" t="s">
        <v>34</v>
      </c>
      <c r="T842" s="14" t="s">
        <v>34</v>
      </c>
      <c r="U842" s="14" t="s">
        <v>34</v>
      </c>
      <c r="V842" s="173"/>
      <c r="W842" s="174"/>
      <c r="X842" s="67"/>
      <c r="Y842" s="68"/>
    </row>
    <row r="843" spans="1:25" ht="15.75" thickBot="1">
      <c r="A843" s="84"/>
      <c r="B843" s="85"/>
      <c r="C843" s="130" t="s">
        <v>11</v>
      </c>
      <c r="D843" s="130"/>
      <c r="E843" s="3">
        <v>3840</v>
      </c>
      <c r="F843" s="10"/>
      <c r="G843" s="139">
        <v>5</v>
      </c>
      <c r="H843" s="139"/>
      <c r="I843" s="139"/>
      <c r="J843" s="14" t="s">
        <v>34</v>
      </c>
      <c r="K843" s="14" t="s">
        <v>34</v>
      </c>
      <c r="L843" s="14" t="s">
        <v>34</v>
      </c>
      <c r="M843" s="14" t="s">
        <v>34</v>
      </c>
      <c r="N843" s="14" t="s">
        <v>34</v>
      </c>
      <c r="O843" s="14" t="s">
        <v>34</v>
      </c>
      <c r="P843" s="14" t="s">
        <v>34</v>
      </c>
      <c r="Q843" s="14" t="s">
        <v>34</v>
      </c>
      <c r="R843" s="14" t="s">
        <v>34</v>
      </c>
      <c r="S843" s="14" t="s">
        <v>34</v>
      </c>
      <c r="T843" s="14" t="s">
        <v>34</v>
      </c>
      <c r="U843" s="14" t="s">
        <v>34</v>
      </c>
      <c r="V843" s="173"/>
      <c r="W843" s="174"/>
      <c r="X843" s="67"/>
      <c r="Y843" s="68"/>
    </row>
    <row r="844" spans="1:25" ht="15.75" thickBot="1">
      <c r="A844" s="84"/>
      <c r="B844" s="85"/>
      <c r="C844" s="130" t="s">
        <v>12</v>
      </c>
      <c r="D844" s="130"/>
      <c r="E844" s="3">
        <v>220</v>
      </c>
      <c r="F844" s="10"/>
      <c r="G844" s="139">
        <v>5</v>
      </c>
      <c r="H844" s="139"/>
      <c r="I844" s="139"/>
      <c r="J844" s="14" t="s">
        <v>34</v>
      </c>
      <c r="K844" s="14" t="s">
        <v>34</v>
      </c>
      <c r="L844" s="14" t="s">
        <v>16</v>
      </c>
      <c r="M844" s="14" t="s">
        <v>34</v>
      </c>
      <c r="N844" s="14" t="s">
        <v>34</v>
      </c>
      <c r="O844" s="14" t="s">
        <v>34</v>
      </c>
      <c r="P844" s="14" t="s">
        <v>34</v>
      </c>
      <c r="Q844" s="14" t="s">
        <v>34</v>
      </c>
      <c r="R844" s="14" t="s">
        <v>34</v>
      </c>
      <c r="S844" s="14" t="s">
        <v>34</v>
      </c>
      <c r="T844" s="14" t="s">
        <v>34</v>
      </c>
      <c r="U844" s="14" t="s">
        <v>34</v>
      </c>
      <c r="V844" s="173"/>
      <c r="W844" s="174"/>
      <c r="X844" s="67"/>
      <c r="Y844" s="68"/>
    </row>
    <row r="845" spans="1:25" ht="15.75" thickBot="1">
      <c r="A845" s="84"/>
      <c r="B845" s="85"/>
      <c r="C845" s="131" t="s">
        <v>13</v>
      </c>
      <c r="D845" s="130"/>
      <c r="E845" s="3" t="s">
        <v>16</v>
      </c>
      <c r="F845" s="10"/>
      <c r="G845" s="139">
        <v>5</v>
      </c>
      <c r="H845" s="139"/>
      <c r="I845" s="139"/>
      <c r="J845" s="14" t="s">
        <v>34</v>
      </c>
      <c r="K845" s="14" t="s">
        <v>34</v>
      </c>
      <c r="L845" s="14" t="s">
        <v>34</v>
      </c>
      <c r="M845" s="14" t="s">
        <v>34</v>
      </c>
      <c r="N845" s="14" t="s">
        <v>34</v>
      </c>
      <c r="O845" s="14" t="s">
        <v>34</v>
      </c>
      <c r="P845" s="14" t="s">
        <v>34</v>
      </c>
      <c r="Q845" s="14" t="s">
        <v>34</v>
      </c>
      <c r="R845" s="14" t="s">
        <v>34</v>
      </c>
      <c r="S845" s="14" t="s">
        <v>34</v>
      </c>
      <c r="T845" s="14" t="s">
        <v>34</v>
      </c>
      <c r="U845" s="14" t="s">
        <v>34</v>
      </c>
      <c r="V845" s="173"/>
      <c r="W845" s="174"/>
      <c r="X845" s="67"/>
      <c r="Y845" s="68"/>
    </row>
    <row r="846" spans="1:25" ht="15.75" thickBot="1">
      <c r="A846" s="84"/>
      <c r="B846" s="85"/>
      <c r="C846" s="130" t="s">
        <v>14</v>
      </c>
      <c r="D846" s="130"/>
      <c r="E846" s="3" t="s">
        <v>16</v>
      </c>
      <c r="F846" s="10"/>
      <c r="G846" s="139">
        <v>5</v>
      </c>
      <c r="H846" s="139"/>
      <c r="I846" s="139"/>
      <c r="J846" s="14" t="s">
        <v>34</v>
      </c>
      <c r="K846" s="14" t="s">
        <v>34</v>
      </c>
      <c r="L846" s="14" t="s">
        <v>34</v>
      </c>
      <c r="M846" s="14" t="s">
        <v>34</v>
      </c>
      <c r="N846" s="14" t="s">
        <v>34</v>
      </c>
      <c r="O846" s="14" t="s">
        <v>34</v>
      </c>
      <c r="P846" s="14" t="s">
        <v>34</v>
      </c>
      <c r="Q846" s="14" t="s">
        <v>34</v>
      </c>
      <c r="R846" s="14" t="s">
        <v>34</v>
      </c>
      <c r="S846" s="14" t="s">
        <v>34</v>
      </c>
      <c r="T846" s="14" t="s">
        <v>34</v>
      </c>
      <c r="U846" s="14" t="s">
        <v>34</v>
      </c>
      <c r="V846" s="173"/>
      <c r="W846" s="174"/>
      <c r="X846" s="67"/>
      <c r="Y846" s="68"/>
    </row>
    <row r="847" spans="1:25" ht="15.75" thickBot="1">
      <c r="A847" s="84"/>
      <c r="B847" s="85"/>
      <c r="C847" s="130" t="s">
        <v>15</v>
      </c>
      <c r="D847" s="130"/>
      <c r="E847" s="3" t="s">
        <v>16</v>
      </c>
      <c r="F847" s="10"/>
      <c r="G847" s="139">
        <v>5</v>
      </c>
      <c r="H847" s="139"/>
      <c r="I847" s="139"/>
      <c r="J847" s="14" t="s">
        <v>34</v>
      </c>
      <c r="K847" s="14" t="s">
        <v>34</v>
      </c>
      <c r="L847" s="14" t="s">
        <v>34</v>
      </c>
      <c r="M847" s="14" t="s">
        <v>34</v>
      </c>
      <c r="N847" s="14" t="s">
        <v>34</v>
      </c>
      <c r="O847" s="14" t="s">
        <v>34</v>
      </c>
      <c r="P847" s="14" t="s">
        <v>34</v>
      </c>
      <c r="Q847" s="14" t="s">
        <v>34</v>
      </c>
      <c r="R847" s="14" t="s">
        <v>34</v>
      </c>
      <c r="S847" s="14" t="s">
        <v>16</v>
      </c>
      <c r="T847" s="14" t="s">
        <v>34</v>
      </c>
      <c r="U847" s="14" t="s">
        <v>34</v>
      </c>
      <c r="V847" s="173"/>
      <c r="W847" s="174"/>
      <c r="X847" s="67"/>
      <c r="Y847" s="68"/>
    </row>
    <row r="848" spans="1:25" ht="15.75" thickBot="1">
      <c r="A848" s="84"/>
      <c r="B848" s="85"/>
      <c r="C848" s="119" t="s">
        <v>16</v>
      </c>
      <c r="D848" s="119"/>
      <c r="E848" s="3" t="s">
        <v>16</v>
      </c>
      <c r="F848" s="10"/>
      <c r="G848" s="139">
        <v>5</v>
      </c>
      <c r="H848" s="139"/>
      <c r="I848" s="139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73"/>
      <c r="W848" s="174"/>
      <c r="X848" s="67"/>
      <c r="Y848" s="68"/>
    </row>
    <row r="849" spans="1:25" ht="15.75" thickBot="1">
      <c r="A849" s="86"/>
      <c r="B849" s="87"/>
      <c r="C849" s="97" t="s">
        <v>16</v>
      </c>
      <c r="D849" s="97"/>
      <c r="E849" s="4" t="s">
        <v>16</v>
      </c>
      <c r="F849" s="12"/>
      <c r="G849" s="140">
        <v>5</v>
      </c>
      <c r="H849" s="140"/>
      <c r="I849" s="140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73"/>
      <c r="W849" s="174"/>
      <c r="X849" s="69"/>
      <c r="Y849" s="70"/>
    </row>
    <row r="850" spans="1:25" ht="15.75" thickBot="1">
      <c r="A850" s="82">
        <v>45599</v>
      </c>
      <c r="B850" s="83"/>
      <c r="C850" s="136" t="s">
        <v>9</v>
      </c>
      <c r="D850" s="136"/>
      <c r="E850" s="5">
        <v>1090</v>
      </c>
      <c r="F850" s="11"/>
      <c r="G850" s="138">
        <v>5</v>
      </c>
      <c r="H850" s="138"/>
      <c r="I850" s="138"/>
      <c r="J850" s="14" t="s">
        <v>34</v>
      </c>
      <c r="K850" s="14" t="s">
        <v>34</v>
      </c>
      <c r="L850" s="14" t="s">
        <v>34</v>
      </c>
      <c r="M850" s="14" t="s">
        <v>34</v>
      </c>
      <c r="N850" s="14" t="s">
        <v>34</v>
      </c>
      <c r="O850" s="14" t="s">
        <v>34</v>
      </c>
      <c r="P850" s="14" t="s">
        <v>34</v>
      </c>
      <c r="Q850" s="14" t="s">
        <v>34</v>
      </c>
      <c r="R850" s="14" t="s">
        <v>34</v>
      </c>
      <c r="S850" s="14" t="s">
        <v>34</v>
      </c>
      <c r="T850" s="14" t="s">
        <v>34</v>
      </c>
      <c r="U850" s="14" t="s">
        <v>34</v>
      </c>
      <c r="V850" s="178"/>
      <c r="W850" s="180"/>
      <c r="X850" s="65" t="s">
        <v>38</v>
      </c>
      <c r="Y850" s="66"/>
    </row>
    <row r="851" spans="1:25" ht="15.75" thickBot="1">
      <c r="A851" s="84"/>
      <c r="B851" s="85"/>
      <c r="C851" s="130" t="s">
        <v>10</v>
      </c>
      <c r="D851" s="130"/>
      <c r="E851" s="3">
        <v>310</v>
      </c>
      <c r="F851" s="10"/>
      <c r="G851" s="139">
        <v>5</v>
      </c>
      <c r="H851" s="139"/>
      <c r="I851" s="139"/>
      <c r="J851" s="14" t="s">
        <v>34</v>
      </c>
      <c r="K851" s="14" t="s">
        <v>34</v>
      </c>
      <c r="L851" s="14" t="s">
        <v>34</v>
      </c>
      <c r="M851" s="14" t="s">
        <v>34</v>
      </c>
      <c r="N851" s="14" t="s">
        <v>34</v>
      </c>
      <c r="O851" s="14" t="s">
        <v>34</v>
      </c>
      <c r="P851" s="14" t="s">
        <v>34</v>
      </c>
      <c r="Q851" s="14" t="s">
        <v>34</v>
      </c>
      <c r="R851" s="14" t="s">
        <v>34</v>
      </c>
      <c r="S851" s="14" t="s">
        <v>34</v>
      </c>
      <c r="T851" s="14" t="s">
        <v>34</v>
      </c>
      <c r="U851" s="14" t="s">
        <v>34</v>
      </c>
      <c r="V851" s="173"/>
      <c r="W851" s="174"/>
      <c r="X851" s="67"/>
      <c r="Y851" s="68"/>
    </row>
    <row r="852" spans="1:25" ht="15.75" thickBot="1">
      <c r="A852" s="84"/>
      <c r="B852" s="85"/>
      <c r="C852" s="130" t="s">
        <v>11</v>
      </c>
      <c r="D852" s="130"/>
      <c r="E852" s="3">
        <v>3840</v>
      </c>
      <c r="F852" s="10"/>
      <c r="G852" s="139">
        <v>5</v>
      </c>
      <c r="H852" s="139"/>
      <c r="I852" s="139"/>
      <c r="J852" s="14" t="s">
        <v>34</v>
      </c>
      <c r="K852" s="14" t="s">
        <v>34</v>
      </c>
      <c r="L852" s="14" t="s">
        <v>34</v>
      </c>
      <c r="M852" s="14" t="s">
        <v>34</v>
      </c>
      <c r="N852" s="14" t="s">
        <v>34</v>
      </c>
      <c r="O852" s="14" t="s">
        <v>34</v>
      </c>
      <c r="P852" s="14" t="s">
        <v>34</v>
      </c>
      <c r="Q852" s="14" t="s">
        <v>34</v>
      </c>
      <c r="R852" s="14" t="s">
        <v>34</v>
      </c>
      <c r="S852" s="14" t="s">
        <v>34</v>
      </c>
      <c r="T852" s="14" t="s">
        <v>34</v>
      </c>
      <c r="U852" s="14" t="s">
        <v>34</v>
      </c>
      <c r="V852" s="173"/>
      <c r="W852" s="174"/>
      <c r="X852" s="67"/>
      <c r="Y852" s="68"/>
    </row>
    <row r="853" spans="1:25" ht="15.75" thickBot="1">
      <c r="A853" s="84"/>
      <c r="B853" s="85"/>
      <c r="C853" s="130" t="s">
        <v>12</v>
      </c>
      <c r="D853" s="130"/>
      <c r="E853" s="3">
        <v>210</v>
      </c>
      <c r="F853" s="10"/>
      <c r="G853" s="139">
        <v>5</v>
      </c>
      <c r="H853" s="139"/>
      <c r="I853" s="139"/>
      <c r="J853" s="14" t="s">
        <v>34</v>
      </c>
      <c r="K853" s="14" t="s">
        <v>34</v>
      </c>
      <c r="L853" s="14" t="s">
        <v>16</v>
      </c>
      <c r="M853" s="14" t="s">
        <v>34</v>
      </c>
      <c r="N853" s="14" t="s">
        <v>34</v>
      </c>
      <c r="O853" s="14" t="s">
        <v>34</v>
      </c>
      <c r="P853" s="14" t="s">
        <v>34</v>
      </c>
      <c r="Q853" s="14" t="s">
        <v>34</v>
      </c>
      <c r="R853" s="14" t="s">
        <v>34</v>
      </c>
      <c r="S853" s="14" t="s">
        <v>34</v>
      </c>
      <c r="T853" s="14" t="s">
        <v>34</v>
      </c>
      <c r="U853" s="14" t="s">
        <v>34</v>
      </c>
      <c r="V853" s="173"/>
      <c r="W853" s="174"/>
      <c r="X853" s="67"/>
      <c r="Y853" s="68"/>
    </row>
    <row r="854" spans="1:25" ht="15.75" thickBot="1">
      <c r="A854" s="84"/>
      <c r="B854" s="85"/>
      <c r="C854" s="131" t="s">
        <v>13</v>
      </c>
      <c r="D854" s="130"/>
      <c r="E854" s="3" t="s">
        <v>16</v>
      </c>
      <c r="F854" s="10"/>
      <c r="G854" s="139">
        <v>5</v>
      </c>
      <c r="H854" s="139"/>
      <c r="I854" s="139"/>
      <c r="J854" s="14" t="s">
        <v>34</v>
      </c>
      <c r="K854" s="14" t="s">
        <v>34</v>
      </c>
      <c r="L854" s="14" t="s">
        <v>34</v>
      </c>
      <c r="M854" s="14" t="s">
        <v>34</v>
      </c>
      <c r="N854" s="14" t="s">
        <v>34</v>
      </c>
      <c r="O854" s="14" t="s">
        <v>34</v>
      </c>
      <c r="P854" s="14" t="s">
        <v>34</v>
      </c>
      <c r="Q854" s="14" t="s">
        <v>34</v>
      </c>
      <c r="R854" s="14" t="s">
        <v>34</v>
      </c>
      <c r="S854" s="14" t="s">
        <v>34</v>
      </c>
      <c r="T854" s="14" t="s">
        <v>34</v>
      </c>
      <c r="U854" s="14" t="s">
        <v>34</v>
      </c>
      <c r="V854" s="173"/>
      <c r="W854" s="174"/>
      <c r="X854" s="67"/>
      <c r="Y854" s="68"/>
    </row>
    <row r="855" spans="1:25" ht="15.75" thickBot="1">
      <c r="A855" s="84"/>
      <c r="B855" s="85"/>
      <c r="C855" s="130" t="s">
        <v>14</v>
      </c>
      <c r="D855" s="130"/>
      <c r="E855" s="3" t="s">
        <v>16</v>
      </c>
      <c r="F855" s="10"/>
      <c r="G855" s="139">
        <v>5</v>
      </c>
      <c r="H855" s="139"/>
      <c r="I855" s="139"/>
      <c r="J855" s="14" t="s">
        <v>34</v>
      </c>
      <c r="K855" s="14" t="s">
        <v>34</v>
      </c>
      <c r="L855" s="14" t="s">
        <v>34</v>
      </c>
      <c r="M855" s="14" t="s">
        <v>34</v>
      </c>
      <c r="N855" s="14" t="s">
        <v>34</v>
      </c>
      <c r="O855" s="14" t="s">
        <v>34</v>
      </c>
      <c r="P855" s="14" t="s">
        <v>34</v>
      </c>
      <c r="Q855" s="14" t="s">
        <v>34</v>
      </c>
      <c r="R855" s="14" t="s">
        <v>34</v>
      </c>
      <c r="S855" s="14" t="s">
        <v>34</v>
      </c>
      <c r="T855" s="14" t="s">
        <v>34</v>
      </c>
      <c r="U855" s="14" t="s">
        <v>34</v>
      </c>
      <c r="V855" s="173"/>
      <c r="W855" s="174"/>
      <c r="X855" s="67"/>
      <c r="Y855" s="68"/>
    </row>
    <row r="856" spans="1:25" ht="15.75" thickBot="1">
      <c r="A856" s="84"/>
      <c r="B856" s="85"/>
      <c r="C856" s="130" t="s">
        <v>15</v>
      </c>
      <c r="D856" s="130"/>
      <c r="E856" s="3" t="s">
        <v>16</v>
      </c>
      <c r="F856" s="10"/>
      <c r="G856" s="139">
        <v>5</v>
      </c>
      <c r="H856" s="139"/>
      <c r="I856" s="139"/>
      <c r="J856" s="14" t="s">
        <v>34</v>
      </c>
      <c r="K856" s="14" t="s">
        <v>34</v>
      </c>
      <c r="L856" s="14" t="s">
        <v>34</v>
      </c>
      <c r="M856" s="14" t="s">
        <v>34</v>
      </c>
      <c r="N856" s="14" t="s">
        <v>34</v>
      </c>
      <c r="O856" s="14" t="s">
        <v>34</v>
      </c>
      <c r="P856" s="14" t="s">
        <v>34</v>
      </c>
      <c r="Q856" s="14" t="s">
        <v>34</v>
      </c>
      <c r="R856" s="14" t="s">
        <v>34</v>
      </c>
      <c r="S856" s="14" t="s">
        <v>16</v>
      </c>
      <c r="T856" s="14" t="s">
        <v>34</v>
      </c>
      <c r="U856" s="14" t="s">
        <v>34</v>
      </c>
      <c r="V856" s="173"/>
      <c r="W856" s="174"/>
      <c r="X856" s="67"/>
      <c r="Y856" s="68"/>
    </row>
    <row r="857" spans="1:25" ht="15.75" thickBot="1">
      <c r="A857" s="84"/>
      <c r="B857" s="85"/>
      <c r="C857" s="119" t="s">
        <v>16</v>
      </c>
      <c r="D857" s="119"/>
      <c r="E857" s="3" t="s">
        <v>16</v>
      </c>
      <c r="F857" s="10"/>
      <c r="G857" s="139">
        <v>5</v>
      </c>
      <c r="H857" s="139"/>
      <c r="I857" s="139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73"/>
      <c r="W857" s="174"/>
      <c r="X857" s="67"/>
      <c r="Y857" s="68"/>
    </row>
    <row r="858" spans="1:25" ht="15.75" thickBot="1">
      <c r="A858" s="86"/>
      <c r="B858" s="87"/>
      <c r="C858" s="97" t="s">
        <v>16</v>
      </c>
      <c r="D858" s="97"/>
      <c r="E858" s="4" t="s">
        <v>16</v>
      </c>
      <c r="F858" s="12"/>
      <c r="G858" s="140">
        <v>5</v>
      </c>
      <c r="H858" s="140"/>
      <c r="I858" s="140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73"/>
      <c r="W858" s="174"/>
      <c r="X858" s="69"/>
      <c r="Y858" s="70"/>
    </row>
    <row r="859" spans="1:25" ht="15.75" thickBot="1">
      <c r="A859" s="82">
        <v>45600</v>
      </c>
      <c r="B859" s="83"/>
      <c r="C859" s="136" t="s">
        <v>9</v>
      </c>
      <c r="D859" s="136"/>
      <c r="E859" s="5">
        <v>1250</v>
      </c>
      <c r="F859" s="11"/>
      <c r="G859" s="138">
        <v>5</v>
      </c>
      <c r="H859" s="138"/>
      <c r="I859" s="138"/>
      <c r="J859" s="14" t="s">
        <v>34</v>
      </c>
      <c r="K859" s="14" t="s">
        <v>34</v>
      </c>
      <c r="L859" s="14" t="s">
        <v>34</v>
      </c>
      <c r="M859" s="14" t="s">
        <v>34</v>
      </c>
      <c r="N859" s="14" t="s">
        <v>34</v>
      </c>
      <c r="O859" s="14" t="s">
        <v>34</v>
      </c>
      <c r="P859" s="14" t="s">
        <v>34</v>
      </c>
      <c r="Q859" s="14" t="s">
        <v>34</v>
      </c>
      <c r="R859" s="14" t="s">
        <v>34</v>
      </c>
      <c r="S859" s="14" t="s">
        <v>34</v>
      </c>
      <c r="T859" s="14" t="s">
        <v>34</v>
      </c>
      <c r="U859" s="14" t="s">
        <v>34</v>
      </c>
      <c r="V859" s="178"/>
      <c r="W859" s="180"/>
      <c r="X859" s="65" t="s">
        <v>37</v>
      </c>
      <c r="Y859" s="66"/>
    </row>
    <row r="860" spans="1:25" ht="15.75" thickBot="1">
      <c r="A860" s="84"/>
      <c r="B860" s="85"/>
      <c r="C860" s="130" t="s">
        <v>10</v>
      </c>
      <c r="D860" s="130"/>
      <c r="E860" s="3">
        <v>300</v>
      </c>
      <c r="F860" s="10"/>
      <c r="G860" s="139">
        <v>5</v>
      </c>
      <c r="H860" s="139"/>
      <c r="I860" s="139"/>
      <c r="J860" s="14" t="s">
        <v>34</v>
      </c>
      <c r="K860" s="14" t="s">
        <v>34</v>
      </c>
      <c r="L860" s="14" t="s">
        <v>34</v>
      </c>
      <c r="M860" s="14" t="s">
        <v>34</v>
      </c>
      <c r="N860" s="14" t="s">
        <v>34</v>
      </c>
      <c r="O860" s="14" t="s">
        <v>34</v>
      </c>
      <c r="P860" s="14" t="s">
        <v>34</v>
      </c>
      <c r="Q860" s="14" t="s">
        <v>34</v>
      </c>
      <c r="R860" s="14" t="s">
        <v>34</v>
      </c>
      <c r="S860" s="14" t="s">
        <v>34</v>
      </c>
      <c r="T860" s="14" t="s">
        <v>34</v>
      </c>
      <c r="U860" s="14" t="s">
        <v>34</v>
      </c>
      <c r="V860" s="173"/>
      <c r="W860" s="174"/>
      <c r="X860" s="67"/>
      <c r="Y860" s="68"/>
    </row>
    <row r="861" spans="1:25" ht="15.75" thickBot="1">
      <c r="A861" s="84"/>
      <c r="B861" s="85"/>
      <c r="C861" s="130" t="s">
        <v>11</v>
      </c>
      <c r="D861" s="130"/>
      <c r="E861" s="3">
        <v>5080</v>
      </c>
      <c r="F861" s="10"/>
      <c r="G861" s="139">
        <v>5</v>
      </c>
      <c r="H861" s="139"/>
      <c r="I861" s="139"/>
      <c r="J861" s="14" t="s">
        <v>34</v>
      </c>
      <c r="K861" s="14" t="s">
        <v>34</v>
      </c>
      <c r="L861" s="14" t="s">
        <v>34</v>
      </c>
      <c r="M861" s="14" t="s">
        <v>34</v>
      </c>
      <c r="N861" s="14" t="s">
        <v>34</v>
      </c>
      <c r="O861" s="14" t="s">
        <v>34</v>
      </c>
      <c r="P861" s="14" t="s">
        <v>34</v>
      </c>
      <c r="Q861" s="14" t="s">
        <v>34</v>
      </c>
      <c r="R861" s="14" t="s">
        <v>34</v>
      </c>
      <c r="S861" s="14" t="s">
        <v>34</v>
      </c>
      <c r="T861" s="14" t="s">
        <v>34</v>
      </c>
      <c r="U861" s="14" t="s">
        <v>34</v>
      </c>
      <c r="V861" s="173"/>
      <c r="W861" s="174"/>
      <c r="X861" s="67"/>
      <c r="Y861" s="68"/>
    </row>
    <row r="862" spans="1:25" ht="15.75" thickBot="1">
      <c r="A862" s="84"/>
      <c r="B862" s="85"/>
      <c r="C862" s="130" t="s">
        <v>12</v>
      </c>
      <c r="D862" s="130"/>
      <c r="E862" s="3">
        <v>240</v>
      </c>
      <c r="F862" s="10"/>
      <c r="G862" s="139">
        <v>5</v>
      </c>
      <c r="H862" s="139"/>
      <c r="I862" s="139"/>
      <c r="J862" s="14" t="s">
        <v>34</v>
      </c>
      <c r="K862" s="14" t="s">
        <v>34</v>
      </c>
      <c r="L862" s="14" t="s">
        <v>16</v>
      </c>
      <c r="M862" s="14" t="s">
        <v>34</v>
      </c>
      <c r="N862" s="14" t="s">
        <v>34</v>
      </c>
      <c r="O862" s="14" t="s">
        <v>34</v>
      </c>
      <c r="P862" s="14" t="s">
        <v>34</v>
      </c>
      <c r="Q862" s="14" t="s">
        <v>34</v>
      </c>
      <c r="R862" s="14" t="s">
        <v>34</v>
      </c>
      <c r="S862" s="14" t="s">
        <v>34</v>
      </c>
      <c r="T862" s="14" t="s">
        <v>34</v>
      </c>
      <c r="U862" s="14" t="s">
        <v>34</v>
      </c>
      <c r="V862" s="173"/>
      <c r="W862" s="174"/>
      <c r="X862" s="67"/>
      <c r="Y862" s="68"/>
    </row>
    <row r="863" spans="1:25" ht="15.75" thickBot="1">
      <c r="A863" s="84"/>
      <c r="B863" s="85"/>
      <c r="C863" s="131" t="s">
        <v>13</v>
      </c>
      <c r="D863" s="130"/>
      <c r="E863" s="3" t="s">
        <v>16</v>
      </c>
      <c r="F863" s="10"/>
      <c r="G863" s="139">
        <v>5</v>
      </c>
      <c r="H863" s="139"/>
      <c r="I863" s="139"/>
      <c r="J863" s="14" t="s">
        <v>34</v>
      </c>
      <c r="K863" s="14" t="s">
        <v>34</v>
      </c>
      <c r="L863" s="14" t="s">
        <v>34</v>
      </c>
      <c r="M863" s="14" t="s">
        <v>34</v>
      </c>
      <c r="N863" s="14" t="s">
        <v>34</v>
      </c>
      <c r="O863" s="14" t="s">
        <v>34</v>
      </c>
      <c r="P863" s="14" t="s">
        <v>34</v>
      </c>
      <c r="Q863" s="14" t="s">
        <v>34</v>
      </c>
      <c r="R863" s="14" t="s">
        <v>34</v>
      </c>
      <c r="S863" s="14" t="s">
        <v>34</v>
      </c>
      <c r="T863" s="14" t="s">
        <v>34</v>
      </c>
      <c r="U863" s="14" t="s">
        <v>34</v>
      </c>
      <c r="V863" s="173"/>
      <c r="W863" s="174"/>
      <c r="X863" s="67"/>
      <c r="Y863" s="68"/>
    </row>
    <row r="864" spans="1:25" ht="15.75" thickBot="1">
      <c r="A864" s="84"/>
      <c r="B864" s="85"/>
      <c r="C864" s="130" t="s">
        <v>14</v>
      </c>
      <c r="D864" s="130"/>
      <c r="E864" s="3" t="s">
        <v>16</v>
      </c>
      <c r="F864" s="10"/>
      <c r="G864" s="139">
        <v>5</v>
      </c>
      <c r="H864" s="139"/>
      <c r="I864" s="139"/>
      <c r="J864" s="14" t="s">
        <v>34</v>
      </c>
      <c r="K864" s="14" t="s">
        <v>34</v>
      </c>
      <c r="L864" s="14" t="s">
        <v>34</v>
      </c>
      <c r="M864" s="14" t="s">
        <v>34</v>
      </c>
      <c r="N864" s="14" t="s">
        <v>34</v>
      </c>
      <c r="O864" s="14" t="s">
        <v>34</v>
      </c>
      <c r="P864" s="14" t="s">
        <v>34</v>
      </c>
      <c r="Q864" s="14" t="s">
        <v>34</v>
      </c>
      <c r="R864" s="14" t="s">
        <v>34</v>
      </c>
      <c r="S864" s="14" t="s">
        <v>34</v>
      </c>
      <c r="T864" s="14" t="s">
        <v>34</v>
      </c>
      <c r="U864" s="14" t="s">
        <v>34</v>
      </c>
      <c r="V864" s="173"/>
      <c r="W864" s="174"/>
      <c r="X864" s="67"/>
      <c r="Y864" s="68"/>
    </row>
    <row r="865" spans="1:25" ht="15.75" thickBot="1">
      <c r="A865" s="84"/>
      <c r="B865" s="85"/>
      <c r="C865" s="130" t="s">
        <v>15</v>
      </c>
      <c r="D865" s="130"/>
      <c r="E865" s="3" t="s">
        <v>16</v>
      </c>
      <c r="F865" s="10"/>
      <c r="G865" s="139">
        <v>5</v>
      </c>
      <c r="H865" s="139"/>
      <c r="I865" s="139"/>
      <c r="J865" s="14" t="s">
        <v>34</v>
      </c>
      <c r="K865" s="14" t="s">
        <v>34</v>
      </c>
      <c r="L865" s="14" t="s">
        <v>34</v>
      </c>
      <c r="M865" s="14" t="s">
        <v>34</v>
      </c>
      <c r="N865" s="14" t="s">
        <v>34</v>
      </c>
      <c r="O865" s="14" t="s">
        <v>34</v>
      </c>
      <c r="P865" s="14" t="s">
        <v>34</v>
      </c>
      <c r="Q865" s="14" t="s">
        <v>34</v>
      </c>
      <c r="R865" s="14" t="s">
        <v>34</v>
      </c>
      <c r="S865" s="14" t="s">
        <v>16</v>
      </c>
      <c r="T865" s="14" t="s">
        <v>34</v>
      </c>
      <c r="U865" s="14" t="s">
        <v>34</v>
      </c>
      <c r="V865" s="173"/>
      <c r="W865" s="174"/>
      <c r="X865" s="67"/>
      <c r="Y865" s="68"/>
    </row>
    <row r="866" spans="1:25" ht="15.75" thickBot="1">
      <c r="A866" s="84"/>
      <c r="B866" s="85"/>
      <c r="C866" s="119" t="s">
        <v>16</v>
      </c>
      <c r="D866" s="119"/>
      <c r="E866" s="3" t="s">
        <v>16</v>
      </c>
      <c r="F866" s="10"/>
      <c r="G866" s="139">
        <v>5</v>
      </c>
      <c r="H866" s="139"/>
      <c r="I866" s="139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73"/>
      <c r="W866" s="174"/>
      <c r="X866" s="67"/>
      <c r="Y866" s="68"/>
    </row>
    <row r="867" spans="1:25" ht="15.75" thickBot="1">
      <c r="A867" s="86"/>
      <c r="B867" s="87"/>
      <c r="C867" s="97" t="s">
        <v>16</v>
      </c>
      <c r="D867" s="97"/>
      <c r="E867" s="4" t="s">
        <v>16</v>
      </c>
      <c r="F867" s="12"/>
      <c r="G867" s="140">
        <v>5</v>
      </c>
      <c r="H867" s="140"/>
      <c r="I867" s="140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73"/>
      <c r="W867" s="174"/>
      <c r="X867" s="69"/>
      <c r="Y867" s="70"/>
    </row>
    <row r="868" spans="1:25" ht="15.75" thickBot="1">
      <c r="A868" s="82">
        <v>45601</v>
      </c>
      <c r="B868" s="83"/>
      <c r="C868" s="136" t="s">
        <v>9</v>
      </c>
      <c r="D868" s="136"/>
      <c r="E868" s="5">
        <v>1100</v>
      </c>
      <c r="F868" s="11"/>
      <c r="G868" s="138">
        <v>5</v>
      </c>
      <c r="H868" s="138"/>
      <c r="I868" s="138"/>
      <c r="J868" s="14" t="s">
        <v>34</v>
      </c>
      <c r="K868" s="14" t="s">
        <v>34</v>
      </c>
      <c r="L868" s="14" t="s">
        <v>34</v>
      </c>
      <c r="M868" s="14" t="s">
        <v>34</v>
      </c>
      <c r="N868" s="14" t="s">
        <v>34</v>
      </c>
      <c r="O868" s="14" t="s">
        <v>34</v>
      </c>
      <c r="P868" s="14" t="s">
        <v>34</v>
      </c>
      <c r="Q868" s="14" t="s">
        <v>34</v>
      </c>
      <c r="R868" s="14" t="s">
        <v>34</v>
      </c>
      <c r="S868" s="14" t="s">
        <v>34</v>
      </c>
      <c r="T868" s="14" t="s">
        <v>34</v>
      </c>
      <c r="U868" s="14" t="s">
        <v>34</v>
      </c>
      <c r="V868" s="178"/>
      <c r="W868" s="180"/>
      <c r="X868" s="65" t="s">
        <v>37</v>
      </c>
      <c r="Y868" s="66"/>
    </row>
    <row r="869" spans="1:25" ht="15.75" thickBot="1">
      <c r="A869" s="84"/>
      <c r="B869" s="85"/>
      <c r="C869" s="130" t="s">
        <v>10</v>
      </c>
      <c r="D869" s="130"/>
      <c r="E869" s="3">
        <v>260</v>
      </c>
      <c r="F869" s="10"/>
      <c r="G869" s="139">
        <v>5</v>
      </c>
      <c r="H869" s="139"/>
      <c r="I869" s="139"/>
      <c r="J869" s="14" t="s">
        <v>34</v>
      </c>
      <c r="K869" s="14" t="s">
        <v>34</v>
      </c>
      <c r="L869" s="14" t="s">
        <v>34</v>
      </c>
      <c r="M869" s="14" t="s">
        <v>34</v>
      </c>
      <c r="N869" s="14" t="s">
        <v>34</v>
      </c>
      <c r="O869" s="14" t="s">
        <v>34</v>
      </c>
      <c r="P869" s="14" t="s">
        <v>34</v>
      </c>
      <c r="Q869" s="14" t="s">
        <v>34</v>
      </c>
      <c r="R869" s="14" t="s">
        <v>34</v>
      </c>
      <c r="S869" s="14" t="s">
        <v>34</v>
      </c>
      <c r="T869" s="14" t="s">
        <v>34</v>
      </c>
      <c r="U869" s="14" t="s">
        <v>34</v>
      </c>
      <c r="V869" s="173"/>
      <c r="W869" s="174"/>
      <c r="X869" s="67"/>
      <c r="Y869" s="68"/>
    </row>
    <row r="870" spans="1:25" ht="15.75" thickBot="1">
      <c r="A870" s="84"/>
      <c r="B870" s="85"/>
      <c r="C870" s="130" t="s">
        <v>11</v>
      </c>
      <c r="D870" s="130"/>
      <c r="E870" s="3">
        <v>3400</v>
      </c>
      <c r="F870" s="10"/>
      <c r="G870" s="139">
        <v>5</v>
      </c>
      <c r="H870" s="139"/>
      <c r="I870" s="139"/>
      <c r="J870" s="14" t="s">
        <v>34</v>
      </c>
      <c r="K870" s="14" t="s">
        <v>34</v>
      </c>
      <c r="L870" s="14" t="s">
        <v>34</v>
      </c>
      <c r="M870" s="14" t="s">
        <v>34</v>
      </c>
      <c r="N870" s="14" t="s">
        <v>34</v>
      </c>
      <c r="O870" s="14" t="s">
        <v>34</v>
      </c>
      <c r="P870" s="14" t="s">
        <v>34</v>
      </c>
      <c r="Q870" s="14" t="s">
        <v>34</v>
      </c>
      <c r="R870" s="14" t="s">
        <v>34</v>
      </c>
      <c r="S870" s="14" t="s">
        <v>34</v>
      </c>
      <c r="T870" s="14" t="s">
        <v>34</v>
      </c>
      <c r="U870" s="14" t="s">
        <v>34</v>
      </c>
      <c r="V870" s="173"/>
      <c r="W870" s="174"/>
      <c r="X870" s="67"/>
      <c r="Y870" s="68"/>
    </row>
    <row r="871" spans="1:25" ht="15.75" thickBot="1">
      <c r="A871" s="84"/>
      <c r="B871" s="85"/>
      <c r="C871" s="130" t="s">
        <v>12</v>
      </c>
      <c r="D871" s="130"/>
      <c r="E871" s="3">
        <v>230</v>
      </c>
      <c r="F871" s="10"/>
      <c r="G871" s="139">
        <v>5</v>
      </c>
      <c r="H871" s="139"/>
      <c r="I871" s="139"/>
      <c r="J871" s="14" t="s">
        <v>34</v>
      </c>
      <c r="K871" s="14" t="s">
        <v>34</v>
      </c>
      <c r="L871" s="14" t="s">
        <v>16</v>
      </c>
      <c r="M871" s="14" t="s">
        <v>34</v>
      </c>
      <c r="N871" s="14" t="s">
        <v>34</v>
      </c>
      <c r="O871" s="14" t="s">
        <v>34</v>
      </c>
      <c r="P871" s="14" t="s">
        <v>34</v>
      </c>
      <c r="Q871" s="14" t="s">
        <v>34</v>
      </c>
      <c r="R871" s="14" t="s">
        <v>34</v>
      </c>
      <c r="S871" s="14" t="s">
        <v>34</v>
      </c>
      <c r="T871" s="14" t="s">
        <v>34</v>
      </c>
      <c r="U871" s="14" t="s">
        <v>34</v>
      </c>
      <c r="V871" s="173"/>
      <c r="W871" s="174"/>
      <c r="X871" s="67"/>
      <c r="Y871" s="68"/>
    </row>
    <row r="872" spans="1:25" ht="15.75" thickBot="1">
      <c r="A872" s="84"/>
      <c r="B872" s="85"/>
      <c r="C872" s="131" t="s">
        <v>13</v>
      </c>
      <c r="D872" s="130"/>
      <c r="E872" s="3">
        <v>2088</v>
      </c>
      <c r="F872" s="10"/>
      <c r="G872" s="139">
        <v>5</v>
      </c>
      <c r="H872" s="139"/>
      <c r="I872" s="139"/>
      <c r="J872" s="14" t="s">
        <v>34</v>
      </c>
      <c r="K872" s="14" t="s">
        <v>34</v>
      </c>
      <c r="L872" s="14" t="s">
        <v>34</v>
      </c>
      <c r="M872" s="14" t="s">
        <v>34</v>
      </c>
      <c r="N872" s="14" t="s">
        <v>34</v>
      </c>
      <c r="O872" s="14" t="s">
        <v>34</v>
      </c>
      <c r="P872" s="14" t="s">
        <v>34</v>
      </c>
      <c r="Q872" s="14" t="s">
        <v>34</v>
      </c>
      <c r="R872" s="14" t="s">
        <v>34</v>
      </c>
      <c r="S872" s="14" t="s">
        <v>34</v>
      </c>
      <c r="T872" s="14" t="s">
        <v>34</v>
      </c>
      <c r="U872" s="14" t="s">
        <v>34</v>
      </c>
      <c r="V872" s="173"/>
      <c r="W872" s="174"/>
      <c r="X872" s="67"/>
      <c r="Y872" s="68"/>
    </row>
    <row r="873" spans="1:25" ht="15.75" thickBot="1">
      <c r="A873" s="84"/>
      <c r="B873" s="85"/>
      <c r="C873" s="130" t="s">
        <v>14</v>
      </c>
      <c r="D873" s="130"/>
      <c r="E873" s="3">
        <v>3672</v>
      </c>
      <c r="F873" s="10"/>
      <c r="G873" s="139">
        <v>5</v>
      </c>
      <c r="H873" s="139"/>
      <c r="I873" s="139"/>
      <c r="J873" s="14" t="s">
        <v>34</v>
      </c>
      <c r="K873" s="14" t="s">
        <v>34</v>
      </c>
      <c r="L873" s="14" t="s">
        <v>34</v>
      </c>
      <c r="M873" s="14" t="s">
        <v>34</v>
      </c>
      <c r="N873" s="14" t="s">
        <v>34</v>
      </c>
      <c r="O873" s="14" t="s">
        <v>34</v>
      </c>
      <c r="P873" s="14" t="s">
        <v>34</v>
      </c>
      <c r="Q873" s="14" t="s">
        <v>34</v>
      </c>
      <c r="R873" s="14" t="s">
        <v>34</v>
      </c>
      <c r="S873" s="14" t="s">
        <v>34</v>
      </c>
      <c r="T873" s="14" t="s">
        <v>34</v>
      </c>
      <c r="U873" s="14" t="s">
        <v>34</v>
      </c>
      <c r="V873" s="173"/>
      <c r="W873" s="174"/>
      <c r="X873" s="67"/>
      <c r="Y873" s="68"/>
    </row>
    <row r="874" spans="1:25" ht="15.75" thickBot="1">
      <c r="A874" s="84"/>
      <c r="B874" s="85"/>
      <c r="C874" s="130" t="s">
        <v>15</v>
      </c>
      <c r="D874" s="130"/>
      <c r="E874" s="3">
        <v>3156</v>
      </c>
      <c r="F874" s="10"/>
      <c r="G874" s="139">
        <v>5</v>
      </c>
      <c r="H874" s="139"/>
      <c r="I874" s="139"/>
      <c r="J874" s="14" t="s">
        <v>34</v>
      </c>
      <c r="K874" s="14" t="s">
        <v>34</v>
      </c>
      <c r="L874" s="14" t="s">
        <v>34</v>
      </c>
      <c r="M874" s="14" t="s">
        <v>34</v>
      </c>
      <c r="N874" s="14" t="s">
        <v>34</v>
      </c>
      <c r="O874" s="14" t="s">
        <v>34</v>
      </c>
      <c r="P874" s="14" t="s">
        <v>34</v>
      </c>
      <c r="Q874" s="14" t="s">
        <v>34</v>
      </c>
      <c r="R874" s="14" t="s">
        <v>34</v>
      </c>
      <c r="S874" s="14" t="s">
        <v>16</v>
      </c>
      <c r="T874" s="14" t="s">
        <v>34</v>
      </c>
      <c r="U874" s="14" t="s">
        <v>34</v>
      </c>
      <c r="V874" s="173"/>
      <c r="W874" s="174"/>
      <c r="X874" s="67"/>
      <c r="Y874" s="68"/>
    </row>
    <row r="875" spans="1:25" ht="15.75" thickBot="1">
      <c r="A875" s="84"/>
      <c r="B875" s="85"/>
      <c r="C875" s="119" t="s">
        <v>16</v>
      </c>
      <c r="D875" s="119"/>
      <c r="E875" s="3" t="s">
        <v>16</v>
      </c>
      <c r="F875" s="10"/>
      <c r="G875" s="139">
        <v>5</v>
      </c>
      <c r="H875" s="139"/>
      <c r="I875" s="139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73"/>
      <c r="W875" s="174"/>
      <c r="X875" s="67"/>
      <c r="Y875" s="68"/>
    </row>
    <row r="876" spans="1:25" ht="15.75" thickBot="1">
      <c r="A876" s="86"/>
      <c r="B876" s="87"/>
      <c r="C876" s="97" t="s">
        <v>16</v>
      </c>
      <c r="D876" s="97"/>
      <c r="E876" s="4" t="s">
        <v>16</v>
      </c>
      <c r="F876" s="12"/>
      <c r="G876" s="140">
        <v>5</v>
      </c>
      <c r="H876" s="140"/>
      <c r="I876" s="140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73"/>
      <c r="W876" s="174"/>
      <c r="X876" s="69"/>
      <c r="Y876" s="70"/>
    </row>
    <row r="877" spans="1:25" ht="15.75" thickBot="1">
      <c r="A877" s="82">
        <v>45602</v>
      </c>
      <c r="B877" s="83"/>
      <c r="C877" s="136" t="s">
        <v>9</v>
      </c>
      <c r="D877" s="136"/>
      <c r="E877" s="5">
        <v>1070</v>
      </c>
      <c r="F877" s="11"/>
      <c r="G877" s="138">
        <v>5</v>
      </c>
      <c r="H877" s="138"/>
      <c r="I877" s="138"/>
      <c r="J877" s="14" t="s">
        <v>34</v>
      </c>
      <c r="K877" s="14" t="s">
        <v>34</v>
      </c>
      <c r="L877" s="14" t="s">
        <v>34</v>
      </c>
      <c r="M877" s="14" t="s">
        <v>34</v>
      </c>
      <c r="N877" s="14" t="s">
        <v>34</v>
      </c>
      <c r="O877" s="14" t="s">
        <v>34</v>
      </c>
      <c r="P877" s="14" t="s">
        <v>34</v>
      </c>
      <c r="Q877" s="14" t="s">
        <v>34</v>
      </c>
      <c r="R877" s="14" t="s">
        <v>34</v>
      </c>
      <c r="S877" s="14" t="s">
        <v>34</v>
      </c>
      <c r="T877" s="14" t="s">
        <v>34</v>
      </c>
      <c r="U877" s="14" t="s">
        <v>34</v>
      </c>
      <c r="V877" s="178"/>
      <c r="W877" s="180"/>
      <c r="X877" s="65" t="s">
        <v>38</v>
      </c>
      <c r="Y877" s="66"/>
    </row>
    <row r="878" spans="1:25" ht="15.75" thickBot="1">
      <c r="A878" s="84"/>
      <c r="B878" s="85"/>
      <c r="C878" s="130" t="s">
        <v>10</v>
      </c>
      <c r="D878" s="130"/>
      <c r="E878" s="3">
        <v>240</v>
      </c>
      <c r="F878" s="10"/>
      <c r="G878" s="139">
        <v>5</v>
      </c>
      <c r="H878" s="139"/>
      <c r="I878" s="139"/>
      <c r="J878" s="14" t="s">
        <v>34</v>
      </c>
      <c r="K878" s="14" t="s">
        <v>34</v>
      </c>
      <c r="L878" s="14" t="s">
        <v>34</v>
      </c>
      <c r="M878" s="14" t="s">
        <v>34</v>
      </c>
      <c r="N878" s="14" t="s">
        <v>34</v>
      </c>
      <c r="O878" s="14" t="s">
        <v>34</v>
      </c>
      <c r="P878" s="14" t="s">
        <v>34</v>
      </c>
      <c r="Q878" s="14" t="s">
        <v>34</v>
      </c>
      <c r="R878" s="14" t="s">
        <v>34</v>
      </c>
      <c r="S878" s="14" t="s">
        <v>34</v>
      </c>
      <c r="T878" s="14" t="s">
        <v>34</v>
      </c>
      <c r="U878" s="14" t="s">
        <v>34</v>
      </c>
      <c r="V878" s="173"/>
      <c r="W878" s="174"/>
      <c r="X878" s="67"/>
      <c r="Y878" s="68"/>
    </row>
    <row r="879" spans="1:25" ht="15.75" thickBot="1">
      <c r="A879" s="84"/>
      <c r="B879" s="85"/>
      <c r="C879" s="130" t="s">
        <v>11</v>
      </c>
      <c r="D879" s="130"/>
      <c r="E879" s="3">
        <v>3220</v>
      </c>
      <c r="F879" s="10"/>
      <c r="G879" s="139">
        <v>5</v>
      </c>
      <c r="H879" s="139"/>
      <c r="I879" s="139"/>
      <c r="J879" s="14" t="s">
        <v>34</v>
      </c>
      <c r="K879" s="14" t="s">
        <v>34</v>
      </c>
      <c r="L879" s="14" t="s">
        <v>34</v>
      </c>
      <c r="M879" s="14" t="s">
        <v>34</v>
      </c>
      <c r="N879" s="14" t="s">
        <v>34</v>
      </c>
      <c r="O879" s="14" t="s">
        <v>34</v>
      </c>
      <c r="P879" s="14" t="s">
        <v>34</v>
      </c>
      <c r="Q879" s="14" t="s">
        <v>34</v>
      </c>
      <c r="R879" s="14" t="s">
        <v>34</v>
      </c>
      <c r="S879" s="14" t="s">
        <v>34</v>
      </c>
      <c r="T879" s="14" t="s">
        <v>34</v>
      </c>
      <c r="U879" s="14" t="s">
        <v>34</v>
      </c>
      <c r="V879" s="173"/>
      <c r="W879" s="174"/>
      <c r="X879" s="67"/>
      <c r="Y879" s="68"/>
    </row>
    <row r="880" spans="1:25" ht="15.75" thickBot="1">
      <c r="A880" s="84"/>
      <c r="B880" s="85"/>
      <c r="C880" s="130" t="s">
        <v>12</v>
      </c>
      <c r="D880" s="130"/>
      <c r="E880" s="3">
        <v>210</v>
      </c>
      <c r="F880" s="10"/>
      <c r="G880" s="139">
        <v>5</v>
      </c>
      <c r="H880" s="139"/>
      <c r="I880" s="139"/>
      <c r="J880" s="14" t="s">
        <v>34</v>
      </c>
      <c r="K880" s="14" t="s">
        <v>34</v>
      </c>
      <c r="L880" s="14" t="s">
        <v>16</v>
      </c>
      <c r="M880" s="14" t="s">
        <v>34</v>
      </c>
      <c r="N880" s="14" t="s">
        <v>34</v>
      </c>
      <c r="O880" s="14" t="s">
        <v>34</v>
      </c>
      <c r="P880" s="14" t="s">
        <v>34</v>
      </c>
      <c r="Q880" s="14" t="s">
        <v>34</v>
      </c>
      <c r="R880" s="14" t="s">
        <v>34</v>
      </c>
      <c r="S880" s="14" t="s">
        <v>34</v>
      </c>
      <c r="T880" s="14" t="s">
        <v>34</v>
      </c>
      <c r="U880" s="14" t="s">
        <v>34</v>
      </c>
      <c r="V880" s="173"/>
      <c r="W880" s="174"/>
      <c r="X880" s="67"/>
      <c r="Y880" s="68"/>
    </row>
    <row r="881" spans="1:25" ht="15.75" thickBot="1">
      <c r="A881" s="84"/>
      <c r="B881" s="85"/>
      <c r="C881" s="131" t="s">
        <v>13</v>
      </c>
      <c r="D881" s="130"/>
      <c r="E881" s="3" t="s">
        <v>16</v>
      </c>
      <c r="F881" s="10"/>
      <c r="G881" s="139">
        <v>5</v>
      </c>
      <c r="H881" s="139"/>
      <c r="I881" s="139"/>
      <c r="J881" s="14" t="s">
        <v>34</v>
      </c>
      <c r="K881" s="14" t="s">
        <v>34</v>
      </c>
      <c r="L881" s="14" t="s">
        <v>34</v>
      </c>
      <c r="M881" s="14" t="s">
        <v>34</v>
      </c>
      <c r="N881" s="14" t="s">
        <v>34</v>
      </c>
      <c r="O881" s="14" t="s">
        <v>34</v>
      </c>
      <c r="P881" s="14" t="s">
        <v>34</v>
      </c>
      <c r="Q881" s="14" t="s">
        <v>34</v>
      </c>
      <c r="R881" s="14" t="s">
        <v>34</v>
      </c>
      <c r="S881" s="14" t="s">
        <v>34</v>
      </c>
      <c r="T881" s="14" t="s">
        <v>34</v>
      </c>
      <c r="U881" s="14" t="s">
        <v>34</v>
      </c>
      <c r="V881" s="173"/>
      <c r="W881" s="174"/>
      <c r="X881" s="67"/>
      <c r="Y881" s="68"/>
    </row>
    <row r="882" spans="1:25" ht="15.75" thickBot="1">
      <c r="A882" s="84"/>
      <c r="B882" s="85"/>
      <c r="C882" s="130" t="s">
        <v>14</v>
      </c>
      <c r="D882" s="130"/>
      <c r="E882" s="3" t="s">
        <v>16</v>
      </c>
      <c r="F882" s="10"/>
      <c r="G882" s="139">
        <v>5</v>
      </c>
      <c r="H882" s="139"/>
      <c r="I882" s="139"/>
      <c r="J882" s="14" t="s">
        <v>34</v>
      </c>
      <c r="K882" s="14" t="s">
        <v>34</v>
      </c>
      <c r="L882" s="14" t="s">
        <v>34</v>
      </c>
      <c r="M882" s="14" t="s">
        <v>34</v>
      </c>
      <c r="N882" s="14" t="s">
        <v>34</v>
      </c>
      <c r="O882" s="14" t="s">
        <v>34</v>
      </c>
      <c r="P882" s="14" t="s">
        <v>34</v>
      </c>
      <c r="Q882" s="14" t="s">
        <v>34</v>
      </c>
      <c r="R882" s="14" t="s">
        <v>34</v>
      </c>
      <c r="S882" s="14" t="s">
        <v>34</v>
      </c>
      <c r="T882" s="14" t="s">
        <v>34</v>
      </c>
      <c r="U882" s="14" t="s">
        <v>34</v>
      </c>
      <c r="V882" s="173"/>
      <c r="W882" s="174"/>
      <c r="X882" s="67"/>
      <c r="Y882" s="68"/>
    </row>
    <row r="883" spans="1:25" ht="15.75" thickBot="1">
      <c r="A883" s="84"/>
      <c r="B883" s="85"/>
      <c r="C883" s="130" t="s">
        <v>15</v>
      </c>
      <c r="D883" s="130"/>
      <c r="E883" s="3" t="s">
        <v>16</v>
      </c>
      <c r="F883" s="10"/>
      <c r="G883" s="139">
        <v>5</v>
      </c>
      <c r="H883" s="139"/>
      <c r="I883" s="139"/>
      <c r="J883" s="14" t="s">
        <v>34</v>
      </c>
      <c r="K883" s="14" t="s">
        <v>34</v>
      </c>
      <c r="L883" s="14" t="s">
        <v>34</v>
      </c>
      <c r="M883" s="14" t="s">
        <v>34</v>
      </c>
      <c r="N883" s="14" t="s">
        <v>34</v>
      </c>
      <c r="O883" s="14" t="s">
        <v>34</v>
      </c>
      <c r="P883" s="14" t="s">
        <v>34</v>
      </c>
      <c r="Q883" s="14" t="s">
        <v>34</v>
      </c>
      <c r="R883" s="14" t="s">
        <v>34</v>
      </c>
      <c r="S883" s="14" t="s">
        <v>16</v>
      </c>
      <c r="T883" s="14" t="s">
        <v>34</v>
      </c>
      <c r="U883" s="14" t="s">
        <v>34</v>
      </c>
      <c r="V883" s="173"/>
      <c r="W883" s="174"/>
      <c r="X883" s="67"/>
      <c r="Y883" s="68"/>
    </row>
    <row r="884" spans="1:25" ht="15.75" thickBot="1">
      <c r="A884" s="84"/>
      <c r="B884" s="85"/>
      <c r="C884" s="119" t="s">
        <v>16</v>
      </c>
      <c r="D884" s="119"/>
      <c r="E884" s="3" t="s">
        <v>16</v>
      </c>
      <c r="F884" s="10"/>
      <c r="G884" s="139">
        <v>5</v>
      </c>
      <c r="H884" s="139"/>
      <c r="I884" s="139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73"/>
      <c r="W884" s="174"/>
      <c r="X884" s="67"/>
      <c r="Y884" s="68"/>
    </row>
    <row r="885" spans="1:25" ht="15.75" thickBot="1">
      <c r="A885" s="86"/>
      <c r="B885" s="87"/>
      <c r="C885" s="97" t="s">
        <v>16</v>
      </c>
      <c r="D885" s="97"/>
      <c r="E885" s="4" t="s">
        <v>16</v>
      </c>
      <c r="F885" s="12"/>
      <c r="G885" s="140">
        <v>5</v>
      </c>
      <c r="H885" s="140"/>
      <c r="I885" s="140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73"/>
      <c r="W885" s="174"/>
      <c r="X885" s="69"/>
      <c r="Y885" s="70"/>
    </row>
    <row r="886" spans="1:25" ht="15.75" thickBot="1">
      <c r="A886" s="82">
        <v>45603</v>
      </c>
      <c r="B886" s="83"/>
      <c r="C886" s="136" t="s">
        <v>9</v>
      </c>
      <c r="D886" s="136"/>
      <c r="E886" s="5">
        <v>1340</v>
      </c>
      <c r="F886" s="11"/>
      <c r="G886" s="138">
        <v>5</v>
      </c>
      <c r="H886" s="138"/>
      <c r="I886" s="138"/>
      <c r="J886" s="14" t="s">
        <v>34</v>
      </c>
      <c r="K886" s="14" t="s">
        <v>34</v>
      </c>
      <c r="L886" s="14" t="s">
        <v>34</v>
      </c>
      <c r="M886" s="14" t="s">
        <v>34</v>
      </c>
      <c r="N886" s="14" t="s">
        <v>34</v>
      </c>
      <c r="O886" s="14" t="s">
        <v>34</v>
      </c>
      <c r="P886" s="14" t="s">
        <v>34</v>
      </c>
      <c r="Q886" s="14" t="s">
        <v>34</v>
      </c>
      <c r="R886" s="14" t="s">
        <v>34</v>
      </c>
      <c r="S886" s="14" t="s">
        <v>34</v>
      </c>
      <c r="T886" s="14" t="s">
        <v>34</v>
      </c>
      <c r="U886" s="14" t="s">
        <v>34</v>
      </c>
      <c r="V886" s="178"/>
      <c r="W886" s="180"/>
      <c r="X886" s="65" t="s">
        <v>38</v>
      </c>
      <c r="Y886" s="66"/>
    </row>
    <row r="887" spans="1:25" ht="15.75" thickBot="1">
      <c r="A887" s="84"/>
      <c r="B887" s="85"/>
      <c r="C887" s="130" t="s">
        <v>10</v>
      </c>
      <c r="D887" s="130"/>
      <c r="E887" s="3">
        <v>220</v>
      </c>
      <c r="F887" s="10"/>
      <c r="G887" s="139">
        <v>5</v>
      </c>
      <c r="H887" s="139"/>
      <c r="I887" s="139"/>
      <c r="J887" s="14" t="s">
        <v>34</v>
      </c>
      <c r="K887" s="14" t="s">
        <v>34</v>
      </c>
      <c r="L887" s="14" t="s">
        <v>34</v>
      </c>
      <c r="M887" s="14" t="s">
        <v>34</v>
      </c>
      <c r="N887" s="14" t="s">
        <v>34</v>
      </c>
      <c r="O887" s="14" t="s">
        <v>34</v>
      </c>
      <c r="P887" s="14" t="s">
        <v>34</v>
      </c>
      <c r="Q887" s="14" t="s">
        <v>34</v>
      </c>
      <c r="R887" s="14" t="s">
        <v>34</v>
      </c>
      <c r="S887" s="14" t="s">
        <v>34</v>
      </c>
      <c r="T887" s="14" t="s">
        <v>34</v>
      </c>
      <c r="U887" s="14" t="s">
        <v>34</v>
      </c>
      <c r="V887" s="173"/>
      <c r="W887" s="174"/>
      <c r="X887" s="67"/>
      <c r="Y887" s="68"/>
    </row>
    <row r="888" spans="1:25" ht="15.75" thickBot="1">
      <c r="A888" s="84"/>
      <c r="B888" s="85"/>
      <c r="C888" s="130" t="s">
        <v>11</v>
      </c>
      <c r="D888" s="130"/>
      <c r="E888" s="3">
        <v>2630</v>
      </c>
      <c r="F888" s="10"/>
      <c r="G888" s="139">
        <v>5</v>
      </c>
      <c r="H888" s="139"/>
      <c r="I888" s="139"/>
      <c r="J888" s="14" t="s">
        <v>34</v>
      </c>
      <c r="K888" s="14" t="s">
        <v>34</v>
      </c>
      <c r="L888" s="14" t="s">
        <v>34</v>
      </c>
      <c r="M888" s="14" t="s">
        <v>34</v>
      </c>
      <c r="N888" s="14" t="s">
        <v>34</v>
      </c>
      <c r="O888" s="14" t="s">
        <v>34</v>
      </c>
      <c r="P888" s="14" t="s">
        <v>34</v>
      </c>
      <c r="Q888" s="14" t="s">
        <v>34</v>
      </c>
      <c r="R888" s="14" t="s">
        <v>34</v>
      </c>
      <c r="S888" s="14" t="s">
        <v>34</v>
      </c>
      <c r="T888" s="14" t="s">
        <v>34</v>
      </c>
      <c r="U888" s="14" t="s">
        <v>34</v>
      </c>
      <c r="V888" s="173"/>
      <c r="W888" s="174"/>
      <c r="X888" s="67"/>
      <c r="Y888" s="68"/>
    </row>
    <row r="889" spans="1:25" ht="15.75" thickBot="1">
      <c r="A889" s="84"/>
      <c r="B889" s="85"/>
      <c r="C889" s="130" t="s">
        <v>12</v>
      </c>
      <c r="D889" s="130"/>
      <c r="E889" s="3">
        <v>230</v>
      </c>
      <c r="F889" s="10"/>
      <c r="G889" s="139">
        <v>5</v>
      </c>
      <c r="H889" s="139"/>
      <c r="I889" s="139"/>
      <c r="J889" s="14" t="s">
        <v>34</v>
      </c>
      <c r="K889" s="14" t="s">
        <v>34</v>
      </c>
      <c r="L889" s="14" t="s">
        <v>16</v>
      </c>
      <c r="M889" s="14" t="s">
        <v>34</v>
      </c>
      <c r="N889" s="14" t="s">
        <v>34</v>
      </c>
      <c r="O889" s="14" t="s">
        <v>34</v>
      </c>
      <c r="P889" s="14" t="s">
        <v>34</v>
      </c>
      <c r="Q889" s="14" t="s">
        <v>34</v>
      </c>
      <c r="R889" s="14" t="s">
        <v>34</v>
      </c>
      <c r="S889" s="14" t="s">
        <v>34</v>
      </c>
      <c r="T889" s="14" t="s">
        <v>34</v>
      </c>
      <c r="U889" s="14" t="s">
        <v>34</v>
      </c>
      <c r="V889" s="173"/>
      <c r="W889" s="174"/>
      <c r="X889" s="67"/>
      <c r="Y889" s="68"/>
    </row>
    <row r="890" spans="1:25" ht="15.75" thickBot="1">
      <c r="A890" s="84"/>
      <c r="B890" s="85"/>
      <c r="C890" s="131" t="s">
        <v>13</v>
      </c>
      <c r="D890" s="130"/>
      <c r="E890" s="3">
        <v>960</v>
      </c>
      <c r="F890" s="10"/>
      <c r="G890" s="139">
        <v>5</v>
      </c>
      <c r="H890" s="139"/>
      <c r="I890" s="139"/>
      <c r="J890" s="14" t="s">
        <v>34</v>
      </c>
      <c r="K890" s="14" t="s">
        <v>34</v>
      </c>
      <c r="L890" s="14" t="s">
        <v>34</v>
      </c>
      <c r="M890" s="14" t="s">
        <v>34</v>
      </c>
      <c r="N890" s="14" t="s">
        <v>34</v>
      </c>
      <c r="O890" s="14" t="s">
        <v>34</v>
      </c>
      <c r="P890" s="14" t="s">
        <v>34</v>
      </c>
      <c r="Q890" s="14" t="s">
        <v>34</v>
      </c>
      <c r="R890" s="14" t="s">
        <v>34</v>
      </c>
      <c r="S890" s="14" t="s">
        <v>34</v>
      </c>
      <c r="T890" s="14" t="s">
        <v>34</v>
      </c>
      <c r="U890" s="14" t="s">
        <v>34</v>
      </c>
      <c r="V890" s="173"/>
      <c r="W890" s="174"/>
      <c r="X890" s="67"/>
      <c r="Y890" s="68"/>
    </row>
    <row r="891" spans="1:25" ht="15.75" thickBot="1">
      <c r="A891" s="84"/>
      <c r="B891" s="85"/>
      <c r="C891" s="130" t="s">
        <v>14</v>
      </c>
      <c r="D891" s="130"/>
      <c r="E891" s="3">
        <v>1752</v>
      </c>
      <c r="F891" s="10"/>
      <c r="G891" s="139">
        <v>5</v>
      </c>
      <c r="H891" s="139"/>
      <c r="I891" s="139"/>
      <c r="J891" s="14" t="s">
        <v>34</v>
      </c>
      <c r="K891" s="14" t="s">
        <v>34</v>
      </c>
      <c r="L891" s="14" t="s">
        <v>34</v>
      </c>
      <c r="M891" s="14" t="s">
        <v>34</v>
      </c>
      <c r="N891" s="14" t="s">
        <v>34</v>
      </c>
      <c r="O891" s="14" t="s">
        <v>34</v>
      </c>
      <c r="P891" s="14" t="s">
        <v>34</v>
      </c>
      <c r="Q891" s="14" t="s">
        <v>34</v>
      </c>
      <c r="R891" s="14" t="s">
        <v>34</v>
      </c>
      <c r="S891" s="14" t="s">
        <v>34</v>
      </c>
      <c r="T891" s="14" t="s">
        <v>34</v>
      </c>
      <c r="U891" s="14" t="s">
        <v>34</v>
      </c>
      <c r="V891" s="173"/>
      <c r="W891" s="174"/>
      <c r="X891" s="67"/>
      <c r="Y891" s="68"/>
    </row>
    <row r="892" spans="1:25" ht="15.75" thickBot="1">
      <c r="A892" s="84"/>
      <c r="B892" s="85"/>
      <c r="C892" s="130" t="s">
        <v>15</v>
      </c>
      <c r="D892" s="130"/>
      <c r="E892" s="3">
        <v>1068</v>
      </c>
      <c r="F892" s="10"/>
      <c r="G892" s="139">
        <v>5</v>
      </c>
      <c r="H892" s="139"/>
      <c r="I892" s="139"/>
      <c r="J892" s="14" t="s">
        <v>34</v>
      </c>
      <c r="K892" s="14" t="s">
        <v>34</v>
      </c>
      <c r="L892" s="14" t="s">
        <v>34</v>
      </c>
      <c r="M892" s="14" t="s">
        <v>34</v>
      </c>
      <c r="N892" s="14" t="s">
        <v>34</v>
      </c>
      <c r="O892" s="14" t="s">
        <v>34</v>
      </c>
      <c r="P892" s="14" t="s">
        <v>34</v>
      </c>
      <c r="Q892" s="14" t="s">
        <v>34</v>
      </c>
      <c r="R892" s="14" t="s">
        <v>34</v>
      </c>
      <c r="S892" s="14" t="s">
        <v>16</v>
      </c>
      <c r="T892" s="14" t="s">
        <v>34</v>
      </c>
      <c r="U892" s="14" t="s">
        <v>34</v>
      </c>
      <c r="V892" s="173"/>
      <c r="W892" s="174"/>
      <c r="X892" s="67"/>
      <c r="Y892" s="68"/>
    </row>
    <row r="893" spans="1:25" ht="15.75" thickBot="1">
      <c r="A893" s="84"/>
      <c r="B893" s="85"/>
      <c r="C893" s="119" t="s">
        <v>16</v>
      </c>
      <c r="D893" s="119"/>
      <c r="E893" s="3" t="s">
        <v>16</v>
      </c>
      <c r="F893" s="10"/>
      <c r="G893" s="139">
        <v>5</v>
      </c>
      <c r="H893" s="139"/>
      <c r="I893" s="139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73"/>
      <c r="W893" s="174"/>
      <c r="X893" s="67"/>
      <c r="Y893" s="68"/>
    </row>
    <row r="894" spans="1:25" ht="15.75" thickBot="1">
      <c r="A894" s="86"/>
      <c r="B894" s="87"/>
      <c r="C894" s="97" t="s">
        <v>16</v>
      </c>
      <c r="D894" s="97"/>
      <c r="E894" s="4" t="s">
        <v>16</v>
      </c>
      <c r="F894" s="12"/>
      <c r="G894" s="140">
        <v>5</v>
      </c>
      <c r="H894" s="140"/>
      <c r="I894" s="140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73"/>
      <c r="W894" s="174"/>
      <c r="X894" s="69"/>
      <c r="Y894" s="70"/>
    </row>
    <row r="895" spans="1:25" ht="15.75" thickBot="1">
      <c r="A895" s="82">
        <v>45604</v>
      </c>
      <c r="B895" s="83"/>
      <c r="C895" s="136" t="s">
        <v>9</v>
      </c>
      <c r="D895" s="136"/>
      <c r="E895" s="5">
        <v>1360</v>
      </c>
      <c r="F895" s="11"/>
      <c r="G895" s="138">
        <v>5</v>
      </c>
      <c r="H895" s="138"/>
      <c r="I895" s="138"/>
      <c r="J895" s="14" t="s">
        <v>34</v>
      </c>
      <c r="K895" s="14" t="s">
        <v>34</v>
      </c>
      <c r="L895" s="14" t="s">
        <v>34</v>
      </c>
      <c r="M895" s="14" t="s">
        <v>34</v>
      </c>
      <c r="N895" s="14" t="s">
        <v>34</v>
      </c>
      <c r="O895" s="14" t="s">
        <v>34</v>
      </c>
      <c r="P895" s="14" t="s">
        <v>34</v>
      </c>
      <c r="Q895" s="14" t="s">
        <v>34</v>
      </c>
      <c r="R895" s="14" t="s">
        <v>34</v>
      </c>
      <c r="S895" s="14" t="s">
        <v>34</v>
      </c>
      <c r="T895" s="14" t="s">
        <v>34</v>
      </c>
      <c r="U895" s="14" t="s">
        <v>34</v>
      </c>
      <c r="V895" s="178"/>
      <c r="W895" s="180"/>
      <c r="X895" s="65" t="s">
        <v>37</v>
      </c>
      <c r="Y895" s="66"/>
    </row>
    <row r="896" spans="1:25" ht="15.75" thickBot="1">
      <c r="A896" s="84"/>
      <c r="B896" s="85"/>
      <c r="C896" s="130" t="s">
        <v>10</v>
      </c>
      <c r="D896" s="130"/>
      <c r="E896" s="3">
        <v>210</v>
      </c>
      <c r="F896" s="10"/>
      <c r="G896" s="139">
        <v>5</v>
      </c>
      <c r="H896" s="139"/>
      <c r="I896" s="139"/>
      <c r="J896" s="14" t="s">
        <v>34</v>
      </c>
      <c r="K896" s="14" t="s">
        <v>34</v>
      </c>
      <c r="L896" s="14" t="s">
        <v>34</v>
      </c>
      <c r="M896" s="14" t="s">
        <v>34</v>
      </c>
      <c r="N896" s="14" t="s">
        <v>34</v>
      </c>
      <c r="O896" s="14" t="s">
        <v>34</v>
      </c>
      <c r="P896" s="14" t="s">
        <v>34</v>
      </c>
      <c r="Q896" s="14" t="s">
        <v>34</v>
      </c>
      <c r="R896" s="14" t="s">
        <v>34</v>
      </c>
      <c r="S896" s="14" t="s">
        <v>34</v>
      </c>
      <c r="T896" s="14" t="s">
        <v>34</v>
      </c>
      <c r="U896" s="14" t="s">
        <v>34</v>
      </c>
      <c r="V896" s="173"/>
      <c r="W896" s="174"/>
      <c r="X896" s="67"/>
      <c r="Y896" s="68"/>
    </row>
    <row r="897" spans="1:25" ht="15.75" thickBot="1">
      <c r="A897" s="84"/>
      <c r="B897" s="85"/>
      <c r="C897" s="130" t="s">
        <v>11</v>
      </c>
      <c r="D897" s="130"/>
      <c r="E897" s="3">
        <v>3060</v>
      </c>
      <c r="F897" s="10"/>
      <c r="G897" s="139">
        <v>5</v>
      </c>
      <c r="H897" s="139"/>
      <c r="I897" s="139"/>
      <c r="J897" s="14" t="s">
        <v>34</v>
      </c>
      <c r="K897" s="14" t="s">
        <v>34</v>
      </c>
      <c r="L897" s="14" t="s">
        <v>34</v>
      </c>
      <c r="M897" s="14" t="s">
        <v>34</v>
      </c>
      <c r="N897" s="14" t="s">
        <v>34</v>
      </c>
      <c r="O897" s="14" t="s">
        <v>34</v>
      </c>
      <c r="P897" s="14" t="s">
        <v>34</v>
      </c>
      <c r="Q897" s="14" t="s">
        <v>34</v>
      </c>
      <c r="R897" s="14" t="s">
        <v>34</v>
      </c>
      <c r="S897" s="14" t="s">
        <v>34</v>
      </c>
      <c r="T897" s="14" t="s">
        <v>34</v>
      </c>
      <c r="U897" s="14" t="s">
        <v>34</v>
      </c>
      <c r="V897" s="173"/>
      <c r="W897" s="174"/>
      <c r="X897" s="67"/>
      <c r="Y897" s="68"/>
    </row>
    <row r="898" spans="1:25" ht="15.75" thickBot="1">
      <c r="A898" s="84"/>
      <c r="B898" s="85"/>
      <c r="C898" s="130" t="s">
        <v>12</v>
      </c>
      <c r="D898" s="130"/>
      <c r="E898" s="3">
        <v>200</v>
      </c>
      <c r="F898" s="10"/>
      <c r="G898" s="139">
        <v>5</v>
      </c>
      <c r="H898" s="139"/>
      <c r="I898" s="139"/>
      <c r="J898" s="14" t="s">
        <v>34</v>
      </c>
      <c r="K898" s="14" t="s">
        <v>34</v>
      </c>
      <c r="L898" s="14" t="s">
        <v>16</v>
      </c>
      <c r="M898" s="14" t="s">
        <v>34</v>
      </c>
      <c r="N898" s="14" t="s">
        <v>34</v>
      </c>
      <c r="O898" s="14" t="s">
        <v>34</v>
      </c>
      <c r="P898" s="14" t="s">
        <v>34</v>
      </c>
      <c r="Q898" s="14" t="s">
        <v>34</v>
      </c>
      <c r="R898" s="14" t="s">
        <v>34</v>
      </c>
      <c r="S898" s="14" t="s">
        <v>34</v>
      </c>
      <c r="T898" s="14" t="s">
        <v>34</v>
      </c>
      <c r="U898" s="14" t="s">
        <v>34</v>
      </c>
      <c r="V898" s="173"/>
      <c r="W898" s="174"/>
      <c r="X898" s="67"/>
      <c r="Y898" s="68"/>
    </row>
    <row r="899" spans="1:25" ht="15.75" thickBot="1">
      <c r="A899" s="84"/>
      <c r="B899" s="85"/>
      <c r="C899" s="131" t="s">
        <v>13</v>
      </c>
      <c r="D899" s="130"/>
      <c r="E899" s="3">
        <v>3336</v>
      </c>
      <c r="F899" s="10"/>
      <c r="G899" s="139">
        <v>5</v>
      </c>
      <c r="H899" s="139"/>
      <c r="I899" s="139"/>
      <c r="J899" s="14" t="s">
        <v>34</v>
      </c>
      <c r="K899" s="14" t="s">
        <v>34</v>
      </c>
      <c r="L899" s="14" t="s">
        <v>34</v>
      </c>
      <c r="M899" s="14" t="s">
        <v>34</v>
      </c>
      <c r="N899" s="14" t="s">
        <v>34</v>
      </c>
      <c r="O899" s="14" t="s">
        <v>34</v>
      </c>
      <c r="P899" s="14" t="s">
        <v>34</v>
      </c>
      <c r="Q899" s="14" t="s">
        <v>34</v>
      </c>
      <c r="R899" s="14" t="s">
        <v>34</v>
      </c>
      <c r="S899" s="14" t="s">
        <v>34</v>
      </c>
      <c r="T899" s="14" t="s">
        <v>34</v>
      </c>
      <c r="U899" s="14" t="s">
        <v>34</v>
      </c>
      <c r="V899" s="173"/>
      <c r="W899" s="174"/>
      <c r="X899" s="67"/>
      <c r="Y899" s="68"/>
    </row>
    <row r="900" spans="1:25" ht="15.75" thickBot="1">
      <c r="A900" s="84"/>
      <c r="B900" s="85"/>
      <c r="C900" s="130" t="s">
        <v>14</v>
      </c>
      <c r="D900" s="130"/>
      <c r="E900" s="3">
        <v>4800</v>
      </c>
      <c r="F900" s="10"/>
      <c r="G900" s="139">
        <v>5</v>
      </c>
      <c r="H900" s="139"/>
      <c r="I900" s="139"/>
      <c r="J900" s="14" t="s">
        <v>34</v>
      </c>
      <c r="K900" s="14" t="s">
        <v>34</v>
      </c>
      <c r="L900" s="14" t="s">
        <v>34</v>
      </c>
      <c r="M900" s="14" t="s">
        <v>34</v>
      </c>
      <c r="N900" s="14" t="s">
        <v>34</v>
      </c>
      <c r="O900" s="14" t="s">
        <v>34</v>
      </c>
      <c r="P900" s="14" t="s">
        <v>34</v>
      </c>
      <c r="Q900" s="14" t="s">
        <v>34</v>
      </c>
      <c r="R900" s="14" t="s">
        <v>34</v>
      </c>
      <c r="S900" s="14" t="s">
        <v>34</v>
      </c>
      <c r="T900" s="14" t="s">
        <v>34</v>
      </c>
      <c r="U900" s="14" t="s">
        <v>34</v>
      </c>
      <c r="V900" s="173"/>
      <c r="W900" s="174"/>
      <c r="X900" s="67"/>
      <c r="Y900" s="68"/>
    </row>
    <row r="901" spans="1:25" ht="15.75" thickBot="1">
      <c r="A901" s="84"/>
      <c r="B901" s="85"/>
      <c r="C901" s="130" t="s">
        <v>15</v>
      </c>
      <c r="D901" s="130"/>
      <c r="E901" s="3">
        <v>4308</v>
      </c>
      <c r="F901" s="10"/>
      <c r="G901" s="139">
        <v>5</v>
      </c>
      <c r="H901" s="139"/>
      <c r="I901" s="139"/>
      <c r="J901" s="14" t="s">
        <v>34</v>
      </c>
      <c r="K901" s="14" t="s">
        <v>34</v>
      </c>
      <c r="L901" s="14" t="s">
        <v>34</v>
      </c>
      <c r="M901" s="14" t="s">
        <v>34</v>
      </c>
      <c r="N901" s="14" t="s">
        <v>34</v>
      </c>
      <c r="O901" s="14" t="s">
        <v>34</v>
      </c>
      <c r="P901" s="14" t="s">
        <v>34</v>
      </c>
      <c r="Q901" s="14" t="s">
        <v>34</v>
      </c>
      <c r="R901" s="14" t="s">
        <v>34</v>
      </c>
      <c r="S901" s="14" t="s">
        <v>16</v>
      </c>
      <c r="T901" s="14" t="s">
        <v>34</v>
      </c>
      <c r="U901" s="14" t="s">
        <v>34</v>
      </c>
      <c r="V901" s="173"/>
      <c r="W901" s="174"/>
      <c r="X901" s="67"/>
      <c r="Y901" s="68"/>
    </row>
    <row r="902" spans="1:25" ht="15.75" thickBot="1">
      <c r="A902" s="84"/>
      <c r="B902" s="85"/>
      <c r="C902" s="119" t="s">
        <v>16</v>
      </c>
      <c r="D902" s="119"/>
      <c r="E902" s="3" t="s">
        <v>16</v>
      </c>
      <c r="F902" s="10"/>
      <c r="G902" s="139">
        <v>5</v>
      </c>
      <c r="H902" s="139"/>
      <c r="I902" s="139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73"/>
      <c r="W902" s="174"/>
      <c r="X902" s="67"/>
      <c r="Y902" s="68"/>
    </row>
    <row r="903" spans="1:25" ht="15.75" thickBot="1">
      <c r="A903" s="86"/>
      <c r="B903" s="87"/>
      <c r="C903" s="97" t="s">
        <v>16</v>
      </c>
      <c r="D903" s="97"/>
      <c r="E903" s="4" t="s">
        <v>16</v>
      </c>
      <c r="F903" s="12"/>
      <c r="G903" s="140">
        <v>5</v>
      </c>
      <c r="H903" s="140"/>
      <c r="I903" s="140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73"/>
      <c r="W903" s="174"/>
      <c r="X903" s="69"/>
      <c r="Y903" s="70"/>
    </row>
    <row r="904" spans="1:25" ht="15.75" thickBot="1">
      <c r="A904" s="82">
        <v>45605</v>
      </c>
      <c r="B904" s="83"/>
      <c r="C904" s="136" t="s">
        <v>9</v>
      </c>
      <c r="D904" s="136"/>
      <c r="E904" s="5">
        <v>1280</v>
      </c>
      <c r="F904" s="11"/>
      <c r="G904" s="138">
        <v>5</v>
      </c>
      <c r="H904" s="138"/>
      <c r="I904" s="138"/>
      <c r="J904" s="14" t="s">
        <v>34</v>
      </c>
      <c r="K904" s="14" t="s">
        <v>34</v>
      </c>
      <c r="L904" s="14" t="s">
        <v>34</v>
      </c>
      <c r="M904" s="14" t="s">
        <v>34</v>
      </c>
      <c r="N904" s="14" t="s">
        <v>34</v>
      </c>
      <c r="O904" s="14" t="s">
        <v>34</v>
      </c>
      <c r="P904" s="14" t="s">
        <v>34</v>
      </c>
      <c r="Q904" s="14" t="s">
        <v>34</v>
      </c>
      <c r="R904" s="14" t="s">
        <v>34</v>
      </c>
      <c r="S904" s="14" t="s">
        <v>34</v>
      </c>
      <c r="T904" s="14" t="s">
        <v>34</v>
      </c>
      <c r="U904" s="14" t="s">
        <v>34</v>
      </c>
      <c r="V904" s="178"/>
      <c r="W904" s="180"/>
      <c r="X904" s="65" t="s">
        <v>37</v>
      </c>
      <c r="Y904" s="66"/>
    </row>
    <row r="905" spans="1:25" ht="15.75" thickBot="1">
      <c r="A905" s="84"/>
      <c r="B905" s="85"/>
      <c r="C905" s="130" t="s">
        <v>10</v>
      </c>
      <c r="D905" s="130"/>
      <c r="E905" s="3">
        <v>180</v>
      </c>
      <c r="F905" s="10"/>
      <c r="G905" s="139">
        <v>5</v>
      </c>
      <c r="H905" s="139"/>
      <c r="I905" s="139"/>
      <c r="J905" s="14" t="s">
        <v>34</v>
      </c>
      <c r="K905" s="14" t="s">
        <v>34</v>
      </c>
      <c r="L905" s="14" t="s">
        <v>34</v>
      </c>
      <c r="M905" s="14" t="s">
        <v>34</v>
      </c>
      <c r="N905" s="14" t="s">
        <v>34</v>
      </c>
      <c r="O905" s="14" t="s">
        <v>34</v>
      </c>
      <c r="P905" s="14" t="s">
        <v>34</v>
      </c>
      <c r="Q905" s="14" t="s">
        <v>34</v>
      </c>
      <c r="R905" s="14" t="s">
        <v>34</v>
      </c>
      <c r="S905" s="14" t="s">
        <v>34</v>
      </c>
      <c r="T905" s="14" t="s">
        <v>34</v>
      </c>
      <c r="U905" s="14" t="s">
        <v>34</v>
      </c>
      <c r="V905" s="173"/>
      <c r="W905" s="174"/>
      <c r="X905" s="67"/>
      <c r="Y905" s="68"/>
    </row>
    <row r="906" spans="1:25" ht="15.75" thickBot="1">
      <c r="A906" s="84"/>
      <c r="B906" s="85"/>
      <c r="C906" s="130" t="s">
        <v>11</v>
      </c>
      <c r="D906" s="130"/>
      <c r="E906" s="3">
        <v>1670</v>
      </c>
      <c r="F906" s="10"/>
      <c r="G906" s="139">
        <v>5</v>
      </c>
      <c r="H906" s="139"/>
      <c r="I906" s="139"/>
      <c r="J906" s="14" t="s">
        <v>34</v>
      </c>
      <c r="K906" s="14" t="s">
        <v>34</v>
      </c>
      <c r="L906" s="14" t="s">
        <v>34</v>
      </c>
      <c r="M906" s="14" t="s">
        <v>34</v>
      </c>
      <c r="N906" s="14" t="s">
        <v>34</v>
      </c>
      <c r="O906" s="14" t="s">
        <v>34</v>
      </c>
      <c r="P906" s="14" t="s">
        <v>34</v>
      </c>
      <c r="Q906" s="14" t="s">
        <v>34</v>
      </c>
      <c r="R906" s="14" t="s">
        <v>34</v>
      </c>
      <c r="S906" s="14" t="s">
        <v>34</v>
      </c>
      <c r="T906" s="14" t="s">
        <v>34</v>
      </c>
      <c r="U906" s="14" t="s">
        <v>34</v>
      </c>
      <c r="V906" s="173"/>
      <c r="W906" s="174"/>
      <c r="X906" s="67"/>
      <c r="Y906" s="68"/>
    </row>
    <row r="907" spans="1:25" ht="15.75" thickBot="1">
      <c r="A907" s="84"/>
      <c r="B907" s="85"/>
      <c r="C907" s="130" t="s">
        <v>12</v>
      </c>
      <c r="D907" s="130"/>
      <c r="E907" s="3">
        <v>210</v>
      </c>
      <c r="F907" s="10"/>
      <c r="G907" s="139">
        <v>5</v>
      </c>
      <c r="H907" s="139"/>
      <c r="I907" s="139"/>
      <c r="J907" s="14" t="s">
        <v>34</v>
      </c>
      <c r="K907" s="14" t="s">
        <v>34</v>
      </c>
      <c r="L907" s="14" t="s">
        <v>16</v>
      </c>
      <c r="M907" s="14" t="s">
        <v>34</v>
      </c>
      <c r="N907" s="14" t="s">
        <v>34</v>
      </c>
      <c r="O907" s="14" t="s">
        <v>34</v>
      </c>
      <c r="P907" s="14" t="s">
        <v>34</v>
      </c>
      <c r="Q907" s="14" t="s">
        <v>34</v>
      </c>
      <c r="R907" s="14" t="s">
        <v>34</v>
      </c>
      <c r="S907" s="14" t="s">
        <v>34</v>
      </c>
      <c r="T907" s="14" t="s">
        <v>34</v>
      </c>
      <c r="U907" s="14" t="s">
        <v>34</v>
      </c>
      <c r="V907" s="173"/>
      <c r="W907" s="174"/>
      <c r="X907" s="67"/>
      <c r="Y907" s="68"/>
    </row>
    <row r="908" spans="1:25" ht="15.75" thickBot="1">
      <c r="A908" s="84"/>
      <c r="B908" s="85"/>
      <c r="C908" s="131" t="s">
        <v>13</v>
      </c>
      <c r="D908" s="130"/>
      <c r="E908" s="3" t="s">
        <v>16</v>
      </c>
      <c r="F908" s="10"/>
      <c r="G908" s="139">
        <v>5</v>
      </c>
      <c r="H908" s="139"/>
      <c r="I908" s="139"/>
      <c r="J908" s="14" t="s">
        <v>34</v>
      </c>
      <c r="K908" s="14" t="s">
        <v>34</v>
      </c>
      <c r="L908" s="14" t="s">
        <v>34</v>
      </c>
      <c r="M908" s="14" t="s">
        <v>34</v>
      </c>
      <c r="N908" s="14" t="s">
        <v>34</v>
      </c>
      <c r="O908" s="14" t="s">
        <v>34</v>
      </c>
      <c r="P908" s="14" t="s">
        <v>34</v>
      </c>
      <c r="Q908" s="14" t="s">
        <v>34</v>
      </c>
      <c r="R908" s="14" t="s">
        <v>34</v>
      </c>
      <c r="S908" s="14" t="s">
        <v>34</v>
      </c>
      <c r="T908" s="14" t="s">
        <v>34</v>
      </c>
      <c r="U908" s="14" t="s">
        <v>34</v>
      </c>
      <c r="V908" s="173"/>
      <c r="W908" s="174"/>
      <c r="X908" s="67"/>
      <c r="Y908" s="68"/>
    </row>
    <row r="909" spans="1:25" ht="15.75" thickBot="1">
      <c r="A909" s="84"/>
      <c r="B909" s="85"/>
      <c r="C909" s="130" t="s">
        <v>14</v>
      </c>
      <c r="D909" s="130"/>
      <c r="E909" s="3" t="s">
        <v>16</v>
      </c>
      <c r="F909" s="10"/>
      <c r="G909" s="139">
        <v>5</v>
      </c>
      <c r="H909" s="139"/>
      <c r="I909" s="139"/>
      <c r="J909" s="14" t="s">
        <v>34</v>
      </c>
      <c r="K909" s="14" t="s">
        <v>34</v>
      </c>
      <c r="L909" s="14" t="s">
        <v>34</v>
      </c>
      <c r="M909" s="14" t="s">
        <v>34</v>
      </c>
      <c r="N909" s="14" t="s">
        <v>34</v>
      </c>
      <c r="O909" s="14" t="s">
        <v>34</v>
      </c>
      <c r="P909" s="14" t="s">
        <v>34</v>
      </c>
      <c r="Q909" s="14" t="s">
        <v>34</v>
      </c>
      <c r="R909" s="14" t="s">
        <v>34</v>
      </c>
      <c r="S909" s="14" t="s">
        <v>34</v>
      </c>
      <c r="T909" s="14" t="s">
        <v>34</v>
      </c>
      <c r="U909" s="14" t="s">
        <v>34</v>
      </c>
      <c r="V909" s="173"/>
      <c r="W909" s="174"/>
      <c r="X909" s="67"/>
      <c r="Y909" s="68"/>
    </row>
    <row r="910" spans="1:25" ht="15.75" thickBot="1">
      <c r="A910" s="84"/>
      <c r="B910" s="85"/>
      <c r="C910" s="130" t="s">
        <v>15</v>
      </c>
      <c r="D910" s="130"/>
      <c r="E910" s="3" t="s">
        <v>16</v>
      </c>
      <c r="F910" s="10"/>
      <c r="G910" s="139">
        <v>5</v>
      </c>
      <c r="H910" s="139"/>
      <c r="I910" s="139"/>
      <c r="J910" s="14" t="s">
        <v>34</v>
      </c>
      <c r="K910" s="14" t="s">
        <v>34</v>
      </c>
      <c r="L910" s="14" t="s">
        <v>34</v>
      </c>
      <c r="M910" s="14" t="s">
        <v>34</v>
      </c>
      <c r="N910" s="14" t="s">
        <v>34</v>
      </c>
      <c r="O910" s="14" t="s">
        <v>34</v>
      </c>
      <c r="P910" s="14" t="s">
        <v>34</v>
      </c>
      <c r="Q910" s="14" t="s">
        <v>34</v>
      </c>
      <c r="R910" s="14" t="s">
        <v>34</v>
      </c>
      <c r="S910" s="14" t="s">
        <v>16</v>
      </c>
      <c r="T910" s="14" t="s">
        <v>34</v>
      </c>
      <c r="U910" s="14" t="s">
        <v>34</v>
      </c>
      <c r="V910" s="173"/>
      <c r="W910" s="174"/>
      <c r="X910" s="67"/>
      <c r="Y910" s="68"/>
    </row>
    <row r="911" spans="1:25" ht="15.75" thickBot="1">
      <c r="A911" s="84"/>
      <c r="B911" s="85"/>
      <c r="C911" s="119" t="s">
        <v>16</v>
      </c>
      <c r="D911" s="119"/>
      <c r="E911" s="3" t="s">
        <v>16</v>
      </c>
      <c r="F911" s="10"/>
      <c r="G911" s="139">
        <v>5</v>
      </c>
      <c r="H911" s="139"/>
      <c r="I911" s="139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73"/>
      <c r="W911" s="174"/>
      <c r="X911" s="67"/>
      <c r="Y911" s="68"/>
    </row>
    <row r="912" spans="1:25" ht="15.75" thickBot="1">
      <c r="A912" s="86"/>
      <c r="B912" s="87"/>
      <c r="C912" s="97" t="s">
        <v>16</v>
      </c>
      <c r="D912" s="97"/>
      <c r="E912" s="4" t="s">
        <v>16</v>
      </c>
      <c r="F912" s="12"/>
      <c r="G912" s="140">
        <v>5</v>
      </c>
      <c r="H912" s="140"/>
      <c r="I912" s="140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73"/>
      <c r="W912" s="174"/>
      <c r="X912" s="69"/>
      <c r="Y912" s="70"/>
    </row>
    <row r="913" spans="1:25" ht="15.75" thickBot="1">
      <c r="A913" s="82">
        <v>45606</v>
      </c>
      <c r="B913" s="83"/>
      <c r="C913" s="136" t="s">
        <v>9</v>
      </c>
      <c r="D913" s="136"/>
      <c r="E913" s="5">
        <v>1220</v>
      </c>
      <c r="F913" s="11"/>
      <c r="G913" s="138">
        <v>5</v>
      </c>
      <c r="H913" s="138"/>
      <c r="I913" s="138"/>
      <c r="J913" s="14" t="s">
        <v>34</v>
      </c>
      <c r="K913" s="14" t="s">
        <v>34</v>
      </c>
      <c r="L913" s="14" t="s">
        <v>34</v>
      </c>
      <c r="M913" s="14" t="s">
        <v>34</v>
      </c>
      <c r="N913" s="14" t="s">
        <v>34</v>
      </c>
      <c r="O913" s="14" t="s">
        <v>34</v>
      </c>
      <c r="P913" s="14" t="s">
        <v>34</v>
      </c>
      <c r="Q913" s="14" t="s">
        <v>34</v>
      </c>
      <c r="R913" s="14" t="s">
        <v>34</v>
      </c>
      <c r="S913" s="14" t="s">
        <v>34</v>
      </c>
      <c r="T913" s="14" t="s">
        <v>34</v>
      </c>
      <c r="U913" s="14" t="s">
        <v>34</v>
      </c>
      <c r="V913" s="178"/>
      <c r="W913" s="180"/>
      <c r="X913" s="65" t="s">
        <v>38</v>
      </c>
      <c r="Y913" s="66"/>
    </row>
    <row r="914" spans="1:25" ht="15.75" thickBot="1">
      <c r="A914" s="84"/>
      <c r="B914" s="85"/>
      <c r="C914" s="130" t="s">
        <v>10</v>
      </c>
      <c r="D914" s="130"/>
      <c r="E914" s="3">
        <v>200</v>
      </c>
      <c r="F914" s="10"/>
      <c r="G914" s="139">
        <v>5</v>
      </c>
      <c r="H914" s="139"/>
      <c r="I914" s="139"/>
      <c r="J914" s="14" t="s">
        <v>34</v>
      </c>
      <c r="K914" s="14" t="s">
        <v>34</v>
      </c>
      <c r="L914" s="14" t="s">
        <v>34</v>
      </c>
      <c r="M914" s="14" t="s">
        <v>34</v>
      </c>
      <c r="N914" s="14" t="s">
        <v>34</v>
      </c>
      <c r="O914" s="14" t="s">
        <v>34</v>
      </c>
      <c r="P914" s="14" t="s">
        <v>34</v>
      </c>
      <c r="Q914" s="14" t="s">
        <v>34</v>
      </c>
      <c r="R914" s="14" t="s">
        <v>34</v>
      </c>
      <c r="S914" s="14" t="s">
        <v>34</v>
      </c>
      <c r="T914" s="14" t="s">
        <v>34</v>
      </c>
      <c r="U914" s="14" t="s">
        <v>34</v>
      </c>
      <c r="V914" s="173"/>
      <c r="W914" s="174"/>
      <c r="X914" s="67"/>
      <c r="Y914" s="68"/>
    </row>
    <row r="915" spans="1:25" ht="15.75" thickBot="1">
      <c r="A915" s="84"/>
      <c r="B915" s="85"/>
      <c r="C915" s="130" t="s">
        <v>11</v>
      </c>
      <c r="D915" s="130"/>
      <c r="E915" s="3">
        <v>1860</v>
      </c>
      <c r="F915" s="10"/>
      <c r="G915" s="139">
        <v>5</v>
      </c>
      <c r="H915" s="139"/>
      <c r="I915" s="139"/>
      <c r="J915" s="14" t="s">
        <v>34</v>
      </c>
      <c r="K915" s="14" t="s">
        <v>34</v>
      </c>
      <c r="L915" s="14" t="s">
        <v>34</v>
      </c>
      <c r="M915" s="14" t="s">
        <v>34</v>
      </c>
      <c r="N915" s="14" t="s">
        <v>34</v>
      </c>
      <c r="O915" s="14" t="s">
        <v>34</v>
      </c>
      <c r="P915" s="14" t="s">
        <v>34</v>
      </c>
      <c r="Q915" s="14" t="s">
        <v>34</v>
      </c>
      <c r="R915" s="14" t="s">
        <v>34</v>
      </c>
      <c r="S915" s="14" t="s">
        <v>34</v>
      </c>
      <c r="T915" s="14" t="s">
        <v>34</v>
      </c>
      <c r="U915" s="14" t="s">
        <v>34</v>
      </c>
      <c r="V915" s="173"/>
      <c r="W915" s="174"/>
      <c r="X915" s="67"/>
      <c r="Y915" s="68"/>
    </row>
    <row r="916" spans="1:25" ht="15.75" thickBot="1">
      <c r="A916" s="84"/>
      <c r="B916" s="85"/>
      <c r="C916" s="130" t="s">
        <v>12</v>
      </c>
      <c r="D916" s="130"/>
      <c r="E916" s="3">
        <v>200</v>
      </c>
      <c r="F916" s="10"/>
      <c r="G916" s="139">
        <v>5</v>
      </c>
      <c r="H916" s="139"/>
      <c r="I916" s="139"/>
      <c r="J916" s="14" t="s">
        <v>34</v>
      </c>
      <c r="K916" s="14" t="s">
        <v>34</v>
      </c>
      <c r="L916" s="14" t="s">
        <v>16</v>
      </c>
      <c r="M916" s="14" t="s">
        <v>34</v>
      </c>
      <c r="N916" s="14" t="s">
        <v>34</v>
      </c>
      <c r="O916" s="14" t="s">
        <v>34</v>
      </c>
      <c r="P916" s="14" t="s">
        <v>34</v>
      </c>
      <c r="Q916" s="14" t="s">
        <v>34</v>
      </c>
      <c r="R916" s="14" t="s">
        <v>34</v>
      </c>
      <c r="S916" s="14" t="s">
        <v>34</v>
      </c>
      <c r="T916" s="14" t="s">
        <v>34</v>
      </c>
      <c r="U916" s="14" t="s">
        <v>34</v>
      </c>
      <c r="V916" s="173"/>
      <c r="W916" s="174"/>
      <c r="X916" s="67"/>
      <c r="Y916" s="68"/>
    </row>
    <row r="917" spans="1:25" ht="15.75" thickBot="1">
      <c r="A917" s="84"/>
      <c r="B917" s="85"/>
      <c r="C917" s="131" t="s">
        <v>13</v>
      </c>
      <c r="D917" s="130"/>
      <c r="E917" s="3" t="s">
        <v>16</v>
      </c>
      <c r="F917" s="10"/>
      <c r="G917" s="139">
        <v>5</v>
      </c>
      <c r="H917" s="139"/>
      <c r="I917" s="139"/>
      <c r="J917" s="14" t="s">
        <v>34</v>
      </c>
      <c r="K917" s="14" t="s">
        <v>34</v>
      </c>
      <c r="L917" s="14" t="s">
        <v>34</v>
      </c>
      <c r="M917" s="14" t="s">
        <v>34</v>
      </c>
      <c r="N917" s="14" t="s">
        <v>34</v>
      </c>
      <c r="O917" s="14" t="s">
        <v>34</v>
      </c>
      <c r="P917" s="14" t="s">
        <v>34</v>
      </c>
      <c r="Q917" s="14" t="s">
        <v>34</v>
      </c>
      <c r="R917" s="14" t="s">
        <v>34</v>
      </c>
      <c r="S917" s="14" t="s">
        <v>34</v>
      </c>
      <c r="T917" s="14" t="s">
        <v>34</v>
      </c>
      <c r="U917" s="14" t="s">
        <v>34</v>
      </c>
      <c r="V917" s="173"/>
      <c r="W917" s="174"/>
      <c r="X917" s="67"/>
      <c r="Y917" s="68"/>
    </row>
    <row r="918" spans="1:25" ht="15.75" thickBot="1">
      <c r="A918" s="84"/>
      <c r="B918" s="85"/>
      <c r="C918" s="130" t="s">
        <v>14</v>
      </c>
      <c r="D918" s="130"/>
      <c r="E918" s="3" t="s">
        <v>16</v>
      </c>
      <c r="F918" s="10"/>
      <c r="G918" s="139">
        <v>5</v>
      </c>
      <c r="H918" s="139"/>
      <c r="I918" s="139"/>
      <c r="J918" s="14" t="s">
        <v>34</v>
      </c>
      <c r="K918" s="14" t="s">
        <v>34</v>
      </c>
      <c r="L918" s="14" t="s">
        <v>34</v>
      </c>
      <c r="M918" s="14" t="s">
        <v>34</v>
      </c>
      <c r="N918" s="14" t="s">
        <v>34</v>
      </c>
      <c r="O918" s="14" t="s">
        <v>34</v>
      </c>
      <c r="P918" s="14" t="s">
        <v>34</v>
      </c>
      <c r="Q918" s="14" t="s">
        <v>34</v>
      </c>
      <c r="R918" s="14" t="s">
        <v>34</v>
      </c>
      <c r="S918" s="14" t="s">
        <v>34</v>
      </c>
      <c r="T918" s="14" t="s">
        <v>34</v>
      </c>
      <c r="U918" s="14" t="s">
        <v>34</v>
      </c>
      <c r="V918" s="173"/>
      <c r="W918" s="174"/>
      <c r="X918" s="67"/>
      <c r="Y918" s="68"/>
    </row>
    <row r="919" spans="1:25" ht="15.75" thickBot="1">
      <c r="A919" s="84"/>
      <c r="B919" s="85"/>
      <c r="C919" s="130" t="s">
        <v>15</v>
      </c>
      <c r="D919" s="130"/>
      <c r="E919" s="3" t="s">
        <v>16</v>
      </c>
      <c r="F919" s="10"/>
      <c r="G919" s="139">
        <v>5</v>
      </c>
      <c r="H919" s="139"/>
      <c r="I919" s="139"/>
      <c r="J919" s="14" t="s">
        <v>34</v>
      </c>
      <c r="K919" s="14" t="s">
        <v>34</v>
      </c>
      <c r="L919" s="14" t="s">
        <v>34</v>
      </c>
      <c r="M919" s="14" t="s">
        <v>34</v>
      </c>
      <c r="N919" s="14" t="s">
        <v>34</v>
      </c>
      <c r="O919" s="14" t="s">
        <v>34</v>
      </c>
      <c r="P919" s="14" t="s">
        <v>34</v>
      </c>
      <c r="Q919" s="14" t="s">
        <v>34</v>
      </c>
      <c r="R919" s="14" t="s">
        <v>34</v>
      </c>
      <c r="S919" s="14" t="s">
        <v>16</v>
      </c>
      <c r="T919" s="14" t="s">
        <v>34</v>
      </c>
      <c r="U919" s="14" t="s">
        <v>34</v>
      </c>
      <c r="V919" s="173"/>
      <c r="W919" s="174"/>
      <c r="X919" s="67"/>
      <c r="Y919" s="68"/>
    </row>
    <row r="920" spans="1:25" ht="15.75" thickBot="1">
      <c r="A920" s="84"/>
      <c r="B920" s="85"/>
      <c r="C920" s="119" t="s">
        <v>16</v>
      </c>
      <c r="D920" s="119"/>
      <c r="E920" s="3" t="s">
        <v>16</v>
      </c>
      <c r="F920" s="10"/>
      <c r="G920" s="139">
        <v>5</v>
      </c>
      <c r="H920" s="139"/>
      <c r="I920" s="139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73"/>
      <c r="W920" s="174"/>
      <c r="X920" s="67"/>
      <c r="Y920" s="68"/>
    </row>
    <row r="921" spans="1:25" ht="15.75" thickBot="1">
      <c r="A921" s="86"/>
      <c r="B921" s="87"/>
      <c r="C921" s="97" t="s">
        <v>16</v>
      </c>
      <c r="D921" s="97"/>
      <c r="E921" s="4" t="s">
        <v>16</v>
      </c>
      <c r="F921" s="12"/>
      <c r="G921" s="140">
        <v>5</v>
      </c>
      <c r="H921" s="140"/>
      <c r="I921" s="140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73"/>
      <c r="W921" s="174"/>
      <c r="X921" s="69"/>
      <c r="Y921" s="70"/>
    </row>
    <row r="922" spans="1:25" ht="15.75" thickBot="1">
      <c r="A922" s="82">
        <v>45607</v>
      </c>
      <c r="B922" s="83"/>
      <c r="C922" s="136" t="s">
        <v>9</v>
      </c>
      <c r="D922" s="136"/>
      <c r="E922" s="5">
        <v>1350</v>
      </c>
      <c r="F922" s="11"/>
      <c r="G922" s="138">
        <v>5</v>
      </c>
      <c r="H922" s="138"/>
      <c r="I922" s="138"/>
      <c r="J922" s="14" t="s">
        <v>34</v>
      </c>
      <c r="K922" s="14" t="s">
        <v>34</v>
      </c>
      <c r="L922" s="14" t="s">
        <v>34</v>
      </c>
      <c r="M922" s="14" t="s">
        <v>34</v>
      </c>
      <c r="N922" s="14" t="s">
        <v>34</v>
      </c>
      <c r="O922" s="14" t="s">
        <v>34</v>
      </c>
      <c r="P922" s="14" t="s">
        <v>34</v>
      </c>
      <c r="Q922" s="14" t="s">
        <v>34</v>
      </c>
      <c r="R922" s="14" t="s">
        <v>34</v>
      </c>
      <c r="S922" s="14" t="s">
        <v>34</v>
      </c>
      <c r="T922" s="14" t="s">
        <v>34</v>
      </c>
      <c r="U922" s="14" t="s">
        <v>34</v>
      </c>
      <c r="V922" s="178"/>
      <c r="W922" s="180"/>
      <c r="X922" s="65" t="s">
        <v>38</v>
      </c>
      <c r="Y922" s="66"/>
    </row>
    <row r="923" spans="1:25" ht="15.75" thickBot="1">
      <c r="A923" s="84"/>
      <c r="B923" s="85"/>
      <c r="C923" s="130" t="s">
        <v>10</v>
      </c>
      <c r="D923" s="130"/>
      <c r="E923" s="3">
        <v>250</v>
      </c>
      <c r="F923" s="10"/>
      <c r="G923" s="139">
        <v>5</v>
      </c>
      <c r="H923" s="139"/>
      <c r="I923" s="139"/>
      <c r="J923" s="14" t="s">
        <v>34</v>
      </c>
      <c r="K923" s="14" t="s">
        <v>34</v>
      </c>
      <c r="L923" s="14" t="s">
        <v>34</v>
      </c>
      <c r="M923" s="14" t="s">
        <v>34</v>
      </c>
      <c r="N923" s="14" t="s">
        <v>34</v>
      </c>
      <c r="O923" s="14" t="s">
        <v>34</v>
      </c>
      <c r="P923" s="14" t="s">
        <v>34</v>
      </c>
      <c r="Q923" s="14" t="s">
        <v>34</v>
      </c>
      <c r="R923" s="14" t="s">
        <v>34</v>
      </c>
      <c r="S923" s="14" t="s">
        <v>34</v>
      </c>
      <c r="T923" s="14" t="s">
        <v>34</v>
      </c>
      <c r="U923" s="14" t="s">
        <v>34</v>
      </c>
      <c r="V923" s="173"/>
      <c r="W923" s="174"/>
      <c r="X923" s="67"/>
      <c r="Y923" s="68"/>
    </row>
    <row r="924" spans="1:25" ht="15.75" thickBot="1">
      <c r="A924" s="84"/>
      <c r="B924" s="85"/>
      <c r="C924" s="130" t="s">
        <v>11</v>
      </c>
      <c r="D924" s="130"/>
      <c r="E924" s="3">
        <v>1900</v>
      </c>
      <c r="F924" s="10"/>
      <c r="G924" s="139">
        <v>5</v>
      </c>
      <c r="H924" s="139"/>
      <c r="I924" s="139"/>
      <c r="J924" s="14" t="s">
        <v>34</v>
      </c>
      <c r="K924" s="14" t="s">
        <v>34</v>
      </c>
      <c r="L924" s="14" t="s">
        <v>34</v>
      </c>
      <c r="M924" s="14" t="s">
        <v>34</v>
      </c>
      <c r="N924" s="14" t="s">
        <v>34</v>
      </c>
      <c r="O924" s="14" t="s">
        <v>34</v>
      </c>
      <c r="P924" s="14" t="s">
        <v>34</v>
      </c>
      <c r="Q924" s="14" t="s">
        <v>34</v>
      </c>
      <c r="R924" s="14" t="s">
        <v>34</v>
      </c>
      <c r="S924" s="14" t="s">
        <v>34</v>
      </c>
      <c r="T924" s="14" t="s">
        <v>34</v>
      </c>
      <c r="U924" s="14" t="s">
        <v>34</v>
      </c>
      <c r="V924" s="173"/>
      <c r="W924" s="174"/>
      <c r="X924" s="67"/>
      <c r="Y924" s="68"/>
    </row>
    <row r="925" spans="1:25" ht="15.75" thickBot="1">
      <c r="A925" s="84"/>
      <c r="B925" s="85"/>
      <c r="C925" s="130" t="s">
        <v>12</v>
      </c>
      <c r="D925" s="130"/>
      <c r="E925" s="3">
        <v>230</v>
      </c>
      <c r="F925" s="10"/>
      <c r="G925" s="139">
        <v>5</v>
      </c>
      <c r="H925" s="139"/>
      <c r="I925" s="139"/>
      <c r="J925" s="14" t="s">
        <v>34</v>
      </c>
      <c r="K925" s="14" t="s">
        <v>34</v>
      </c>
      <c r="L925" s="14" t="s">
        <v>16</v>
      </c>
      <c r="M925" s="14" t="s">
        <v>34</v>
      </c>
      <c r="N925" s="14" t="s">
        <v>34</v>
      </c>
      <c r="O925" s="14" t="s">
        <v>34</v>
      </c>
      <c r="P925" s="14" t="s">
        <v>34</v>
      </c>
      <c r="Q925" s="14" t="s">
        <v>34</v>
      </c>
      <c r="R925" s="14" t="s">
        <v>34</v>
      </c>
      <c r="S925" s="14" t="s">
        <v>34</v>
      </c>
      <c r="T925" s="14" t="s">
        <v>34</v>
      </c>
      <c r="U925" s="14" t="s">
        <v>34</v>
      </c>
      <c r="V925" s="173"/>
      <c r="W925" s="174"/>
      <c r="X925" s="67"/>
      <c r="Y925" s="68"/>
    </row>
    <row r="926" spans="1:25" ht="15.75" thickBot="1">
      <c r="A926" s="84"/>
      <c r="B926" s="85"/>
      <c r="C926" s="131" t="s">
        <v>13</v>
      </c>
      <c r="D926" s="130"/>
      <c r="E926" s="3" t="s">
        <v>16</v>
      </c>
      <c r="F926" s="10"/>
      <c r="G926" s="139">
        <v>5</v>
      </c>
      <c r="H926" s="139"/>
      <c r="I926" s="139"/>
      <c r="J926" s="14" t="s">
        <v>34</v>
      </c>
      <c r="K926" s="14" t="s">
        <v>34</v>
      </c>
      <c r="L926" s="14" t="s">
        <v>34</v>
      </c>
      <c r="M926" s="14" t="s">
        <v>34</v>
      </c>
      <c r="N926" s="14" t="s">
        <v>34</v>
      </c>
      <c r="O926" s="14" t="s">
        <v>34</v>
      </c>
      <c r="P926" s="14" t="s">
        <v>34</v>
      </c>
      <c r="Q926" s="14" t="s">
        <v>34</v>
      </c>
      <c r="R926" s="14" t="s">
        <v>34</v>
      </c>
      <c r="S926" s="14" t="s">
        <v>34</v>
      </c>
      <c r="T926" s="14" t="s">
        <v>34</v>
      </c>
      <c r="U926" s="14" t="s">
        <v>34</v>
      </c>
      <c r="V926" s="173"/>
      <c r="W926" s="174"/>
      <c r="X926" s="67"/>
      <c r="Y926" s="68"/>
    </row>
    <row r="927" spans="1:25" ht="15.75" thickBot="1">
      <c r="A927" s="84"/>
      <c r="B927" s="85"/>
      <c r="C927" s="130" t="s">
        <v>14</v>
      </c>
      <c r="D927" s="130"/>
      <c r="E927" s="3" t="s">
        <v>16</v>
      </c>
      <c r="F927" s="10"/>
      <c r="G927" s="139">
        <v>5</v>
      </c>
      <c r="H927" s="139"/>
      <c r="I927" s="139"/>
      <c r="J927" s="14" t="s">
        <v>34</v>
      </c>
      <c r="K927" s="14" t="s">
        <v>34</v>
      </c>
      <c r="L927" s="14" t="s">
        <v>34</v>
      </c>
      <c r="M927" s="14" t="s">
        <v>34</v>
      </c>
      <c r="N927" s="14" t="s">
        <v>34</v>
      </c>
      <c r="O927" s="14" t="s">
        <v>34</v>
      </c>
      <c r="P927" s="14" t="s">
        <v>34</v>
      </c>
      <c r="Q927" s="14" t="s">
        <v>34</v>
      </c>
      <c r="R927" s="14" t="s">
        <v>34</v>
      </c>
      <c r="S927" s="14" t="s">
        <v>34</v>
      </c>
      <c r="T927" s="14" t="s">
        <v>34</v>
      </c>
      <c r="U927" s="14" t="s">
        <v>34</v>
      </c>
      <c r="V927" s="173"/>
      <c r="W927" s="174"/>
      <c r="X927" s="67"/>
      <c r="Y927" s="68"/>
    </row>
    <row r="928" spans="1:25" ht="15.75" thickBot="1">
      <c r="A928" s="84"/>
      <c r="B928" s="85"/>
      <c r="C928" s="130" t="s">
        <v>15</v>
      </c>
      <c r="D928" s="130"/>
      <c r="E928" s="3" t="s">
        <v>16</v>
      </c>
      <c r="F928" s="10"/>
      <c r="G928" s="139">
        <v>5</v>
      </c>
      <c r="H928" s="139"/>
      <c r="I928" s="139"/>
      <c r="J928" s="14" t="s">
        <v>34</v>
      </c>
      <c r="K928" s="14" t="s">
        <v>34</v>
      </c>
      <c r="L928" s="14" t="s">
        <v>34</v>
      </c>
      <c r="M928" s="14" t="s">
        <v>34</v>
      </c>
      <c r="N928" s="14" t="s">
        <v>34</v>
      </c>
      <c r="O928" s="14" t="s">
        <v>34</v>
      </c>
      <c r="P928" s="14" t="s">
        <v>34</v>
      </c>
      <c r="Q928" s="14" t="s">
        <v>34</v>
      </c>
      <c r="R928" s="14" t="s">
        <v>34</v>
      </c>
      <c r="S928" s="14" t="s">
        <v>16</v>
      </c>
      <c r="T928" s="14" t="s">
        <v>34</v>
      </c>
      <c r="U928" s="14" t="s">
        <v>34</v>
      </c>
      <c r="V928" s="173"/>
      <c r="W928" s="174"/>
      <c r="X928" s="67"/>
      <c r="Y928" s="68"/>
    </row>
    <row r="929" spans="1:25" ht="15.75" thickBot="1">
      <c r="A929" s="84"/>
      <c r="B929" s="85"/>
      <c r="C929" s="119" t="s">
        <v>16</v>
      </c>
      <c r="D929" s="119"/>
      <c r="E929" s="3" t="s">
        <v>16</v>
      </c>
      <c r="F929" s="10"/>
      <c r="G929" s="139">
        <v>5</v>
      </c>
      <c r="H929" s="139"/>
      <c r="I929" s="139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73"/>
      <c r="W929" s="174"/>
      <c r="X929" s="67"/>
      <c r="Y929" s="68"/>
    </row>
    <row r="930" spans="1:25" ht="15.75" thickBot="1">
      <c r="A930" s="86"/>
      <c r="B930" s="87"/>
      <c r="C930" s="97" t="s">
        <v>16</v>
      </c>
      <c r="D930" s="97"/>
      <c r="E930" s="4" t="s">
        <v>16</v>
      </c>
      <c r="F930" s="12"/>
      <c r="G930" s="140">
        <v>5</v>
      </c>
      <c r="H930" s="140"/>
      <c r="I930" s="140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73"/>
      <c r="W930" s="174"/>
      <c r="X930" s="69"/>
      <c r="Y930" s="70"/>
    </row>
    <row r="931" spans="1:25" ht="15.75" thickBot="1">
      <c r="A931" s="82">
        <v>45608</v>
      </c>
      <c r="B931" s="83"/>
      <c r="C931" s="136" t="s">
        <v>9</v>
      </c>
      <c r="D931" s="136"/>
      <c r="E931" s="5">
        <v>1180</v>
      </c>
      <c r="F931" s="11"/>
      <c r="G931" s="138">
        <v>5</v>
      </c>
      <c r="H931" s="138"/>
      <c r="I931" s="138"/>
      <c r="J931" s="14" t="s">
        <v>34</v>
      </c>
      <c r="K931" s="14" t="s">
        <v>34</v>
      </c>
      <c r="L931" s="14" t="s">
        <v>34</v>
      </c>
      <c r="M931" s="14" t="s">
        <v>34</v>
      </c>
      <c r="N931" s="14" t="s">
        <v>34</v>
      </c>
      <c r="O931" s="14" t="s">
        <v>34</v>
      </c>
      <c r="P931" s="14" t="s">
        <v>34</v>
      </c>
      <c r="Q931" s="14" t="s">
        <v>34</v>
      </c>
      <c r="R931" s="14" t="s">
        <v>34</v>
      </c>
      <c r="S931" s="14" t="s">
        <v>34</v>
      </c>
      <c r="T931" s="14" t="s">
        <v>34</v>
      </c>
      <c r="U931" s="14" t="s">
        <v>34</v>
      </c>
      <c r="V931" s="178"/>
      <c r="W931" s="180"/>
      <c r="X931" s="65" t="s">
        <v>37</v>
      </c>
      <c r="Y931" s="66"/>
    </row>
    <row r="932" spans="1:25" ht="15.75" thickBot="1">
      <c r="A932" s="84"/>
      <c r="B932" s="85"/>
      <c r="C932" s="130" t="s">
        <v>10</v>
      </c>
      <c r="D932" s="130"/>
      <c r="E932" s="3">
        <v>220</v>
      </c>
      <c r="F932" s="10"/>
      <c r="G932" s="139">
        <v>5</v>
      </c>
      <c r="H932" s="139"/>
      <c r="I932" s="139"/>
      <c r="J932" s="14" t="s">
        <v>34</v>
      </c>
      <c r="K932" s="14" t="s">
        <v>34</v>
      </c>
      <c r="L932" s="14" t="s">
        <v>34</v>
      </c>
      <c r="M932" s="14" t="s">
        <v>34</v>
      </c>
      <c r="N932" s="14" t="s">
        <v>34</v>
      </c>
      <c r="O932" s="14" t="s">
        <v>34</v>
      </c>
      <c r="P932" s="14" t="s">
        <v>34</v>
      </c>
      <c r="Q932" s="14" t="s">
        <v>34</v>
      </c>
      <c r="R932" s="14" t="s">
        <v>34</v>
      </c>
      <c r="S932" s="14" t="s">
        <v>34</v>
      </c>
      <c r="T932" s="14" t="s">
        <v>34</v>
      </c>
      <c r="U932" s="14" t="s">
        <v>34</v>
      </c>
      <c r="V932" s="173"/>
      <c r="W932" s="174"/>
      <c r="X932" s="67"/>
      <c r="Y932" s="68"/>
    </row>
    <row r="933" spans="1:25" ht="15.75" thickBot="1">
      <c r="A933" s="84"/>
      <c r="B933" s="85"/>
      <c r="C933" s="130" t="s">
        <v>11</v>
      </c>
      <c r="D933" s="130"/>
      <c r="E933" s="3">
        <v>2010</v>
      </c>
      <c r="F933" s="10"/>
      <c r="G933" s="139">
        <v>5</v>
      </c>
      <c r="H933" s="139"/>
      <c r="I933" s="139"/>
      <c r="J933" s="14" t="s">
        <v>34</v>
      </c>
      <c r="K933" s="14" t="s">
        <v>34</v>
      </c>
      <c r="L933" s="14" t="s">
        <v>34</v>
      </c>
      <c r="M933" s="14" t="s">
        <v>34</v>
      </c>
      <c r="N933" s="14" t="s">
        <v>34</v>
      </c>
      <c r="O933" s="14" t="s">
        <v>34</v>
      </c>
      <c r="P933" s="14" t="s">
        <v>34</v>
      </c>
      <c r="Q933" s="14" t="s">
        <v>34</v>
      </c>
      <c r="R933" s="14" t="s">
        <v>34</v>
      </c>
      <c r="S933" s="14" t="s">
        <v>34</v>
      </c>
      <c r="T933" s="14" t="s">
        <v>34</v>
      </c>
      <c r="U933" s="14" t="s">
        <v>34</v>
      </c>
      <c r="V933" s="173"/>
      <c r="W933" s="174"/>
      <c r="X933" s="67"/>
      <c r="Y933" s="68"/>
    </row>
    <row r="934" spans="1:25" ht="15.75" thickBot="1">
      <c r="A934" s="84"/>
      <c r="B934" s="85"/>
      <c r="C934" s="130" t="s">
        <v>12</v>
      </c>
      <c r="D934" s="130"/>
      <c r="E934" s="3">
        <v>240</v>
      </c>
      <c r="F934" s="10"/>
      <c r="G934" s="139">
        <v>5</v>
      </c>
      <c r="H934" s="139"/>
      <c r="I934" s="139"/>
      <c r="J934" s="14" t="s">
        <v>34</v>
      </c>
      <c r="K934" s="14" t="s">
        <v>34</v>
      </c>
      <c r="L934" s="14" t="s">
        <v>16</v>
      </c>
      <c r="M934" s="14" t="s">
        <v>34</v>
      </c>
      <c r="N934" s="14" t="s">
        <v>34</v>
      </c>
      <c r="O934" s="14" t="s">
        <v>34</v>
      </c>
      <c r="P934" s="14" t="s">
        <v>34</v>
      </c>
      <c r="Q934" s="14" t="s">
        <v>34</v>
      </c>
      <c r="R934" s="14" t="s">
        <v>34</v>
      </c>
      <c r="S934" s="14" t="s">
        <v>34</v>
      </c>
      <c r="T934" s="14" t="s">
        <v>34</v>
      </c>
      <c r="U934" s="14" t="s">
        <v>34</v>
      </c>
      <c r="V934" s="173"/>
      <c r="W934" s="174"/>
      <c r="X934" s="67"/>
      <c r="Y934" s="68"/>
    </row>
    <row r="935" spans="1:25" ht="15.75" thickBot="1">
      <c r="A935" s="84"/>
      <c r="B935" s="85"/>
      <c r="C935" s="131" t="s">
        <v>13</v>
      </c>
      <c r="D935" s="130"/>
      <c r="E935" s="3">
        <v>2244</v>
      </c>
      <c r="F935" s="10"/>
      <c r="G935" s="139">
        <v>5</v>
      </c>
      <c r="H935" s="139"/>
      <c r="I935" s="139"/>
      <c r="J935" s="14" t="s">
        <v>34</v>
      </c>
      <c r="K935" s="14" t="s">
        <v>34</v>
      </c>
      <c r="L935" s="14" t="s">
        <v>34</v>
      </c>
      <c r="M935" s="14" t="s">
        <v>34</v>
      </c>
      <c r="N935" s="14" t="s">
        <v>34</v>
      </c>
      <c r="O935" s="14" t="s">
        <v>34</v>
      </c>
      <c r="P935" s="14" t="s">
        <v>34</v>
      </c>
      <c r="Q935" s="14" t="s">
        <v>34</v>
      </c>
      <c r="R935" s="14" t="s">
        <v>34</v>
      </c>
      <c r="S935" s="14" t="s">
        <v>34</v>
      </c>
      <c r="T935" s="14" t="s">
        <v>34</v>
      </c>
      <c r="U935" s="14" t="s">
        <v>34</v>
      </c>
      <c r="V935" s="173"/>
      <c r="W935" s="174"/>
      <c r="X935" s="67"/>
      <c r="Y935" s="68"/>
    </row>
    <row r="936" spans="1:25" ht="15.75" thickBot="1">
      <c r="A936" s="84"/>
      <c r="B936" s="85"/>
      <c r="C936" s="130" t="s">
        <v>14</v>
      </c>
      <c r="D936" s="130"/>
      <c r="E936" s="3">
        <v>2088</v>
      </c>
      <c r="F936" s="10"/>
      <c r="G936" s="139">
        <v>5</v>
      </c>
      <c r="H936" s="139"/>
      <c r="I936" s="139"/>
      <c r="J936" s="14" t="s">
        <v>34</v>
      </c>
      <c r="K936" s="14" t="s">
        <v>34</v>
      </c>
      <c r="L936" s="14" t="s">
        <v>34</v>
      </c>
      <c r="M936" s="14" t="s">
        <v>34</v>
      </c>
      <c r="N936" s="14" t="s">
        <v>34</v>
      </c>
      <c r="O936" s="14" t="s">
        <v>34</v>
      </c>
      <c r="P936" s="14" t="s">
        <v>34</v>
      </c>
      <c r="Q936" s="14" t="s">
        <v>34</v>
      </c>
      <c r="R936" s="14" t="s">
        <v>34</v>
      </c>
      <c r="S936" s="14" t="s">
        <v>34</v>
      </c>
      <c r="T936" s="14" t="s">
        <v>34</v>
      </c>
      <c r="U936" s="14" t="s">
        <v>34</v>
      </c>
      <c r="V936" s="173"/>
      <c r="W936" s="174"/>
      <c r="X936" s="67"/>
      <c r="Y936" s="68"/>
    </row>
    <row r="937" spans="1:25" ht="15.75" thickBot="1">
      <c r="A937" s="84"/>
      <c r="B937" s="85"/>
      <c r="C937" s="130" t="s">
        <v>15</v>
      </c>
      <c r="D937" s="130"/>
      <c r="E937" s="3">
        <v>4032</v>
      </c>
      <c r="F937" s="10"/>
      <c r="G937" s="139">
        <v>5</v>
      </c>
      <c r="H937" s="139"/>
      <c r="I937" s="139"/>
      <c r="J937" s="14" t="s">
        <v>34</v>
      </c>
      <c r="K937" s="14" t="s">
        <v>34</v>
      </c>
      <c r="L937" s="14" t="s">
        <v>34</v>
      </c>
      <c r="M937" s="14" t="s">
        <v>34</v>
      </c>
      <c r="N937" s="14" t="s">
        <v>34</v>
      </c>
      <c r="O937" s="14" t="s">
        <v>34</v>
      </c>
      <c r="P937" s="14" t="s">
        <v>34</v>
      </c>
      <c r="Q937" s="14" t="s">
        <v>34</v>
      </c>
      <c r="R937" s="14" t="s">
        <v>34</v>
      </c>
      <c r="S937" s="14" t="s">
        <v>16</v>
      </c>
      <c r="T937" s="14" t="s">
        <v>34</v>
      </c>
      <c r="U937" s="14" t="s">
        <v>34</v>
      </c>
      <c r="V937" s="173"/>
      <c r="W937" s="174"/>
      <c r="X937" s="67"/>
      <c r="Y937" s="68"/>
    </row>
    <row r="938" spans="1:25" ht="15.75" thickBot="1">
      <c r="A938" s="84"/>
      <c r="B938" s="85"/>
      <c r="C938" s="119" t="s">
        <v>16</v>
      </c>
      <c r="D938" s="119"/>
      <c r="E938" s="3" t="s">
        <v>16</v>
      </c>
      <c r="F938" s="10"/>
      <c r="G938" s="139">
        <v>5</v>
      </c>
      <c r="H938" s="139"/>
      <c r="I938" s="139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73"/>
      <c r="W938" s="174"/>
      <c r="X938" s="67"/>
      <c r="Y938" s="68"/>
    </row>
    <row r="939" spans="1:25" ht="15.75" thickBot="1">
      <c r="A939" s="86"/>
      <c r="B939" s="87"/>
      <c r="C939" s="97" t="s">
        <v>16</v>
      </c>
      <c r="D939" s="97"/>
      <c r="E939" s="4" t="s">
        <v>16</v>
      </c>
      <c r="F939" s="12"/>
      <c r="G939" s="140">
        <v>5</v>
      </c>
      <c r="H939" s="140"/>
      <c r="I939" s="140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73"/>
      <c r="W939" s="174"/>
      <c r="X939" s="69"/>
      <c r="Y939" s="70"/>
    </row>
    <row r="940" spans="1:25" ht="15.75" thickBot="1">
      <c r="A940" s="82">
        <v>45609</v>
      </c>
      <c r="B940" s="83"/>
      <c r="C940" s="136" t="s">
        <v>9</v>
      </c>
      <c r="D940" s="136"/>
      <c r="E940" s="5">
        <v>1140</v>
      </c>
      <c r="F940" s="11"/>
      <c r="G940" s="138">
        <v>5</v>
      </c>
      <c r="H940" s="138"/>
      <c r="I940" s="138"/>
      <c r="J940" s="14" t="s">
        <v>34</v>
      </c>
      <c r="K940" s="14" t="s">
        <v>34</v>
      </c>
      <c r="L940" s="14" t="s">
        <v>34</v>
      </c>
      <c r="M940" s="14" t="s">
        <v>34</v>
      </c>
      <c r="N940" s="14" t="s">
        <v>34</v>
      </c>
      <c r="O940" s="14" t="s">
        <v>34</v>
      </c>
      <c r="P940" s="14" t="s">
        <v>34</v>
      </c>
      <c r="Q940" s="14" t="s">
        <v>34</v>
      </c>
      <c r="R940" s="14" t="s">
        <v>34</v>
      </c>
      <c r="S940" s="14" t="s">
        <v>34</v>
      </c>
      <c r="T940" s="14" t="s">
        <v>34</v>
      </c>
      <c r="U940" s="14" t="s">
        <v>34</v>
      </c>
      <c r="V940" s="178"/>
      <c r="W940" s="180"/>
      <c r="X940" s="65" t="s">
        <v>37</v>
      </c>
      <c r="Y940" s="66"/>
    </row>
    <row r="941" spans="1:25" ht="15.75" thickBot="1">
      <c r="A941" s="84"/>
      <c r="B941" s="85"/>
      <c r="C941" s="130" t="s">
        <v>10</v>
      </c>
      <c r="D941" s="130"/>
      <c r="E941" s="3">
        <v>270</v>
      </c>
      <c r="F941" s="10"/>
      <c r="G941" s="139">
        <v>5</v>
      </c>
      <c r="H941" s="139"/>
      <c r="I941" s="139"/>
      <c r="J941" s="14" t="s">
        <v>34</v>
      </c>
      <c r="K941" s="14" t="s">
        <v>34</v>
      </c>
      <c r="L941" s="14" t="s">
        <v>34</v>
      </c>
      <c r="M941" s="14" t="s">
        <v>34</v>
      </c>
      <c r="N941" s="14" t="s">
        <v>34</v>
      </c>
      <c r="O941" s="14" t="s">
        <v>34</v>
      </c>
      <c r="P941" s="14" t="s">
        <v>34</v>
      </c>
      <c r="Q941" s="14" t="s">
        <v>34</v>
      </c>
      <c r="R941" s="14" t="s">
        <v>34</v>
      </c>
      <c r="S941" s="14" t="s">
        <v>34</v>
      </c>
      <c r="T941" s="14" t="s">
        <v>34</v>
      </c>
      <c r="U941" s="14" t="s">
        <v>34</v>
      </c>
      <c r="V941" s="173"/>
      <c r="W941" s="174"/>
      <c r="X941" s="67"/>
      <c r="Y941" s="68"/>
    </row>
    <row r="942" spans="1:25" ht="15.75" thickBot="1">
      <c r="A942" s="84"/>
      <c r="B942" s="85"/>
      <c r="C942" s="130" t="s">
        <v>11</v>
      </c>
      <c r="D942" s="130"/>
      <c r="E942" s="3">
        <v>2480</v>
      </c>
      <c r="F942" s="10"/>
      <c r="G942" s="139">
        <v>5</v>
      </c>
      <c r="H942" s="139"/>
      <c r="I942" s="139"/>
      <c r="J942" s="14" t="s">
        <v>34</v>
      </c>
      <c r="K942" s="14" t="s">
        <v>34</v>
      </c>
      <c r="L942" s="14" t="s">
        <v>34</v>
      </c>
      <c r="M942" s="14" t="s">
        <v>34</v>
      </c>
      <c r="N942" s="14" t="s">
        <v>34</v>
      </c>
      <c r="O942" s="14" t="s">
        <v>34</v>
      </c>
      <c r="P942" s="14" t="s">
        <v>34</v>
      </c>
      <c r="Q942" s="14" t="s">
        <v>34</v>
      </c>
      <c r="R942" s="14" t="s">
        <v>34</v>
      </c>
      <c r="S942" s="14" t="s">
        <v>34</v>
      </c>
      <c r="T942" s="14" t="s">
        <v>34</v>
      </c>
      <c r="U942" s="14" t="s">
        <v>34</v>
      </c>
      <c r="V942" s="173"/>
      <c r="W942" s="174"/>
      <c r="X942" s="67"/>
      <c r="Y942" s="68"/>
    </row>
    <row r="943" spans="1:25" ht="15.75" thickBot="1">
      <c r="A943" s="84"/>
      <c r="B943" s="85"/>
      <c r="C943" s="130" t="s">
        <v>12</v>
      </c>
      <c r="D943" s="130"/>
      <c r="E943" s="3">
        <v>230</v>
      </c>
      <c r="F943" s="10"/>
      <c r="G943" s="139">
        <v>5</v>
      </c>
      <c r="H943" s="139"/>
      <c r="I943" s="139"/>
      <c r="J943" s="14" t="s">
        <v>34</v>
      </c>
      <c r="K943" s="14" t="s">
        <v>34</v>
      </c>
      <c r="L943" s="14" t="s">
        <v>16</v>
      </c>
      <c r="M943" s="14" t="s">
        <v>34</v>
      </c>
      <c r="N943" s="14" t="s">
        <v>34</v>
      </c>
      <c r="O943" s="14" t="s">
        <v>34</v>
      </c>
      <c r="P943" s="14" t="s">
        <v>34</v>
      </c>
      <c r="Q943" s="14" t="s">
        <v>34</v>
      </c>
      <c r="R943" s="14" t="s">
        <v>34</v>
      </c>
      <c r="S943" s="14" t="s">
        <v>34</v>
      </c>
      <c r="T943" s="14" t="s">
        <v>34</v>
      </c>
      <c r="U943" s="14" t="s">
        <v>34</v>
      </c>
      <c r="V943" s="173"/>
      <c r="W943" s="174"/>
      <c r="X943" s="67"/>
      <c r="Y943" s="68"/>
    </row>
    <row r="944" spans="1:25" ht="15.75" thickBot="1">
      <c r="A944" s="84"/>
      <c r="B944" s="85"/>
      <c r="C944" s="131" t="s">
        <v>13</v>
      </c>
      <c r="D944" s="130"/>
      <c r="E944" s="3" t="s">
        <v>16</v>
      </c>
      <c r="F944" s="10"/>
      <c r="G944" s="139">
        <v>5</v>
      </c>
      <c r="H944" s="139"/>
      <c r="I944" s="139"/>
      <c r="J944" s="14" t="s">
        <v>34</v>
      </c>
      <c r="K944" s="14" t="s">
        <v>34</v>
      </c>
      <c r="L944" s="14" t="s">
        <v>34</v>
      </c>
      <c r="M944" s="14" t="s">
        <v>34</v>
      </c>
      <c r="N944" s="14" t="s">
        <v>34</v>
      </c>
      <c r="O944" s="14" t="s">
        <v>34</v>
      </c>
      <c r="P944" s="14" t="s">
        <v>34</v>
      </c>
      <c r="Q944" s="14" t="s">
        <v>34</v>
      </c>
      <c r="R944" s="14" t="s">
        <v>34</v>
      </c>
      <c r="S944" s="14" t="s">
        <v>34</v>
      </c>
      <c r="T944" s="14" t="s">
        <v>34</v>
      </c>
      <c r="U944" s="14" t="s">
        <v>34</v>
      </c>
      <c r="V944" s="173"/>
      <c r="W944" s="174"/>
      <c r="X944" s="67"/>
      <c r="Y944" s="68"/>
    </row>
    <row r="945" spans="1:25" ht="15.75" thickBot="1">
      <c r="A945" s="84"/>
      <c r="B945" s="85"/>
      <c r="C945" s="130" t="s">
        <v>14</v>
      </c>
      <c r="D945" s="130"/>
      <c r="E945" s="3" t="s">
        <v>16</v>
      </c>
      <c r="F945" s="10"/>
      <c r="G945" s="139">
        <v>5</v>
      </c>
      <c r="H945" s="139"/>
      <c r="I945" s="139"/>
      <c r="J945" s="14" t="s">
        <v>34</v>
      </c>
      <c r="K945" s="14" t="s">
        <v>34</v>
      </c>
      <c r="L945" s="14" t="s">
        <v>34</v>
      </c>
      <c r="M945" s="14" t="s">
        <v>34</v>
      </c>
      <c r="N945" s="14" t="s">
        <v>34</v>
      </c>
      <c r="O945" s="14" t="s">
        <v>34</v>
      </c>
      <c r="P945" s="14" t="s">
        <v>34</v>
      </c>
      <c r="Q945" s="14" t="s">
        <v>34</v>
      </c>
      <c r="R945" s="14" t="s">
        <v>34</v>
      </c>
      <c r="S945" s="14" t="s">
        <v>34</v>
      </c>
      <c r="T945" s="14" t="s">
        <v>34</v>
      </c>
      <c r="U945" s="14" t="s">
        <v>34</v>
      </c>
      <c r="V945" s="173"/>
      <c r="W945" s="174"/>
      <c r="X945" s="67"/>
      <c r="Y945" s="68"/>
    </row>
    <row r="946" spans="1:25" ht="15.75" thickBot="1">
      <c r="A946" s="84"/>
      <c r="B946" s="85"/>
      <c r="C946" s="130" t="s">
        <v>15</v>
      </c>
      <c r="D946" s="130"/>
      <c r="E946" s="3" t="s">
        <v>16</v>
      </c>
      <c r="F946" s="10"/>
      <c r="G946" s="139">
        <v>5</v>
      </c>
      <c r="H946" s="139"/>
      <c r="I946" s="139"/>
      <c r="J946" s="14" t="s">
        <v>34</v>
      </c>
      <c r="K946" s="14" t="s">
        <v>34</v>
      </c>
      <c r="L946" s="14" t="s">
        <v>34</v>
      </c>
      <c r="M946" s="14" t="s">
        <v>34</v>
      </c>
      <c r="N946" s="14" t="s">
        <v>34</v>
      </c>
      <c r="O946" s="14" t="s">
        <v>34</v>
      </c>
      <c r="P946" s="14" t="s">
        <v>34</v>
      </c>
      <c r="Q946" s="14" t="s">
        <v>34</v>
      </c>
      <c r="R946" s="14" t="s">
        <v>34</v>
      </c>
      <c r="S946" s="14" t="s">
        <v>16</v>
      </c>
      <c r="T946" s="14" t="s">
        <v>34</v>
      </c>
      <c r="U946" s="14" t="s">
        <v>34</v>
      </c>
      <c r="V946" s="173"/>
      <c r="W946" s="174"/>
      <c r="X946" s="67"/>
      <c r="Y946" s="68"/>
    </row>
    <row r="947" spans="1:25" ht="15.75" thickBot="1">
      <c r="A947" s="84"/>
      <c r="B947" s="85"/>
      <c r="C947" s="119" t="s">
        <v>16</v>
      </c>
      <c r="D947" s="119"/>
      <c r="E947" s="3" t="s">
        <v>16</v>
      </c>
      <c r="F947" s="10"/>
      <c r="G947" s="139">
        <v>5</v>
      </c>
      <c r="H947" s="139"/>
      <c r="I947" s="139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73"/>
      <c r="W947" s="174"/>
      <c r="X947" s="67"/>
      <c r="Y947" s="68"/>
    </row>
    <row r="948" spans="1:25" ht="15.75" thickBot="1">
      <c r="A948" s="86"/>
      <c r="B948" s="87"/>
      <c r="C948" s="97" t="s">
        <v>16</v>
      </c>
      <c r="D948" s="97"/>
      <c r="E948" s="4" t="s">
        <v>16</v>
      </c>
      <c r="F948" s="12"/>
      <c r="G948" s="140">
        <v>5</v>
      </c>
      <c r="H948" s="140"/>
      <c r="I948" s="140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73"/>
      <c r="W948" s="174"/>
      <c r="X948" s="69"/>
      <c r="Y948" s="70"/>
    </row>
    <row r="949" spans="1:25" ht="15.75" thickBot="1">
      <c r="A949" s="82">
        <v>45610</v>
      </c>
      <c r="B949" s="83"/>
      <c r="C949" s="136" t="s">
        <v>9</v>
      </c>
      <c r="D949" s="136"/>
      <c r="E949" s="5">
        <v>1220</v>
      </c>
      <c r="F949" s="11"/>
      <c r="G949" s="138">
        <v>5</v>
      </c>
      <c r="H949" s="138"/>
      <c r="I949" s="138"/>
      <c r="J949" s="14" t="s">
        <v>34</v>
      </c>
      <c r="K949" s="14" t="s">
        <v>34</v>
      </c>
      <c r="L949" s="14" t="s">
        <v>34</v>
      </c>
      <c r="M949" s="14" t="s">
        <v>34</v>
      </c>
      <c r="N949" s="14" t="s">
        <v>34</v>
      </c>
      <c r="O949" s="14" t="s">
        <v>34</v>
      </c>
      <c r="P949" s="14" t="s">
        <v>34</v>
      </c>
      <c r="Q949" s="14" t="s">
        <v>34</v>
      </c>
      <c r="R949" s="14" t="s">
        <v>34</v>
      </c>
      <c r="S949" s="14" t="s">
        <v>34</v>
      </c>
      <c r="T949" s="14" t="s">
        <v>34</v>
      </c>
      <c r="U949" s="14" t="s">
        <v>34</v>
      </c>
      <c r="V949" s="178"/>
      <c r="W949" s="180"/>
      <c r="X949" s="65" t="s">
        <v>38</v>
      </c>
      <c r="Y949" s="66"/>
    </row>
    <row r="950" spans="1:25" ht="15.75" thickBot="1">
      <c r="A950" s="84"/>
      <c r="B950" s="85"/>
      <c r="C950" s="130" t="s">
        <v>10</v>
      </c>
      <c r="D950" s="130"/>
      <c r="E950" s="3">
        <v>240</v>
      </c>
      <c r="F950" s="10"/>
      <c r="G950" s="139">
        <v>5</v>
      </c>
      <c r="H950" s="139"/>
      <c r="I950" s="139"/>
      <c r="J950" s="14" t="s">
        <v>34</v>
      </c>
      <c r="K950" s="14" t="s">
        <v>34</v>
      </c>
      <c r="L950" s="14" t="s">
        <v>34</v>
      </c>
      <c r="M950" s="14" t="s">
        <v>34</v>
      </c>
      <c r="N950" s="14" t="s">
        <v>34</v>
      </c>
      <c r="O950" s="14" t="s">
        <v>34</v>
      </c>
      <c r="P950" s="14" t="s">
        <v>34</v>
      </c>
      <c r="Q950" s="14" t="s">
        <v>34</v>
      </c>
      <c r="R950" s="14" t="s">
        <v>34</v>
      </c>
      <c r="S950" s="14" t="s">
        <v>34</v>
      </c>
      <c r="T950" s="14" t="s">
        <v>34</v>
      </c>
      <c r="U950" s="14" t="s">
        <v>34</v>
      </c>
      <c r="V950" s="173"/>
      <c r="W950" s="174"/>
      <c r="X950" s="67"/>
      <c r="Y950" s="68"/>
    </row>
    <row r="951" spans="1:25" ht="15.75" thickBot="1">
      <c r="A951" s="84"/>
      <c r="B951" s="85"/>
      <c r="C951" s="130" t="s">
        <v>11</v>
      </c>
      <c r="D951" s="130"/>
      <c r="E951" s="3">
        <v>2340</v>
      </c>
      <c r="F951" s="10"/>
      <c r="G951" s="139">
        <v>5</v>
      </c>
      <c r="H951" s="139"/>
      <c r="I951" s="139"/>
      <c r="J951" s="14" t="s">
        <v>34</v>
      </c>
      <c r="K951" s="14" t="s">
        <v>34</v>
      </c>
      <c r="L951" s="14" t="s">
        <v>34</v>
      </c>
      <c r="M951" s="14" t="s">
        <v>34</v>
      </c>
      <c r="N951" s="14" t="s">
        <v>34</v>
      </c>
      <c r="O951" s="14" t="s">
        <v>34</v>
      </c>
      <c r="P951" s="14" t="s">
        <v>34</v>
      </c>
      <c r="Q951" s="14" t="s">
        <v>34</v>
      </c>
      <c r="R951" s="14" t="s">
        <v>34</v>
      </c>
      <c r="S951" s="14" t="s">
        <v>34</v>
      </c>
      <c r="T951" s="14" t="s">
        <v>34</v>
      </c>
      <c r="U951" s="14" t="s">
        <v>34</v>
      </c>
      <c r="V951" s="173"/>
      <c r="W951" s="174"/>
      <c r="X951" s="67"/>
      <c r="Y951" s="68"/>
    </row>
    <row r="952" spans="1:25" ht="15.75" thickBot="1">
      <c r="A952" s="84"/>
      <c r="B952" s="85"/>
      <c r="C952" s="130" t="s">
        <v>12</v>
      </c>
      <c r="D952" s="130"/>
      <c r="E952" s="3">
        <v>200</v>
      </c>
      <c r="F952" s="10"/>
      <c r="G952" s="139">
        <v>5</v>
      </c>
      <c r="H952" s="139"/>
      <c r="I952" s="139"/>
      <c r="J952" s="14" t="s">
        <v>34</v>
      </c>
      <c r="K952" s="14" t="s">
        <v>34</v>
      </c>
      <c r="L952" s="14" t="s">
        <v>16</v>
      </c>
      <c r="M952" s="14" t="s">
        <v>34</v>
      </c>
      <c r="N952" s="14" t="s">
        <v>34</v>
      </c>
      <c r="O952" s="14" t="s">
        <v>34</v>
      </c>
      <c r="P952" s="14" t="s">
        <v>34</v>
      </c>
      <c r="Q952" s="14" t="s">
        <v>34</v>
      </c>
      <c r="R952" s="14" t="s">
        <v>34</v>
      </c>
      <c r="S952" s="14" t="s">
        <v>34</v>
      </c>
      <c r="T952" s="14" t="s">
        <v>34</v>
      </c>
      <c r="U952" s="14" t="s">
        <v>34</v>
      </c>
      <c r="V952" s="173"/>
      <c r="W952" s="174"/>
      <c r="X952" s="67"/>
      <c r="Y952" s="68"/>
    </row>
    <row r="953" spans="1:25" ht="15.75" thickBot="1">
      <c r="A953" s="84"/>
      <c r="B953" s="85"/>
      <c r="C953" s="131" t="s">
        <v>13</v>
      </c>
      <c r="D953" s="130"/>
      <c r="E953" s="3">
        <v>852</v>
      </c>
      <c r="F953" s="10"/>
      <c r="G953" s="139">
        <v>5</v>
      </c>
      <c r="H953" s="139"/>
      <c r="I953" s="139"/>
      <c r="J953" s="14" t="s">
        <v>34</v>
      </c>
      <c r="K953" s="14" t="s">
        <v>34</v>
      </c>
      <c r="L953" s="14" t="s">
        <v>34</v>
      </c>
      <c r="M953" s="14" t="s">
        <v>34</v>
      </c>
      <c r="N953" s="14" t="s">
        <v>34</v>
      </c>
      <c r="O953" s="14" t="s">
        <v>34</v>
      </c>
      <c r="P953" s="14" t="s">
        <v>34</v>
      </c>
      <c r="Q953" s="14" t="s">
        <v>34</v>
      </c>
      <c r="R953" s="14" t="s">
        <v>34</v>
      </c>
      <c r="S953" s="14" t="s">
        <v>34</v>
      </c>
      <c r="T953" s="14" t="s">
        <v>34</v>
      </c>
      <c r="U953" s="14" t="s">
        <v>34</v>
      </c>
      <c r="V953" s="173"/>
      <c r="W953" s="174"/>
      <c r="X953" s="67"/>
      <c r="Y953" s="68"/>
    </row>
    <row r="954" spans="1:25" ht="15.75" thickBot="1">
      <c r="A954" s="84"/>
      <c r="B954" s="85"/>
      <c r="C954" s="130" t="s">
        <v>14</v>
      </c>
      <c r="D954" s="130"/>
      <c r="E954" s="3">
        <v>1596</v>
      </c>
      <c r="F954" s="10"/>
      <c r="G954" s="139">
        <v>5</v>
      </c>
      <c r="H954" s="139"/>
      <c r="I954" s="139"/>
      <c r="J954" s="14" t="s">
        <v>34</v>
      </c>
      <c r="K954" s="14" t="s">
        <v>34</v>
      </c>
      <c r="L954" s="14" t="s">
        <v>34</v>
      </c>
      <c r="M954" s="14" t="s">
        <v>34</v>
      </c>
      <c r="N954" s="14" t="s">
        <v>34</v>
      </c>
      <c r="O954" s="14" t="s">
        <v>34</v>
      </c>
      <c r="P954" s="14" t="s">
        <v>34</v>
      </c>
      <c r="Q954" s="14" t="s">
        <v>34</v>
      </c>
      <c r="R954" s="14" t="s">
        <v>34</v>
      </c>
      <c r="S954" s="14" t="s">
        <v>34</v>
      </c>
      <c r="T954" s="14" t="s">
        <v>34</v>
      </c>
      <c r="U954" s="14" t="s">
        <v>34</v>
      </c>
      <c r="V954" s="173"/>
      <c r="W954" s="174"/>
      <c r="X954" s="67"/>
      <c r="Y954" s="68"/>
    </row>
    <row r="955" spans="1:25" ht="15.75" thickBot="1">
      <c r="A955" s="84"/>
      <c r="B955" s="85"/>
      <c r="C955" s="130" t="s">
        <v>15</v>
      </c>
      <c r="D955" s="130"/>
      <c r="E955" s="3">
        <v>1032</v>
      </c>
      <c r="F955" s="10"/>
      <c r="G955" s="139">
        <v>5</v>
      </c>
      <c r="H955" s="139"/>
      <c r="I955" s="139"/>
      <c r="J955" s="14" t="s">
        <v>34</v>
      </c>
      <c r="K955" s="14" t="s">
        <v>34</v>
      </c>
      <c r="L955" s="14" t="s">
        <v>34</v>
      </c>
      <c r="M955" s="14" t="s">
        <v>34</v>
      </c>
      <c r="N955" s="14" t="s">
        <v>34</v>
      </c>
      <c r="O955" s="14" t="s">
        <v>34</v>
      </c>
      <c r="P955" s="14" t="s">
        <v>34</v>
      </c>
      <c r="Q955" s="14" t="s">
        <v>34</v>
      </c>
      <c r="R955" s="14" t="s">
        <v>34</v>
      </c>
      <c r="S955" s="14" t="s">
        <v>16</v>
      </c>
      <c r="T955" s="14" t="s">
        <v>34</v>
      </c>
      <c r="U955" s="14" t="s">
        <v>34</v>
      </c>
      <c r="V955" s="173"/>
      <c r="W955" s="174"/>
      <c r="X955" s="67"/>
      <c r="Y955" s="68"/>
    </row>
    <row r="956" spans="1:25" ht="15.75" thickBot="1">
      <c r="A956" s="84"/>
      <c r="B956" s="85"/>
      <c r="C956" s="119" t="s">
        <v>16</v>
      </c>
      <c r="D956" s="119"/>
      <c r="E956" s="3" t="s">
        <v>16</v>
      </c>
      <c r="F956" s="10"/>
      <c r="G956" s="139">
        <v>5</v>
      </c>
      <c r="H956" s="139"/>
      <c r="I956" s="139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73"/>
      <c r="W956" s="174"/>
      <c r="X956" s="67"/>
      <c r="Y956" s="68"/>
    </row>
    <row r="957" spans="1:25" ht="15.75" thickBot="1">
      <c r="A957" s="86"/>
      <c r="B957" s="87"/>
      <c r="C957" s="97" t="s">
        <v>16</v>
      </c>
      <c r="D957" s="97"/>
      <c r="E957" s="4" t="s">
        <v>16</v>
      </c>
      <c r="F957" s="12"/>
      <c r="G957" s="140">
        <v>5</v>
      </c>
      <c r="H957" s="140"/>
      <c r="I957" s="140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73"/>
      <c r="W957" s="174"/>
      <c r="X957" s="69"/>
      <c r="Y957" s="70"/>
    </row>
    <row r="958" spans="1:25" ht="15.75" thickBot="1">
      <c r="A958" s="82">
        <v>45611</v>
      </c>
      <c r="B958" s="83"/>
      <c r="C958" s="136" t="s">
        <v>9</v>
      </c>
      <c r="D958" s="136"/>
      <c r="E958" s="5">
        <v>1360</v>
      </c>
      <c r="F958" s="11"/>
      <c r="G958" s="138">
        <v>5</v>
      </c>
      <c r="H958" s="138"/>
      <c r="I958" s="138"/>
      <c r="J958" s="14" t="s">
        <v>34</v>
      </c>
      <c r="K958" s="14" t="s">
        <v>34</v>
      </c>
      <c r="L958" s="14" t="s">
        <v>34</v>
      </c>
      <c r="M958" s="14" t="s">
        <v>34</v>
      </c>
      <c r="N958" s="14" t="s">
        <v>34</v>
      </c>
      <c r="O958" s="14" t="s">
        <v>34</v>
      </c>
      <c r="P958" s="14" t="s">
        <v>34</v>
      </c>
      <c r="Q958" s="14" t="s">
        <v>34</v>
      </c>
      <c r="R958" s="14" t="s">
        <v>34</v>
      </c>
      <c r="S958" s="14" t="s">
        <v>34</v>
      </c>
      <c r="T958" s="14" t="s">
        <v>34</v>
      </c>
      <c r="U958" s="14" t="s">
        <v>34</v>
      </c>
      <c r="V958" s="178"/>
      <c r="W958" s="180"/>
      <c r="X958" s="65" t="s">
        <v>38</v>
      </c>
      <c r="Y958" s="66"/>
    </row>
    <row r="959" spans="1:25" ht="15.75" thickBot="1">
      <c r="A959" s="84"/>
      <c r="B959" s="85"/>
      <c r="C959" s="130" t="s">
        <v>10</v>
      </c>
      <c r="D959" s="130"/>
      <c r="E959" s="3">
        <v>240</v>
      </c>
      <c r="F959" s="10"/>
      <c r="G959" s="139">
        <v>5</v>
      </c>
      <c r="H959" s="139"/>
      <c r="I959" s="139"/>
      <c r="J959" s="14" t="s">
        <v>34</v>
      </c>
      <c r="K959" s="14" t="s">
        <v>34</v>
      </c>
      <c r="L959" s="14" t="s">
        <v>34</v>
      </c>
      <c r="M959" s="14" t="s">
        <v>34</v>
      </c>
      <c r="N959" s="14" t="s">
        <v>34</v>
      </c>
      <c r="O959" s="14" t="s">
        <v>34</v>
      </c>
      <c r="P959" s="14" t="s">
        <v>34</v>
      </c>
      <c r="Q959" s="14" t="s">
        <v>34</v>
      </c>
      <c r="R959" s="14" t="s">
        <v>34</v>
      </c>
      <c r="S959" s="14" t="s">
        <v>34</v>
      </c>
      <c r="T959" s="14" t="s">
        <v>34</v>
      </c>
      <c r="U959" s="14" t="s">
        <v>34</v>
      </c>
      <c r="V959" s="173"/>
      <c r="W959" s="174"/>
      <c r="X959" s="67"/>
      <c r="Y959" s="68"/>
    </row>
    <row r="960" spans="1:25" ht="15.75" thickBot="1">
      <c r="A960" s="84"/>
      <c r="B960" s="85"/>
      <c r="C960" s="130" t="s">
        <v>11</v>
      </c>
      <c r="D960" s="130"/>
      <c r="E960" s="3">
        <v>2140</v>
      </c>
      <c r="F960" s="10"/>
      <c r="G960" s="139">
        <v>5</v>
      </c>
      <c r="H960" s="139"/>
      <c r="I960" s="139"/>
      <c r="J960" s="14" t="s">
        <v>34</v>
      </c>
      <c r="K960" s="14" t="s">
        <v>34</v>
      </c>
      <c r="L960" s="14" t="s">
        <v>34</v>
      </c>
      <c r="M960" s="14" t="s">
        <v>34</v>
      </c>
      <c r="N960" s="14" t="s">
        <v>34</v>
      </c>
      <c r="O960" s="14" t="s">
        <v>34</v>
      </c>
      <c r="P960" s="14" t="s">
        <v>34</v>
      </c>
      <c r="Q960" s="14" t="s">
        <v>34</v>
      </c>
      <c r="R960" s="14" t="s">
        <v>34</v>
      </c>
      <c r="S960" s="14" t="s">
        <v>34</v>
      </c>
      <c r="T960" s="14" t="s">
        <v>34</v>
      </c>
      <c r="U960" s="14" t="s">
        <v>34</v>
      </c>
      <c r="V960" s="173"/>
      <c r="W960" s="174"/>
      <c r="X960" s="67"/>
      <c r="Y960" s="68"/>
    </row>
    <row r="961" spans="1:25" ht="15.75" thickBot="1">
      <c r="A961" s="84"/>
      <c r="B961" s="85"/>
      <c r="C961" s="130" t="s">
        <v>12</v>
      </c>
      <c r="D961" s="130"/>
      <c r="E961" s="3">
        <v>210</v>
      </c>
      <c r="F961" s="10"/>
      <c r="G961" s="139">
        <v>5</v>
      </c>
      <c r="H961" s="139"/>
      <c r="I961" s="139"/>
      <c r="J961" s="14" t="s">
        <v>34</v>
      </c>
      <c r="K961" s="14" t="s">
        <v>34</v>
      </c>
      <c r="L961" s="14" t="s">
        <v>16</v>
      </c>
      <c r="M961" s="14" t="s">
        <v>34</v>
      </c>
      <c r="N961" s="14" t="s">
        <v>34</v>
      </c>
      <c r="O961" s="14" t="s">
        <v>34</v>
      </c>
      <c r="P961" s="14" t="s">
        <v>34</v>
      </c>
      <c r="Q961" s="14" t="s">
        <v>34</v>
      </c>
      <c r="R961" s="14" t="s">
        <v>34</v>
      </c>
      <c r="S961" s="14" t="s">
        <v>34</v>
      </c>
      <c r="T961" s="14" t="s">
        <v>34</v>
      </c>
      <c r="U961" s="14" t="s">
        <v>34</v>
      </c>
      <c r="V961" s="173"/>
      <c r="W961" s="174"/>
      <c r="X961" s="67"/>
      <c r="Y961" s="68"/>
    </row>
    <row r="962" spans="1:25" ht="15.75" thickBot="1">
      <c r="A962" s="84"/>
      <c r="B962" s="85"/>
      <c r="C962" s="131" t="s">
        <v>13</v>
      </c>
      <c r="D962" s="130"/>
      <c r="E962" s="3">
        <v>2184</v>
      </c>
      <c r="F962" s="10"/>
      <c r="G962" s="139">
        <v>5</v>
      </c>
      <c r="H962" s="139"/>
      <c r="I962" s="139"/>
      <c r="J962" s="14" t="s">
        <v>34</v>
      </c>
      <c r="K962" s="14" t="s">
        <v>34</v>
      </c>
      <c r="L962" s="14" t="s">
        <v>34</v>
      </c>
      <c r="M962" s="14" t="s">
        <v>34</v>
      </c>
      <c r="N962" s="14" t="s">
        <v>34</v>
      </c>
      <c r="O962" s="14" t="s">
        <v>34</v>
      </c>
      <c r="P962" s="14" t="s">
        <v>34</v>
      </c>
      <c r="Q962" s="14" t="s">
        <v>34</v>
      </c>
      <c r="R962" s="14" t="s">
        <v>34</v>
      </c>
      <c r="S962" s="14" t="s">
        <v>34</v>
      </c>
      <c r="T962" s="14" t="s">
        <v>34</v>
      </c>
      <c r="U962" s="14" t="s">
        <v>34</v>
      </c>
      <c r="V962" s="173"/>
      <c r="W962" s="174"/>
      <c r="X962" s="67"/>
      <c r="Y962" s="68"/>
    </row>
    <row r="963" spans="1:25" ht="15.75" thickBot="1">
      <c r="A963" s="84"/>
      <c r="B963" s="85"/>
      <c r="C963" s="130" t="s">
        <v>14</v>
      </c>
      <c r="D963" s="130"/>
      <c r="E963" s="3">
        <v>2676</v>
      </c>
      <c r="F963" s="10"/>
      <c r="G963" s="139">
        <v>5</v>
      </c>
      <c r="H963" s="139"/>
      <c r="I963" s="139"/>
      <c r="J963" s="14" t="s">
        <v>34</v>
      </c>
      <c r="K963" s="14" t="s">
        <v>34</v>
      </c>
      <c r="L963" s="14" t="s">
        <v>34</v>
      </c>
      <c r="M963" s="14" t="s">
        <v>34</v>
      </c>
      <c r="N963" s="14" t="s">
        <v>34</v>
      </c>
      <c r="O963" s="14" t="s">
        <v>34</v>
      </c>
      <c r="P963" s="14" t="s">
        <v>34</v>
      </c>
      <c r="Q963" s="14" t="s">
        <v>34</v>
      </c>
      <c r="R963" s="14" t="s">
        <v>34</v>
      </c>
      <c r="S963" s="14" t="s">
        <v>34</v>
      </c>
      <c r="T963" s="14" t="s">
        <v>34</v>
      </c>
      <c r="U963" s="14" t="s">
        <v>34</v>
      </c>
      <c r="V963" s="173"/>
      <c r="W963" s="174"/>
      <c r="X963" s="67"/>
      <c r="Y963" s="68"/>
    </row>
    <row r="964" spans="1:25" ht="15.75" thickBot="1">
      <c r="A964" s="84"/>
      <c r="B964" s="85"/>
      <c r="C964" s="130" t="s">
        <v>15</v>
      </c>
      <c r="D964" s="130"/>
      <c r="E964" s="3">
        <v>3564</v>
      </c>
      <c r="F964" s="10"/>
      <c r="G964" s="139">
        <v>5</v>
      </c>
      <c r="H964" s="139"/>
      <c r="I964" s="139"/>
      <c r="J964" s="14" t="s">
        <v>34</v>
      </c>
      <c r="K964" s="14" t="s">
        <v>34</v>
      </c>
      <c r="L964" s="14" t="s">
        <v>34</v>
      </c>
      <c r="M964" s="14" t="s">
        <v>34</v>
      </c>
      <c r="N964" s="14" t="s">
        <v>34</v>
      </c>
      <c r="O964" s="14" t="s">
        <v>34</v>
      </c>
      <c r="P964" s="14" t="s">
        <v>34</v>
      </c>
      <c r="Q964" s="14" t="s">
        <v>34</v>
      </c>
      <c r="R964" s="14" t="s">
        <v>34</v>
      </c>
      <c r="S964" s="14" t="s">
        <v>16</v>
      </c>
      <c r="T964" s="14" t="s">
        <v>34</v>
      </c>
      <c r="U964" s="14" t="s">
        <v>34</v>
      </c>
      <c r="V964" s="173"/>
      <c r="W964" s="174"/>
      <c r="X964" s="67"/>
      <c r="Y964" s="68"/>
    </row>
    <row r="965" spans="1:25" ht="15.75" thickBot="1">
      <c r="A965" s="84"/>
      <c r="B965" s="85"/>
      <c r="C965" s="119" t="s">
        <v>16</v>
      </c>
      <c r="D965" s="119"/>
      <c r="E965" s="3" t="s">
        <v>16</v>
      </c>
      <c r="F965" s="10"/>
      <c r="G965" s="139">
        <v>5</v>
      </c>
      <c r="H965" s="139"/>
      <c r="I965" s="139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73"/>
      <c r="W965" s="174"/>
      <c r="X965" s="67"/>
      <c r="Y965" s="68"/>
    </row>
    <row r="966" spans="1:25" ht="15.75" thickBot="1">
      <c r="A966" s="86"/>
      <c r="B966" s="87"/>
      <c r="C966" s="97" t="s">
        <v>16</v>
      </c>
      <c r="D966" s="97"/>
      <c r="E966" s="4" t="s">
        <v>16</v>
      </c>
      <c r="F966" s="12"/>
      <c r="G966" s="140">
        <v>5</v>
      </c>
      <c r="H966" s="140"/>
      <c r="I966" s="140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73"/>
      <c r="W966" s="174"/>
      <c r="X966" s="69"/>
      <c r="Y966" s="70"/>
    </row>
    <row r="967" spans="1:25" ht="15.75" thickBot="1">
      <c r="A967" s="82">
        <v>45612</v>
      </c>
      <c r="B967" s="83"/>
      <c r="C967" s="136" t="s">
        <v>9</v>
      </c>
      <c r="D967" s="136"/>
      <c r="E967" s="5">
        <v>1170</v>
      </c>
      <c r="F967" s="11"/>
      <c r="G967" s="138">
        <v>5</v>
      </c>
      <c r="H967" s="138"/>
      <c r="I967" s="138"/>
      <c r="J967" s="14" t="s">
        <v>34</v>
      </c>
      <c r="K967" s="14" t="s">
        <v>34</v>
      </c>
      <c r="L967" s="14" t="s">
        <v>34</v>
      </c>
      <c r="M967" s="14" t="s">
        <v>34</v>
      </c>
      <c r="N967" s="14" t="s">
        <v>34</v>
      </c>
      <c r="O967" s="14" t="s">
        <v>34</v>
      </c>
      <c r="P967" s="14" t="s">
        <v>34</v>
      </c>
      <c r="Q967" s="14" t="s">
        <v>34</v>
      </c>
      <c r="R967" s="14" t="s">
        <v>34</v>
      </c>
      <c r="S967" s="14" t="s">
        <v>34</v>
      </c>
      <c r="T967" s="14" t="s">
        <v>34</v>
      </c>
      <c r="U967" s="14" t="s">
        <v>34</v>
      </c>
      <c r="V967" s="178"/>
      <c r="W967" s="180"/>
      <c r="X967" s="65" t="s">
        <v>37</v>
      </c>
      <c r="Y967" s="66"/>
    </row>
    <row r="968" spans="1:25" ht="15.75" thickBot="1">
      <c r="A968" s="84"/>
      <c r="B968" s="85"/>
      <c r="C968" s="130" t="s">
        <v>10</v>
      </c>
      <c r="D968" s="130"/>
      <c r="E968" s="3">
        <v>260</v>
      </c>
      <c r="F968" s="10"/>
      <c r="G968" s="139">
        <v>5</v>
      </c>
      <c r="H968" s="139"/>
      <c r="I968" s="139"/>
      <c r="J968" s="14" t="s">
        <v>34</v>
      </c>
      <c r="K968" s="14" t="s">
        <v>34</v>
      </c>
      <c r="L968" s="14" t="s">
        <v>34</v>
      </c>
      <c r="M968" s="14" t="s">
        <v>34</v>
      </c>
      <c r="N968" s="14" t="s">
        <v>34</v>
      </c>
      <c r="O968" s="14" t="s">
        <v>34</v>
      </c>
      <c r="P968" s="14" t="s">
        <v>34</v>
      </c>
      <c r="Q968" s="14" t="s">
        <v>34</v>
      </c>
      <c r="R968" s="14" t="s">
        <v>34</v>
      </c>
      <c r="S968" s="14" t="s">
        <v>34</v>
      </c>
      <c r="T968" s="14" t="s">
        <v>34</v>
      </c>
      <c r="U968" s="14" t="s">
        <v>34</v>
      </c>
      <c r="V968" s="173"/>
      <c r="W968" s="174"/>
      <c r="X968" s="67"/>
      <c r="Y968" s="68"/>
    </row>
    <row r="969" spans="1:25" ht="15.75" thickBot="1">
      <c r="A969" s="84"/>
      <c r="B969" s="85"/>
      <c r="C969" s="130" t="s">
        <v>11</v>
      </c>
      <c r="D969" s="130"/>
      <c r="E969" s="3">
        <v>2100</v>
      </c>
      <c r="F969" s="10"/>
      <c r="G969" s="139">
        <v>5</v>
      </c>
      <c r="H969" s="139"/>
      <c r="I969" s="139"/>
      <c r="J969" s="14" t="s">
        <v>34</v>
      </c>
      <c r="K969" s="14" t="s">
        <v>34</v>
      </c>
      <c r="L969" s="14" t="s">
        <v>34</v>
      </c>
      <c r="M969" s="14" t="s">
        <v>34</v>
      </c>
      <c r="N969" s="14" t="s">
        <v>34</v>
      </c>
      <c r="O969" s="14" t="s">
        <v>34</v>
      </c>
      <c r="P969" s="14" t="s">
        <v>34</v>
      </c>
      <c r="Q969" s="14" t="s">
        <v>34</v>
      </c>
      <c r="R969" s="14" t="s">
        <v>34</v>
      </c>
      <c r="S969" s="14" t="s">
        <v>34</v>
      </c>
      <c r="T969" s="14" t="s">
        <v>34</v>
      </c>
      <c r="U969" s="14" t="s">
        <v>34</v>
      </c>
      <c r="V969" s="173"/>
      <c r="W969" s="174"/>
      <c r="X969" s="67"/>
      <c r="Y969" s="68"/>
    </row>
    <row r="970" spans="1:25" ht="15.75" thickBot="1">
      <c r="A970" s="84"/>
      <c r="B970" s="85"/>
      <c r="C970" s="130" t="s">
        <v>12</v>
      </c>
      <c r="D970" s="130"/>
      <c r="E970" s="3">
        <v>180</v>
      </c>
      <c r="F970" s="10"/>
      <c r="G970" s="139">
        <v>5</v>
      </c>
      <c r="H970" s="139"/>
      <c r="I970" s="139"/>
      <c r="J970" s="14" t="s">
        <v>34</v>
      </c>
      <c r="K970" s="14" t="s">
        <v>34</v>
      </c>
      <c r="L970" s="14" t="s">
        <v>16</v>
      </c>
      <c r="M970" s="14" t="s">
        <v>34</v>
      </c>
      <c r="N970" s="14" t="s">
        <v>34</v>
      </c>
      <c r="O970" s="14" t="s">
        <v>34</v>
      </c>
      <c r="P970" s="14" t="s">
        <v>34</v>
      </c>
      <c r="Q970" s="14" t="s">
        <v>34</v>
      </c>
      <c r="R970" s="14" t="s">
        <v>34</v>
      </c>
      <c r="S970" s="14" t="s">
        <v>34</v>
      </c>
      <c r="T970" s="14" t="s">
        <v>34</v>
      </c>
      <c r="U970" s="14" t="s">
        <v>34</v>
      </c>
      <c r="V970" s="173"/>
      <c r="W970" s="174"/>
      <c r="X970" s="67"/>
      <c r="Y970" s="68"/>
    </row>
    <row r="971" spans="1:25" ht="15.75" thickBot="1">
      <c r="A971" s="84"/>
      <c r="B971" s="85"/>
      <c r="C971" s="131" t="s">
        <v>13</v>
      </c>
      <c r="D971" s="130"/>
      <c r="E971" s="3" t="s">
        <v>16</v>
      </c>
      <c r="F971" s="10"/>
      <c r="G971" s="139">
        <v>5</v>
      </c>
      <c r="H971" s="139"/>
      <c r="I971" s="139"/>
      <c r="J971" s="14" t="s">
        <v>34</v>
      </c>
      <c r="K971" s="14" t="s">
        <v>34</v>
      </c>
      <c r="L971" s="14" t="s">
        <v>34</v>
      </c>
      <c r="M971" s="14" t="s">
        <v>34</v>
      </c>
      <c r="N971" s="14" t="s">
        <v>34</v>
      </c>
      <c r="O971" s="14" t="s">
        <v>34</v>
      </c>
      <c r="P971" s="14" t="s">
        <v>34</v>
      </c>
      <c r="Q971" s="14" t="s">
        <v>34</v>
      </c>
      <c r="R971" s="14" t="s">
        <v>34</v>
      </c>
      <c r="S971" s="14" t="s">
        <v>34</v>
      </c>
      <c r="T971" s="14" t="s">
        <v>34</v>
      </c>
      <c r="U971" s="14" t="s">
        <v>34</v>
      </c>
      <c r="V971" s="173"/>
      <c r="W971" s="174"/>
      <c r="X971" s="67"/>
      <c r="Y971" s="68"/>
    </row>
    <row r="972" spans="1:25" ht="15.75" thickBot="1">
      <c r="A972" s="84"/>
      <c r="B972" s="85"/>
      <c r="C972" s="130" t="s">
        <v>14</v>
      </c>
      <c r="D972" s="130"/>
      <c r="E972" s="3" t="s">
        <v>16</v>
      </c>
      <c r="F972" s="10"/>
      <c r="G972" s="139">
        <v>5</v>
      </c>
      <c r="H972" s="139"/>
      <c r="I972" s="139"/>
      <c r="J972" s="14" t="s">
        <v>34</v>
      </c>
      <c r="K972" s="14" t="s">
        <v>34</v>
      </c>
      <c r="L972" s="14" t="s">
        <v>34</v>
      </c>
      <c r="M972" s="14" t="s">
        <v>34</v>
      </c>
      <c r="N972" s="14" t="s">
        <v>34</v>
      </c>
      <c r="O972" s="14" t="s">
        <v>34</v>
      </c>
      <c r="P972" s="14" t="s">
        <v>34</v>
      </c>
      <c r="Q972" s="14" t="s">
        <v>34</v>
      </c>
      <c r="R972" s="14" t="s">
        <v>34</v>
      </c>
      <c r="S972" s="14" t="s">
        <v>34</v>
      </c>
      <c r="T972" s="14" t="s">
        <v>34</v>
      </c>
      <c r="U972" s="14" t="s">
        <v>34</v>
      </c>
      <c r="V972" s="173"/>
      <c r="W972" s="174"/>
      <c r="X972" s="67"/>
      <c r="Y972" s="68"/>
    </row>
    <row r="973" spans="1:25" ht="15.75" thickBot="1">
      <c r="A973" s="84"/>
      <c r="B973" s="85"/>
      <c r="C973" s="130" t="s">
        <v>15</v>
      </c>
      <c r="D973" s="130"/>
      <c r="E973" s="3" t="s">
        <v>16</v>
      </c>
      <c r="F973" s="10"/>
      <c r="G973" s="139">
        <v>5</v>
      </c>
      <c r="H973" s="139"/>
      <c r="I973" s="139"/>
      <c r="J973" s="14" t="s">
        <v>34</v>
      </c>
      <c r="K973" s="14" t="s">
        <v>34</v>
      </c>
      <c r="L973" s="14" t="s">
        <v>34</v>
      </c>
      <c r="M973" s="14" t="s">
        <v>34</v>
      </c>
      <c r="N973" s="14" t="s">
        <v>34</v>
      </c>
      <c r="O973" s="14" t="s">
        <v>34</v>
      </c>
      <c r="P973" s="14" t="s">
        <v>34</v>
      </c>
      <c r="Q973" s="14" t="s">
        <v>34</v>
      </c>
      <c r="R973" s="14" t="s">
        <v>34</v>
      </c>
      <c r="S973" s="14" t="s">
        <v>16</v>
      </c>
      <c r="T973" s="14" t="s">
        <v>34</v>
      </c>
      <c r="U973" s="14" t="s">
        <v>34</v>
      </c>
      <c r="V973" s="173"/>
      <c r="W973" s="174"/>
      <c r="X973" s="67"/>
      <c r="Y973" s="68"/>
    </row>
    <row r="974" spans="1:25" ht="15.75" thickBot="1">
      <c r="A974" s="84"/>
      <c r="B974" s="85"/>
      <c r="C974" s="119" t="s">
        <v>16</v>
      </c>
      <c r="D974" s="119"/>
      <c r="E974" s="3" t="s">
        <v>16</v>
      </c>
      <c r="F974" s="10"/>
      <c r="G974" s="139">
        <v>5</v>
      </c>
      <c r="H974" s="139"/>
      <c r="I974" s="139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73"/>
      <c r="W974" s="174"/>
      <c r="X974" s="67"/>
      <c r="Y974" s="68"/>
    </row>
    <row r="975" spans="1:25" ht="15.75" thickBot="1">
      <c r="A975" s="86"/>
      <c r="B975" s="87"/>
      <c r="C975" s="97" t="s">
        <v>16</v>
      </c>
      <c r="D975" s="97"/>
      <c r="E975" s="4" t="s">
        <v>16</v>
      </c>
      <c r="F975" s="12"/>
      <c r="G975" s="140">
        <v>5</v>
      </c>
      <c r="H975" s="140"/>
      <c r="I975" s="140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73"/>
      <c r="W975" s="174"/>
      <c r="X975" s="69"/>
      <c r="Y975" s="70"/>
    </row>
    <row r="976" spans="1:25" ht="15.75" thickBot="1">
      <c r="A976" s="82">
        <v>45613</v>
      </c>
      <c r="B976" s="83"/>
      <c r="C976" s="136" t="s">
        <v>9</v>
      </c>
      <c r="D976" s="136"/>
      <c r="E976" s="5">
        <v>1080</v>
      </c>
      <c r="F976" s="11"/>
      <c r="G976" s="138">
        <v>5</v>
      </c>
      <c r="H976" s="138"/>
      <c r="I976" s="138"/>
      <c r="J976" s="14" t="s">
        <v>34</v>
      </c>
      <c r="K976" s="14" t="s">
        <v>34</v>
      </c>
      <c r="L976" s="14" t="s">
        <v>34</v>
      </c>
      <c r="M976" s="14" t="s">
        <v>34</v>
      </c>
      <c r="N976" s="14" t="s">
        <v>34</v>
      </c>
      <c r="O976" s="14" t="s">
        <v>34</v>
      </c>
      <c r="P976" s="14" t="s">
        <v>34</v>
      </c>
      <c r="Q976" s="14" t="s">
        <v>34</v>
      </c>
      <c r="R976" s="14" t="s">
        <v>34</v>
      </c>
      <c r="S976" s="14" t="s">
        <v>34</v>
      </c>
      <c r="T976" s="14" t="s">
        <v>34</v>
      </c>
      <c r="U976" s="14" t="s">
        <v>34</v>
      </c>
      <c r="V976" s="178"/>
      <c r="W976" s="180"/>
      <c r="X976" s="65" t="s">
        <v>37</v>
      </c>
      <c r="Y976" s="66"/>
    </row>
    <row r="977" spans="1:25" ht="15.75" thickBot="1">
      <c r="A977" s="84"/>
      <c r="B977" s="85"/>
      <c r="C977" s="130" t="s">
        <v>10</v>
      </c>
      <c r="D977" s="130"/>
      <c r="E977" s="3">
        <v>260</v>
      </c>
      <c r="F977" s="10"/>
      <c r="G977" s="139">
        <v>5</v>
      </c>
      <c r="H977" s="139"/>
      <c r="I977" s="139"/>
      <c r="J977" s="14" t="s">
        <v>34</v>
      </c>
      <c r="K977" s="14" t="s">
        <v>34</v>
      </c>
      <c r="L977" s="14" t="s">
        <v>34</v>
      </c>
      <c r="M977" s="14" t="s">
        <v>34</v>
      </c>
      <c r="N977" s="14" t="s">
        <v>34</v>
      </c>
      <c r="O977" s="14" t="s">
        <v>34</v>
      </c>
      <c r="P977" s="14" t="s">
        <v>34</v>
      </c>
      <c r="Q977" s="14" t="s">
        <v>34</v>
      </c>
      <c r="R977" s="14" t="s">
        <v>34</v>
      </c>
      <c r="S977" s="14" t="s">
        <v>34</v>
      </c>
      <c r="T977" s="14" t="s">
        <v>34</v>
      </c>
      <c r="U977" s="14" t="s">
        <v>34</v>
      </c>
      <c r="V977" s="173"/>
      <c r="W977" s="174"/>
      <c r="X977" s="67"/>
      <c r="Y977" s="68"/>
    </row>
    <row r="978" spans="1:25" ht="15.75" thickBot="1">
      <c r="A978" s="84"/>
      <c r="B978" s="85"/>
      <c r="C978" s="130" t="s">
        <v>11</v>
      </c>
      <c r="D978" s="130"/>
      <c r="E978" s="3">
        <v>2540</v>
      </c>
      <c r="F978" s="10"/>
      <c r="G978" s="139">
        <v>5</v>
      </c>
      <c r="H978" s="139"/>
      <c r="I978" s="139"/>
      <c r="J978" s="14" t="s">
        <v>34</v>
      </c>
      <c r="K978" s="14" t="s">
        <v>34</v>
      </c>
      <c r="L978" s="14" t="s">
        <v>34</v>
      </c>
      <c r="M978" s="14" t="s">
        <v>34</v>
      </c>
      <c r="N978" s="14" t="s">
        <v>34</v>
      </c>
      <c r="O978" s="14" t="s">
        <v>34</v>
      </c>
      <c r="P978" s="14" t="s">
        <v>34</v>
      </c>
      <c r="Q978" s="14" t="s">
        <v>34</v>
      </c>
      <c r="R978" s="14" t="s">
        <v>34</v>
      </c>
      <c r="S978" s="14" t="s">
        <v>34</v>
      </c>
      <c r="T978" s="14" t="s">
        <v>34</v>
      </c>
      <c r="U978" s="14" t="s">
        <v>34</v>
      </c>
      <c r="V978" s="173"/>
      <c r="W978" s="174"/>
      <c r="X978" s="67"/>
      <c r="Y978" s="68"/>
    </row>
    <row r="979" spans="1:25" ht="15.75" thickBot="1">
      <c r="A979" s="84"/>
      <c r="B979" s="85"/>
      <c r="C979" s="130" t="s">
        <v>12</v>
      </c>
      <c r="D979" s="130"/>
      <c r="E979" s="3">
        <v>180</v>
      </c>
      <c r="F979" s="10"/>
      <c r="G979" s="139">
        <v>5</v>
      </c>
      <c r="H979" s="139"/>
      <c r="I979" s="139"/>
      <c r="J979" s="14" t="s">
        <v>34</v>
      </c>
      <c r="K979" s="14" t="s">
        <v>34</v>
      </c>
      <c r="L979" s="14" t="s">
        <v>16</v>
      </c>
      <c r="M979" s="14" t="s">
        <v>34</v>
      </c>
      <c r="N979" s="14" t="s">
        <v>34</v>
      </c>
      <c r="O979" s="14" t="s">
        <v>34</v>
      </c>
      <c r="P979" s="14" t="s">
        <v>34</v>
      </c>
      <c r="Q979" s="14" t="s">
        <v>34</v>
      </c>
      <c r="R979" s="14" t="s">
        <v>34</v>
      </c>
      <c r="S979" s="14" t="s">
        <v>34</v>
      </c>
      <c r="T979" s="14" t="s">
        <v>34</v>
      </c>
      <c r="U979" s="14" t="s">
        <v>34</v>
      </c>
      <c r="V979" s="173"/>
      <c r="W979" s="174"/>
      <c r="X979" s="67"/>
      <c r="Y979" s="68"/>
    </row>
    <row r="980" spans="1:25" ht="15.75" thickBot="1">
      <c r="A980" s="84"/>
      <c r="B980" s="85"/>
      <c r="C980" s="131" t="s">
        <v>13</v>
      </c>
      <c r="D980" s="130"/>
      <c r="E980" s="3" t="s">
        <v>16</v>
      </c>
      <c r="F980" s="10"/>
      <c r="G980" s="139">
        <v>5</v>
      </c>
      <c r="H980" s="139"/>
      <c r="I980" s="139"/>
      <c r="J980" s="14" t="s">
        <v>34</v>
      </c>
      <c r="K980" s="14" t="s">
        <v>34</v>
      </c>
      <c r="L980" s="14" t="s">
        <v>34</v>
      </c>
      <c r="M980" s="14" t="s">
        <v>34</v>
      </c>
      <c r="N980" s="14" t="s">
        <v>34</v>
      </c>
      <c r="O980" s="14" t="s">
        <v>34</v>
      </c>
      <c r="P980" s="14" t="s">
        <v>34</v>
      </c>
      <c r="Q980" s="14" t="s">
        <v>34</v>
      </c>
      <c r="R980" s="14" t="s">
        <v>34</v>
      </c>
      <c r="S980" s="14" t="s">
        <v>34</v>
      </c>
      <c r="T980" s="14" t="s">
        <v>34</v>
      </c>
      <c r="U980" s="14" t="s">
        <v>34</v>
      </c>
      <c r="V980" s="173"/>
      <c r="W980" s="174"/>
      <c r="X980" s="67"/>
      <c r="Y980" s="68"/>
    </row>
    <row r="981" spans="1:25" ht="15.75" thickBot="1">
      <c r="A981" s="84"/>
      <c r="B981" s="85"/>
      <c r="C981" s="130" t="s">
        <v>14</v>
      </c>
      <c r="D981" s="130"/>
      <c r="E981" s="3" t="s">
        <v>16</v>
      </c>
      <c r="F981" s="10"/>
      <c r="G981" s="139">
        <v>5</v>
      </c>
      <c r="H981" s="139"/>
      <c r="I981" s="139"/>
      <c r="J981" s="14" t="s">
        <v>34</v>
      </c>
      <c r="K981" s="14" t="s">
        <v>34</v>
      </c>
      <c r="L981" s="14" t="s">
        <v>34</v>
      </c>
      <c r="M981" s="14" t="s">
        <v>34</v>
      </c>
      <c r="N981" s="14" t="s">
        <v>34</v>
      </c>
      <c r="O981" s="14" t="s">
        <v>34</v>
      </c>
      <c r="P981" s="14" t="s">
        <v>34</v>
      </c>
      <c r="Q981" s="14" t="s">
        <v>34</v>
      </c>
      <c r="R981" s="14" t="s">
        <v>34</v>
      </c>
      <c r="S981" s="14" t="s">
        <v>34</v>
      </c>
      <c r="T981" s="14" t="s">
        <v>34</v>
      </c>
      <c r="U981" s="14" t="s">
        <v>34</v>
      </c>
      <c r="V981" s="173"/>
      <c r="W981" s="174"/>
      <c r="X981" s="67"/>
      <c r="Y981" s="68"/>
    </row>
    <row r="982" spans="1:25" ht="15.75" thickBot="1">
      <c r="A982" s="84"/>
      <c r="B982" s="85"/>
      <c r="C982" s="130" t="s">
        <v>15</v>
      </c>
      <c r="D982" s="130"/>
      <c r="E982" s="3" t="s">
        <v>16</v>
      </c>
      <c r="F982" s="10"/>
      <c r="G982" s="139">
        <v>5</v>
      </c>
      <c r="H982" s="139"/>
      <c r="I982" s="139"/>
      <c r="J982" s="14" t="s">
        <v>34</v>
      </c>
      <c r="K982" s="14" t="s">
        <v>34</v>
      </c>
      <c r="L982" s="14" t="s">
        <v>34</v>
      </c>
      <c r="M982" s="14" t="s">
        <v>34</v>
      </c>
      <c r="N982" s="14" t="s">
        <v>34</v>
      </c>
      <c r="O982" s="14" t="s">
        <v>34</v>
      </c>
      <c r="P982" s="14" t="s">
        <v>34</v>
      </c>
      <c r="Q982" s="14" t="s">
        <v>34</v>
      </c>
      <c r="R982" s="14" t="s">
        <v>34</v>
      </c>
      <c r="S982" s="14" t="s">
        <v>16</v>
      </c>
      <c r="T982" s="14" t="s">
        <v>34</v>
      </c>
      <c r="U982" s="14" t="s">
        <v>34</v>
      </c>
      <c r="V982" s="173"/>
      <c r="W982" s="174"/>
      <c r="X982" s="67"/>
      <c r="Y982" s="68"/>
    </row>
    <row r="983" spans="1:25" ht="15.75" thickBot="1">
      <c r="A983" s="84"/>
      <c r="B983" s="85"/>
      <c r="C983" s="119" t="s">
        <v>16</v>
      </c>
      <c r="D983" s="119"/>
      <c r="E983" s="3" t="s">
        <v>16</v>
      </c>
      <c r="F983" s="10"/>
      <c r="G983" s="139">
        <v>5</v>
      </c>
      <c r="H983" s="139"/>
      <c r="I983" s="139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73"/>
      <c r="W983" s="174"/>
      <c r="X983" s="67"/>
      <c r="Y983" s="68"/>
    </row>
    <row r="984" spans="1:25" ht="15.75" thickBot="1">
      <c r="A984" s="86"/>
      <c r="B984" s="87"/>
      <c r="C984" s="97" t="s">
        <v>16</v>
      </c>
      <c r="D984" s="97"/>
      <c r="E984" s="4" t="s">
        <v>16</v>
      </c>
      <c r="F984" s="12"/>
      <c r="G984" s="140">
        <v>5</v>
      </c>
      <c r="H984" s="140"/>
      <c r="I984" s="140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73"/>
      <c r="W984" s="174"/>
      <c r="X984" s="69"/>
      <c r="Y984" s="70"/>
    </row>
    <row r="985" spans="1:25" ht="15.75" thickBot="1">
      <c r="A985" s="82">
        <v>45614</v>
      </c>
      <c r="B985" s="83"/>
      <c r="C985" s="136" t="s">
        <v>9</v>
      </c>
      <c r="D985" s="136"/>
      <c r="E985" s="5">
        <v>1080</v>
      </c>
      <c r="F985" s="11"/>
      <c r="G985" s="138">
        <v>5</v>
      </c>
      <c r="H985" s="138"/>
      <c r="I985" s="138"/>
      <c r="J985" s="14" t="s">
        <v>34</v>
      </c>
      <c r="K985" s="14" t="s">
        <v>34</v>
      </c>
      <c r="L985" s="14" t="s">
        <v>34</v>
      </c>
      <c r="M985" s="14" t="s">
        <v>34</v>
      </c>
      <c r="N985" s="14" t="s">
        <v>34</v>
      </c>
      <c r="O985" s="14" t="s">
        <v>34</v>
      </c>
      <c r="P985" s="14" t="s">
        <v>34</v>
      </c>
      <c r="Q985" s="14" t="s">
        <v>34</v>
      </c>
      <c r="R985" s="14" t="s">
        <v>34</v>
      </c>
      <c r="S985" s="14" t="s">
        <v>34</v>
      </c>
      <c r="T985" s="14" t="s">
        <v>34</v>
      </c>
      <c r="U985" s="14" t="s">
        <v>34</v>
      </c>
      <c r="V985" s="178"/>
      <c r="W985" s="180"/>
      <c r="X985" s="65" t="s">
        <v>38</v>
      </c>
      <c r="Y985" s="66"/>
    </row>
    <row r="986" spans="1:25" ht="15.75" thickBot="1">
      <c r="A986" s="84"/>
      <c r="B986" s="85"/>
      <c r="C986" s="130" t="s">
        <v>10</v>
      </c>
      <c r="D986" s="130"/>
      <c r="E986" s="3">
        <v>290</v>
      </c>
      <c r="F986" s="10"/>
      <c r="G986" s="139">
        <v>5</v>
      </c>
      <c r="H986" s="139"/>
      <c r="I986" s="139"/>
      <c r="J986" s="14" t="s">
        <v>34</v>
      </c>
      <c r="K986" s="14" t="s">
        <v>34</v>
      </c>
      <c r="L986" s="14" t="s">
        <v>34</v>
      </c>
      <c r="M986" s="14" t="s">
        <v>34</v>
      </c>
      <c r="N986" s="14" t="s">
        <v>34</v>
      </c>
      <c r="O986" s="14" t="s">
        <v>34</v>
      </c>
      <c r="P986" s="14" t="s">
        <v>34</v>
      </c>
      <c r="Q986" s="14" t="s">
        <v>34</v>
      </c>
      <c r="R986" s="14" t="s">
        <v>34</v>
      </c>
      <c r="S986" s="14" t="s">
        <v>34</v>
      </c>
      <c r="T986" s="14" t="s">
        <v>34</v>
      </c>
      <c r="U986" s="14" t="s">
        <v>34</v>
      </c>
      <c r="V986" s="173"/>
      <c r="W986" s="174"/>
      <c r="X986" s="67"/>
      <c r="Y986" s="68"/>
    </row>
    <row r="987" spans="1:25" ht="15.75" thickBot="1">
      <c r="A987" s="84"/>
      <c r="B987" s="85"/>
      <c r="C987" s="130" t="s">
        <v>11</v>
      </c>
      <c r="D987" s="130"/>
      <c r="E987" s="3">
        <v>2230</v>
      </c>
      <c r="F987" s="10"/>
      <c r="G987" s="139">
        <v>5</v>
      </c>
      <c r="H987" s="139"/>
      <c r="I987" s="139"/>
      <c r="J987" s="14" t="s">
        <v>34</v>
      </c>
      <c r="K987" s="14" t="s">
        <v>34</v>
      </c>
      <c r="L987" s="14" t="s">
        <v>34</v>
      </c>
      <c r="M987" s="14" t="s">
        <v>34</v>
      </c>
      <c r="N987" s="14" t="s">
        <v>34</v>
      </c>
      <c r="O987" s="14" t="s">
        <v>34</v>
      </c>
      <c r="P987" s="14" t="s">
        <v>34</v>
      </c>
      <c r="Q987" s="14" t="s">
        <v>34</v>
      </c>
      <c r="R987" s="14" t="s">
        <v>34</v>
      </c>
      <c r="S987" s="14" t="s">
        <v>34</v>
      </c>
      <c r="T987" s="14" t="s">
        <v>34</v>
      </c>
      <c r="U987" s="14" t="s">
        <v>34</v>
      </c>
      <c r="V987" s="173"/>
      <c r="W987" s="174"/>
      <c r="X987" s="67"/>
      <c r="Y987" s="68"/>
    </row>
    <row r="988" spans="1:25" ht="15.75" thickBot="1">
      <c r="A988" s="84"/>
      <c r="B988" s="85"/>
      <c r="C988" s="130" t="s">
        <v>12</v>
      </c>
      <c r="D988" s="130"/>
      <c r="E988" s="3">
        <v>210</v>
      </c>
      <c r="F988" s="10"/>
      <c r="G988" s="139">
        <v>5</v>
      </c>
      <c r="H988" s="139"/>
      <c r="I988" s="139"/>
      <c r="J988" s="14" t="s">
        <v>34</v>
      </c>
      <c r="K988" s="14" t="s">
        <v>34</v>
      </c>
      <c r="L988" s="14" t="s">
        <v>16</v>
      </c>
      <c r="M988" s="14" t="s">
        <v>34</v>
      </c>
      <c r="N988" s="14" t="s">
        <v>34</v>
      </c>
      <c r="O988" s="14" t="s">
        <v>34</v>
      </c>
      <c r="P988" s="14" t="s">
        <v>34</v>
      </c>
      <c r="Q988" s="14" t="s">
        <v>34</v>
      </c>
      <c r="R988" s="14" t="s">
        <v>34</v>
      </c>
      <c r="S988" s="14" t="s">
        <v>34</v>
      </c>
      <c r="T988" s="14" t="s">
        <v>34</v>
      </c>
      <c r="U988" s="14" t="s">
        <v>34</v>
      </c>
      <c r="V988" s="173"/>
      <c r="W988" s="174"/>
      <c r="X988" s="67"/>
      <c r="Y988" s="68"/>
    </row>
    <row r="989" spans="1:25" ht="15.75" thickBot="1">
      <c r="A989" s="84"/>
      <c r="B989" s="85"/>
      <c r="C989" s="131" t="s">
        <v>13</v>
      </c>
      <c r="D989" s="130"/>
      <c r="E989" s="3" t="s">
        <v>16</v>
      </c>
      <c r="F989" s="10"/>
      <c r="G989" s="139">
        <v>5</v>
      </c>
      <c r="H989" s="139"/>
      <c r="I989" s="139"/>
      <c r="J989" s="14" t="s">
        <v>34</v>
      </c>
      <c r="K989" s="14" t="s">
        <v>34</v>
      </c>
      <c r="L989" s="14" t="s">
        <v>34</v>
      </c>
      <c r="M989" s="14" t="s">
        <v>34</v>
      </c>
      <c r="N989" s="14" t="s">
        <v>34</v>
      </c>
      <c r="O989" s="14" t="s">
        <v>34</v>
      </c>
      <c r="P989" s="14" t="s">
        <v>34</v>
      </c>
      <c r="Q989" s="14" t="s">
        <v>34</v>
      </c>
      <c r="R989" s="14" t="s">
        <v>34</v>
      </c>
      <c r="S989" s="14" t="s">
        <v>34</v>
      </c>
      <c r="T989" s="14" t="s">
        <v>34</v>
      </c>
      <c r="U989" s="14" t="s">
        <v>34</v>
      </c>
      <c r="V989" s="173"/>
      <c r="W989" s="174"/>
      <c r="X989" s="67"/>
      <c r="Y989" s="68"/>
    </row>
    <row r="990" spans="1:25" ht="15.75" thickBot="1">
      <c r="A990" s="84"/>
      <c r="B990" s="85"/>
      <c r="C990" s="130" t="s">
        <v>14</v>
      </c>
      <c r="D990" s="130"/>
      <c r="E990" s="3" t="s">
        <v>16</v>
      </c>
      <c r="F990" s="10"/>
      <c r="G990" s="139">
        <v>5</v>
      </c>
      <c r="H990" s="139"/>
      <c r="I990" s="139"/>
      <c r="J990" s="14" t="s">
        <v>34</v>
      </c>
      <c r="K990" s="14" t="s">
        <v>34</v>
      </c>
      <c r="L990" s="14" t="s">
        <v>34</v>
      </c>
      <c r="M990" s="14" t="s">
        <v>34</v>
      </c>
      <c r="N990" s="14" t="s">
        <v>34</v>
      </c>
      <c r="O990" s="14" t="s">
        <v>34</v>
      </c>
      <c r="P990" s="14" t="s">
        <v>34</v>
      </c>
      <c r="Q990" s="14" t="s">
        <v>34</v>
      </c>
      <c r="R990" s="14" t="s">
        <v>34</v>
      </c>
      <c r="S990" s="14" t="s">
        <v>34</v>
      </c>
      <c r="T990" s="14" t="s">
        <v>34</v>
      </c>
      <c r="U990" s="14" t="s">
        <v>34</v>
      </c>
      <c r="V990" s="173"/>
      <c r="W990" s="174"/>
      <c r="X990" s="67"/>
      <c r="Y990" s="68"/>
    </row>
    <row r="991" spans="1:25" ht="15.75" thickBot="1">
      <c r="A991" s="84"/>
      <c r="B991" s="85"/>
      <c r="C991" s="130" t="s">
        <v>15</v>
      </c>
      <c r="D991" s="130"/>
      <c r="E991" s="3" t="s">
        <v>16</v>
      </c>
      <c r="F991" s="10"/>
      <c r="G991" s="139">
        <v>5</v>
      </c>
      <c r="H991" s="139"/>
      <c r="I991" s="139"/>
      <c r="J991" s="14" t="s">
        <v>34</v>
      </c>
      <c r="K991" s="14" t="s">
        <v>34</v>
      </c>
      <c r="L991" s="14" t="s">
        <v>34</v>
      </c>
      <c r="M991" s="14" t="s">
        <v>34</v>
      </c>
      <c r="N991" s="14" t="s">
        <v>34</v>
      </c>
      <c r="O991" s="14" t="s">
        <v>34</v>
      </c>
      <c r="P991" s="14" t="s">
        <v>34</v>
      </c>
      <c r="Q991" s="14" t="s">
        <v>34</v>
      </c>
      <c r="R991" s="14" t="s">
        <v>34</v>
      </c>
      <c r="S991" s="14" t="s">
        <v>16</v>
      </c>
      <c r="T991" s="14" t="s">
        <v>34</v>
      </c>
      <c r="U991" s="14" t="s">
        <v>34</v>
      </c>
      <c r="V991" s="173"/>
      <c r="W991" s="174"/>
      <c r="X991" s="67"/>
      <c r="Y991" s="68"/>
    </row>
    <row r="992" spans="1:25" ht="15.75" thickBot="1">
      <c r="A992" s="84"/>
      <c r="B992" s="85"/>
      <c r="C992" s="119" t="s">
        <v>16</v>
      </c>
      <c r="D992" s="119"/>
      <c r="E992" s="3" t="s">
        <v>16</v>
      </c>
      <c r="F992" s="10"/>
      <c r="G992" s="139">
        <v>5</v>
      </c>
      <c r="H992" s="139"/>
      <c r="I992" s="139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73"/>
      <c r="W992" s="174"/>
      <c r="X992" s="67"/>
      <c r="Y992" s="68"/>
    </row>
    <row r="993" spans="1:25" ht="15.75" thickBot="1">
      <c r="A993" s="86"/>
      <c r="B993" s="87"/>
      <c r="C993" s="97" t="s">
        <v>16</v>
      </c>
      <c r="D993" s="97"/>
      <c r="E993" s="4" t="s">
        <v>16</v>
      </c>
      <c r="F993" s="12"/>
      <c r="G993" s="140">
        <v>5</v>
      </c>
      <c r="H993" s="140"/>
      <c r="I993" s="140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73"/>
      <c r="W993" s="174"/>
      <c r="X993" s="69"/>
      <c r="Y993" s="70"/>
    </row>
    <row r="994" spans="1:25" ht="15.75" thickBot="1">
      <c r="A994" s="82">
        <v>45615</v>
      </c>
      <c r="B994" s="83"/>
      <c r="C994" s="136" t="s">
        <v>9</v>
      </c>
      <c r="D994" s="136"/>
      <c r="E994" s="5">
        <v>1090</v>
      </c>
      <c r="F994" s="11"/>
      <c r="G994" s="138">
        <v>5</v>
      </c>
      <c r="H994" s="138"/>
      <c r="I994" s="138"/>
      <c r="J994" s="14" t="s">
        <v>34</v>
      </c>
      <c r="K994" s="14" t="s">
        <v>34</v>
      </c>
      <c r="L994" s="14" t="s">
        <v>34</v>
      </c>
      <c r="M994" s="14" t="s">
        <v>34</v>
      </c>
      <c r="N994" s="14" t="s">
        <v>34</v>
      </c>
      <c r="O994" s="14" t="s">
        <v>34</v>
      </c>
      <c r="P994" s="14" t="s">
        <v>34</v>
      </c>
      <c r="Q994" s="14" t="s">
        <v>34</v>
      </c>
      <c r="R994" s="14" t="s">
        <v>34</v>
      </c>
      <c r="S994" s="14" t="s">
        <v>34</v>
      </c>
      <c r="T994" s="14" t="s">
        <v>34</v>
      </c>
      <c r="U994" s="14" t="s">
        <v>34</v>
      </c>
      <c r="V994" s="178"/>
      <c r="W994" s="180"/>
      <c r="X994" s="65" t="s">
        <v>38</v>
      </c>
      <c r="Y994" s="66"/>
    </row>
    <row r="995" spans="1:25" ht="15.75" thickBot="1">
      <c r="A995" s="84"/>
      <c r="B995" s="85"/>
      <c r="C995" s="130" t="s">
        <v>10</v>
      </c>
      <c r="D995" s="130"/>
      <c r="E995" s="3">
        <v>220</v>
      </c>
      <c r="F995" s="10"/>
      <c r="G995" s="139">
        <v>5</v>
      </c>
      <c r="H995" s="139"/>
      <c r="I995" s="139"/>
      <c r="J995" s="14" t="s">
        <v>34</v>
      </c>
      <c r="K995" s="14" t="s">
        <v>34</v>
      </c>
      <c r="L995" s="14" t="s">
        <v>34</v>
      </c>
      <c r="M995" s="14" t="s">
        <v>34</v>
      </c>
      <c r="N995" s="14" t="s">
        <v>34</v>
      </c>
      <c r="O995" s="14" t="s">
        <v>34</v>
      </c>
      <c r="P995" s="14" t="s">
        <v>34</v>
      </c>
      <c r="Q995" s="14" t="s">
        <v>34</v>
      </c>
      <c r="R995" s="14" t="s">
        <v>34</v>
      </c>
      <c r="S995" s="14" t="s">
        <v>34</v>
      </c>
      <c r="T995" s="14" t="s">
        <v>34</v>
      </c>
      <c r="U995" s="14" t="s">
        <v>34</v>
      </c>
      <c r="V995" s="173"/>
      <c r="W995" s="174"/>
      <c r="X995" s="67"/>
      <c r="Y995" s="68"/>
    </row>
    <row r="996" spans="1:25" ht="15.75" thickBot="1">
      <c r="A996" s="84"/>
      <c r="B996" s="85"/>
      <c r="C996" s="130" t="s">
        <v>11</v>
      </c>
      <c r="D996" s="130"/>
      <c r="E996" s="3">
        <v>1850</v>
      </c>
      <c r="F996" s="10"/>
      <c r="G996" s="139">
        <v>5</v>
      </c>
      <c r="H996" s="139"/>
      <c r="I996" s="139"/>
      <c r="J996" s="14" t="s">
        <v>34</v>
      </c>
      <c r="K996" s="14" t="s">
        <v>34</v>
      </c>
      <c r="L996" s="14" t="s">
        <v>34</v>
      </c>
      <c r="M996" s="14" t="s">
        <v>34</v>
      </c>
      <c r="N996" s="14" t="s">
        <v>34</v>
      </c>
      <c r="O996" s="14" t="s">
        <v>34</v>
      </c>
      <c r="P996" s="14" t="s">
        <v>34</v>
      </c>
      <c r="Q996" s="14" t="s">
        <v>34</v>
      </c>
      <c r="R996" s="14" t="s">
        <v>34</v>
      </c>
      <c r="S996" s="14" t="s">
        <v>34</v>
      </c>
      <c r="T996" s="14" t="s">
        <v>34</v>
      </c>
      <c r="U996" s="14" t="s">
        <v>34</v>
      </c>
      <c r="V996" s="173"/>
      <c r="W996" s="174"/>
      <c r="X996" s="67"/>
      <c r="Y996" s="68"/>
    </row>
    <row r="997" spans="1:25" ht="15.75" thickBot="1">
      <c r="A997" s="84"/>
      <c r="B997" s="85"/>
      <c r="C997" s="130" t="s">
        <v>12</v>
      </c>
      <c r="D997" s="130"/>
      <c r="E997" s="3">
        <v>200</v>
      </c>
      <c r="F997" s="10"/>
      <c r="G997" s="139">
        <v>5</v>
      </c>
      <c r="H997" s="139"/>
      <c r="I997" s="139"/>
      <c r="J997" s="14" t="s">
        <v>34</v>
      </c>
      <c r="K997" s="14" t="s">
        <v>34</v>
      </c>
      <c r="L997" s="14" t="s">
        <v>16</v>
      </c>
      <c r="M997" s="14" t="s">
        <v>34</v>
      </c>
      <c r="N997" s="14" t="s">
        <v>34</v>
      </c>
      <c r="O997" s="14" t="s">
        <v>34</v>
      </c>
      <c r="P997" s="14" t="s">
        <v>34</v>
      </c>
      <c r="Q997" s="14" t="s">
        <v>34</v>
      </c>
      <c r="R997" s="14" t="s">
        <v>34</v>
      </c>
      <c r="S997" s="14" t="s">
        <v>34</v>
      </c>
      <c r="T997" s="14" t="s">
        <v>34</v>
      </c>
      <c r="U997" s="14" t="s">
        <v>34</v>
      </c>
      <c r="V997" s="173"/>
      <c r="W997" s="174"/>
      <c r="X997" s="67"/>
      <c r="Y997" s="68"/>
    </row>
    <row r="998" spans="1:25" ht="15.75" thickBot="1">
      <c r="A998" s="84"/>
      <c r="B998" s="85"/>
      <c r="C998" s="131" t="s">
        <v>13</v>
      </c>
      <c r="D998" s="130"/>
      <c r="E998" s="3">
        <v>2088</v>
      </c>
      <c r="F998" s="10"/>
      <c r="G998" s="139">
        <v>5</v>
      </c>
      <c r="H998" s="139"/>
      <c r="I998" s="139"/>
      <c r="J998" s="14" t="s">
        <v>34</v>
      </c>
      <c r="K998" s="14" t="s">
        <v>34</v>
      </c>
      <c r="L998" s="14" t="s">
        <v>34</v>
      </c>
      <c r="M998" s="14" t="s">
        <v>34</v>
      </c>
      <c r="N998" s="14" t="s">
        <v>34</v>
      </c>
      <c r="O998" s="14" t="s">
        <v>34</v>
      </c>
      <c r="P998" s="14" t="s">
        <v>34</v>
      </c>
      <c r="Q998" s="14" t="s">
        <v>34</v>
      </c>
      <c r="R998" s="14" t="s">
        <v>34</v>
      </c>
      <c r="S998" s="14" t="s">
        <v>34</v>
      </c>
      <c r="T998" s="14" t="s">
        <v>34</v>
      </c>
      <c r="U998" s="14" t="s">
        <v>34</v>
      </c>
      <c r="V998" s="173"/>
      <c r="W998" s="174"/>
      <c r="X998" s="67"/>
      <c r="Y998" s="68"/>
    </row>
    <row r="999" spans="1:25" ht="15.75" thickBot="1">
      <c r="A999" s="84"/>
      <c r="B999" s="85"/>
      <c r="C999" s="130" t="s">
        <v>14</v>
      </c>
      <c r="D999" s="130"/>
      <c r="E999" s="3">
        <v>1872</v>
      </c>
      <c r="F999" s="10"/>
      <c r="G999" s="139">
        <v>5</v>
      </c>
      <c r="H999" s="139"/>
      <c r="I999" s="139"/>
      <c r="J999" s="14" t="s">
        <v>34</v>
      </c>
      <c r="K999" s="14" t="s">
        <v>34</v>
      </c>
      <c r="L999" s="14" t="s">
        <v>34</v>
      </c>
      <c r="M999" s="14" t="s">
        <v>34</v>
      </c>
      <c r="N999" s="14" t="s">
        <v>34</v>
      </c>
      <c r="O999" s="14" t="s">
        <v>34</v>
      </c>
      <c r="P999" s="14" t="s">
        <v>34</v>
      </c>
      <c r="Q999" s="14" t="s">
        <v>34</v>
      </c>
      <c r="R999" s="14" t="s">
        <v>34</v>
      </c>
      <c r="S999" s="14" t="s">
        <v>34</v>
      </c>
      <c r="T999" s="14" t="s">
        <v>34</v>
      </c>
      <c r="U999" s="14" t="s">
        <v>34</v>
      </c>
      <c r="V999" s="173"/>
      <c r="W999" s="174"/>
      <c r="X999" s="67"/>
      <c r="Y999" s="68"/>
    </row>
    <row r="1000" spans="1:25" ht="15.75" thickBot="1">
      <c r="A1000" s="84"/>
      <c r="B1000" s="85"/>
      <c r="C1000" s="130" t="s">
        <v>15</v>
      </c>
      <c r="D1000" s="130"/>
      <c r="E1000" s="3">
        <v>7260</v>
      </c>
      <c r="F1000" s="10"/>
      <c r="G1000" s="139">
        <v>5</v>
      </c>
      <c r="H1000" s="139"/>
      <c r="I1000" s="139"/>
      <c r="J1000" s="14" t="s">
        <v>34</v>
      </c>
      <c r="K1000" s="14" t="s">
        <v>34</v>
      </c>
      <c r="L1000" s="14" t="s">
        <v>34</v>
      </c>
      <c r="M1000" s="14" t="s">
        <v>34</v>
      </c>
      <c r="N1000" s="14" t="s">
        <v>34</v>
      </c>
      <c r="O1000" s="14" t="s">
        <v>34</v>
      </c>
      <c r="P1000" s="14" t="s">
        <v>34</v>
      </c>
      <c r="Q1000" s="14" t="s">
        <v>34</v>
      </c>
      <c r="R1000" s="14" t="s">
        <v>34</v>
      </c>
      <c r="S1000" s="14" t="s">
        <v>16</v>
      </c>
      <c r="T1000" s="14" t="s">
        <v>34</v>
      </c>
      <c r="U1000" s="14" t="s">
        <v>34</v>
      </c>
      <c r="V1000" s="173"/>
      <c r="W1000" s="174"/>
      <c r="X1000" s="67"/>
      <c r="Y1000" s="68"/>
    </row>
    <row r="1001" spans="1:25" ht="15.75" thickBot="1">
      <c r="A1001" s="84"/>
      <c r="B1001" s="85"/>
      <c r="C1001" s="119" t="s">
        <v>16</v>
      </c>
      <c r="D1001" s="119"/>
      <c r="E1001" s="3" t="s">
        <v>16</v>
      </c>
      <c r="F1001" s="10"/>
      <c r="G1001" s="139">
        <v>5</v>
      </c>
      <c r="H1001" s="139"/>
      <c r="I1001" s="139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73"/>
      <c r="W1001" s="174"/>
      <c r="X1001" s="67"/>
      <c r="Y1001" s="68"/>
    </row>
    <row r="1002" spans="1:25" ht="15.75" thickBot="1">
      <c r="A1002" s="86"/>
      <c r="B1002" s="87"/>
      <c r="C1002" s="97" t="s">
        <v>16</v>
      </c>
      <c r="D1002" s="97"/>
      <c r="E1002" s="4" t="s">
        <v>16</v>
      </c>
      <c r="F1002" s="12"/>
      <c r="G1002" s="140">
        <v>5</v>
      </c>
      <c r="H1002" s="140"/>
      <c r="I1002" s="140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73"/>
      <c r="W1002" s="174"/>
      <c r="X1002" s="69"/>
      <c r="Y1002" s="70"/>
    </row>
    <row r="1003" spans="1:25" ht="15.75" thickBot="1">
      <c r="A1003" s="82">
        <v>45616</v>
      </c>
      <c r="B1003" s="83"/>
      <c r="C1003" s="136" t="s">
        <v>9</v>
      </c>
      <c r="D1003" s="136"/>
      <c r="E1003" s="5">
        <v>1440</v>
      </c>
      <c r="F1003" s="11"/>
      <c r="G1003" s="138">
        <v>5</v>
      </c>
      <c r="H1003" s="138"/>
      <c r="I1003" s="138"/>
      <c r="J1003" s="14" t="s">
        <v>34</v>
      </c>
      <c r="K1003" s="14" t="s">
        <v>34</v>
      </c>
      <c r="L1003" s="14" t="s">
        <v>34</v>
      </c>
      <c r="M1003" s="14" t="s">
        <v>34</v>
      </c>
      <c r="N1003" s="14" t="s">
        <v>34</v>
      </c>
      <c r="O1003" s="14" t="s">
        <v>34</v>
      </c>
      <c r="P1003" s="14" t="s">
        <v>34</v>
      </c>
      <c r="Q1003" s="14" t="s">
        <v>34</v>
      </c>
      <c r="R1003" s="14" t="s">
        <v>34</v>
      </c>
      <c r="S1003" s="14" t="s">
        <v>34</v>
      </c>
      <c r="T1003" s="14" t="s">
        <v>34</v>
      </c>
      <c r="U1003" s="14" t="s">
        <v>34</v>
      </c>
      <c r="V1003" s="178"/>
      <c r="W1003" s="180"/>
      <c r="X1003" s="65" t="s">
        <v>37</v>
      </c>
      <c r="Y1003" s="66"/>
    </row>
    <row r="1004" spans="1:25" ht="15.75" thickBot="1">
      <c r="A1004" s="84"/>
      <c r="B1004" s="85"/>
      <c r="C1004" s="130" t="s">
        <v>10</v>
      </c>
      <c r="D1004" s="130"/>
      <c r="E1004" s="3">
        <v>190</v>
      </c>
      <c r="F1004" s="10"/>
      <c r="G1004" s="139">
        <v>5</v>
      </c>
      <c r="H1004" s="139"/>
      <c r="I1004" s="139"/>
      <c r="J1004" s="14" t="s">
        <v>34</v>
      </c>
      <c r="K1004" s="14" t="s">
        <v>34</v>
      </c>
      <c r="L1004" s="14" t="s">
        <v>34</v>
      </c>
      <c r="M1004" s="14" t="s">
        <v>34</v>
      </c>
      <c r="N1004" s="14" t="s">
        <v>34</v>
      </c>
      <c r="O1004" s="14" t="s">
        <v>34</v>
      </c>
      <c r="P1004" s="14" t="s">
        <v>34</v>
      </c>
      <c r="Q1004" s="14" t="s">
        <v>34</v>
      </c>
      <c r="R1004" s="14" t="s">
        <v>34</v>
      </c>
      <c r="S1004" s="14" t="s">
        <v>34</v>
      </c>
      <c r="T1004" s="14" t="s">
        <v>34</v>
      </c>
      <c r="U1004" s="14" t="s">
        <v>34</v>
      </c>
      <c r="V1004" s="173"/>
      <c r="W1004" s="174"/>
      <c r="X1004" s="67"/>
      <c r="Y1004" s="68"/>
    </row>
    <row r="1005" spans="1:25" ht="15.75" thickBot="1">
      <c r="A1005" s="84"/>
      <c r="B1005" s="85"/>
      <c r="C1005" s="130" t="s">
        <v>11</v>
      </c>
      <c r="D1005" s="130"/>
      <c r="E1005" s="3">
        <v>1700</v>
      </c>
      <c r="F1005" s="10"/>
      <c r="G1005" s="139">
        <v>5</v>
      </c>
      <c r="H1005" s="139"/>
      <c r="I1005" s="139"/>
      <c r="J1005" s="14" t="s">
        <v>34</v>
      </c>
      <c r="K1005" s="14" t="s">
        <v>34</v>
      </c>
      <c r="L1005" s="14" t="s">
        <v>34</v>
      </c>
      <c r="M1005" s="14" t="s">
        <v>34</v>
      </c>
      <c r="N1005" s="14" t="s">
        <v>34</v>
      </c>
      <c r="O1005" s="14" t="s">
        <v>34</v>
      </c>
      <c r="P1005" s="14" t="s">
        <v>34</v>
      </c>
      <c r="Q1005" s="14" t="s">
        <v>34</v>
      </c>
      <c r="R1005" s="14" t="s">
        <v>34</v>
      </c>
      <c r="S1005" s="14" t="s">
        <v>34</v>
      </c>
      <c r="T1005" s="14" t="s">
        <v>34</v>
      </c>
      <c r="U1005" s="14" t="s">
        <v>34</v>
      </c>
      <c r="V1005" s="173"/>
      <c r="W1005" s="174"/>
      <c r="X1005" s="67"/>
      <c r="Y1005" s="68"/>
    </row>
    <row r="1006" spans="1:25" ht="15.75" thickBot="1">
      <c r="A1006" s="84"/>
      <c r="B1006" s="85"/>
      <c r="C1006" s="130" t="s">
        <v>12</v>
      </c>
      <c r="D1006" s="130"/>
      <c r="E1006" s="3">
        <v>200</v>
      </c>
      <c r="F1006" s="10"/>
      <c r="G1006" s="139">
        <v>5</v>
      </c>
      <c r="H1006" s="139"/>
      <c r="I1006" s="139"/>
      <c r="J1006" s="14" t="s">
        <v>34</v>
      </c>
      <c r="K1006" s="14" t="s">
        <v>34</v>
      </c>
      <c r="L1006" s="14" t="s">
        <v>16</v>
      </c>
      <c r="M1006" s="14" t="s">
        <v>34</v>
      </c>
      <c r="N1006" s="14" t="s">
        <v>34</v>
      </c>
      <c r="O1006" s="14" t="s">
        <v>34</v>
      </c>
      <c r="P1006" s="14" t="s">
        <v>34</v>
      </c>
      <c r="Q1006" s="14" t="s">
        <v>34</v>
      </c>
      <c r="R1006" s="14" t="s">
        <v>34</v>
      </c>
      <c r="S1006" s="14" t="s">
        <v>34</v>
      </c>
      <c r="T1006" s="14" t="s">
        <v>34</v>
      </c>
      <c r="U1006" s="14" t="s">
        <v>34</v>
      </c>
      <c r="V1006" s="173"/>
      <c r="W1006" s="174"/>
      <c r="X1006" s="67"/>
      <c r="Y1006" s="68"/>
    </row>
    <row r="1007" spans="1:25" ht="15.75" thickBot="1">
      <c r="A1007" s="84"/>
      <c r="B1007" s="85"/>
      <c r="C1007" s="131" t="s">
        <v>13</v>
      </c>
      <c r="D1007" s="130"/>
      <c r="E1007" s="3" t="s">
        <v>16</v>
      </c>
      <c r="F1007" s="10"/>
      <c r="G1007" s="139">
        <v>5</v>
      </c>
      <c r="H1007" s="139"/>
      <c r="I1007" s="139"/>
      <c r="J1007" s="14" t="s">
        <v>34</v>
      </c>
      <c r="K1007" s="14" t="s">
        <v>34</v>
      </c>
      <c r="L1007" s="14" t="s">
        <v>34</v>
      </c>
      <c r="M1007" s="14" t="s">
        <v>34</v>
      </c>
      <c r="N1007" s="14" t="s">
        <v>34</v>
      </c>
      <c r="O1007" s="14" t="s">
        <v>34</v>
      </c>
      <c r="P1007" s="14" t="s">
        <v>34</v>
      </c>
      <c r="Q1007" s="14" t="s">
        <v>34</v>
      </c>
      <c r="R1007" s="14" t="s">
        <v>34</v>
      </c>
      <c r="S1007" s="14" t="s">
        <v>34</v>
      </c>
      <c r="T1007" s="14" t="s">
        <v>34</v>
      </c>
      <c r="U1007" s="14" t="s">
        <v>34</v>
      </c>
      <c r="V1007" s="173"/>
      <c r="W1007" s="174"/>
      <c r="X1007" s="67"/>
      <c r="Y1007" s="68"/>
    </row>
    <row r="1008" spans="1:25" ht="15.75" thickBot="1">
      <c r="A1008" s="84"/>
      <c r="B1008" s="85"/>
      <c r="C1008" s="130" t="s">
        <v>14</v>
      </c>
      <c r="D1008" s="130"/>
      <c r="E1008" s="3" t="s">
        <v>16</v>
      </c>
      <c r="F1008" s="10"/>
      <c r="G1008" s="139">
        <v>5</v>
      </c>
      <c r="H1008" s="139"/>
      <c r="I1008" s="139"/>
      <c r="J1008" s="14" t="s">
        <v>34</v>
      </c>
      <c r="K1008" s="14" t="s">
        <v>34</v>
      </c>
      <c r="L1008" s="14" t="s">
        <v>34</v>
      </c>
      <c r="M1008" s="14" t="s">
        <v>34</v>
      </c>
      <c r="N1008" s="14" t="s">
        <v>34</v>
      </c>
      <c r="O1008" s="14" t="s">
        <v>34</v>
      </c>
      <c r="P1008" s="14" t="s">
        <v>34</v>
      </c>
      <c r="Q1008" s="14" t="s">
        <v>34</v>
      </c>
      <c r="R1008" s="14" t="s">
        <v>34</v>
      </c>
      <c r="S1008" s="14" t="s">
        <v>34</v>
      </c>
      <c r="T1008" s="14" t="s">
        <v>34</v>
      </c>
      <c r="U1008" s="14" t="s">
        <v>34</v>
      </c>
      <c r="V1008" s="173"/>
      <c r="W1008" s="174"/>
      <c r="X1008" s="67"/>
      <c r="Y1008" s="68"/>
    </row>
    <row r="1009" spans="1:25" ht="15.75" thickBot="1">
      <c r="A1009" s="84"/>
      <c r="B1009" s="85"/>
      <c r="C1009" s="130" t="s">
        <v>15</v>
      </c>
      <c r="D1009" s="130"/>
      <c r="E1009" s="3" t="s">
        <v>16</v>
      </c>
      <c r="F1009" s="10"/>
      <c r="G1009" s="139">
        <v>5</v>
      </c>
      <c r="H1009" s="139"/>
      <c r="I1009" s="139"/>
      <c r="J1009" s="14" t="s">
        <v>34</v>
      </c>
      <c r="K1009" s="14" t="s">
        <v>34</v>
      </c>
      <c r="L1009" s="14" t="s">
        <v>34</v>
      </c>
      <c r="M1009" s="14" t="s">
        <v>34</v>
      </c>
      <c r="N1009" s="14" t="s">
        <v>34</v>
      </c>
      <c r="O1009" s="14" t="s">
        <v>34</v>
      </c>
      <c r="P1009" s="14" t="s">
        <v>34</v>
      </c>
      <c r="Q1009" s="14" t="s">
        <v>34</v>
      </c>
      <c r="R1009" s="14" t="s">
        <v>34</v>
      </c>
      <c r="S1009" s="14" t="s">
        <v>16</v>
      </c>
      <c r="T1009" s="14" t="s">
        <v>34</v>
      </c>
      <c r="U1009" s="14" t="s">
        <v>34</v>
      </c>
      <c r="V1009" s="173"/>
      <c r="W1009" s="174"/>
      <c r="X1009" s="67"/>
      <c r="Y1009" s="68"/>
    </row>
    <row r="1010" spans="1:25" ht="15.75" thickBot="1">
      <c r="A1010" s="84"/>
      <c r="B1010" s="85"/>
      <c r="C1010" s="119" t="s">
        <v>16</v>
      </c>
      <c r="D1010" s="119"/>
      <c r="E1010" s="3" t="s">
        <v>16</v>
      </c>
      <c r="F1010" s="10"/>
      <c r="G1010" s="139">
        <v>5</v>
      </c>
      <c r="H1010" s="139"/>
      <c r="I1010" s="139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73"/>
      <c r="W1010" s="174"/>
      <c r="X1010" s="67"/>
      <c r="Y1010" s="68"/>
    </row>
    <row r="1011" spans="1:25" ht="15.75" thickBot="1">
      <c r="A1011" s="86"/>
      <c r="B1011" s="87"/>
      <c r="C1011" s="97" t="s">
        <v>16</v>
      </c>
      <c r="D1011" s="97"/>
      <c r="E1011" s="4" t="s">
        <v>16</v>
      </c>
      <c r="F1011" s="12"/>
      <c r="G1011" s="140">
        <v>5</v>
      </c>
      <c r="H1011" s="140"/>
      <c r="I1011" s="140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73"/>
      <c r="W1011" s="174"/>
      <c r="X1011" s="69"/>
      <c r="Y1011" s="70"/>
    </row>
    <row r="1012" spans="1:25" ht="15.75" thickBot="1">
      <c r="A1012" s="82">
        <v>45617</v>
      </c>
      <c r="B1012" s="83"/>
      <c r="C1012" s="136" t="s">
        <v>9</v>
      </c>
      <c r="D1012" s="136"/>
      <c r="E1012" s="5">
        <v>1110</v>
      </c>
      <c r="F1012" s="11"/>
      <c r="G1012" s="138">
        <v>5</v>
      </c>
      <c r="H1012" s="138"/>
      <c r="I1012" s="138"/>
      <c r="J1012" s="14" t="s">
        <v>34</v>
      </c>
      <c r="K1012" s="14" t="s">
        <v>34</v>
      </c>
      <c r="L1012" s="14" t="s">
        <v>34</v>
      </c>
      <c r="M1012" s="14" t="s">
        <v>34</v>
      </c>
      <c r="N1012" s="14" t="s">
        <v>34</v>
      </c>
      <c r="O1012" s="14" t="s">
        <v>34</v>
      </c>
      <c r="P1012" s="14" t="s">
        <v>34</v>
      </c>
      <c r="Q1012" s="14" t="s">
        <v>34</v>
      </c>
      <c r="R1012" s="14" t="s">
        <v>34</v>
      </c>
      <c r="S1012" s="14" t="s">
        <v>34</v>
      </c>
      <c r="T1012" s="14" t="s">
        <v>34</v>
      </c>
      <c r="U1012" s="14" t="s">
        <v>34</v>
      </c>
      <c r="V1012" s="178"/>
      <c r="W1012" s="180"/>
      <c r="X1012" s="65" t="s">
        <v>37</v>
      </c>
      <c r="Y1012" s="66"/>
    </row>
    <row r="1013" spans="1:25" ht="15.75" thickBot="1">
      <c r="A1013" s="84"/>
      <c r="B1013" s="85"/>
      <c r="C1013" s="130" t="s">
        <v>10</v>
      </c>
      <c r="D1013" s="130"/>
      <c r="E1013" s="3">
        <v>260</v>
      </c>
      <c r="F1013" s="10"/>
      <c r="G1013" s="139">
        <v>5</v>
      </c>
      <c r="H1013" s="139"/>
      <c r="I1013" s="139"/>
      <c r="J1013" s="14" t="s">
        <v>34</v>
      </c>
      <c r="K1013" s="14" t="s">
        <v>34</v>
      </c>
      <c r="L1013" s="14" t="s">
        <v>34</v>
      </c>
      <c r="M1013" s="14" t="s">
        <v>34</v>
      </c>
      <c r="N1013" s="14" t="s">
        <v>34</v>
      </c>
      <c r="O1013" s="14" t="s">
        <v>34</v>
      </c>
      <c r="P1013" s="14" t="s">
        <v>34</v>
      </c>
      <c r="Q1013" s="14" t="s">
        <v>34</v>
      </c>
      <c r="R1013" s="14" t="s">
        <v>34</v>
      </c>
      <c r="S1013" s="14" t="s">
        <v>34</v>
      </c>
      <c r="T1013" s="14" t="s">
        <v>34</v>
      </c>
      <c r="U1013" s="14" t="s">
        <v>34</v>
      </c>
      <c r="V1013" s="173"/>
      <c r="W1013" s="174"/>
      <c r="X1013" s="67"/>
      <c r="Y1013" s="68"/>
    </row>
    <row r="1014" spans="1:25" ht="15.75" thickBot="1">
      <c r="A1014" s="84"/>
      <c r="B1014" s="85"/>
      <c r="C1014" s="130" t="s">
        <v>11</v>
      </c>
      <c r="D1014" s="130"/>
      <c r="E1014" s="3">
        <v>1660</v>
      </c>
      <c r="F1014" s="10"/>
      <c r="G1014" s="139">
        <v>5</v>
      </c>
      <c r="H1014" s="139"/>
      <c r="I1014" s="139"/>
      <c r="J1014" s="14" t="s">
        <v>34</v>
      </c>
      <c r="K1014" s="14" t="s">
        <v>34</v>
      </c>
      <c r="L1014" s="14" t="s">
        <v>34</v>
      </c>
      <c r="M1014" s="14" t="s">
        <v>34</v>
      </c>
      <c r="N1014" s="14" t="s">
        <v>34</v>
      </c>
      <c r="O1014" s="14" t="s">
        <v>34</v>
      </c>
      <c r="P1014" s="14" t="s">
        <v>34</v>
      </c>
      <c r="Q1014" s="14" t="s">
        <v>34</v>
      </c>
      <c r="R1014" s="14" t="s">
        <v>34</v>
      </c>
      <c r="S1014" s="14" t="s">
        <v>34</v>
      </c>
      <c r="T1014" s="14" t="s">
        <v>34</v>
      </c>
      <c r="U1014" s="14" t="s">
        <v>34</v>
      </c>
      <c r="V1014" s="173"/>
      <c r="W1014" s="174"/>
      <c r="X1014" s="67"/>
      <c r="Y1014" s="68"/>
    </row>
    <row r="1015" spans="1:25" ht="15.75" thickBot="1">
      <c r="A1015" s="84"/>
      <c r="B1015" s="85"/>
      <c r="C1015" s="130" t="s">
        <v>12</v>
      </c>
      <c r="D1015" s="130"/>
      <c r="E1015" s="3">
        <v>200</v>
      </c>
      <c r="F1015" s="10"/>
      <c r="G1015" s="139">
        <v>5</v>
      </c>
      <c r="H1015" s="139"/>
      <c r="I1015" s="139"/>
      <c r="J1015" s="14" t="s">
        <v>34</v>
      </c>
      <c r="K1015" s="14" t="s">
        <v>34</v>
      </c>
      <c r="L1015" s="14" t="s">
        <v>16</v>
      </c>
      <c r="M1015" s="14" t="s">
        <v>34</v>
      </c>
      <c r="N1015" s="14" t="s">
        <v>34</v>
      </c>
      <c r="O1015" s="14" t="s">
        <v>34</v>
      </c>
      <c r="P1015" s="14" t="s">
        <v>34</v>
      </c>
      <c r="Q1015" s="14" t="s">
        <v>34</v>
      </c>
      <c r="R1015" s="14" t="s">
        <v>34</v>
      </c>
      <c r="S1015" s="14" t="s">
        <v>34</v>
      </c>
      <c r="T1015" s="14" t="s">
        <v>34</v>
      </c>
      <c r="U1015" s="14" t="s">
        <v>34</v>
      </c>
      <c r="V1015" s="173"/>
      <c r="W1015" s="174"/>
      <c r="X1015" s="67"/>
      <c r="Y1015" s="68"/>
    </row>
    <row r="1016" spans="1:25" ht="15.75" thickBot="1">
      <c r="A1016" s="84"/>
      <c r="B1016" s="85"/>
      <c r="C1016" s="131" t="s">
        <v>13</v>
      </c>
      <c r="D1016" s="130"/>
      <c r="E1016" s="3">
        <v>288</v>
      </c>
      <c r="F1016" s="10"/>
      <c r="G1016" s="139">
        <v>5</v>
      </c>
      <c r="H1016" s="139"/>
      <c r="I1016" s="139"/>
      <c r="J1016" s="14" t="s">
        <v>34</v>
      </c>
      <c r="K1016" s="14" t="s">
        <v>34</v>
      </c>
      <c r="L1016" s="14" t="s">
        <v>34</v>
      </c>
      <c r="M1016" s="14" t="s">
        <v>34</v>
      </c>
      <c r="N1016" s="14" t="s">
        <v>34</v>
      </c>
      <c r="O1016" s="14" t="s">
        <v>34</v>
      </c>
      <c r="P1016" s="14" t="s">
        <v>34</v>
      </c>
      <c r="Q1016" s="14" t="s">
        <v>34</v>
      </c>
      <c r="R1016" s="14" t="s">
        <v>34</v>
      </c>
      <c r="S1016" s="14" t="s">
        <v>34</v>
      </c>
      <c r="T1016" s="14" t="s">
        <v>34</v>
      </c>
      <c r="U1016" s="14" t="s">
        <v>34</v>
      </c>
      <c r="V1016" s="173"/>
      <c r="W1016" s="174"/>
      <c r="X1016" s="67"/>
      <c r="Y1016" s="68"/>
    </row>
    <row r="1017" spans="1:25" ht="15.75" thickBot="1">
      <c r="A1017" s="84"/>
      <c r="B1017" s="85"/>
      <c r="C1017" s="130" t="s">
        <v>14</v>
      </c>
      <c r="D1017" s="130"/>
      <c r="E1017" s="3">
        <v>900</v>
      </c>
      <c r="F1017" s="10"/>
      <c r="G1017" s="139">
        <v>5</v>
      </c>
      <c r="H1017" s="139"/>
      <c r="I1017" s="139"/>
      <c r="J1017" s="14" t="s">
        <v>34</v>
      </c>
      <c r="K1017" s="14" t="s">
        <v>34</v>
      </c>
      <c r="L1017" s="14" t="s">
        <v>34</v>
      </c>
      <c r="M1017" s="14" t="s">
        <v>34</v>
      </c>
      <c r="N1017" s="14" t="s">
        <v>34</v>
      </c>
      <c r="O1017" s="14" t="s">
        <v>34</v>
      </c>
      <c r="P1017" s="14" t="s">
        <v>34</v>
      </c>
      <c r="Q1017" s="14" t="s">
        <v>34</v>
      </c>
      <c r="R1017" s="14" t="s">
        <v>34</v>
      </c>
      <c r="S1017" s="14" t="s">
        <v>34</v>
      </c>
      <c r="T1017" s="14" t="s">
        <v>34</v>
      </c>
      <c r="U1017" s="14" t="s">
        <v>34</v>
      </c>
      <c r="V1017" s="173"/>
      <c r="W1017" s="174"/>
      <c r="X1017" s="67"/>
      <c r="Y1017" s="68"/>
    </row>
    <row r="1018" spans="1:25" ht="15.75" thickBot="1">
      <c r="A1018" s="84"/>
      <c r="B1018" s="85"/>
      <c r="C1018" s="130" t="s">
        <v>15</v>
      </c>
      <c r="D1018" s="130"/>
      <c r="E1018" s="3">
        <v>2928</v>
      </c>
      <c r="F1018" s="10"/>
      <c r="G1018" s="139">
        <v>5</v>
      </c>
      <c r="H1018" s="139"/>
      <c r="I1018" s="139"/>
      <c r="J1018" s="14" t="s">
        <v>34</v>
      </c>
      <c r="K1018" s="14" t="s">
        <v>34</v>
      </c>
      <c r="L1018" s="14" t="s">
        <v>34</v>
      </c>
      <c r="M1018" s="14" t="s">
        <v>34</v>
      </c>
      <c r="N1018" s="14" t="s">
        <v>34</v>
      </c>
      <c r="O1018" s="14" t="s">
        <v>34</v>
      </c>
      <c r="P1018" s="14" t="s">
        <v>34</v>
      </c>
      <c r="Q1018" s="14" t="s">
        <v>34</v>
      </c>
      <c r="R1018" s="14" t="s">
        <v>34</v>
      </c>
      <c r="S1018" s="14" t="s">
        <v>16</v>
      </c>
      <c r="T1018" s="14" t="s">
        <v>34</v>
      </c>
      <c r="U1018" s="14" t="s">
        <v>34</v>
      </c>
      <c r="V1018" s="173"/>
      <c r="W1018" s="174"/>
      <c r="X1018" s="67"/>
      <c r="Y1018" s="68"/>
    </row>
    <row r="1019" spans="1:25" ht="15.75" thickBot="1">
      <c r="A1019" s="84"/>
      <c r="B1019" s="85"/>
      <c r="C1019" s="119" t="s">
        <v>16</v>
      </c>
      <c r="D1019" s="119"/>
      <c r="E1019" s="3" t="s">
        <v>16</v>
      </c>
      <c r="F1019" s="10"/>
      <c r="G1019" s="139">
        <v>5</v>
      </c>
      <c r="H1019" s="139"/>
      <c r="I1019" s="139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73"/>
      <c r="W1019" s="174"/>
      <c r="X1019" s="67"/>
      <c r="Y1019" s="68"/>
    </row>
    <row r="1020" spans="1:25" ht="15.75" thickBot="1">
      <c r="A1020" s="86"/>
      <c r="B1020" s="87"/>
      <c r="C1020" s="97" t="s">
        <v>16</v>
      </c>
      <c r="D1020" s="97"/>
      <c r="E1020" s="4" t="s">
        <v>16</v>
      </c>
      <c r="F1020" s="12"/>
      <c r="G1020" s="140">
        <v>5</v>
      </c>
      <c r="H1020" s="140"/>
      <c r="I1020" s="140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73"/>
      <c r="W1020" s="174"/>
      <c r="X1020" s="69"/>
      <c r="Y1020" s="70"/>
    </row>
    <row r="1021" spans="1:25" ht="15.75" thickBot="1">
      <c r="A1021" s="82">
        <v>45618</v>
      </c>
      <c r="B1021" s="83"/>
      <c r="C1021" s="136" t="s">
        <v>9</v>
      </c>
      <c r="D1021" s="136"/>
      <c r="E1021" s="5">
        <v>1180</v>
      </c>
      <c r="F1021" s="11"/>
      <c r="G1021" s="138">
        <v>5</v>
      </c>
      <c r="H1021" s="138"/>
      <c r="I1021" s="138"/>
      <c r="J1021" s="14" t="s">
        <v>34</v>
      </c>
      <c r="K1021" s="14" t="s">
        <v>34</v>
      </c>
      <c r="L1021" s="14" t="s">
        <v>34</v>
      </c>
      <c r="M1021" s="14" t="s">
        <v>34</v>
      </c>
      <c r="N1021" s="14" t="s">
        <v>34</v>
      </c>
      <c r="O1021" s="14" t="s">
        <v>34</v>
      </c>
      <c r="P1021" s="14" t="s">
        <v>34</v>
      </c>
      <c r="Q1021" s="14" t="s">
        <v>34</v>
      </c>
      <c r="R1021" s="14" t="s">
        <v>34</v>
      </c>
      <c r="S1021" s="14" t="s">
        <v>34</v>
      </c>
      <c r="T1021" s="14" t="s">
        <v>34</v>
      </c>
      <c r="U1021" s="14" t="s">
        <v>34</v>
      </c>
      <c r="V1021" s="178"/>
      <c r="W1021" s="180"/>
      <c r="X1021" s="65" t="s">
        <v>38</v>
      </c>
      <c r="Y1021" s="66"/>
    </row>
    <row r="1022" spans="1:25" ht="15.75" thickBot="1">
      <c r="A1022" s="84"/>
      <c r="B1022" s="85"/>
      <c r="C1022" s="130" t="s">
        <v>10</v>
      </c>
      <c r="D1022" s="130"/>
      <c r="E1022" s="3">
        <v>230</v>
      </c>
      <c r="F1022" s="10"/>
      <c r="G1022" s="139">
        <v>5</v>
      </c>
      <c r="H1022" s="139"/>
      <c r="I1022" s="139"/>
      <c r="J1022" s="14" t="s">
        <v>34</v>
      </c>
      <c r="K1022" s="14" t="s">
        <v>34</v>
      </c>
      <c r="L1022" s="14" t="s">
        <v>34</v>
      </c>
      <c r="M1022" s="14" t="s">
        <v>34</v>
      </c>
      <c r="N1022" s="14" t="s">
        <v>34</v>
      </c>
      <c r="O1022" s="14" t="s">
        <v>34</v>
      </c>
      <c r="P1022" s="14" t="s">
        <v>34</v>
      </c>
      <c r="Q1022" s="14" t="s">
        <v>34</v>
      </c>
      <c r="R1022" s="14" t="s">
        <v>34</v>
      </c>
      <c r="S1022" s="14" t="s">
        <v>34</v>
      </c>
      <c r="T1022" s="14" t="s">
        <v>34</v>
      </c>
      <c r="U1022" s="14" t="s">
        <v>34</v>
      </c>
      <c r="V1022" s="173"/>
      <c r="W1022" s="174"/>
      <c r="X1022" s="67"/>
      <c r="Y1022" s="68"/>
    </row>
    <row r="1023" spans="1:25" ht="15.75" thickBot="1">
      <c r="A1023" s="84"/>
      <c r="B1023" s="85"/>
      <c r="C1023" s="130" t="s">
        <v>11</v>
      </c>
      <c r="D1023" s="130"/>
      <c r="E1023" s="3">
        <v>1820</v>
      </c>
      <c r="F1023" s="10"/>
      <c r="G1023" s="139">
        <v>5</v>
      </c>
      <c r="H1023" s="139"/>
      <c r="I1023" s="139"/>
      <c r="J1023" s="14" t="s">
        <v>34</v>
      </c>
      <c r="K1023" s="14" t="s">
        <v>34</v>
      </c>
      <c r="L1023" s="14" t="s">
        <v>34</v>
      </c>
      <c r="M1023" s="14" t="s">
        <v>34</v>
      </c>
      <c r="N1023" s="14" t="s">
        <v>34</v>
      </c>
      <c r="O1023" s="14" t="s">
        <v>34</v>
      </c>
      <c r="P1023" s="14" t="s">
        <v>34</v>
      </c>
      <c r="Q1023" s="14" t="s">
        <v>34</v>
      </c>
      <c r="R1023" s="14" t="s">
        <v>34</v>
      </c>
      <c r="S1023" s="14" t="s">
        <v>34</v>
      </c>
      <c r="T1023" s="14" t="s">
        <v>34</v>
      </c>
      <c r="U1023" s="14" t="s">
        <v>34</v>
      </c>
      <c r="V1023" s="173"/>
      <c r="W1023" s="174"/>
      <c r="X1023" s="67"/>
      <c r="Y1023" s="68"/>
    </row>
    <row r="1024" spans="1:25" ht="15.75" thickBot="1">
      <c r="A1024" s="84"/>
      <c r="B1024" s="85"/>
      <c r="C1024" s="130" t="s">
        <v>12</v>
      </c>
      <c r="D1024" s="130"/>
      <c r="E1024" s="3">
        <v>210</v>
      </c>
      <c r="F1024" s="10"/>
      <c r="G1024" s="139">
        <v>5</v>
      </c>
      <c r="H1024" s="139"/>
      <c r="I1024" s="139"/>
      <c r="J1024" s="14" t="s">
        <v>34</v>
      </c>
      <c r="K1024" s="14" t="s">
        <v>34</v>
      </c>
      <c r="L1024" s="14" t="s">
        <v>16</v>
      </c>
      <c r="M1024" s="14" t="s">
        <v>34</v>
      </c>
      <c r="N1024" s="14" t="s">
        <v>34</v>
      </c>
      <c r="O1024" s="14" t="s">
        <v>34</v>
      </c>
      <c r="P1024" s="14" t="s">
        <v>34</v>
      </c>
      <c r="Q1024" s="14" t="s">
        <v>34</v>
      </c>
      <c r="R1024" s="14" t="s">
        <v>34</v>
      </c>
      <c r="S1024" s="14" t="s">
        <v>34</v>
      </c>
      <c r="T1024" s="14" t="s">
        <v>34</v>
      </c>
      <c r="U1024" s="14" t="s">
        <v>34</v>
      </c>
      <c r="V1024" s="173"/>
      <c r="W1024" s="174"/>
      <c r="X1024" s="67"/>
      <c r="Y1024" s="68"/>
    </row>
    <row r="1025" spans="1:25" ht="15.75" thickBot="1">
      <c r="A1025" s="84"/>
      <c r="B1025" s="85"/>
      <c r="C1025" s="131" t="s">
        <v>13</v>
      </c>
      <c r="D1025" s="130"/>
      <c r="E1025" s="3">
        <v>2040</v>
      </c>
      <c r="F1025" s="10"/>
      <c r="G1025" s="139">
        <v>5</v>
      </c>
      <c r="H1025" s="139"/>
      <c r="I1025" s="139"/>
      <c r="J1025" s="14" t="s">
        <v>34</v>
      </c>
      <c r="K1025" s="14" t="s">
        <v>34</v>
      </c>
      <c r="L1025" s="14" t="s">
        <v>34</v>
      </c>
      <c r="M1025" s="14" t="s">
        <v>34</v>
      </c>
      <c r="N1025" s="14" t="s">
        <v>34</v>
      </c>
      <c r="O1025" s="14" t="s">
        <v>34</v>
      </c>
      <c r="P1025" s="14" t="s">
        <v>34</v>
      </c>
      <c r="Q1025" s="14" t="s">
        <v>34</v>
      </c>
      <c r="R1025" s="14" t="s">
        <v>34</v>
      </c>
      <c r="S1025" s="14" t="s">
        <v>34</v>
      </c>
      <c r="T1025" s="14" t="s">
        <v>34</v>
      </c>
      <c r="U1025" s="14" t="s">
        <v>34</v>
      </c>
      <c r="V1025" s="173"/>
      <c r="W1025" s="174"/>
      <c r="X1025" s="67"/>
      <c r="Y1025" s="68"/>
    </row>
    <row r="1026" spans="1:25" ht="15.75" thickBot="1">
      <c r="A1026" s="84"/>
      <c r="B1026" s="85"/>
      <c r="C1026" s="130" t="s">
        <v>14</v>
      </c>
      <c r="D1026" s="130"/>
      <c r="E1026" s="3">
        <v>2700</v>
      </c>
      <c r="F1026" s="10"/>
      <c r="G1026" s="139">
        <v>5</v>
      </c>
      <c r="H1026" s="139"/>
      <c r="I1026" s="139"/>
      <c r="J1026" s="14" t="s">
        <v>34</v>
      </c>
      <c r="K1026" s="14" t="s">
        <v>34</v>
      </c>
      <c r="L1026" s="14" t="s">
        <v>34</v>
      </c>
      <c r="M1026" s="14" t="s">
        <v>34</v>
      </c>
      <c r="N1026" s="14" t="s">
        <v>34</v>
      </c>
      <c r="O1026" s="14" t="s">
        <v>34</v>
      </c>
      <c r="P1026" s="14" t="s">
        <v>34</v>
      </c>
      <c r="Q1026" s="14" t="s">
        <v>34</v>
      </c>
      <c r="R1026" s="14" t="s">
        <v>34</v>
      </c>
      <c r="S1026" s="14" t="s">
        <v>34</v>
      </c>
      <c r="T1026" s="14" t="s">
        <v>34</v>
      </c>
      <c r="U1026" s="14" t="s">
        <v>34</v>
      </c>
      <c r="V1026" s="173"/>
      <c r="W1026" s="174"/>
      <c r="X1026" s="67"/>
      <c r="Y1026" s="68"/>
    </row>
    <row r="1027" spans="1:25" ht="15.75" thickBot="1">
      <c r="A1027" s="84"/>
      <c r="B1027" s="85"/>
      <c r="C1027" s="130" t="s">
        <v>15</v>
      </c>
      <c r="D1027" s="130"/>
      <c r="E1027" s="3">
        <v>9036</v>
      </c>
      <c r="F1027" s="10"/>
      <c r="G1027" s="139">
        <v>5</v>
      </c>
      <c r="H1027" s="139"/>
      <c r="I1027" s="139"/>
      <c r="J1027" s="14" t="s">
        <v>34</v>
      </c>
      <c r="K1027" s="14" t="s">
        <v>34</v>
      </c>
      <c r="L1027" s="14" t="s">
        <v>34</v>
      </c>
      <c r="M1027" s="14" t="s">
        <v>34</v>
      </c>
      <c r="N1027" s="14" t="s">
        <v>34</v>
      </c>
      <c r="O1027" s="14" t="s">
        <v>34</v>
      </c>
      <c r="P1027" s="14" t="s">
        <v>34</v>
      </c>
      <c r="Q1027" s="14" t="s">
        <v>34</v>
      </c>
      <c r="R1027" s="14" t="s">
        <v>34</v>
      </c>
      <c r="S1027" s="14" t="s">
        <v>16</v>
      </c>
      <c r="T1027" s="14" t="s">
        <v>34</v>
      </c>
      <c r="U1027" s="14" t="s">
        <v>34</v>
      </c>
      <c r="V1027" s="173"/>
      <c r="W1027" s="174"/>
      <c r="X1027" s="67"/>
      <c r="Y1027" s="68"/>
    </row>
    <row r="1028" spans="1:25" ht="15.75" thickBot="1">
      <c r="A1028" s="84"/>
      <c r="B1028" s="85"/>
      <c r="C1028" s="119" t="s">
        <v>16</v>
      </c>
      <c r="D1028" s="119"/>
      <c r="E1028" s="3" t="s">
        <v>16</v>
      </c>
      <c r="F1028" s="10"/>
      <c r="G1028" s="139">
        <v>5</v>
      </c>
      <c r="H1028" s="139"/>
      <c r="I1028" s="139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73"/>
      <c r="W1028" s="174"/>
      <c r="X1028" s="67"/>
      <c r="Y1028" s="68"/>
    </row>
    <row r="1029" spans="1:25" ht="15.75" thickBot="1">
      <c r="A1029" s="86"/>
      <c r="B1029" s="87"/>
      <c r="C1029" s="97" t="s">
        <v>16</v>
      </c>
      <c r="D1029" s="97"/>
      <c r="E1029" s="4" t="s">
        <v>16</v>
      </c>
      <c r="F1029" s="12"/>
      <c r="G1029" s="140">
        <v>5</v>
      </c>
      <c r="H1029" s="140"/>
      <c r="I1029" s="140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73"/>
      <c r="W1029" s="174"/>
      <c r="X1029" s="69"/>
      <c r="Y1029" s="70"/>
    </row>
    <row r="1030" spans="1:25" ht="15.75" thickBot="1">
      <c r="A1030" s="82">
        <v>45619</v>
      </c>
      <c r="B1030" s="83"/>
      <c r="C1030" s="136" t="s">
        <v>9</v>
      </c>
      <c r="D1030" s="136"/>
      <c r="E1030" s="5">
        <v>1340</v>
      </c>
      <c r="F1030" s="11"/>
      <c r="G1030" s="138">
        <v>5</v>
      </c>
      <c r="H1030" s="138"/>
      <c r="I1030" s="138"/>
      <c r="J1030" s="14" t="s">
        <v>34</v>
      </c>
      <c r="K1030" s="14" t="s">
        <v>34</v>
      </c>
      <c r="L1030" s="14" t="s">
        <v>34</v>
      </c>
      <c r="M1030" s="14" t="s">
        <v>34</v>
      </c>
      <c r="N1030" s="14" t="s">
        <v>34</v>
      </c>
      <c r="O1030" s="14" t="s">
        <v>34</v>
      </c>
      <c r="P1030" s="14" t="s">
        <v>34</v>
      </c>
      <c r="Q1030" s="14" t="s">
        <v>34</v>
      </c>
      <c r="R1030" s="14" t="s">
        <v>34</v>
      </c>
      <c r="S1030" s="14" t="s">
        <v>34</v>
      </c>
      <c r="T1030" s="14" t="s">
        <v>34</v>
      </c>
      <c r="U1030" s="14" t="s">
        <v>34</v>
      </c>
      <c r="V1030" s="178"/>
      <c r="W1030" s="180"/>
      <c r="X1030" s="65" t="s">
        <v>38</v>
      </c>
      <c r="Y1030" s="66"/>
    </row>
    <row r="1031" spans="1:25" ht="15.75" thickBot="1">
      <c r="A1031" s="84"/>
      <c r="B1031" s="85"/>
      <c r="C1031" s="130" t="s">
        <v>10</v>
      </c>
      <c r="D1031" s="130"/>
      <c r="E1031" s="3">
        <v>240</v>
      </c>
      <c r="F1031" s="10"/>
      <c r="G1031" s="139">
        <v>5</v>
      </c>
      <c r="H1031" s="139"/>
      <c r="I1031" s="139"/>
      <c r="J1031" s="14" t="s">
        <v>34</v>
      </c>
      <c r="K1031" s="14" t="s">
        <v>34</v>
      </c>
      <c r="L1031" s="14" t="s">
        <v>34</v>
      </c>
      <c r="M1031" s="14" t="s">
        <v>34</v>
      </c>
      <c r="N1031" s="14" t="s">
        <v>34</v>
      </c>
      <c r="O1031" s="14" t="s">
        <v>34</v>
      </c>
      <c r="P1031" s="14" t="s">
        <v>34</v>
      </c>
      <c r="Q1031" s="14" t="s">
        <v>34</v>
      </c>
      <c r="R1031" s="14" t="s">
        <v>34</v>
      </c>
      <c r="S1031" s="14" t="s">
        <v>34</v>
      </c>
      <c r="T1031" s="14" t="s">
        <v>34</v>
      </c>
      <c r="U1031" s="14" t="s">
        <v>34</v>
      </c>
      <c r="V1031" s="173"/>
      <c r="W1031" s="174"/>
      <c r="X1031" s="67"/>
      <c r="Y1031" s="68"/>
    </row>
    <row r="1032" spans="1:25" ht="15.75" thickBot="1">
      <c r="A1032" s="84"/>
      <c r="B1032" s="85"/>
      <c r="C1032" s="130" t="s">
        <v>11</v>
      </c>
      <c r="D1032" s="130"/>
      <c r="E1032" s="3">
        <v>2020</v>
      </c>
      <c r="F1032" s="10"/>
      <c r="G1032" s="139">
        <v>5</v>
      </c>
      <c r="H1032" s="139"/>
      <c r="I1032" s="139"/>
      <c r="J1032" s="14" t="s">
        <v>34</v>
      </c>
      <c r="K1032" s="14" t="s">
        <v>34</v>
      </c>
      <c r="L1032" s="14" t="s">
        <v>34</v>
      </c>
      <c r="M1032" s="14" t="s">
        <v>34</v>
      </c>
      <c r="N1032" s="14" t="s">
        <v>34</v>
      </c>
      <c r="O1032" s="14" t="s">
        <v>34</v>
      </c>
      <c r="P1032" s="14" t="s">
        <v>34</v>
      </c>
      <c r="Q1032" s="14" t="s">
        <v>34</v>
      </c>
      <c r="R1032" s="14" t="s">
        <v>34</v>
      </c>
      <c r="S1032" s="14" t="s">
        <v>34</v>
      </c>
      <c r="T1032" s="14" t="s">
        <v>34</v>
      </c>
      <c r="U1032" s="14" t="s">
        <v>34</v>
      </c>
      <c r="V1032" s="173"/>
      <c r="W1032" s="174"/>
      <c r="X1032" s="67"/>
      <c r="Y1032" s="68"/>
    </row>
    <row r="1033" spans="1:25" ht="15.75" thickBot="1">
      <c r="A1033" s="84"/>
      <c r="B1033" s="85"/>
      <c r="C1033" s="130" t="s">
        <v>12</v>
      </c>
      <c r="D1033" s="130"/>
      <c r="E1033" s="3">
        <v>220</v>
      </c>
      <c r="F1033" s="10"/>
      <c r="G1033" s="139">
        <v>5</v>
      </c>
      <c r="H1033" s="139"/>
      <c r="I1033" s="139"/>
      <c r="J1033" s="14" t="s">
        <v>34</v>
      </c>
      <c r="K1033" s="14" t="s">
        <v>34</v>
      </c>
      <c r="L1033" s="14" t="s">
        <v>16</v>
      </c>
      <c r="M1033" s="14" t="s">
        <v>34</v>
      </c>
      <c r="N1033" s="14" t="s">
        <v>34</v>
      </c>
      <c r="O1033" s="14" t="s">
        <v>34</v>
      </c>
      <c r="P1033" s="14" t="s">
        <v>34</v>
      </c>
      <c r="Q1033" s="14" t="s">
        <v>34</v>
      </c>
      <c r="R1033" s="14" t="s">
        <v>34</v>
      </c>
      <c r="S1033" s="14" t="s">
        <v>34</v>
      </c>
      <c r="T1033" s="14" t="s">
        <v>34</v>
      </c>
      <c r="U1033" s="14" t="s">
        <v>34</v>
      </c>
      <c r="V1033" s="173"/>
      <c r="W1033" s="174"/>
      <c r="X1033" s="67"/>
      <c r="Y1033" s="68"/>
    </row>
    <row r="1034" spans="1:25" ht="15.75" thickBot="1">
      <c r="A1034" s="84"/>
      <c r="B1034" s="85"/>
      <c r="C1034" s="131" t="s">
        <v>13</v>
      </c>
      <c r="D1034" s="130"/>
      <c r="E1034" s="3" t="s">
        <v>16</v>
      </c>
      <c r="F1034" s="10"/>
      <c r="G1034" s="139">
        <v>5</v>
      </c>
      <c r="H1034" s="139"/>
      <c r="I1034" s="139"/>
      <c r="J1034" s="14" t="s">
        <v>34</v>
      </c>
      <c r="K1034" s="14" t="s">
        <v>34</v>
      </c>
      <c r="L1034" s="14" t="s">
        <v>34</v>
      </c>
      <c r="M1034" s="14" t="s">
        <v>34</v>
      </c>
      <c r="N1034" s="14" t="s">
        <v>34</v>
      </c>
      <c r="O1034" s="14" t="s">
        <v>34</v>
      </c>
      <c r="P1034" s="14" t="s">
        <v>34</v>
      </c>
      <c r="Q1034" s="14" t="s">
        <v>34</v>
      </c>
      <c r="R1034" s="14" t="s">
        <v>34</v>
      </c>
      <c r="S1034" s="14" t="s">
        <v>34</v>
      </c>
      <c r="T1034" s="14" t="s">
        <v>34</v>
      </c>
      <c r="U1034" s="14" t="s">
        <v>34</v>
      </c>
      <c r="V1034" s="173"/>
      <c r="W1034" s="174"/>
      <c r="X1034" s="67"/>
      <c r="Y1034" s="68"/>
    </row>
    <row r="1035" spans="1:25" ht="15.75" thickBot="1">
      <c r="A1035" s="84"/>
      <c r="B1035" s="85"/>
      <c r="C1035" s="130" t="s">
        <v>14</v>
      </c>
      <c r="D1035" s="130"/>
      <c r="E1035" s="3" t="s">
        <v>16</v>
      </c>
      <c r="F1035" s="10"/>
      <c r="G1035" s="139">
        <v>5</v>
      </c>
      <c r="H1035" s="139"/>
      <c r="I1035" s="139"/>
      <c r="J1035" s="14" t="s">
        <v>34</v>
      </c>
      <c r="K1035" s="14" t="s">
        <v>34</v>
      </c>
      <c r="L1035" s="14" t="s">
        <v>34</v>
      </c>
      <c r="M1035" s="14" t="s">
        <v>34</v>
      </c>
      <c r="N1035" s="14" t="s">
        <v>34</v>
      </c>
      <c r="O1035" s="14" t="s">
        <v>34</v>
      </c>
      <c r="P1035" s="14" t="s">
        <v>34</v>
      </c>
      <c r="Q1035" s="14" t="s">
        <v>34</v>
      </c>
      <c r="R1035" s="14" t="s">
        <v>34</v>
      </c>
      <c r="S1035" s="14" t="s">
        <v>34</v>
      </c>
      <c r="T1035" s="14" t="s">
        <v>34</v>
      </c>
      <c r="U1035" s="14" t="s">
        <v>34</v>
      </c>
      <c r="V1035" s="173"/>
      <c r="W1035" s="174"/>
      <c r="X1035" s="67"/>
      <c r="Y1035" s="68"/>
    </row>
    <row r="1036" spans="1:25" ht="15.75" thickBot="1">
      <c r="A1036" s="84"/>
      <c r="B1036" s="85"/>
      <c r="C1036" s="130" t="s">
        <v>15</v>
      </c>
      <c r="D1036" s="130"/>
      <c r="E1036" s="3" t="s">
        <v>16</v>
      </c>
      <c r="F1036" s="10"/>
      <c r="G1036" s="139">
        <v>5</v>
      </c>
      <c r="H1036" s="139"/>
      <c r="I1036" s="139"/>
      <c r="J1036" s="14" t="s">
        <v>34</v>
      </c>
      <c r="K1036" s="14" t="s">
        <v>34</v>
      </c>
      <c r="L1036" s="14" t="s">
        <v>34</v>
      </c>
      <c r="M1036" s="14" t="s">
        <v>34</v>
      </c>
      <c r="N1036" s="14" t="s">
        <v>34</v>
      </c>
      <c r="O1036" s="14" t="s">
        <v>34</v>
      </c>
      <c r="P1036" s="14" t="s">
        <v>34</v>
      </c>
      <c r="Q1036" s="14" t="s">
        <v>34</v>
      </c>
      <c r="R1036" s="14" t="s">
        <v>34</v>
      </c>
      <c r="S1036" s="14" t="s">
        <v>16</v>
      </c>
      <c r="T1036" s="14" t="s">
        <v>34</v>
      </c>
      <c r="U1036" s="14" t="s">
        <v>34</v>
      </c>
      <c r="V1036" s="173"/>
      <c r="W1036" s="174"/>
      <c r="X1036" s="67"/>
      <c r="Y1036" s="68"/>
    </row>
    <row r="1037" spans="1:25" ht="15.75" thickBot="1">
      <c r="A1037" s="84"/>
      <c r="B1037" s="85"/>
      <c r="C1037" s="119" t="s">
        <v>16</v>
      </c>
      <c r="D1037" s="119"/>
      <c r="E1037" s="3" t="s">
        <v>16</v>
      </c>
      <c r="F1037" s="10"/>
      <c r="G1037" s="139">
        <v>5</v>
      </c>
      <c r="H1037" s="139"/>
      <c r="I1037" s="139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73"/>
      <c r="W1037" s="174"/>
      <c r="X1037" s="67"/>
      <c r="Y1037" s="68"/>
    </row>
    <row r="1038" spans="1:25" ht="15.75" thickBot="1">
      <c r="A1038" s="86"/>
      <c r="B1038" s="87"/>
      <c r="C1038" s="97" t="s">
        <v>16</v>
      </c>
      <c r="D1038" s="97"/>
      <c r="E1038" s="4" t="s">
        <v>16</v>
      </c>
      <c r="F1038" s="12"/>
      <c r="G1038" s="140">
        <v>5</v>
      </c>
      <c r="H1038" s="140"/>
      <c r="I1038" s="140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73"/>
      <c r="W1038" s="174"/>
      <c r="X1038" s="69"/>
      <c r="Y1038" s="70"/>
    </row>
    <row r="1039" spans="1:25" ht="15.75" thickBot="1">
      <c r="A1039" s="82">
        <v>45620</v>
      </c>
      <c r="B1039" s="83"/>
      <c r="C1039" s="136" t="s">
        <v>9</v>
      </c>
      <c r="D1039" s="136"/>
      <c r="E1039" s="5">
        <v>1230</v>
      </c>
      <c r="F1039" s="11"/>
      <c r="G1039" s="138">
        <v>5</v>
      </c>
      <c r="H1039" s="138"/>
      <c r="I1039" s="138"/>
      <c r="J1039" s="14" t="s">
        <v>34</v>
      </c>
      <c r="K1039" s="14" t="s">
        <v>34</v>
      </c>
      <c r="L1039" s="14" t="s">
        <v>34</v>
      </c>
      <c r="M1039" s="14" t="s">
        <v>34</v>
      </c>
      <c r="N1039" s="14" t="s">
        <v>34</v>
      </c>
      <c r="O1039" s="14" t="s">
        <v>34</v>
      </c>
      <c r="P1039" s="14" t="s">
        <v>34</v>
      </c>
      <c r="Q1039" s="14" t="s">
        <v>34</v>
      </c>
      <c r="R1039" s="14" t="s">
        <v>34</v>
      </c>
      <c r="S1039" s="14" t="s">
        <v>34</v>
      </c>
      <c r="T1039" s="14" t="s">
        <v>34</v>
      </c>
      <c r="U1039" s="14" t="s">
        <v>34</v>
      </c>
      <c r="V1039" s="178"/>
      <c r="W1039" s="180"/>
      <c r="X1039" s="65" t="s">
        <v>37</v>
      </c>
      <c r="Y1039" s="66"/>
    </row>
    <row r="1040" spans="1:25" ht="15.75" thickBot="1">
      <c r="A1040" s="84"/>
      <c r="B1040" s="85"/>
      <c r="C1040" s="130" t="s">
        <v>10</v>
      </c>
      <c r="D1040" s="130"/>
      <c r="E1040" s="3">
        <v>220</v>
      </c>
      <c r="F1040" s="10"/>
      <c r="G1040" s="139">
        <v>5</v>
      </c>
      <c r="H1040" s="139"/>
      <c r="I1040" s="139"/>
      <c r="J1040" s="14" t="s">
        <v>34</v>
      </c>
      <c r="K1040" s="14" t="s">
        <v>34</v>
      </c>
      <c r="L1040" s="14" t="s">
        <v>34</v>
      </c>
      <c r="M1040" s="14" t="s">
        <v>34</v>
      </c>
      <c r="N1040" s="14" t="s">
        <v>34</v>
      </c>
      <c r="O1040" s="14" t="s">
        <v>34</v>
      </c>
      <c r="P1040" s="14" t="s">
        <v>34</v>
      </c>
      <c r="Q1040" s="14" t="s">
        <v>34</v>
      </c>
      <c r="R1040" s="14" t="s">
        <v>34</v>
      </c>
      <c r="S1040" s="14" t="s">
        <v>34</v>
      </c>
      <c r="T1040" s="14" t="s">
        <v>34</v>
      </c>
      <c r="U1040" s="14" t="s">
        <v>34</v>
      </c>
      <c r="V1040" s="173"/>
      <c r="W1040" s="174"/>
      <c r="X1040" s="67"/>
      <c r="Y1040" s="68"/>
    </row>
    <row r="1041" spans="1:25" ht="15.75" thickBot="1">
      <c r="A1041" s="84"/>
      <c r="B1041" s="85"/>
      <c r="C1041" s="130" t="s">
        <v>11</v>
      </c>
      <c r="D1041" s="130"/>
      <c r="E1041" s="3">
        <v>2190</v>
      </c>
      <c r="F1041" s="10"/>
      <c r="G1041" s="139">
        <v>5</v>
      </c>
      <c r="H1041" s="139"/>
      <c r="I1041" s="139"/>
      <c r="J1041" s="14" t="s">
        <v>34</v>
      </c>
      <c r="K1041" s="14" t="s">
        <v>34</v>
      </c>
      <c r="L1041" s="14" t="s">
        <v>34</v>
      </c>
      <c r="M1041" s="14" t="s">
        <v>34</v>
      </c>
      <c r="N1041" s="14" t="s">
        <v>34</v>
      </c>
      <c r="O1041" s="14" t="s">
        <v>34</v>
      </c>
      <c r="P1041" s="14" t="s">
        <v>34</v>
      </c>
      <c r="Q1041" s="14" t="s">
        <v>34</v>
      </c>
      <c r="R1041" s="14" t="s">
        <v>34</v>
      </c>
      <c r="S1041" s="14" t="s">
        <v>34</v>
      </c>
      <c r="T1041" s="14" t="s">
        <v>34</v>
      </c>
      <c r="U1041" s="14" t="s">
        <v>34</v>
      </c>
      <c r="V1041" s="173"/>
      <c r="W1041" s="174"/>
      <c r="X1041" s="67"/>
      <c r="Y1041" s="68"/>
    </row>
    <row r="1042" spans="1:25" ht="15.75" thickBot="1">
      <c r="A1042" s="84"/>
      <c r="B1042" s="85"/>
      <c r="C1042" s="130" t="s">
        <v>12</v>
      </c>
      <c r="D1042" s="130"/>
      <c r="E1042" s="3">
        <v>230</v>
      </c>
      <c r="F1042" s="10"/>
      <c r="G1042" s="139">
        <v>5</v>
      </c>
      <c r="H1042" s="139"/>
      <c r="I1042" s="139"/>
      <c r="J1042" s="14" t="s">
        <v>34</v>
      </c>
      <c r="K1042" s="14" t="s">
        <v>34</v>
      </c>
      <c r="L1042" s="14" t="s">
        <v>16</v>
      </c>
      <c r="M1042" s="14" t="s">
        <v>34</v>
      </c>
      <c r="N1042" s="14" t="s">
        <v>34</v>
      </c>
      <c r="O1042" s="14" t="s">
        <v>34</v>
      </c>
      <c r="P1042" s="14" t="s">
        <v>34</v>
      </c>
      <c r="Q1042" s="14" t="s">
        <v>34</v>
      </c>
      <c r="R1042" s="14" t="s">
        <v>34</v>
      </c>
      <c r="S1042" s="14" t="s">
        <v>34</v>
      </c>
      <c r="T1042" s="14" t="s">
        <v>34</v>
      </c>
      <c r="U1042" s="14" t="s">
        <v>34</v>
      </c>
      <c r="V1042" s="173"/>
      <c r="W1042" s="174"/>
      <c r="X1042" s="67"/>
      <c r="Y1042" s="68"/>
    </row>
    <row r="1043" spans="1:25" ht="15.75" thickBot="1">
      <c r="A1043" s="84"/>
      <c r="B1043" s="85"/>
      <c r="C1043" s="131" t="s">
        <v>13</v>
      </c>
      <c r="D1043" s="130"/>
      <c r="E1043" s="3" t="s">
        <v>16</v>
      </c>
      <c r="F1043" s="10"/>
      <c r="G1043" s="139">
        <v>5</v>
      </c>
      <c r="H1043" s="139"/>
      <c r="I1043" s="139"/>
      <c r="J1043" s="14" t="s">
        <v>34</v>
      </c>
      <c r="K1043" s="14" t="s">
        <v>34</v>
      </c>
      <c r="L1043" s="14" t="s">
        <v>34</v>
      </c>
      <c r="M1043" s="14" t="s">
        <v>34</v>
      </c>
      <c r="N1043" s="14" t="s">
        <v>34</v>
      </c>
      <c r="O1043" s="14" t="s">
        <v>34</v>
      </c>
      <c r="P1043" s="14" t="s">
        <v>34</v>
      </c>
      <c r="Q1043" s="14" t="s">
        <v>34</v>
      </c>
      <c r="R1043" s="14" t="s">
        <v>34</v>
      </c>
      <c r="S1043" s="14" t="s">
        <v>34</v>
      </c>
      <c r="T1043" s="14" t="s">
        <v>34</v>
      </c>
      <c r="U1043" s="14" t="s">
        <v>34</v>
      </c>
      <c r="V1043" s="173"/>
      <c r="W1043" s="174"/>
      <c r="X1043" s="67"/>
      <c r="Y1043" s="68"/>
    </row>
    <row r="1044" spans="1:25" ht="15.75" thickBot="1">
      <c r="A1044" s="84"/>
      <c r="B1044" s="85"/>
      <c r="C1044" s="130" t="s">
        <v>14</v>
      </c>
      <c r="D1044" s="130"/>
      <c r="E1044" s="3" t="s">
        <v>16</v>
      </c>
      <c r="F1044" s="10"/>
      <c r="G1044" s="139">
        <v>5</v>
      </c>
      <c r="H1044" s="139"/>
      <c r="I1044" s="139"/>
      <c r="J1044" s="14" t="s">
        <v>34</v>
      </c>
      <c r="K1044" s="14" t="s">
        <v>34</v>
      </c>
      <c r="L1044" s="14" t="s">
        <v>34</v>
      </c>
      <c r="M1044" s="14" t="s">
        <v>34</v>
      </c>
      <c r="N1044" s="14" t="s">
        <v>34</v>
      </c>
      <c r="O1044" s="14" t="s">
        <v>34</v>
      </c>
      <c r="P1044" s="14" t="s">
        <v>34</v>
      </c>
      <c r="Q1044" s="14" t="s">
        <v>34</v>
      </c>
      <c r="R1044" s="14" t="s">
        <v>34</v>
      </c>
      <c r="S1044" s="14" t="s">
        <v>34</v>
      </c>
      <c r="T1044" s="14" t="s">
        <v>34</v>
      </c>
      <c r="U1044" s="14" t="s">
        <v>34</v>
      </c>
      <c r="V1044" s="173"/>
      <c r="W1044" s="174"/>
      <c r="X1044" s="67"/>
      <c r="Y1044" s="68"/>
    </row>
    <row r="1045" spans="1:25" ht="15.75" thickBot="1">
      <c r="A1045" s="84"/>
      <c r="B1045" s="85"/>
      <c r="C1045" s="130" t="s">
        <v>15</v>
      </c>
      <c r="D1045" s="130"/>
      <c r="E1045" s="3" t="s">
        <v>16</v>
      </c>
      <c r="F1045" s="10"/>
      <c r="G1045" s="139">
        <v>5</v>
      </c>
      <c r="H1045" s="139"/>
      <c r="I1045" s="139"/>
      <c r="J1045" s="14" t="s">
        <v>34</v>
      </c>
      <c r="K1045" s="14" t="s">
        <v>34</v>
      </c>
      <c r="L1045" s="14" t="s">
        <v>34</v>
      </c>
      <c r="M1045" s="14" t="s">
        <v>34</v>
      </c>
      <c r="N1045" s="14" t="s">
        <v>34</v>
      </c>
      <c r="O1045" s="14" t="s">
        <v>34</v>
      </c>
      <c r="P1045" s="14" t="s">
        <v>34</v>
      </c>
      <c r="Q1045" s="14" t="s">
        <v>34</v>
      </c>
      <c r="R1045" s="14" t="s">
        <v>34</v>
      </c>
      <c r="S1045" s="14" t="s">
        <v>16</v>
      </c>
      <c r="T1045" s="14" t="s">
        <v>34</v>
      </c>
      <c r="U1045" s="14" t="s">
        <v>34</v>
      </c>
      <c r="V1045" s="173"/>
      <c r="W1045" s="174"/>
      <c r="X1045" s="67"/>
      <c r="Y1045" s="68"/>
    </row>
    <row r="1046" spans="1:25" ht="15.75" thickBot="1">
      <c r="A1046" s="84"/>
      <c r="B1046" s="85"/>
      <c r="C1046" s="119" t="s">
        <v>16</v>
      </c>
      <c r="D1046" s="119"/>
      <c r="E1046" s="3" t="s">
        <v>16</v>
      </c>
      <c r="F1046" s="10"/>
      <c r="G1046" s="139">
        <v>5</v>
      </c>
      <c r="H1046" s="139"/>
      <c r="I1046" s="139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73"/>
      <c r="W1046" s="174"/>
      <c r="X1046" s="67"/>
      <c r="Y1046" s="68"/>
    </row>
    <row r="1047" spans="1:25" ht="15.75" thickBot="1">
      <c r="A1047" s="86"/>
      <c r="B1047" s="87"/>
      <c r="C1047" s="97" t="s">
        <v>16</v>
      </c>
      <c r="D1047" s="97"/>
      <c r="E1047" s="4" t="s">
        <v>16</v>
      </c>
      <c r="F1047" s="12"/>
      <c r="G1047" s="140">
        <v>5</v>
      </c>
      <c r="H1047" s="140"/>
      <c r="I1047" s="140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73"/>
      <c r="W1047" s="174"/>
      <c r="X1047" s="69"/>
      <c r="Y1047" s="70"/>
    </row>
    <row r="1048" spans="1:25" ht="15.75" thickBot="1">
      <c r="A1048" s="82">
        <v>45621</v>
      </c>
      <c r="B1048" s="83"/>
      <c r="C1048" s="136" t="s">
        <v>9</v>
      </c>
      <c r="D1048" s="136"/>
      <c r="E1048" s="5">
        <v>1330</v>
      </c>
      <c r="F1048" s="11"/>
      <c r="G1048" s="138">
        <v>5</v>
      </c>
      <c r="H1048" s="138"/>
      <c r="I1048" s="138"/>
      <c r="J1048" s="14" t="s">
        <v>34</v>
      </c>
      <c r="K1048" s="14" t="s">
        <v>34</v>
      </c>
      <c r="L1048" s="14" t="s">
        <v>34</v>
      </c>
      <c r="M1048" s="14" t="s">
        <v>34</v>
      </c>
      <c r="N1048" s="14" t="s">
        <v>34</v>
      </c>
      <c r="O1048" s="14" t="s">
        <v>34</v>
      </c>
      <c r="P1048" s="14" t="s">
        <v>34</v>
      </c>
      <c r="Q1048" s="14" t="s">
        <v>34</v>
      </c>
      <c r="R1048" s="14" t="s">
        <v>34</v>
      </c>
      <c r="S1048" s="14" t="s">
        <v>34</v>
      </c>
      <c r="T1048" s="14" t="s">
        <v>34</v>
      </c>
      <c r="U1048" s="14" t="s">
        <v>34</v>
      </c>
      <c r="V1048" s="178"/>
      <c r="W1048" s="180"/>
      <c r="X1048" s="65" t="s">
        <v>37</v>
      </c>
      <c r="Y1048" s="66"/>
    </row>
    <row r="1049" spans="1:25" ht="15.75" thickBot="1">
      <c r="A1049" s="84"/>
      <c r="B1049" s="85"/>
      <c r="C1049" s="130" t="s">
        <v>10</v>
      </c>
      <c r="D1049" s="130"/>
      <c r="E1049" s="3">
        <v>260</v>
      </c>
      <c r="F1049" s="10"/>
      <c r="G1049" s="139">
        <v>5</v>
      </c>
      <c r="H1049" s="139"/>
      <c r="I1049" s="139"/>
      <c r="J1049" s="14" t="s">
        <v>34</v>
      </c>
      <c r="K1049" s="14" t="s">
        <v>34</v>
      </c>
      <c r="L1049" s="14" t="s">
        <v>34</v>
      </c>
      <c r="M1049" s="14" t="s">
        <v>34</v>
      </c>
      <c r="N1049" s="14" t="s">
        <v>34</v>
      </c>
      <c r="O1049" s="14" t="s">
        <v>34</v>
      </c>
      <c r="P1049" s="14" t="s">
        <v>34</v>
      </c>
      <c r="Q1049" s="14" t="s">
        <v>34</v>
      </c>
      <c r="R1049" s="14" t="s">
        <v>34</v>
      </c>
      <c r="S1049" s="14" t="s">
        <v>34</v>
      </c>
      <c r="T1049" s="14" t="s">
        <v>34</v>
      </c>
      <c r="U1049" s="14" t="s">
        <v>34</v>
      </c>
      <c r="V1049" s="173"/>
      <c r="W1049" s="174"/>
      <c r="X1049" s="67"/>
      <c r="Y1049" s="68"/>
    </row>
    <row r="1050" spans="1:25" ht="15.75" thickBot="1">
      <c r="A1050" s="84"/>
      <c r="B1050" s="85"/>
      <c r="C1050" s="130" t="s">
        <v>11</v>
      </c>
      <c r="D1050" s="130"/>
      <c r="E1050" s="3">
        <v>2010</v>
      </c>
      <c r="F1050" s="10"/>
      <c r="G1050" s="139">
        <v>5</v>
      </c>
      <c r="H1050" s="139"/>
      <c r="I1050" s="139"/>
      <c r="J1050" s="14" t="s">
        <v>34</v>
      </c>
      <c r="K1050" s="14" t="s">
        <v>34</v>
      </c>
      <c r="L1050" s="14" t="s">
        <v>34</v>
      </c>
      <c r="M1050" s="14" t="s">
        <v>34</v>
      </c>
      <c r="N1050" s="14" t="s">
        <v>34</v>
      </c>
      <c r="O1050" s="14" t="s">
        <v>34</v>
      </c>
      <c r="P1050" s="14" t="s">
        <v>34</v>
      </c>
      <c r="Q1050" s="14" t="s">
        <v>34</v>
      </c>
      <c r="R1050" s="14" t="s">
        <v>34</v>
      </c>
      <c r="S1050" s="14" t="s">
        <v>34</v>
      </c>
      <c r="T1050" s="14" t="s">
        <v>34</v>
      </c>
      <c r="U1050" s="14" t="s">
        <v>34</v>
      </c>
      <c r="V1050" s="173"/>
      <c r="W1050" s="174"/>
      <c r="X1050" s="67"/>
      <c r="Y1050" s="68"/>
    </row>
    <row r="1051" spans="1:25" ht="15.75" thickBot="1">
      <c r="A1051" s="84"/>
      <c r="B1051" s="85"/>
      <c r="C1051" s="130" t="s">
        <v>12</v>
      </c>
      <c r="D1051" s="130"/>
      <c r="E1051" s="3">
        <v>240</v>
      </c>
      <c r="F1051" s="10"/>
      <c r="G1051" s="139">
        <v>5</v>
      </c>
      <c r="H1051" s="139"/>
      <c r="I1051" s="139"/>
      <c r="J1051" s="14" t="s">
        <v>34</v>
      </c>
      <c r="K1051" s="14" t="s">
        <v>34</v>
      </c>
      <c r="L1051" s="14" t="s">
        <v>16</v>
      </c>
      <c r="M1051" s="14" t="s">
        <v>34</v>
      </c>
      <c r="N1051" s="14" t="s">
        <v>34</v>
      </c>
      <c r="O1051" s="14" t="s">
        <v>34</v>
      </c>
      <c r="P1051" s="14" t="s">
        <v>34</v>
      </c>
      <c r="Q1051" s="14" t="s">
        <v>34</v>
      </c>
      <c r="R1051" s="14" t="s">
        <v>34</v>
      </c>
      <c r="S1051" s="14" t="s">
        <v>34</v>
      </c>
      <c r="T1051" s="14" t="s">
        <v>34</v>
      </c>
      <c r="U1051" s="14" t="s">
        <v>34</v>
      </c>
      <c r="V1051" s="173"/>
      <c r="W1051" s="174"/>
      <c r="X1051" s="67"/>
      <c r="Y1051" s="68"/>
    </row>
    <row r="1052" spans="1:25" ht="15.75" thickBot="1">
      <c r="A1052" s="84"/>
      <c r="B1052" s="85"/>
      <c r="C1052" s="131" t="s">
        <v>13</v>
      </c>
      <c r="D1052" s="130"/>
      <c r="E1052" s="3" t="s">
        <v>16</v>
      </c>
      <c r="F1052" s="10"/>
      <c r="G1052" s="139">
        <v>5</v>
      </c>
      <c r="H1052" s="139"/>
      <c r="I1052" s="139"/>
      <c r="J1052" s="14" t="s">
        <v>34</v>
      </c>
      <c r="K1052" s="14" t="s">
        <v>34</v>
      </c>
      <c r="L1052" s="14" t="s">
        <v>34</v>
      </c>
      <c r="M1052" s="14" t="s">
        <v>34</v>
      </c>
      <c r="N1052" s="14" t="s">
        <v>34</v>
      </c>
      <c r="O1052" s="14" t="s">
        <v>34</v>
      </c>
      <c r="P1052" s="14" t="s">
        <v>34</v>
      </c>
      <c r="Q1052" s="14" t="s">
        <v>34</v>
      </c>
      <c r="R1052" s="14" t="s">
        <v>34</v>
      </c>
      <c r="S1052" s="14" t="s">
        <v>34</v>
      </c>
      <c r="T1052" s="14" t="s">
        <v>34</v>
      </c>
      <c r="U1052" s="14" t="s">
        <v>34</v>
      </c>
      <c r="V1052" s="173"/>
      <c r="W1052" s="174"/>
      <c r="X1052" s="67"/>
      <c r="Y1052" s="68"/>
    </row>
    <row r="1053" spans="1:25" ht="15.75" thickBot="1">
      <c r="A1053" s="84"/>
      <c r="B1053" s="85"/>
      <c r="C1053" s="130" t="s">
        <v>14</v>
      </c>
      <c r="D1053" s="130"/>
      <c r="E1053" s="3" t="s">
        <v>16</v>
      </c>
      <c r="F1053" s="10"/>
      <c r="G1053" s="139">
        <v>5</v>
      </c>
      <c r="H1053" s="139"/>
      <c r="I1053" s="139"/>
      <c r="J1053" s="14" t="s">
        <v>34</v>
      </c>
      <c r="K1053" s="14" t="s">
        <v>34</v>
      </c>
      <c r="L1053" s="14" t="s">
        <v>34</v>
      </c>
      <c r="M1053" s="14" t="s">
        <v>34</v>
      </c>
      <c r="N1053" s="14" t="s">
        <v>34</v>
      </c>
      <c r="O1053" s="14" t="s">
        <v>34</v>
      </c>
      <c r="P1053" s="14" t="s">
        <v>34</v>
      </c>
      <c r="Q1053" s="14" t="s">
        <v>34</v>
      </c>
      <c r="R1053" s="14" t="s">
        <v>34</v>
      </c>
      <c r="S1053" s="14" t="s">
        <v>34</v>
      </c>
      <c r="T1053" s="14" t="s">
        <v>34</v>
      </c>
      <c r="U1053" s="14" t="s">
        <v>34</v>
      </c>
      <c r="V1053" s="173"/>
      <c r="W1053" s="174"/>
      <c r="X1053" s="67"/>
      <c r="Y1053" s="68"/>
    </row>
    <row r="1054" spans="1:25" ht="15.75" thickBot="1">
      <c r="A1054" s="84"/>
      <c r="B1054" s="85"/>
      <c r="C1054" s="130" t="s">
        <v>15</v>
      </c>
      <c r="D1054" s="130"/>
      <c r="E1054" s="3" t="s">
        <v>16</v>
      </c>
      <c r="F1054" s="10"/>
      <c r="G1054" s="139">
        <v>5</v>
      </c>
      <c r="H1054" s="139"/>
      <c r="I1054" s="139"/>
      <c r="J1054" s="14" t="s">
        <v>34</v>
      </c>
      <c r="K1054" s="14" t="s">
        <v>34</v>
      </c>
      <c r="L1054" s="14" t="s">
        <v>34</v>
      </c>
      <c r="M1054" s="14" t="s">
        <v>34</v>
      </c>
      <c r="N1054" s="14" t="s">
        <v>34</v>
      </c>
      <c r="O1054" s="14" t="s">
        <v>34</v>
      </c>
      <c r="P1054" s="14" t="s">
        <v>34</v>
      </c>
      <c r="Q1054" s="14" t="s">
        <v>34</v>
      </c>
      <c r="R1054" s="14" t="s">
        <v>34</v>
      </c>
      <c r="S1054" s="14" t="s">
        <v>16</v>
      </c>
      <c r="T1054" s="14" t="s">
        <v>34</v>
      </c>
      <c r="U1054" s="14" t="s">
        <v>34</v>
      </c>
      <c r="V1054" s="173"/>
      <c r="W1054" s="174"/>
      <c r="X1054" s="67"/>
      <c r="Y1054" s="68"/>
    </row>
    <row r="1055" spans="1:25" ht="15.75" thickBot="1">
      <c r="A1055" s="84"/>
      <c r="B1055" s="85"/>
      <c r="C1055" s="119" t="s">
        <v>16</v>
      </c>
      <c r="D1055" s="119"/>
      <c r="E1055" s="3" t="s">
        <v>16</v>
      </c>
      <c r="F1055" s="10"/>
      <c r="G1055" s="139">
        <v>5</v>
      </c>
      <c r="H1055" s="139"/>
      <c r="I1055" s="139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73"/>
      <c r="W1055" s="174"/>
      <c r="X1055" s="67"/>
      <c r="Y1055" s="68"/>
    </row>
    <row r="1056" spans="1:25" ht="15.75" thickBot="1">
      <c r="A1056" s="86"/>
      <c r="B1056" s="87"/>
      <c r="C1056" s="97" t="s">
        <v>16</v>
      </c>
      <c r="D1056" s="97"/>
      <c r="E1056" s="4" t="s">
        <v>16</v>
      </c>
      <c r="F1056" s="12"/>
      <c r="G1056" s="140">
        <v>5</v>
      </c>
      <c r="H1056" s="140"/>
      <c r="I1056" s="140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73"/>
      <c r="W1056" s="174"/>
      <c r="X1056" s="69"/>
      <c r="Y1056" s="70"/>
    </row>
    <row r="1057" spans="1:25" ht="15.75" thickBot="1">
      <c r="A1057" s="82">
        <v>45622</v>
      </c>
      <c r="B1057" s="83"/>
      <c r="C1057" s="136" t="s">
        <v>9</v>
      </c>
      <c r="D1057" s="136"/>
      <c r="E1057" s="5">
        <v>1300</v>
      </c>
      <c r="F1057" s="11"/>
      <c r="G1057" s="138">
        <v>5</v>
      </c>
      <c r="H1057" s="138"/>
      <c r="I1057" s="138"/>
      <c r="J1057" s="14" t="s">
        <v>34</v>
      </c>
      <c r="K1057" s="14" t="s">
        <v>34</v>
      </c>
      <c r="L1057" s="14" t="s">
        <v>34</v>
      </c>
      <c r="M1057" s="14" t="s">
        <v>34</v>
      </c>
      <c r="N1057" s="14" t="s">
        <v>34</v>
      </c>
      <c r="O1057" s="14" t="s">
        <v>34</v>
      </c>
      <c r="P1057" s="14" t="s">
        <v>34</v>
      </c>
      <c r="Q1057" s="14" t="s">
        <v>34</v>
      </c>
      <c r="R1057" s="14" t="s">
        <v>34</v>
      </c>
      <c r="S1057" s="14" t="s">
        <v>34</v>
      </c>
      <c r="T1057" s="14" t="s">
        <v>34</v>
      </c>
      <c r="U1057" s="14" t="s">
        <v>34</v>
      </c>
      <c r="V1057" s="178"/>
      <c r="W1057" s="180"/>
      <c r="X1057" s="65" t="s">
        <v>38</v>
      </c>
      <c r="Y1057" s="66"/>
    </row>
    <row r="1058" spans="1:25" ht="15.75" thickBot="1">
      <c r="A1058" s="84"/>
      <c r="B1058" s="85"/>
      <c r="C1058" s="130" t="s">
        <v>10</v>
      </c>
      <c r="D1058" s="130"/>
      <c r="E1058" s="3">
        <v>260</v>
      </c>
      <c r="F1058" s="10"/>
      <c r="G1058" s="139">
        <v>5</v>
      </c>
      <c r="H1058" s="139"/>
      <c r="I1058" s="139"/>
      <c r="J1058" s="14" t="s">
        <v>34</v>
      </c>
      <c r="K1058" s="14" t="s">
        <v>34</v>
      </c>
      <c r="L1058" s="14" t="s">
        <v>34</v>
      </c>
      <c r="M1058" s="14" t="s">
        <v>34</v>
      </c>
      <c r="N1058" s="14" t="s">
        <v>34</v>
      </c>
      <c r="O1058" s="14" t="s">
        <v>34</v>
      </c>
      <c r="P1058" s="14" t="s">
        <v>34</v>
      </c>
      <c r="Q1058" s="14" t="s">
        <v>34</v>
      </c>
      <c r="R1058" s="14" t="s">
        <v>34</v>
      </c>
      <c r="S1058" s="14" t="s">
        <v>34</v>
      </c>
      <c r="T1058" s="14" t="s">
        <v>34</v>
      </c>
      <c r="U1058" s="14" t="s">
        <v>34</v>
      </c>
      <c r="V1058" s="173"/>
      <c r="W1058" s="174"/>
      <c r="X1058" s="67"/>
      <c r="Y1058" s="68"/>
    </row>
    <row r="1059" spans="1:25" ht="15.75" thickBot="1">
      <c r="A1059" s="84"/>
      <c r="B1059" s="85"/>
      <c r="C1059" s="130" t="s">
        <v>11</v>
      </c>
      <c r="D1059" s="130"/>
      <c r="E1059" s="3">
        <v>1840</v>
      </c>
      <c r="F1059" s="10"/>
      <c r="G1059" s="139">
        <v>5</v>
      </c>
      <c r="H1059" s="139"/>
      <c r="I1059" s="139"/>
      <c r="J1059" s="14" t="s">
        <v>34</v>
      </c>
      <c r="K1059" s="14" t="s">
        <v>34</v>
      </c>
      <c r="L1059" s="14" t="s">
        <v>34</v>
      </c>
      <c r="M1059" s="14" t="s">
        <v>34</v>
      </c>
      <c r="N1059" s="14" t="s">
        <v>34</v>
      </c>
      <c r="O1059" s="14" t="s">
        <v>34</v>
      </c>
      <c r="P1059" s="14" t="s">
        <v>34</v>
      </c>
      <c r="Q1059" s="14" t="s">
        <v>34</v>
      </c>
      <c r="R1059" s="14" t="s">
        <v>34</v>
      </c>
      <c r="S1059" s="14" t="s">
        <v>34</v>
      </c>
      <c r="T1059" s="14" t="s">
        <v>34</v>
      </c>
      <c r="U1059" s="14" t="s">
        <v>34</v>
      </c>
      <c r="V1059" s="173"/>
      <c r="W1059" s="174"/>
      <c r="X1059" s="67"/>
      <c r="Y1059" s="68"/>
    </row>
    <row r="1060" spans="1:25" ht="15.75" thickBot="1">
      <c r="A1060" s="84"/>
      <c r="B1060" s="85"/>
      <c r="C1060" s="130" t="s">
        <v>12</v>
      </c>
      <c r="D1060" s="130"/>
      <c r="E1060" s="3">
        <v>210</v>
      </c>
      <c r="F1060" s="10"/>
      <c r="G1060" s="139">
        <v>5</v>
      </c>
      <c r="H1060" s="139"/>
      <c r="I1060" s="139"/>
      <c r="J1060" s="14" t="s">
        <v>34</v>
      </c>
      <c r="K1060" s="14" t="s">
        <v>34</v>
      </c>
      <c r="L1060" s="14" t="s">
        <v>16</v>
      </c>
      <c r="M1060" s="14" t="s">
        <v>34</v>
      </c>
      <c r="N1060" s="14" t="s">
        <v>34</v>
      </c>
      <c r="O1060" s="14" t="s">
        <v>34</v>
      </c>
      <c r="P1060" s="14" t="s">
        <v>34</v>
      </c>
      <c r="Q1060" s="14" t="s">
        <v>34</v>
      </c>
      <c r="R1060" s="14" t="s">
        <v>34</v>
      </c>
      <c r="S1060" s="14" t="s">
        <v>34</v>
      </c>
      <c r="T1060" s="14" t="s">
        <v>34</v>
      </c>
      <c r="U1060" s="14" t="s">
        <v>34</v>
      </c>
      <c r="V1060" s="173"/>
      <c r="W1060" s="174"/>
      <c r="X1060" s="67"/>
      <c r="Y1060" s="68"/>
    </row>
    <row r="1061" spans="1:25" ht="15.75" thickBot="1">
      <c r="A1061" s="84"/>
      <c r="B1061" s="85"/>
      <c r="C1061" s="131" t="s">
        <v>13</v>
      </c>
      <c r="D1061" s="130"/>
      <c r="E1061" s="3" t="s">
        <v>16</v>
      </c>
      <c r="F1061" s="10"/>
      <c r="G1061" s="139">
        <v>5</v>
      </c>
      <c r="H1061" s="139"/>
      <c r="I1061" s="139"/>
      <c r="J1061" s="14" t="s">
        <v>34</v>
      </c>
      <c r="K1061" s="14" t="s">
        <v>34</v>
      </c>
      <c r="L1061" s="14" t="s">
        <v>34</v>
      </c>
      <c r="M1061" s="14" t="s">
        <v>34</v>
      </c>
      <c r="N1061" s="14" t="s">
        <v>34</v>
      </c>
      <c r="O1061" s="14" t="s">
        <v>34</v>
      </c>
      <c r="P1061" s="14" t="s">
        <v>34</v>
      </c>
      <c r="Q1061" s="14" t="s">
        <v>34</v>
      </c>
      <c r="R1061" s="14" t="s">
        <v>34</v>
      </c>
      <c r="S1061" s="14" t="s">
        <v>34</v>
      </c>
      <c r="T1061" s="14" t="s">
        <v>34</v>
      </c>
      <c r="U1061" s="14" t="s">
        <v>34</v>
      </c>
      <c r="V1061" s="173"/>
      <c r="W1061" s="174"/>
      <c r="X1061" s="67"/>
      <c r="Y1061" s="68"/>
    </row>
    <row r="1062" spans="1:25" ht="15.75" thickBot="1">
      <c r="A1062" s="84"/>
      <c r="B1062" s="85"/>
      <c r="C1062" s="130" t="s">
        <v>14</v>
      </c>
      <c r="D1062" s="130"/>
      <c r="E1062" s="3">
        <v>2652</v>
      </c>
      <c r="F1062" s="10"/>
      <c r="G1062" s="139">
        <v>5</v>
      </c>
      <c r="H1062" s="139"/>
      <c r="I1062" s="139"/>
      <c r="J1062" s="14" t="s">
        <v>34</v>
      </c>
      <c r="K1062" s="14" t="s">
        <v>34</v>
      </c>
      <c r="L1062" s="14" t="s">
        <v>34</v>
      </c>
      <c r="M1062" s="14" t="s">
        <v>34</v>
      </c>
      <c r="N1062" s="14" t="s">
        <v>34</v>
      </c>
      <c r="O1062" s="14" t="s">
        <v>34</v>
      </c>
      <c r="P1062" s="14" t="s">
        <v>34</v>
      </c>
      <c r="Q1062" s="14" t="s">
        <v>34</v>
      </c>
      <c r="R1062" s="14" t="s">
        <v>34</v>
      </c>
      <c r="S1062" s="14" t="s">
        <v>34</v>
      </c>
      <c r="T1062" s="14" t="s">
        <v>34</v>
      </c>
      <c r="U1062" s="14" t="s">
        <v>34</v>
      </c>
      <c r="V1062" s="173"/>
      <c r="W1062" s="174"/>
      <c r="X1062" s="67"/>
      <c r="Y1062" s="68"/>
    </row>
    <row r="1063" spans="1:25" ht="15.75" thickBot="1">
      <c r="A1063" s="84"/>
      <c r="B1063" s="85"/>
      <c r="C1063" s="130" t="s">
        <v>15</v>
      </c>
      <c r="D1063" s="130"/>
      <c r="E1063" s="3">
        <v>6852</v>
      </c>
      <c r="F1063" s="10"/>
      <c r="G1063" s="139">
        <v>5</v>
      </c>
      <c r="H1063" s="139"/>
      <c r="I1063" s="139"/>
      <c r="J1063" s="14" t="s">
        <v>34</v>
      </c>
      <c r="K1063" s="14" t="s">
        <v>34</v>
      </c>
      <c r="L1063" s="14" t="s">
        <v>34</v>
      </c>
      <c r="M1063" s="14" t="s">
        <v>34</v>
      </c>
      <c r="N1063" s="14" t="s">
        <v>34</v>
      </c>
      <c r="O1063" s="14" t="s">
        <v>34</v>
      </c>
      <c r="P1063" s="14" t="s">
        <v>34</v>
      </c>
      <c r="Q1063" s="14" t="s">
        <v>34</v>
      </c>
      <c r="R1063" s="14" t="s">
        <v>34</v>
      </c>
      <c r="S1063" s="14" t="s">
        <v>16</v>
      </c>
      <c r="T1063" s="14" t="s">
        <v>34</v>
      </c>
      <c r="U1063" s="14" t="s">
        <v>34</v>
      </c>
      <c r="V1063" s="173"/>
      <c r="W1063" s="174"/>
      <c r="X1063" s="67"/>
      <c r="Y1063" s="68"/>
    </row>
    <row r="1064" spans="1:25" ht="15.75" thickBot="1">
      <c r="A1064" s="84"/>
      <c r="B1064" s="85"/>
      <c r="C1064" s="119" t="s">
        <v>16</v>
      </c>
      <c r="D1064" s="119"/>
      <c r="E1064" s="3" t="s">
        <v>16</v>
      </c>
      <c r="F1064" s="10"/>
      <c r="G1064" s="139">
        <v>5</v>
      </c>
      <c r="H1064" s="139"/>
      <c r="I1064" s="139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73"/>
      <c r="W1064" s="174"/>
      <c r="X1064" s="67"/>
      <c r="Y1064" s="68"/>
    </row>
    <row r="1065" spans="1:25" ht="15.75" thickBot="1">
      <c r="A1065" s="86"/>
      <c r="B1065" s="87"/>
      <c r="C1065" s="97" t="s">
        <v>16</v>
      </c>
      <c r="D1065" s="97"/>
      <c r="E1065" s="4" t="s">
        <v>16</v>
      </c>
      <c r="F1065" s="12"/>
      <c r="G1065" s="140">
        <v>5</v>
      </c>
      <c r="H1065" s="140"/>
      <c r="I1065" s="140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73"/>
      <c r="W1065" s="174"/>
      <c r="X1065" s="69"/>
      <c r="Y1065" s="70"/>
    </row>
    <row r="1066" spans="1:25" ht="15.75" thickBot="1">
      <c r="A1066" s="82">
        <v>45623</v>
      </c>
      <c r="B1066" s="83"/>
      <c r="C1066" s="136" t="s">
        <v>9</v>
      </c>
      <c r="D1066" s="136"/>
      <c r="E1066" s="5">
        <v>1370</v>
      </c>
      <c r="F1066" s="11"/>
      <c r="G1066" s="138">
        <v>5</v>
      </c>
      <c r="H1066" s="138"/>
      <c r="I1066" s="138"/>
      <c r="J1066" s="14" t="s">
        <v>34</v>
      </c>
      <c r="K1066" s="14" t="s">
        <v>34</v>
      </c>
      <c r="L1066" s="14" t="s">
        <v>34</v>
      </c>
      <c r="M1066" s="14" t="s">
        <v>34</v>
      </c>
      <c r="N1066" s="14" t="s">
        <v>34</v>
      </c>
      <c r="O1066" s="14" t="s">
        <v>34</v>
      </c>
      <c r="P1066" s="14" t="s">
        <v>34</v>
      </c>
      <c r="Q1066" s="14" t="s">
        <v>34</v>
      </c>
      <c r="R1066" s="14" t="s">
        <v>34</v>
      </c>
      <c r="S1066" s="14" t="s">
        <v>34</v>
      </c>
      <c r="T1066" s="14" t="s">
        <v>34</v>
      </c>
      <c r="U1066" s="14" t="s">
        <v>34</v>
      </c>
      <c r="V1066" s="178"/>
      <c r="W1066" s="180"/>
      <c r="X1066" s="65" t="s">
        <v>38</v>
      </c>
      <c r="Y1066" s="66"/>
    </row>
    <row r="1067" spans="1:25" ht="15.75" thickBot="1">
      <c r="A1067" s="84"/>
      <c r="B1067" s="85"/>
      <c r="C1067" s="130" t="s">
        <v>10</v>
      </c>
      <c r="D1067" s="130"/>
      <c r="E1067" s="3">
        <v>270</v>
      </c>
      <c r="F1067" s="10"/>
      <c r="G1067" s="139">
        <v>5</v>
      </c>
      <c r="H1067" s="139"/>
      <c r="I1067" s="139"/>
      <c r="J1067" s="14" t="s">
        <v>34</v>
      </c>
      <c r="K1067" s="14" t="s">
        <v>34</v>
      </c>
      <c r="L1067" s="14" t="s">
        <v>34</v>
      </c>
      <c r="M1067" s="14" t="s">
        <v>34</v>
      </c>
      <c r="N1067" s="14" t="s">
        <v>34</v>
      </c>
      <c r="O1067" s="14" t="s">
        <v>34</v>
      </c>
      <c r="P1067" s="14" t="s">
        <v>34</v>
      </c>
      <c r="Q1067" s="14" t="s">
        <v>34</v>
      </c>
      <c r="R1067" s="14" t="s">
        <v>34</v>
      </c>
      <c r="S1067" s="14" t="s">
        <v>34</v>
      </c>
      <c r="T1067" s="14" t="s">
        <v>34</v>
      </c>
      <c r="U1067" s="14" t="s">
        <v>34</v>
      </c>
      <c r="V1067" s="173"/>
      <c r="W1067" s="174"/>
      <c r="X1067" s="67"/>
      <c r="Y1067" s="68"/>
    </row>
    <row r="1068" spans="1:25" ht="15.75" thickBot="1">
      <c r="A1068" s="84"/>
      <c r="B1068" s="85"/>
      <c r="C1068" s="130" t="s">
        <v>11</v>
      </c>
      <c r="D1068" s="130"/>
      <c r="E1068" s="3">
        <v>1950</v>
      </c>
      <c r="F1068" s="10"/>
      <c r="G1068" s="139">
        <v>5</v>
      </c>
      <c r="H1068" s="139"/>
      <c r="I1068" s="139"/>
      <c r="J1068" s="14" t="s">
        <v>34</v>
      </c>
      <c r="K1068" s="14" t="s">
        <v>34</v>
      </c>
      <c r="L1068" s="14" t="s">
        <v>34</v>
      </c>
      <c r="M1068" s="14" t="s">
        <v>34</v>
      </c>
      <c r="N1068" s="14" t="s">
        <v>34</v>
      </c>
      <c r="O1068" s="14" t="s">
        <v>34</v>
      </c>
      <c r="P1068" s="14" t="s">
        <v>34</v>
      </c>
      <c r="Q1068" s="14" t="s">
        <v>34</v>
      </c>
      <c r="R1068" s="14" t="s">
        <v>34</v>
      </c>
      <c r="S1068" s="14" t="s">
        <v>34</v>
      </c>
      <c r="T1068" s="14" t="s">
        <v>34</v>
      </c>
      <c r="U1068" s="14" t="s">
        <v>34</v>
      </c>
      <c r="V1068" s="173"/>
      <c r="W1068" s="174"/>
      <c r="X1068" s="67"/>
      <c r="Y1068" s="68"/>
    </row>
    <row r="1069" spans="1:25" ht="15.75" thickBot="1">
      <c r="A1069" s="84"/>
      <c r="B1069" s="85"/>
      <c r="C1069" s="130" t="s">
        <v>12</v>
      </c>
      <c r="D1069" s="130"/>
      <c r="E1069" s="3">
        <v>200</v>
      </c>
      <c r="F1069" s="10"/>
      <c r="G1069" s="139">
        <v>5</v>
      </c>
      <c r="H1069" s="139"/>
      <c r="I1069" s="139"/>
      <c r="J1069" s="14" t="s">
        <v>34</v>
      </c>
      <c r="K1069" s="14" t="s">
        <v>34</v>
      </c>
      <c r="L1069" s="14" t="s">
        <v>16</v>
      </c>
      <c r="M1069" s="14" t="s">
        <v>34</v>
      </c>
      <c r="N1069" s="14" t="s">
        <v>34</v>
      </c>
      <c r="O1069" s="14" t="s">
        <v>34</v>
      </c>
      <c r="P1069" s="14" t="s">
        <v>34</v>
      </c>
      <c r="Q1069" s="14" t="s">
        <v>34</v>
      </c>
      <c r="R1069" s="14" t="s">
        <v>34</v>
      </c>
      <c r="S1069" s="14" t="s">
        <v>34</v>
      </c>
      <c r="T1069" s="14" t="s">
        <v>34</v>
      </c>
      <c r="U1069" s="14" t="s">
        <v>34</v>
      </c>
      <c r="V1069" s="173"/>
      <c r="W1069" s="174"/>
      <c r="X1069" s="67"/>
      <c r="Y1069" s="68"/>
    </row>
    <row r="1070" spans="1:25" ht="15.75" thickBot="1">
      <c r="A1070" s="84"/>
      <c r="B1070" s="85"/>
      <c r="C1070" s="131" t="s">
        <v>13</v>
      </c>
      <c r="D1070" s="130"/>
      <c r="E1070" s="3" t="s">
        <v>16</v>
      </c>
      <c r="F1070" s="10"/>
      <c r="G1070" s="139">
        <v>5</v>
      </c>
      <c r="H1070" s="139"/>
      <c r="I1070" s="139"/>
      <c r="J1070" s="14" t="s">
        <v>34</v>
      </c>
      <c r="K1070" s="14" t="s">
        <v>34</v>
      </c>
      <c r="L1070" s="14" t="s">
        <v>34</v>
      </c>
      <c r="M1070" s="14" t="s">
        <v>34</v>
      </c>
      <c r="N1070" s="14" t="s">
        <v>34</v>
      </c>
      <c r="O1070" s="14" t="s">
        <v>34</v>
      </c>
      <c r="P1070" s="14" t="s">
        <v>34</v>
      </c>
      <c r="Q1070" s="14" t="s">
        <v>34</v>
      </c>
      <c r="R1070" s="14" t="s">
        <v>34</v>
      </c>
      <c r="S1070" s="14" t="s">
        <v>34</v>
      </c>
      <c r="T1070" s="14" t="s">
        <v>34</v>
      </c>
      <c r="U1070" s="14" t="s">
        <v>34</v>
      </c>
      <c r="V1070" s="173"/>
      <c r="W1070" s="174"/>
      <c r="X1070" s="67"/>
      <c r="Y1070" s="68"/>
    </row>
    <row r="1071" spans="1:25" ht="15.75" thickBot="1">
      <c r="A1071" s="84"/>
      <c r="B1071" s="85"/>
      <c r="C1071" s="130" t="s">
        <v>14</v>
      </c>
      <c r="D1071" s="130"/>
      <c r="E1071" s="3" t="s">
        <v>16</v>
      </c>
      <c r="F1071" s="10"/>
      <c r="G1071" s="139">
        <v>5</v>
      </c>
      <c r="H1071" s="139"/>
      <c r="I1071" s="139"/>
      <c r="J1071" s="14" t="s">
        <v>34</v>
      </c>
      <c r="K1071" s="14" t="s">
        <v>34</v>
      </c>
      <c r="L1071" s="14" t="s">
        <v>34</v>
      </c>
      <c r="M1071" s="14" t="s">
        <v>34</v>
      </c>
      <c r="N1071" s="14" t="s">
        <v>34</v>
      </c>
      <c r="O1071" s="14" t="s">
        <v>34</v>
      </c>
      <c r="P1071" s="14" t="s">
        <v>34</v>
      </c>
      <c r="Q1071" s="14" t="s">
        <v>34</v>
      </c>
      <c r="R1071" s="14" t="s">
        <v>34</v>
      </c>
      <c r="S1071" s="14" t="s">
        <v>34</v>
      </c>
      <c r="T1071" s="14" t="s">
        <v>34</v>
      </c>
      <c r="U1071" s="14" t="s">
        <v>34</v>
      </c>
      <c r="V1071" s="173"/>
      <c r="W1071" s="174"/>
      <c r="X1071" s="67"/>
      <c r="Y1071" s="68"/>
    </row>
    <row r="1072" spans="1:25" ht="15.75" thickBot="1">
      <c r="A1072" s="84"/>
      <c r="B1072" s="85"/>
      <c r="C1072" s="130" t="s">
        <v>15</v>
      </c>
      <c r="D1072" s="130"/>
      <c r="E1072" s="3" t="s">
        <v>16</v>
      </c>
      <c r="F1072" s="10"/>
      <c r="G1072" s="139">
        <v>5</v>
      </c>
      <c r="H1072" s="139"/>
      <c r="I1072" s="139"/>
      <c r="J1072" s="14" t="s">
        <v>34</v>
      </c>
      <c r="K1072" s="14" t="s">
        <v>34</v>
      </c>
      <c r="L1072" s="14" t="s">
        <v>34</v>
      </c>
      <c r="M1072" s="14" t="s">
        <v>34</v>
      </c>
      <c r="N1072" s="14" t="s">
        <v>34</v>
      </c>
      <c r="O1072" s="14" t="s">
        <v>34</v>
      </c>
      <c r="P1072" s="14" t="s">
        <v>34</v>
      </c>
      <c r="Q1072" s="14" t="s">
        <v>34</v>
      </c>
      <c r="R1072" s="14" t="s">
        <v>34</v>
      </c>
      <c r="S1072" s="14" t="s">
        <v>16</v>
      </c>
      <c r="T1072" s="14" t="s">
        <v>34</v>
      </c>
      <c r="U1072" s="14" t="s">
        <v>34</v>
      </c>
      <c r="V1072" s="173"/>
      <c r="W1072" s="174"/>
      <c r="X1072" s="67"/>
      <c r="Y1072" s="68"/>
    </row>
    <row r="1073" spans="1:25" ht="15.75" thickBot="1">
      <c r="A1073" s="84"/>
      <c r="B1073" s="85"/>
      <c r="C1073" s="119" t="s">
        <v>16</v>
      </c>
      <c r="D1073" s="119"/>
      <c r="E1073" s="3" t="s">
        <v>16</v>
      </c>
      <c r="F1073" s="10"/>
      <c r="G1073" s="139">
        <v>5</v>
      </c>
      <c r="H1073" s="139"/>
      <c r="I1073" s="139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73"/>
      <c r="W1073" s="174"/>
      <c r="X1073" s="67"/>
      <c r="Y1073" s="68"/>
    </row>
    <row r="1074" spans="1:25" ht="15.75" thickBot="1">
      <c r="A1074" s="86"/>
      <c r="B1074" s="87"/>
      <c r="C1074" s="97" t="s">
        <v>16</v>
      </c>
      <c r="D1074" s="97"/>
      <c r="E1074" s="4" t="s">
        <v>16</v>
      </c>
      <c r="F1074" s="12"/>
      <c r="G1074" s="140">
        <v>5</v>
      </c>
      <c r="H1074" s="140"/>
      <c r="I1074" s="140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73"/>
      <c r="W1074" s="174"/>
      <c r="X1074" s="69"/>
      <c r="Y1074" s="70"/>
    </row>
    <row r="1075" spans="1:25" ht="15.75" thickBot="1">
      <c r="A1075" s="82">
        <v>45624</v>
      </c>
      <c r="B1075" s="83"/>
      <c r="C1075" s="136" t="s">
        <v>9</v>
      </c>
      <c r="D1075" s="136"/>
      <c r="E1075" s="5">
        <v>1190</v>
      </c>
      <c r="F1075" s="11"/>
      <c r="G1075" s="138">
        <v>5</v>
      </c>
      <c r="H1075" s="138"/>
      <c r="I1075" s="138"/>
      <c r="J1075" s="14" t="s">
        <v>34</v>
      </c>
      <c r="K1075" s="14" t="s">
        <v>34</v>
      </c>
      <c r="L1075" s="14" t="s">
        <v>34</v>
      </c>
      <c r="M1075" s="14" t="s">
        <v>34</v>
      </c>
      <c r="N1075" s="14" t="s">
        <v>34</v>
      </c>
      <c r="O1075" s="14" t="s">
        <v>34</v>
      </c>
      <c r="P1075" s="14" t="s">
        <v>34</v>
      </c>
      <c r="Q1075" s="14" t="s">
        <v>34</v>
      </c>
      <c r="R1075" s="14" t="s">
        <v>34</v>
      </c>
      <c r="S1075" s="14" t="s">
        <v>34</v>
      </c>
      <c r="T1075" s="14" t="s">
        <v>34</v>
      </c>
      <c r="U1075" s="14" t="s">
        <v>34</v>
      </c>
      <c r="V1075" s="178"/>
      <c r="W1075" s="180"/>
      <c r="X1075" s="65" t="s">
        <v>37</v>
      </c>
      <c r="Y1075" s="66"/>
    </row>
    <row r="1076" spans="1:25" ht="15.75" thickBot="1">
      <c r="A1076" s="84"/>
      <c r="B1076" s="85"/>
      <c r="C1076" s="130" t="s">
        <v>10</v>
      </c>
      <c r="D1076" s="130"/>
      <c r="E1076" s="3">
        <v>240</v>
      </c>
      <c r="F1076" s="10"/>
      <c r="G1076" s="139">
        <v>5</v>
      </c>
      <c r="H1076" s="139"/>
      <c r="I1076" s="139"/>
      <c r="J1076" s="14" t="s">
        <v>34</v>
      </c>
      <c r="K1076" s="14" t="s">
        <v>34</v>
      </c>
      <c r="L1076" s="14" t="s">
        <v>34</v>
      </c>
      <c r="M1076" s="14" t="s">
        <v>34</v>
      </c>
      <c r="N1076" s="14" t="s">
        <v>34</v>
      </c>
      <c r="O1076" s="14" t="s">
        <v>34</v>
      </c>
      <c r="P1076" s="14" t="s">
        <v>34</v>
      </c>
      <c r="Q1076" s="14" t="s">
        <v>34</v>
      </c>
      <c r="R1076" s="14" t="s">
        <v>34</v>
      </c>
      <c r="S1076" s="14" t="s">
        <v>34</v>
      </c>
      <c r="T1076" s="14" t="s">
        <v>34</v>
      </c>
      <c r="U1076" s="14" t="s">
        <v>34</v>
      </c>
      <c r="V1076" s="173"/>
      <c r="W1076" s="174"/>
      <c r="X1076" s="67"/>
      <c r="Y1076" s="68"/>
    </row>
    <row r="1077" spans="1:25" ht="15.75" thickBot="1">
      <c r="A1077" s="84"/>
      <c r="B1077" s="85"/>
      <c r="C1077" s="130" t="s">
        <v>11</v>
      </c>
      <c r="D1077" s="130"/>
      <c r="E1077" s="3">
        <v>1620</v>
      </c>
      <c r="F1077" s="10"/>
      <c r="G1077" s="139">
        <v>5</v>
      </c>
      <c r="H1077" s="139"/>
      <c r="I1077" s="139"/>
      <c r="J1077" s="14" t="s">
        <v>34</v>
      </c>
      <c r="K1077" s="14" t="s">
        <v>34</v>
      </c>
      <c r="L1077" s="14" t="s">
        <v>34</v>
      </c>
      <c r="M1077" s="14" t="s">
        <v>34</v>
      </c>
      <c r="N1077" s="14" t="s">
        <v>34</v>
      </c>
      <c r="O1077" s="14" t="s">
        <v>34</v>
      </c>
      <c r="P1077" s="14" t="s">
        <v>34</v>
      </c>
      <c r="Q1077" s="14" t="s">
        <v>34</v>
      </c>
      <c r="R1077" s="14" t="s">
        <v>34</v>
      </c>
      <c r="S1077" s="14" t="s">
        <v>34</v>
      </c>
      <c r="T1077" s="14" t="s">
        <v>34</v>
      </c>
      <c r="U1077" s="14" t="s">
        <v>34</v>
      </c>
      <c r="V1077" s="173"/>
      <c r="W1077" s="174"/>
      <c r="X1077" s="67"/>
      <c r="Y1077" s="68"/>
    </row>
    <row r="1078" spans="1:25" ht="15.75" thickBot="1">
      <c r="A1078" s="84"/>
      <c r="B1078" s="85"/>
      <c r="C1078" s="130" t="s">
        <v>12</v>
      </c>
      <c r="D1078" s="130"/>
      <c r="E1078" s="3">
        <v>210</v>
      </c>
      <c r="F1078" s="10"/>
      <c r="G1078" s="139">
        <v>5</v>
      </c>
      <c r="H1078" s="139"/>
      <c r="I1078" s="139"/>
      <c r="J1078" s="14" t="s">
        <v>34</v>
      </c>
      <c r="K1078" s="14" t="s">
        <v>34</v>
      </c>
      <c r="L1078" s="14" t="s">
        <v>16</v>
      </c>
      <c r="M1078" s="14" t="s">
        <v>34</v>
      </c>
      <c r="N1078" s="14" t="s">
        <v>34</v>
      </c>
      <c r="O1078" s="14" t="s">
        <v>34</v>
      </c>
      <c r="P1078" s="14" t="s">
        <v>34</v>
      </c>
      <c r="Q1078" s="14" t="s">
        <v>34</v>
      </c>
      <c r="R1078" s="14" t="s">
        <v>34</v>
      </c>
      <c r="S1078" s="14" t="s">
        <v>34</v>
      </c>
      <c r="T1078" s="14" t="s">
        <v>34</v>
      </c>
      <c r="U1078" s="14" t="s">
        <v>34</v>
      </c>
      <c r="V1078" s="173"/>
      <c r="W1078" s="174"/>
      <c r="X1078" s="67"/>
      <c r="Y1078" s="68"/>
    </row>
    <row r="1079" spans="1:25" ht="15.75" thickBot="1">
      <c r="A1079" s="84"/>
      <c r="B1079" s="85"/>
      <c r="C1079" s="131" t="s">
        <v>13</v>
      </c>
      <c r="D1079" s="130"/>
      <c r="E1079" s="3" t="s">
        <v>16</v>
      </c>
      <c r="F1079" s="10"/>
      <c r="G1079" s="139">
        <v>5</v>
      </c>
      <c r="H1079" s="139"/>
      <c r="I1079" s="139"/>
      <c r="J1079" s="14" t="s">
        <v>34</v>
      </c>
      <c r="K1079" s="14" t="s">
        <v>34</v>
      </c>
      <c r="L1079" s="14" t="s">
        <v>34</v>
      </c>
      <c r="M1079" s="14" t="s">
        <v>34</v>
      </c>
      <c r="N1079" s="14" t="s">
        <v>34</v>
      </c>
      <c r="O1079" s="14" t="s">
        <v>34</v>
      </c>
      <c r="P1079" s="14" t="s">
        <v>34</v>
      </c>
      <c r="Q1079" s="14" t="s">
        <v>34</v>
      </c>
      <c r="R1079" s="14" t="s">
        <v>34</v>
      </c>
      <c r="S1079" s="14" t="s">
        <v>34</v>
      </c>
      <c r="T1079" s="14" t="s">
        <v>34</v>
      </c>
      <c r="U1079" s="14" t="s">
        <v>34</v>
      </c>
      <c r="V1079" s="173"/>
      <c r="W1079" s="174"/>
      <c r="X1079" s="67"/>
      <c r="Y1079" s="68"/>
    </row>
    <row r="1080" spans="1:25" ht="15.75" thickBot="1">
      <c r="A1080" s="84"/>
      <c r="B1080" s="85"/>
      <c r="C1080" s="130" t="s">
        <v>14</v>
      </c>
      <c r="D1080" s="130"/>
      <c r="E1080" s="3">
        <v>180</v>
      </c>
      <c r="F1080" s="10"/>
      <c r="G1080" s="139">
        <v>5</v>
      </c>
      <c r="H1080" s="139"/>
      <c r="I1080" s="139"/>
      <c r="J1080" s="14" t="s">
        <v>34</v>
      </c>
      <c r="K1080" s="14" t="s">
        <v>34</v>
      </c>
      <c r="L1080" s="14" t="s">
        <v>34</v>
      </c>
      <c r="M1080" s="14" t="s">
        <v>34</v>
      </c>
      <c r="N1080" s="14" t="s">
        <v>34</v>
      </c>
      <c r="O1080" s="14" t="s">
        <v>34</v>
      </c>
      <c r="P1080" s="14" t="s">
        <v>34</v>
      </c>
      <c r="Q1080" s="14" t="s">
        <v>34</v>
      </c>
      <c r="R1080" s="14" t="s">
        <v>34</v>
      </c>
      <c r="S1080" s="14" t="s">
        <v>34</v>
      </c>
      <c r="T1080" s="14" t="s">
        <v>34</v>
      </c>
      <c r="U1080" s="14" t="s">
        <v>34</v>
      </c>
      <c r="V1080" s="173"/>
      <c r="W1080" s="174"/>
      <c r="X1080" s="67"/>
      <c r="Y1080" s="68"/>
    </row>
    <row r="1081" spans="1:25" ht="15.75" thickBot="1">
      <c r="A1081" s="84"/>
      <c r="B1081" s="85"/>
      <c r="C1081" s="130" t="s">
        <v>15</v>
      </c>
      <c r="D1081" s="130"/>
      <c r="E1081" s="3">
        <v>2088</v>
      </c>
      <c r="F1081" s="10"/>
      <c r="G1081" s="139">
        <v>5</v>
      </c>
      <c r="H1081" s="139"/>
      <c r="I1081" s="139"/>
      <c r="J1081" s="14" t="s">
        <v>34</v>
      </c>
      <c r="K1081" s="14" t="s">
        <v>34</v>
      </c>
      <c r="L1081" s="14" t="s">
        <v>34</v>
      </c>
      <c r="M1081" s="14" t="s">
        <v>34</v>
      </c>
      <c r="N1081" s="14" t="s">
        <v>34</v>
      </c>
      <c r="O1081" s="14" t="s">
        <v>34</v>
      </c>
      <c r="P1081" s="14" t="s">
        <v>34</v>
      </c>
      <c r="Q1081" s="14" t="s">
        <v>34</v>
      </c>
      <c r="R1081" s="14" t="s">
        <v>34</v>
      </c>
      <c r="S1081" s="14" t="s">
        <v>16</v>
      </c>
      <c r="T1081" s="14" t="s">
        <v>34</v>
      </c>
      <c r="U1081" s="14" t="s">
        <v>34</v>
      </c>
      <c r="V1081" s="173"/>
      <c r="W1081" s="174"/>
      <c r="X1081" s="67"/>
      <c r="Y1081" s="68"/>
    </row>
    <row r="1082" spans="1:25" ht="15.75" thickBot="1">
      <c r="A1082" s="84"/>
      <c r="B1082" s="85"/>
      <c r="C1082" s="119" t="s">
        <v>16</v>
      </c>
      <c r="D1082" s="119"/>
      <c r="E1082" s="3" t="s">
        <v>16</v>
      </c>
      <c r="F1082" s="10"/>
      <c r="G1082" s="139">
        <v>5</v>
      </c>
      <c r="H1082" s="139"/>
      <c r="I1082" s="139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73"/>
      <c r="W1082" s="174"/>
      <c r="X1082" s="67"/>
      <c r="Y1082" s="68"/>
    </row>
    <row r="1083" spans="1:25" ht="15.75" thickBot="1">
      <c r="A1083" s="86"/>
      <c r="B1083" s="87"/>
      <c r="C1083" s="97" t="s">
        <v>16</v>
      </c>
      <c r="D1083" s="97"/>
      <c r="E1083" s="4" t="s">
        <v>16</v>
      </c>
      <c r="F1083" s="12"/>
      <c r="G1083" s="140">
        <v>5</v>
      </c>
      <c r="H1083" s="140"/>
      <c r="I1083" s="140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73"/>
      <c r="W1083" s="174"/>
      <c r="X1083" s="69"/>
      <c r="Y1083" s="70"/>
    </row>
    <row r="1084" spans="1:25" ht="15.75" thickBot="1">
      <c r="A1084" s="82">
        <v>45625</v>
      </c>
      <c r="B1084" s="83"/>
      <c r="C1084" s="136" t="s">
        <v>9</v>
      </c>
      <c r="D1084" s="136"/>
      <c r="E1084" s="5">
        <v>1080</v>
      </c>
      <c r="F1084" s="11"/>
      <c r="G1084" s="138">
        <v>5</v>
      </c>
      <c r="H1084" s="138"/>
      <c r="I1084" s="138"/>
      <c r="J1084" s="14" t="s">
        <v>34</v>
      </c>
      <c r="K1084" s="14" t="s">
        <v>34</v>
      </c>
      <c r="L1084" s="14" t="s">
        <v>34</v>
      </c>
      <c r="M1084" s="14" t="s">
        <v>34</v>
      </c>
      <c r="N1084" s="14" t="s">
        <v>34</v>
      </c>
      <c r="O1084" s="14" t="s">
        <v>34</v>
      </c>
      <c r="P1084" s="14" t="s">
        <v>34</v>
      </c>
      <c r="Q1084" s="14" t="s">
        <v>34</v>
      </c>
      <c r="R1084" s="14" t="s">
        <v>34</v>
      </c>
      <c r="S1084" s="14" t="s">
        <v>34</v>
      </c>
      <c r="T1084" s="14" t="s">
        <v>34</v>
      </c>
      <c r="U1084" s="14" t="s">
        <v>34</v>
      </c>
      <c r="V1084" s="178"/>
      <c r="W1084" s="180"/>
      <c r="X1084" s="65" t="s">
        <v>37</v>
      </c>
      <c r="Y1084" s="66"/>
    </row>
    <row r="1085" spans="1:25" ht="15.75" thickBot="1">
      <c r="A1085" s="84"/>
      <c r="B1085" s="85"/>
      <c r="C1085" s="130" t="s">
        <v>10</v>
      </c>
      <c r="D1085" s="130"/>
      <c r="E1085" s="3">
        <v>250</v>
      </c>
      <c r="F1085" s="10"/>
      <c r="G1085" s="139">
        <v>5</v>
      </c>
      <c r="H1085" s="139"/>
      <c r="I1085" s="139"/>
      <c r="J1085" s="14" t="s">
        <v>34</v>
      </c>
      <c r="K1085" s="14" t="s">
        <v>34</v>
      </c>
      <c r="L1085" s="14" t="s">
        <v>34</v>
      </c>
      <c r="M1085" s="14" t="s">
        <v>34</v>
      </c>
      <c r="N1085" s="14" t="s">
        <v>34</v>
      </c>
      <c r="O1085" s="14" t="s">
        <v>34</v>
      </c>
      <c r="P1085" s="14" t="s">
        <v>34</v>
      </c>
      <c r="Q1085" s="14" t="s">
        <v>34</v>
      </c>
      <c r="R1085" s="14" t="s">
        <v>34</v>
      </c>
      <c r="S1085" s="14" t="s">
        <v>34</v>
      </c>
      <c r="T1085" s="14" t="s">
        <v>34</v>
      </c>
      <c r="U1085" s="14" t="s">
        <v>34</v>
      </c>
      <c r="V1085" s="173"/>
      <c r="W1085" s="174"/>
      <c r="X1085" s="67"/>
      <c r="Y1085" s="68"/>
    </row>
    <row r="1086" spans="1:25" ht="15.75" thickBot="1">
      <c r="A1086" s="84"/>
      <c r="B1086" s="85"/>
      <c r="C1086" s="130" t="s">
        <v>11</v>
      </c>
      <c r="D1086" s="130"/>
      <c r="E1086" s="3">
        <v>1860</v>
      </c>
      <c r="F1086" s="10"/>
      <c r="G1086" s="139">
        <v>5</v>
      </c>
      <c r="H1086" s="139"/>
      <c r="I1086" s="139"/>
      <c r="J1086" s="14" t="s">
        <v>34</v>
      </c>
      <c r="K1086" s="14" t="s">
        <v>34</v>
      </c>
      <c r="L1086" s="14" t="s">
        <v>34</v>
      </c>
      <c r="M1086" s="14" t="s">
        <v>34</v>
      </c>
      <c r="N1086" s="14" t="s">
        <v>34</v>
      </c>
      <c r="O1086" s="14" t="s">
        <v>34</v>
      </c>
      <c r="P1086" s="14" t="s">
        <v>34</v>
      </c>
      <c r="Q1086" s="14" t="s">
        <v>34</v>
      </c>
      <c r="R1086" s="14" t="s">
        <v>34</v>
      </c>
      <c r="S1086" s="14" t="s">
        <v>34</v>
      </c>
      <c r="T1086" s="14" t="s">
        <v>34</v>
      </c>
      <c r="U1086" s="14" t="s">
        <v>34</v>
      </c>
      <c r="V1086" s="173"/>
      <c r="W1086" s="174"/>
      <c r="X1086" s="67"/>
      <c r="Y1086" s="68"/>
    </row>
    <row r="1087" spans="1:25" ht="15.75" thickBot="1">
      <c r="A1087" s="84"/>
      <c r="B1087" s="85"/>
      <c r="C1087" s="130" t="s">
        <v>12</v>
      </c>
      <c r="D1087" s="130"/>
      <c r="E1087" s="3">
        <v>230</v>
      </c>
      <c r="F1087" s="10"/>
      <c r="G1087" s="139">
        <v>5</v>
      </c>
      <c r="H1087" s="139"/>
      <c r="I1087" s="139"/>
      <c r="J1087" s="14" t="s">
        <v>34</v>
      </c>
      <c r="K1087" s="14" t="s">
        <v>34</v>
      </c>
      <c r="L1087" s="14" t="s">
        <v>16</v>
      </c>
      <c r="M1087" s="14" t="s">
        <v>34</v>
      </c>
      <c r="N1087" s="14" t="s">
        <v>34</v>
      </c>
      <c r="O1087" s="14" t="s">
        <v>34</v>
      </c>
      <c r="P1087" s="14" t="s">
        <v>34</v>
      </c>
      <c r="Q1087" s="14" t="s">
        <v>34</v>
      </c>
      <c r="R1087" s="14" t="s">
        <v>34</v>
      </c>
      <c r="S1087" s="14" t="s">
        <v>34</v>
      </c>
      <c r="T1087" s="14" t="s">
        <v>34</v>
      </c>
      <c r="U1087" s="14" t="s">
        <v>34</v>
      </c>
      <c r="V1087" s="173"/>
      <c r="W1087" s="174"/>
      <c r="X1087" s="67"/>
      <c r="Y1087" s="68"/>
    </row>
    <row r="1088" spans="1:25" ht="15.75" thickBot="1">
      <c r="A1088" s="84"/>
      <c r="B1088" s="85"/>
      <c r="C1088" s="131" t="s">
        <v>13</v>
      </c>
      <c r="D1088" s="130"/>
      <c r="E1088" s="3" t="s">
        <v>16</v>
      </c>
      <c r="F1088" s="10"/>
      <c r="G1088" s="139">
        <v>5</v>
      </c>
      <c r="H1088" s="139"/>
      <c r="I1088" s="139"/>
      <c r="J1088" s="14" t="s">
        <v>34</v>
      </c>
      <c r="K1088" s="14" t="s">
        <v>34</v>
      </c>
      <c r="L1088" s="14" t="s">
        <v>34</v>
      </c>
      <c r="M1088" s="14" t="s">
        <v>34</v>
      </c>
      <c r="N1088" s="14" t="s">
        <v>34</v>
      </c>
      <c r="O1088" s="14" t="s">
        <v>34</v>
      </c>
      <c r="P1088" s="14" t="s">
        <v>34</v>
      </c>
      <c r="Q1088" s="14" t="s">
        <v>34</v>
      </c>
      <c r="R1088" s="14" t="s">
        <v>34</v>
      </c>
      <c r="S1088" s="14" t="s">
        <v>34</v>
      </c>
      <c r="T1088" s="14" t="s">
        <v>34</v>
      </c>
      <c r="U1088" s="14" t="s">
        <v>34</v>
      </c>
      <c r="V1088" s="173"/>
      <c r="W1088" s="174"/>
      <c r="X1088" s="67"/>
      <c r="Y1088" s="68"/>
    </row>
    <row r="1089" spans="1:25" ht="15.75" thickBot="1">
      <c r="A1089" s="84"/>
      <c r="B1089" s="85"/>
      <c r="C1089" s="130" t="s">
        <v>14</v>
      </c>
      <c r="D1089" s="130"/>
      <c r="E1089" s="3">
        <v>1920</v>
      </c>
      <c r="F1089" s="10"/>
      <c r="G1089" s="139">
        <v>5</v>
      </c>
      <c r="H1089" s="139"/>
      <c r="I1089" s="139"/>
      <c r="J1089" s="14" t="s">
        <v>34</v>
      </c>
      <c r="K1089" s="14" t="s">
        <v>34</v>
      </c>
      <c r="L1089" s="14" t="s">
        <v>34</v>
      </c>
      <c r="M1089" s="14" t="s">
        <v>34</v>
      </c>
      <c r="N1089" s="14" t="s">
        <v>34</v>
      </c>
      <c r="O1089" s="14" t="s">
        <v>34</v>
      </c>
      <c r="P1089" s="14" t="s">
        <v>34</v>
      </c>
      <c r="Q1089" s="14" t="s">
        <v>34</v>
      </c>
      <c r="R1089" s="14" t="s">
        <v>34</v>
      </c>
      <c r="S1089" s="14" t="s">
        <v>34</v>
      </c>
      <c r="T1089" s="14" t="s">
        <v>34</v>
      </c>
      <c r="U1089" s="14" t="s">
        <v>34</v>
      </c>
      <c r="V1089" s="173"/>
      <c r="W1089" s="174"/>
      <c r="X1089" s="67"/>
      <c r="Y1089" s="68"/>
    </row>
    <row r="1090" spans="1:25" ht="15.75" thickBot="1">
      <c r="A1090" s="84"/>
      <c r="B1090" s="85"/>
      <c r="C1090" s="130" t="s">
        <v>15</v>
      </c>
      <c r="D1090" s="130"/>
      <c r="E1090" s="3">
        <v>6468</v>
      </c>
      <c r="F1090" s="10"/>
      <c r="G1090" s="139">
        <v>5</v>
      </c>
      <c r="H1090" s="139"/>
      <c r="I1090" s="139"/>
      <c r="J1090" s="14" t="s">
        <v>34</v>
      </c>
      <c r="K1090" s="14" t="s">
        <v>34</v>
      </c>
      <c r="L1090" s="14" t="s">
        <v>34</v>
      </c>
      <c r="M1090" s="14" t="s">
        <v>34</v>
      </c>
      <c r="N1090" s="14" t="s">
        <v>34</v>
      </c>
      <c r="O1090" s="14" t="s">
        <v>34</v>
      </c>
      <c r="P1090" s="14" t="s">
        <v>34</v>
      </c>
      <c r="Q1090" s="14" t="s">
        <v>34</v>
      </c>
      <c r="R1090" s="14" t="s">
        <v>34</v>
      </c>
      <c r="S1090" s="14" t="s">
        <v>16</v>
      </c>
      <c r="T1090" s="14" t="s">
        <v>34</v>
      </c>
      <c r="U1090" s="14" t="s">
        <v>34</v>
      </c>
      <c r="V1090" s="173"/>
      <c r="W1090" s="174"/>
      <c r="X1090" s="67"/>
      <c r="Y1090" s="68"/>
    </row>
    <row r="1091" spans="1:25" ht="15.75" thickBot="1">
      <c r="A1091" s="84"/>
      <c r="B1091" s="85"/>
      <c r="C1091" s="119" t="s">
        <v>16</v>
      </c>
      <c r="D1091" s="119"/>
      <c r="E1091" s="3" t="s">
        <v>16</v>
      </c>
      <c r="F1091" s="10"/>
      <c r="G1091" s="139">
        <v>5</v>
      </c>
      <c r="H1091" s="139"/>
      <c r="I1091" s="139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73"/>
      <c r="W1091" s="174"/>
      <c r="X1091" s="67"/>
      <c r="Y1091" s="68"/>
    </row>
    <row r="1092" spans="1:25" ht="15.75" thickBot="1">
      <c r="A1092" s="86"/>
      <c r="B1092" s="87"/>
      <c r="C1092" s="97" t="s">
        <v>16</v>
      </c>
      <c r="D1092" s="97"/>
      <c r="E1092" s="4" t="s">
        <v>16</v>
      </c>
      <c r="F1092" s="12"/>
      <c r="G1092" s="140">
        <v>5</v>
      </c>
      <c r="H1092" s="140"/>
      <c r="I1092" s="140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73"/>
      <c r="W1092" s="174"/>
      <c r="X1092" s="69"/>
      <c r="Y1092" s="70"/>
    </row>
    <row r="1093" spans="1:25" ht="15.75" thickBot="1">
      <c r="A1093" s="82">
        <v>45626</v>
      </c>
      <c r="B1093" s="83"/>
      <c r="C1093" s="136" t="s">
        <v>9</v>
      </c>
      <c r="D1093" s="136"/>
      <c r="E1093" s="5">
        <v>1250</v>
      </c>
      <c r="F1093" s="11"/>
      <c r="G1093" s="138">
        <v>5</v>
      </c>
      <c r="H1093" s="138"/>
      <c r="I1093" s="138"/>
      <c r="J1093" s="14" t="s">
        <v>34</v>
      </c>
      <c r="K1093" s="14" t="s">
        <v>34</v>
      </c>
      <c r="L1093" s="14" t="s">
        <v>34</v>
      </c>
      <c r="M1093" s="14" t="s">
        <v>34</v>
      </c>
      <c r="N1093" s="14" t="s">
        <v>34</v>
      </c>
      <c r="O1093" s="14" t="s">
        <v>34</v>
      </c>
      <c r="P1093" s="14" t="s">
        <v>34</v>
      </c>
      <c r="Q1093" s="14" t="s">
        <v>34</v>
      </c>
      <c r="R1093" s="14" t="s">
        <v>34</v>
      </c>
      <c r="S1093" s="14" t="s">
        <v>34</v>
      </c>
      <c r="T1093" s="14" t="s">
        <v>34</v>
      </c>
      <c r="U1093" s="14" t="s">
        <v>34</v>
      </c>
      <c r="V1093" s="178"/>
      <c r="W1093" s="180"/>
      <c r="X1093" s="65" t="s">
        <v>38</v>
      </c>
      <c r="Y1093" s="66"/>
    </row>
    <row r="1094" spans="1:25" ht="15.75" thickBot="1">
      <c r="A1094" s="84"/>
      <c r="B1094" s="85"/>
      <c r="C1094" s="130" t="s">
        <v>10</v>
      </c>
      <c r="D1094" s="130"/>
      <c r="E1094" s="3">
        <v>230</v>
      </c>
      <c r="F1094" s="10"/>
      <c r="G1094" s="139">
        <v>5</v>
      </c>
      <c r="H1094" s="139"/>
      <c r="I1094" s="139"/>
      <c r="J1094" s="14" t="s">
        <v>34</v>
      </c>
      <c r="K1094" s="14" t="s">
        <v>34</v>
      </c>
      <c r="L1094" s="14" t="s">
        <v>34</v>
      </c>
      <c r="M1094" s="14" t="s">
        <v>34</v>
      </c>
      <c r="N1094" s="14" t="s">
        <v>34</v>
      </c>
      <c r="O1094" s="14" t="s">
        <v>34</v>
      </c>
      <c r="P1094" s="14" t="s">
        <v>34</v>
      </c>
      <c r="Q1094" s="14" t="s">
        <v>34</v>
      </c>
      <c r="R1094" s="14" t="s">
        <v>34</v>
      </c>
      <c r="S1094" s="14" t="s">
        <v>34</v>
      </c>
      <c r="T1094" s="14" t="s">
        <v>34</v>
      </c>
      <c r="U1094" s="14" t="s">
        <v>34</v>
      </c>
      <c r="V1094" s="173"/>
      <c r="W1094" s="174"/>
      <c r="X1094" s="67"/>
      <c r="Y1094" s="68"/>
    </row>
    <row r="1095" spans="1:25" ht="15.75" thickBot="1">
      <c r="A1095" s="84"/>
      <c r="B1095" s="85"/>
      <c r="C1095" s="130" t="s">
        <v>11</v>
      </c>
      <c r="D1095" s="130"/>
      <c r="E1095" s="3">
        <v>1950</v>
      </c>
      <c r="F1095" s="10"/>
      <c r="G1095" s="139">
        <v>5</v>
      </c>
      <c r="H1095" s="139"/>
      <c r="I1095" s="139"/>
      <c r="J1095" s="14" t="s">
        <v>34</v>
      </c>
      <c r="K1095" s="14" t="s">
        <v>34</v>
      </c>
      <c r="L1095" s="14" t="s">
        <v>34</v>
      </c>
      <c r="M1095" s="14" t="s">
        <v>34</v>
      </c>
      <c r="N1095" s="14" t="s">
        <v>34</v>
      </c>
      <c r="O1095" s="14" t="s">
        <v>34</v>
      </c>
      <c r="P1095" s="14" t="s">
        <v>34</v>
      </c>
      <c r="Q1095" s="14" t="s">
        <v>34</v>
      </c>
      <c r="R1095" s="14" t="s">
        <v>34</v>
      </c>
      <c r="S1095" s="14" t="s">
        <v>34</v>
      </c>
      <c r="T1095" s="14" t="s">
        <v>34</v>
      </c>
      <c r="U1095" s="14" t="s">
        <v>34</v>
      </c>
      <c r="V1095" s="173"/>
      <c r="W1095" s="174"/>
      <c r="X1095" s="67"/>
      <c r="Y1095" s="68"/>
    </row>
    <row r="1096" spans="1:25" ht="15.75" thickBot="1">
      <c r="A1096" s="84"/>
      <c r="B1096" s="85"/>
      <c r="C1096" s="130" t="s">
        <v>12</v>
      </c>
      <c r="D1096" s="130"/>
      <c r="E1096" s="3">
        <v>170</v>
      </c>
      <c r="F1096" s="10"/>
      <c r="G1096" s="139">
        <v>5</v>
      </c>
      <c r="H1096" s="139"/>
      <c r="I1096" s="139"/>
      <c r="J1096" s="14" t="s">
        <v>34</v>
      </c>
      <c r="K1096" s="14" t="s">
        <v>34</v>
      </c>
      <c r="L1096" s="14" t="s">
        <v>16</v>
      </c>
      <c r="M1096" s="14" t="s">
        <v>34</v>
      </c>
      <c r="N1096" s="14" t="s">
        <v>34</v>
      </c>
      <c r="O1096" s="14" t="s">
        <v>34</v>
      </c>
      <c r="P1096" s="14" t="s">
        <v>34</v>
      </c>
      <c r="Q1096" s="14" t="s">
        <v>34</v>
      </c>
      <c r="R1096" s="14" t="s">
        <v>34</v>
      </c>
      <c r="S1096" s="14" t="s">
        <v>34</v>
      </c>
      <c r="T1096" s="14" t="s">
        <v>34</v>
      </c>
      <c r="U1096" s="14" t="s">
        <v>34</v>
      </c>
      <c r="V1096" s="173"/>
      <c r="W1096" s="174"/>
      <c r="X1096" s="67"/>
      <c r="Y1096" s="68"/>
    </row>
    <row r="1097" spans="1:25" ht="15.75" thickBot="1">
      <c r="A1097" s="84"/>
      <c r="B1097" s="85"/>
      <c r="C1097" s="131" t="s">
        <v>13</v>
      </c>
      <c r="D1097" s="130"/>
      <c r="E1097" s="3" t="s">
        <v>16</v>
      </c>
      <c r="F1097" s="10"/>
      <c r="G1097" s="139">
        <v>5</v>
      </c>
      <c r="H1097" s="139"/>
      <c r="I1097" s="139"/>
      <c r="J1097" s="14" t="s">
        <v>34</v>
      </c>
      <c r="K1097" s="14" t="s">
        <v>34</v>
      </c>
      <c r="L1097" s="14" t="s">
        <v>34</v>
      </c>
      <c r="M1097" s="14" t="s">
        <v>34</v>
      </c>
      <c r="N1097" s="14" t="s">
        <v>34</v>
      </c>
      <c r="O1097" s="14" t="s">
        <v>34</v>
      </c>
      <c r="P1097" s="14" t="s">
        <v>34</v>
      </c>
      <c r="Q1097" s="14" t="s">
        <v>34</v>
      </c>
      <c r="R1097" s="14" t="s">
        <v>34</v>
      </c>
      <c r="S1097" s="14" t="s">
        <v>34</v>
      </c>
      <c r="T1097" s="14" t="s">
        <v>34</v>
      </c>
      <c r="U1097" s="14" t="s">
        <v>34</v>
      </c>
      <c r="V1097" s="173"/>
      <c r="W1097" s="174"/>
      <c r="X1097" s="67"/>
      <c r="Y1097" s="68"/>
    </row>
    <row r="1098" spans="1:25" ht="15.75" thickBot="1">
      <c r="A1098" s="84"/>
      <c r="B1098" s="85"/>
      <c r="C1098" s="130" t="s">
        <v>14</v>
      </c>
      <c r="D1098" s="130"/>
      <c r="E1098" s="3" t="s">
        <v>16</v>
      </c>
      <c r="F1098" s="10"/>
      <c r="G1098" s="139">
        <v>5</v>
      </c>
      <c r="H1098" s="139"/>
      <c r="I1098" s="139"/>
      <c r="J1098" s="14" t="s">
        <v>34</v>
      </c>
      <c r="K1098" s="14" t="s">
        <v>34</v>
      </c>
      <c r="L1098" s="14" t="s">
        <v>34</v>
      </c>
      <c r="M1098" s="14" t="s">
        <v>34</v>
      </c>
      <c r="N1098" s="14" t="s">
        <v>34</v>
      </c>
      <c r="O1098" s="14" t="s">
        <v>34</v>
      </c>
      <c r="P1098" s="14" t="s">
        <v>34</v>
      </c>
      <c r="Q1098" s="14" t="s">
        <v>34</v>
      </c>
      <c r="R1098" s="14" t="s">
        <v>34</v>
      </c>
      <c r="S1098" s="14" t="s">
        <v>34</v>
      </c>
      <c r="T1098" s="14" t="s">
        <v>34</v>
      </c>
      <c r="U1098" s="14" t="s">
        <v>34</v>
      </c>
      <c r="V1098" s="173"/>
      <c r="W1098" s="174"/>
      <c r="X1098" s="67"/>
      <c r="Y1098" s="68"/>
    </row>
    <row r="1099" spans="1:25" ht="15.75" thickBot="1">
      <c r="A1099" s="84"/>
      <c r="B1099" s="85"/>
      <c r="C1099" s="130" t="s">
        <v>15</v>
      </c>
      <c r="D1099" s="130"/>
      <c r="E1099" s="3" t="s">
        <v>16</v>
      </c>
      <c r="F1099" s="10"/>
      <c r="G1099" s="139">
        <v>5</v>
      </c>
      <c r="H1099" s="139"/>
      <c r="I1099" s="139"/>
      <c r="J1099" s="14" t="s">
        <v>34</v>
      </c>
      <c r="K1099" s="14" t="s">
        <v>34</v>
      </c>
      <c r="L1099" s="14" t="s">
        <v>34</v>
      </c>
      <c r="M1099" s="14" t="s">
        <v>34</v>
      </c>
      <c r="N1099" s="14" t="s">
        <v>34</v>
      </c>
      <c r="O1099" s="14" t="s">
        <v>34</v>
      </c>
      <c r="P1099" s="14" t="s">
        <v>34</v>
      </c>
      <c r="Q1099" s="14" t="s">
        <v>34</v>
      </c>
      <c r="R1099" s="14" t="s">
        <v>34</v>
      </c>
      <c r="S1099" s="14" t="s">
        <v>16</v>
      </c>
      <c r="T1099" s="14" t="s">
        <v>34</v>
      </c>
      <c r="U1099" s="14" t="s">
        <v>34</v>
      </c>
      <c r="V1099" s="173"/>
      <c r="W1099" s="174"/>
      <c r="X1099" s="67"/>
      <c r="Y1099" s="68"/>
    </row>
    <row r="1100" spans="1:25" ht="15.75" thickBot="1">
      <c r="A1100" s="84"/>
      <c r="B1100" s="85"/>
      <c r="C1100" s="119" t="s">
        <v>16</v>
      </c>
      <c r="D1100" s="119"/>
      <c r="E1100" s="3" t="s">
        <v>16</v>
      </c>
      <c r="F1100" s="10"/>
      <c r="G1100" s="139">
        <v>5</v>
      </c>
      <c r="H1100" s="139"/>
      <c r="I1100" s="139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73"/>
      <c r="W1100" s="174"/>
      <c r="X1100" s="67"/>
      <c r="Y1100" s="68"/>
    </row>
    <row r="1101" spans="1:25" ht="15.75" thickBot="1">
      <c r="A1101" s="86"/>
      <c r="B1101" s="87"/>
      <c r="C1101" s="97" t="s">
        <v>16</v>
      </c>
      <c r="D1101" s="97"/>
      <c r="E1101" s="4" t="s">
        <v>16</v>
      </c>
      <c r="F1101" s="12"/>
      <c r="G1101" s="140">
        <v>5</v>
      </c>
      <c r="H1101" s="140"/>
      <c r="I1101" s="140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73"/>
      <c r="W1101" s="174"/>
      <c r="X1101" s="69"/>
      <c r="Y1101" s="70"/>
    </row>
    <row r="1102" spans="1:25" ht="15.75" thickBot="1">
      <c r="A1102" s="82">
        <v>45627</v>
      </c>
      <c r="B1102" s="83"/>
      <c r="C1102" s="136" t="s">
        <v>9</v>
      </c>
      <c r="D1102" s="136"/>
      <c r="E1102" s="5">
        <v>1320</v>
      </c>
      <c r="F1102" s="11"/>
      <c r="G1102" s="138">
        <v>5</v>
      </c>
      <c r="H1102" s="138"/>
      <c r="I1102" s="138"/>
      <c r="J1102" s="14" t="s">
        <v>34</v>
      </c>
      <c r="K1102" s="14" t="s">
        <v>34</v>
      </c>
      <c r="L1102" s="14" t="s">
        <v>34</v>
      </c>
      <c r="M1102" s="14" t="s">
        <v>34</v>
      </c>
      <c r="N1102" s="14" t="s">
        <v>34</v>
      </c>
      <c r="O1102" s="14" t="s">
        <v>34</v>
      </c>
      <c r="P1102" s="14" t="s">
        <v>34</v>
      </c>
      <c r="Q1102" s="14" t="s">
        <v>34</v>
      </c>
      <c r="R1102" s="14" t="s">
        <v>34</v>
      </c>
      <c r="S1102" s="14" t="s">
        <v>34</v>
      </c>
      <c r="T1102" s="14" t="s">
        <v>34</v>
      </c>
      <c r="U1102" s="14" t="s">
        <v>34</v>
      </c>
      <c r="V1102" s="178"/>
      <c r="W1102" s="180"/>
      <c r="X1102" s="65" t="s">
        <v>38</v>
      </c>
      <c r="Y1102" s="66"/>
    </row>
    <row r="1103" spans="1:25" ht="15.75" thickBot="1">
      <c r="A1103" s="84"/>
      <c r="B1103" s="85"/>
      <c r="C1103" s="130" t="s">
        <v>10</v>
      </c>
      <c r="D1103" s="130"/>
      <c r="E1103" s="3">
        <v>210</v>
      </c>
      <c r="F1103" s="10"/>
      <c r="G1103" s="139">
        <v>5</v>
      </c>
      <c r="H1103" s="139"/>
      <c r="I1103" s="139"/>
      <c r="J1103" s="14" t="s">
        <v>34</v>
      </c>
      <c r="K1103" s="14" t="s">
        <v>34</v>
      </c>
      <c r="L1103" s="14" t="s">
        <v>34</v>
      </c>
      <c r="M1103" s="14" t="s">
        <v>34</v>
      </c>
      <c r="N1103" s="14" t="s">
        <v>34</v>
      </c>
      <c r="O1103" s="14" t="s">
        <v>34</v>
      </c>
      <c r="P1103" s="14" t="s">
        <v>34</v>
      </c>
      <c r="Q1103" s="14" t="s">
        <v>34</v>
      </c>
      <c r="R1103" s="14" t="s">
        <v>34</v>
      </c>
      <c r="S1103" s="14" t="s">
        <v>34</v>
      </c>
      <c r="T1103" s="14" t="s">
        <v>34</v>
      </c>
      <c r="U1103" s="14" t="s">
        <v>34</v>
      </c>
      <c r="V1103" s="173"/>
      <c r="W1103" s="174"/>
      <c r="X1103" s="67"/>
      <c r="Y1103" s="68"/>
    </row>
    <row r="1104" spans="1:25" ht="15.75" thickBot="1">
      <c r="A1104" s="84"/>
      <c r="B1104" s="85"/>
      <c r="C1104" s="130" t="s">
        <v>11</v>
      </c>
      <c r="D1104" s="130"/>
      <c r="E1104" s="3">
        <v>2170</v>
      </c>
      <c r="F1104" s="10"/>
      <c r="G1104" s="139">
        <v>5</v>
      </c>
      <c r="H1104" s="139"/>
      <c r="I1104" s="139"/>
      <c r="J1104" s="14" t="s">
        <v>34</v>
      </c>
      <c r="K1104" s="14" t="s">
        <v>34</v>
      </c>
      <c r="L1104" s="14" t="s">
        <v>34</v>
      </c>
      <c r="M1104" s="14" t="s">
        <v>34</v>
      </c>
      <c r="N1104" s="14" t="s">
        <v>34</v>
      </c>
      <c r="O1104" s="14" t="s">
        <v>34</v>
      </c>
      <c r="P1104" s="14" t="s">
        <v>34</v>
      </c>
      <c r="Q1104" s="14" t="s">
        <v>34</v>
      </c>
      <c r="R1104" s="14" t="s">
        <v>34</v>
      </c>
      <c r="S1104" s="14" t="s">
        <v>34</v>
      </c>
      <c r="T1104" s="14" t="s">
        <v>34</v>
      </c>
      <c r="U1104" s="14" t="s">
        <v>34</v>
      </c>
      <c r="V1104" s="173"/>
      <c r="W1104" s="174"/>
      <c r="X1104" s="67"/>
      <c r="Y1104" s="68"/>
    </row>
    <row r="1105" spans="1:25" ht="15.75" thickBot="1">
      <c r="A1105" s="84"/>
      <c r="B1105" s="85"/>
      <c r="C1105" s="130" t="s">
        <v>12</v>
      </c>
      <c r="D1105" s="130"/>
      <c r="E1105" s="3">
        <v>170</v>
      </c>
      <c r="F1105" s="10"/>
      <c r="G1105" s="139">
        <v>5</v>
      </c>
      <c r="H1105" s="139"/>
      <c r="I1105" s="139"/>
      <c r="J1105" s="14" t="s">
        <v>34</v>
      </c>
      <c r="K1105" s="14" t="s">
        <v>34</v>
      </c>
      <c r="L1105" s="14" t="s">
        <v>16</v>
      </c>
      <c r="M1105" s="14" t="s">
        <v>34</v>
      </c>
      <c r="N1105" s="14" t="s">
        <v>34</v>
      </c>
      <c r="O1105" s="14" t="s">
        <v>34</v>
      </c>
      <c r="P1105" s="14" t="s">
        <v>34</v>
      </c>
      <c r="Q1105" s="14" t="s">
        <v>34</v>
      </c>
      <c r="R1105" s="14" t="s">
        <v>34</v>
      </c>
      <c r="S1105" s="14" t="s">
        <v>34</v>
      </c>
      <c r="T1105" s="14" t="s">
        <v>34</v>
      </c>
      <c r="U1105" s="14" t="s">
        <v>34</v>
      </c>
      <c r="V1105" s="173"/>
      <c r="W1105" s="174"/>
      <c r="X1105" s="67"/>
      <c r="Y1105" s="68"/>
    </row>
    <row r="1106" spans="1:25" ht="15.75" thickBot="1">
      <c r="A1106" s="84"/>
      <c r="B1106" s="85"/>
      <c r="C1106" s="131" t="s">
        <v>13</v>
      </c>
      <c r="D1106" s="130"/>
      <c r="E1106" s="3" t="s">
        <v>16</v>
      </c>
      <c r="F1106" s="10"/>
      <c r="G1106" s="139">
        <v>5</v>
      </c>
      <c r="H1106" s="139"/>
      <c r="I1106" s="139"/>
      <c r="J1106" s="14" t="s">
        <v>34</v>
      </c>
      <c r="K1106" s="14" t="s">
        <v>34</v>
      </c>
      <c r="L1106" s="14" t="s">
        <v>34</v>
      </c>
      <c r="M1106" s="14" t="s">
        <v>34</v>
      </c>
      <c r="N1106" s="14" t="s">
        <v>34</v>
      </c>
      <c r="O1106" s="14" t="s">
        <v>34</v>
      </c>
      <c r="P1106" s="14" t="s">
        <v>34</v>
      </c>
      <c r="Q1106" s="14" t="s">
        <v>34</v>
      </c>
      <c r="R1106" s="14" t="s">
        <v>34</v>
      </c>
      <c r="S1106" s="14" t="s">
        <v>34</v>
      </c>
      <c r="T1106" s="14" t="s">
        <v>34</v>
      </c>
      <c r="U1106" s="14" t="s">
        <v>34</v>
      </c>
      <c r="V1106" s="173"/>
      <c r="W1106" s="174"/>
      <c r="X1106" s="67"/>
      <c r="Y1106" s="68"/>
    </row>
    <row r="1107" spans="1:25" ht="15.75" thickBot="1">
      <c r="A1107" s="84"/>
      <c r="B1107" s="85"/>
      <c r="C1107" s="130" t="s">
        <v>14</v>
      </c>
      <c r="D1107" s="130"/>
      <c r="E1107" s="3" t="s">
        <v>16</v>
      </c>
      <c r="F1107" s="10"/>
      <c r="G1107" s="139">
        <v>5</v>
      </c>
      <c r="H1107" s="139"/>
      <c r="I1107" s="139"/>
      <c r="J1107" s="14" t="s">
        <v>34</v>
      </c>
      <c r="K1107" s="14" t="s">
        <v>34</v>
      </c>
      <c r="L1107" s="14" t="s">
        <v>34</v>
      </c>
      <c r="M1107" s="14" t="s">
        <v>34</v>
      </c>
      <c r="N1107" s="14" t="s">
        <v>34</v>
      </c>
      <c r="O1107" s="14" t="s">
        <v>34</v>
      </c>
      <c r="P1107" s="14" t="s">
        <v>34</v>
      </c>
      <c r="Q1107" s="14" t="s">
        <v>34</v>
      </c>
      <c r="R1107" s="14" t="s">
        <v>34</v>
      </c>
      <c r="S1107" s="14" t="s">
        <v>34</v>
      </c>
      <c r="T1107" s="14" t="s">
        <v>34</v>
      </c>
      <c r="U1107" s="14" t="s">
        <v>34</v>
      </c>
      <c r="V1107" s="173"/>
      <c r="W1107" s="174"/>
      <c r="X1107" s="67"/>
      <c r="Y1107" s="68"/>
    </row>
    <row r="1108" spans="1:25" ht="15.75" thickBot="1">
      <c r="A1108" s="84"/>
      <c r="B1108" s="85"/>
      <c r="C1108" s="130" t="s">
        <v>15</v>
      </c>
      <c r="D1108" s="130"/>
      <c r="E1108" s="3" t="s">
        <v>16</v>
      </c>
      <c r="F1108" s="10"/>
      <c r="G1108" s="139">
        <v>5</v>
      </c>
      <c r="H1108" s="139"/>
      <c r="I1108" s="139"/>
      <c r="J1108" s="14" t="s">
        <v>34</v>
      </c>
      <c r="K1108" s="14" t="s">
        <v>34</v>
      </c>
      <c r="L1108" s="14" t="s">
        <v>34</v>
      </c>
      <c r="M1108" s="14" t="s">
        <v>34</v>
      </c>
      <c r="N1108" s="14" t="s">
        <v>34</v>
      </c>
      <c r="O1108" s="14" t="s">
        <v>34</v>
      </c>
      <c r="P1108" s="14" t="s">
        <v>34</v>
      </c>
      <c r="Q1108" s="14" t="s">
        <v>34</v>
      </c>
      <c r="R1108" s="14" t="s">
        <v>34</v>
      </c>
      <c r="S1108" s="14" t="s">
        <v>16</v>
      </c>
      <c r="T1108" s="14" t="s">
        <v>34</v>
      </c>
      <c r="U1108" s="14" t="s">
        <v>34</v>
      </c>
      <c r="V1108" s="173"/>
      <c r="W1108" s="174"/>
      <c r="X1108" s="67"/>
      <c r="Y1108" s="68"/>
    </row>
    <row r="1109" spans="1:25" ht="15.75" thickBot="1">
      <c r="A1109" s="84"/>
      <c r="B1109" s="85"/>
      <c r="C1109" s="119" t="s">
        <v>16</v>
      </c>
      <c r="D1109" s="119"/>
      <c r="E1109" s="3" t="s">
        <v>16</v>
      </c>
      <c r="F1109" s="10"/>
      <c r="G1109" s="139">
        <v>5</v>
      </c>
      <c r="H1109" s="139"/>
      <c r="I1109" s="139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73"/>
      <c r="W1109" s="174"/>
      <c r="X1109" s="67"/>
      <c r="Y1109" s="68"/>
    </row>
    <row r="1110" spans="1:25" ht="15.75" thickBot="1">
      <c r="A1110" s="86"/>
      <c r="B1110" s="87"/>
      <c r="C1110" s="97" t="s">
        <v>16</v>
      </c>
      <c r="D1110" s="97"/>
      <c r="E1110" s="4" t="s">
        <v>16</v>
      </c>
      <c r="F1110" s="12"/>
      <c r="G1110" s="140">
        <v>5</v>
      </c>
      <c r="H1110" s="140"/>
      <c r="I1110" s="140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73"/>
      <c r="W1110" s="174"/>
      <c r="X1110" s="69"/>
      <c r="Y1110" s="70"/>
    </row>
    <row r="1111" spans="1:25" ht="15.75" thickBot="1">
      <c r="A1111" s="82">
        <v>45628</v>
      </c>
      <c r="B1111" s="83"/>
      <c r="C1111" s="136" t="s">
        <v>9</v>
      </c>
      <c r="D1111" s="136"/>
      <c r="E1111" s="5">
        <v>1570</v>
      </c>
      <c r="F1111" s="11"/>
      <c r="G1111" s="138">
        <v>5</v>
      </c>
      <c r="H1111" s="138"/>
      <c r="I1111" s="138"/>
      <c r="J1111" s="14" t="s">
        <v>34</v>
      </c>
      <c r="K1111" s="14" t="s">
        <v>34</v>
      </c>
      <c r="L1111" s="14" t="s">
        <v>34</v>
      </c>
      <c r="M1111" s="14" t="s">
        <v>34</v>
      </c>
      <c r="N1111" s="14" t="s">
        <v>34</v>
      </c>
      <c r="O1111" s="14" t="s">
        <v>34</v>
      </c>
      <c r="P1111" s="14" t="s">
        <v>34</v>
      </c>
      <c r="Q1111" s="14" t="s">
        <v>34</v>
      </c>
      <c r="R1111" s="14" t="s">
        <v>34</v>
      </c>
      <c r="S1111" s="14" t="s">
        <v>34</v>
      </c>
      <c r="T1111" s="14" t="s">
        <v>34</v>
      </c>
      <c r="U1111" s="14" t="s">
        <v>34</v>
      </c>
      <c r="V1111" s="178"/>
      <c r="W1111" s="180"/>
      <c r="X1111" s="65" t="s">
        <v>37</v>
      </c>
      <c r="Y1111" s="66"/>
    </row>
    <row r="1112" spans="1:25" ht="15.75" thickBot="1">
      <c r="A1112" s="84"/>
      <c r="B1112" s="85"/>
      <c r="C1112" s="130" t="s">
        <v>10</v>
      </c>
      <c r="D1112" s="130"/>
      <c r="E1112" s="3">
        <v>200</v>
      </c>
      <c r="F1112" s="10"/>
      <c r="G1112" s="139">
        <v>5</v>
      </c>
      <c r="H1112" s="139"/>
      <c r="I1112" s="139"/>
      <c r="J1112" s="14" t="s">
        <v>34</v>
      </c>
      <c r="K1112" s="14" t="s">
        <v>34</v>
      </c>
      <c r="L1112" s="14" t="s">
        <v>34</v>
      </c>
      <c r="M1112" s="14" t="s">
        <v>34</v>
      </c>
      <c r="N1112" s="14" t="s">
        <v>34</v>
      </c>
      <c r="O1112" s="14" t="s">
        <v>34</v>
      </c>
      <c r="P1112" s="14" t="s">
        <v>34</v>
      </c>
      <c r="Q1112" s="14" t="s">
        <v>34</v>
      </c>
      <c r="R1112" s="14" t="s">
        <v>34</v>
      </c>
      <c r="S1112" s="14" t="s">
        <v>34</v>
      </c>
      <c r="T1112" s="14" t="s">
        <v>34</v>
      </c>
      <c r="U1112" s="14" t="s">
        <v>34</v>
      </c>
      <c r="V1112" s="173"/>
      <c r="W1112" s="174"/>
      <c r="X1112" s="67"/>
      <c r="Y1112" s="68"/>
    </row>
    <row r="1113" spans="1:25" ht="15.75" thickBot="1">
      <c r="A1113" s="84"/>
      <c r="B1113" s="85"/>
      <c r="C1113" s="130" t="s">
        <v>11</v>
      </c>
      <c r="D1113" s="130"/>
      <c r="E1113" s="3">
        <v>2090</v>
      </c>
      <c r="F1113" s="10"/>
      <c r="G1113" s="139">
        <v>5</v>
      </c>
      <c r="H1113" s="139"/>
      <c r="I1113" s="139"/>
      <c r="J1113" s="14" t="s">
        <v>34</v>
      </c>
      <c r="K1113" s="14" t="s">
        <v>34</v>
      </c>
      <c r="L1113" s="14" t="s">
        <v>34</v>
      </c>
      <c r="M1113" s="14" t="s">
        <v>34</v>
      </c>
      <c r="N1113" s="14" t="s">
        <v>34</v>
      </c>
      <c r="O1113" s="14" t="s">
        <v>34</v>
      </c>
      <c r="P1113" s="14" t="s">
        <v>34</v>
      </c>
      <c r="Q1113" s="14" t="s">
        <v>34</v>
      </c>
      <c r="R1113" s="14" t="s">
        <v>34</v>
      </c>
      <c r="S1113" s="14" t="s">
        <v>34</v>
      </c>
      <c r="T1113" s="14" t="s">
        <v>34</v>
      </c>
      <c r="U1113" s="14" t="s">
        <v>34</v>
      </c>
      <c r="V1113" s="173"/>
      <c r="W1113" s="174"/>
      <c r="X1113" s="67"/>
      <c r="Y1113" s="68"/>
    </row>
    <row r="1114" spans="1:25" ht="15.75" thickBot="1">
      <c r="A1114" s="84"/>
      <c r="B1114" s="85"/>
      <c r="C1114" s="130" t="s">
        <v>12</v>
      </c>
      <c r="D1114" s="130"/>
      <c r="E1114" s="3">
        <v>170</v>
      </c>
      <c r="F1114" s="10"/>
      <c r="G1114" s="139">
        <v>5</v>
      </c>
      <c r="H1114" s="139"/>
      <c r="I1114" s="139"/>
      <c r="J1114" s="14" t="s">
        <v>34</v>
      </c>
      <c r="K1114" s="14" t="s">
        <v>34</v>
      </c>
      <c r="L1114" s="14" t="s">
        <v>16</v>
      </c>
      <c r="M1114" s="14" t="s">
        <v>34</v>
      </c>
      <c r="N1114" s="14" t="s">
        <v>34</v>
      </c>
      <c r="O1114" s="14" t="s">
        <v>34</v>
      </c>
      <c r="P1114" s="14" t="s">
        <v>34</v>
      </c>
      <c r="Q1114" s="14" t="s">
        <v>34</v>
      </c>
      <c r="R1114" s="14" t="s">
        <v>34</v>
      </c>
      <c r="S1114" s="14" t="s">
        <v>34</v>
      </c>
      <c r="T1114" s="14" t="s">
        <v>34</v>
      </c>
      <c r="U1114" s="14" t="s">
        <v>34</v>
      </c>
      <c r="V1114" s="173"/>
      <c r="W1114" s="174"/>
      <c r="X1114" s="67"/>
      <c r="Y1114" s="68"/>
    </row>
    <row r="1115" spans="1:25" ht="15.75" thickBot="1">
      <c r="A1115" s="84"/>
      <c r="B1115" s="85"/>
      <c r="C1115" s="131" t="s">
        <v>13</v>
      </c>
      <c r="D1115" s="130"/>
      <c r="E1115" s="3" t="s">
        <v>16</v>
      </c>
      <c r="F1115" s="10"/>
      <c r="G1115" s="139">
        <v>5</v>
      </c>
      <c r="H1115" s="139"/>
      <c r="I1115" s="139"/>
      <c r="J1115" s="14" t="s">
        <v>34</v>
      </c>
      <c r="K1115" s="14" t="s">
        <v>34</v>
      </c>
      <c r="L1115" s="14" t="s">
        <v>34</v>
      </c>
      <c r="M1115" s="14" t="s">
        <v>34</v>
      </c>
      <c r="N1115" s="14" t="s">
        <v>34</v>
      </c>
      <c r="O1115" s="14" t="s">
        <v>34</v>
      </c>
      <c r="P1115" s="14" t="s">
        <v>34</v>
      </c>
      <c r="Q1115" s="14" t="s">
        <v>34</v>
      </c>
      <c r="R1115" s="14" t="s">
        <v>34</v>
      </c>
      <c r="S1115" s="14" t="s">
        <v>34</v>
      </c>
      <c r="T1115" s="14" t="s">
        <v>34</v>
      </c>
      <c r="U1115" s="14" t="s">
        <v>34</v>
      </c>
      <c r="V1115" s="173"/>
      <c r="W1115" s="174"/>
      <c r="X1115" s="67"/>
      <c r="Y1115" s="68"/>
    </row>
    <row r="1116" spans="1:25" ht="15.75" thickBot="1">
      <c r="A1116" s="84"/>
      <c r="B1116" s="85"/>
      <c r="C1116" s="130" t="s">
        <v>14</v>
      </c>
      <c r="D1116" s="130"/>
      <c r="E1116" s="3" t="s">
        <v>16</v>
      </c>
      <c r="F1116" s="10"/>
      <c r="G1116" s="139">
        <v>5</v>
      </c>
      <c r="H1116" s="139"/>
      <c r="I1116" s="139"/>
      <c r="J1116" s="14" t="s">
        <v>34</v>
      </c>
      <c r="K1116" s="14" t="s">
        <v>34</v>
      </c>
      <c r="L1116" s="14" t="s">
        <v>34</v>
      </c>
      <c r="M1116" s="14" t="s">
        <v>34</v>
      </c>
      <c r="N1116" s="14" t="s">
        <v>34</v>
      </c>
      <c r="O1116" s="14" t="s">
        <v>34</v>
      </c>
      <c r="P1116" s="14" t="s">
        <v>34</v>
      </c>
      <c r="Q1116" s="14" t="s">
        <v>34</v>
      </c>
      <c r="R1116" s="14" t="s">
        <v>34</v>
      </c>
      <c r="S1116" s="14" t="s">
        <v>34</v>
      </c>
      <c r="T1116" s="14" t="s">
        <v>34</v>
      </c>
      <c r="U1116" s="14" t="s">
        <v>34</v>
      </c>
      <c r="V1116" s="173"/>
      <c r="W1116" s="174"/>
      <c r="X1116" s="67"/>
      <c r="Y1116" s="68"/>
    </row>
    <row r="1117" spans="1:25" ht="15.75" thickBot="1">
      <c r="A1117" s="84"/>
      <c r="B1117" s="85"/>
      <c r="C1117" s="130" t="s">
        <v>15</v>
      </c>
      <c r="D1117" s="130"/>
      <c r="E1117" s="3" t="s">
        <v>16</v>
      </c>
      <c r="F1117" s="10"/>
      <c r="G1117" s="139">
        <v>5</v>
      </c>
      <c r="H1117" s="139"/>
      <c r="I1117" s="139"/>
      <c r="J1117" s="14" t="s">
        <v>34</v>
      </c>
      <c r="K1117" s="14" t="s">
        <v>34</v>
      </c>
      <c r="L1117" s="14" t="s">
        <v>34</v>
      </c>
      <c r="M1117" s="14" t="s">
        <v>34</v>
      </c>
      <c r="N1117" s="14" t="s">
        <v>34</v>
      </c>
      <c r="O1117" s="14" t="s">
        <v>34</v>
      </c>
      <c r="P1117" s="14" t="s">
        <v>34</v>
      </c>
      <c r="Q1117" s="14" t="s">
        <v>34</v>
      </c>
      <c r="R1117" s="14" t="s">
        <v>34</v>
      </c>
      <c r="S1117" s="14" t="s">
        <v>16</v>
      </c>
      <c r="T1117" s="14" t="s">
        <v>34</v>
      </c>
      <c r="U1117" s="14" t="s">
        <v>34</v>
      </c>
      <c r="V1117" s="173"/>
      <c r="W1117" s="174"/>
      <c r="X1117" s="67"/>
      <c r="Y1117" s="68"/>
    </row>
    <row r="1118" spans="1:25" ht="15.75" thickBot="1">
      <c r="A1118" s="84"/>
      <c r="B1118" s="85"/>
      <c r="C1118" s="119" t="s">
        <v>16</v>
      </c>
      <c r="D1118" s="119"/>
      <c r="E1118" s="3" t="s">
        <v>16</v>
      </c>
      <c r="F1118" s="10"/>
      <c r="G1118" s="139">
        <v>5</v>
      </c>
      <c r="H1118" s="139"/>
      <c r="I1118" s="139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73"/>
      <c r="W1118" s="174"/>
      <c r="X1118" s="67"/>
      <c r="Y1118" s="68"/>
    </row>
    <row r="1119" spans="1:25" ht="15.75" thickBot="1">
      <c r="A1119" s="86"/>
      <c r="B1119" s="87"/>
      <c r="C1119" s="97" t="s">
        <v>16</v>
      </c>
      <c r="D1119" s="97"/>
      <c r="E1119" s="4" t="s">
        <v>16</v>
      </c>
      <c r="F1119" s="12"/>
      <c r="G1119" s="140">
        <v>5</v>
      </c>
      <c r="H1119" s="140"/>
      <c r="I1119" s="140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73"/>
      <c r="W1119" s="174"/>
      <c r="X1119" s="69"/>
      <c r="Y1119" s="70"/>
    </row>
    <row r="1120" spans="1:25" ht="15.75" thickBot="1">
      <c r="A1120" s="82">
        <v>45629</v>
      </c>
      <c r="B1120" s="83"/>
      <c r="C1120" s="136" t="s">
        <v>9</v>
      </c>
      <c r="D1120" s="136"/>
      <c r="E1120" s="5" t="s">
        <v>16</v>
      </c>
      <c r="F1120" s="11"/>
      <c r="G1120" s="138">
        <v>5</v>
      </c>
      <c r="H1120" s="138"/>
      <c r="I1120" s="138"/>
      <c r="J1120" s="14" t="s">
        <v>34</v>
      </c>
      <c r="K1120" s="14" t="s">
        <v>34</v>
      </c>
      <c r="L1120" s="14" t="s">
        <v>34</v>
      </c>
      <c r="M1120" s="14" t="s">
        <v>34</v>
      </c>
      <c r="N1120" s="14" t="s">
        <v>34</v>
      </c>
      <c r="O1120" s="14" t="s">
        <v>34</v>
      </c>
      <c r="P1120" s="14" t="s">
        <v>34</v>
      </c>
      <c r="Q1120" s="14" t="s">
        <v>34</v>
      </c>
      <c r="R1120" s="14" t="s">
        <v>34</v>
      </c>
      <c r="S1120" s="14" t="s">
        <v>34</v>
      </c>
      <c r="T1120" s="14" t="s">
        <v>34</v>
      </c>
      <c r="U1120" s="14" t="s">
        <v>34</v>
      </c>
      <c r="V1120" s="178"/>
      <c r="W1120" s="180"/>
      <c r="X1120" s="65" t="s">
        <v>37</v>
      </c>
      <c r="Y1120" s="66"/>
    </row>
    <row r="1121" spans="1:25" ht="15.75" thickBot="1">
      <c r="A1121" s="84"/>
      <c r="B1121" s="85"/>
      <c r="C1121" s="130" t="s">
        <v>10</v>
      </c>
      <c r="D1121" s="130"/>
      <c r="E1121" s="3" t="s">
        <v>16</v>
      </c>
      <c r="F1121" s="10"/>
      <c r="G1121" s="139">
        <v>5</v>
      </c>
      <c r="H1121" s="139"/>
      <c r="I1121" s="139"/>
      <c r="J1121" s="14" t="s">
        <v>34</v>
      </c>
      <c r="K1121" s="14" t="s">
        <v>34</v>
      </c>
      <c r="L1121" s="14" t="s">
        <v>34</v>
      </c>
      <c r="M1121" s="14" t="s">
        <v>34</v>
      </c>
      <c r="N1121" s="14" t="s">
        <v>34</v>
      </c>
      <c r="O1121" s="14" t="s">
        <v>34</v>
      </c>
      <c r="P1121" s="14" t="s">
        <v>34</v>
      </c>
      <c r="Q1121" s="14" t="s">
        <v>34</v>
      </c>
      <c r="R1121" s="14" t="s">
        <v>34</v>
      </c>
      <c r="S1121" s="14" t="s">
        <v>34</v>
      </c>
      <c r="T1121" s="14" t="s">
        <v>34</v>
      </c>
      <c r="U1121" s="14" t="s">
        <v>34</v>
      </c>
      <c r="V1121" s="173"/>
      <c r="W1121" s="174"/>
      <c r="X1121" s="67"/>
      <c r="Y1121" s="68"/>
    </row>
    <row r="1122" spans="1:25" ht="15.75" thickBot="1">
      <c r="A1122" s="84"/>
      <c r="B1122" s="85"/>
      <c r="C1122" s="130" t="s">
        <v>11</v>
      </c>
      <c r="D1122" s="130"/>
      <c r="E1122" s="3" t="s">
        <v>16</v>
      </c>
      <c r="F1122" s="10"/>
      <c r="G1122" s="139">
        <v>5</v>
      </c>
      <c r="H1122" s="139"/>
      <c r="I1122" s="139"/>
      <c r="J1122" s="14" t="s">
        <v>34</v>
      </c>
      <c r="K1122" s="14" t="s">
        <v>34</v>
      </c>
      <c r="L1122" s="14" t="s">
        <v>34</v>
      </c>
      <c r="M1122" s="14" t="s">
        <v>34</v>
      </c>
      <c r="N1122" s="14" t="s">
        <v>34</v>
      </c>
      <c r="O1122" s="14" t="s">
        <v>34</v>
      </c>
      <c r="P1122" s="14" t="s">
        <v>34</v>
      </c>
      <c r="Q1122" s="14" t="s">
        <v>34</v>
      </c>
      <c r="R1122" s="14" t="s">
        <v>34</v>
      </c>
      <c r="S1122" s="14" t="s">
        <v>34</v>
      </c>
      <c r="T1122" s="14" t="s">
        <v>34</v>
      </c>
      <c r="U1122" s="14" t="s">
        <v>34</v>
      </c>
      <c r="V1122" s="173"/>
      <c r="W1122" s="174"/>
      <c r="X1122" s="67"/>
      <c r="Y1122" s="68"/>
    </row>
    <row r="1123" spans="1:25" ht="15.75" thickBot="1">
      <c r="A1123" s="84"/>
      <c r="B1123" s="85"/>
      <c r="C1123" s="130" t="s">
        <v>12</v>
      </c>
      <c r="D1123" s="130"/>
      <c r="E1123" s="3" t="s">
        <v>16</v>
      </c>
      <c r="F1123" s="10"/>
      <c r="G1123" s="139">
        <v>5</v>
      </c>
      <c r="H1123" s="139"/>
      <c r="I1123" s="139"/>
      <c r="J1123" s="14" t="s">
        <v>34</v>
      </c>
      <c r="K1123" s="14" t="s">
        <v>34</v>
      </c>
      <c r="L1123" s="14" t="s">
        <v>16</v>
      </c>
      <c r="M1123" s="14" t="s">
        <v>34</v>
      </c>
      <c r="N1123" s="14" t="s">
        <v>34</v>
      </c>
      <c r="O1123" s="14" t="s">
        <v>34</v>
      </c>
      <c r="P1123" s="14" t="s">
        <v>34</v>
      </c>
      <c r="Q1123" s="14" t="s">
        <v>34</v>
      </c>
      <c r="R1123" s="14" t="s">
        <v>34</v>
      </c>
      <c r="S1123" s="14" t="s">
        <v>34</v>
      </c>
      <c r="T1123" s="14" t="s">
        <v>34</v>
      </c>
      <c r="U1123" s="14" t="s">
        <v>34</v>
      </c>
      <c r="V1123" s="173"/>
      <c r="W1123" s="174"/>
      <c r="X1123" s="67"/>
      <c r="Y1123" s="68"/>
    </row>
    <row r="1124" spans="1:25" ht="15.75" thickBot="1">
      <c r="A1124" s="84"/>
      <c r="B1124" s="85"/>
      <c r="C1124" s="131" t="s">
        <v>13</v>
      </c>
      <c r="D1124" s="130"/>
      <c r="E1124" s="3" t="s">
        <v>16</v>
      </c>
      <c r="F1124" s="10"/>
      <c r="G1124" s="139">
        <v>5</v>
      </c>
      <c r="H1124" s="139"/>
      <c r="I1124" s="139"/>
      <c r="J1124" s="14" t="s">
        <v>34</v>
      </c>
      <c r="K1124" s="14" t="s">
        <v>34</v>
      </c>
      <c r="L1124" s="14" t="s">
        <v>34</v>
      </c>
      <c r="M1124" s="14" t="s">
        <v>34</v>
      </c>
      <c r="N1124" s="14" t="s">
        <v>34</v>
      </c>
      <c r="O1124" s="14" t="s">
        <v>34</v>
      </c>
      <c r="P1124" s="14" t="s">
        <v>34</v>
      </c>
      <c r="Q1124" s="14" t="s">
        <v>34</v>
      </c>
      <c r="R1124" s="14" t="s">
        <v>34</v>
      </c>
      <c r="S1124" s="14" t="s">
        <v>34</v>
      </c>
      <c r="T1124" s="14" t="s">
        <v>34</v>
      </c>
      <c r="U1124" s="14" t="s">
        <v>34</v>
      </c>
      <c r="V1124" s="173"/>
      <c r="W1124" s="174"/>
      <c r="X1124" s="67"/>
      <c r="Y1124" s="68"/>
    </row>
    <row r="1125" spans="1:25" ht="15.75" thickBot="1">
      <c r="A1125" s="84"/>
      <c r="B1125" s="85"/>
      <c r="C1125" s="130" t="s">
        <v>14</v>
      </c>
      <c r="D1125" s="130"/>
      <c r="E1125" s="3">
        <v>3564</v>
      </c>
      <c r="F1125" s="10"/>
      <c r="G1125" s="139">
        <v>5</v>
      </c>
      <c r="H1125" s="139"/>
      <c r="I1125" s="139"/>
      <c r="J1125" s="14" t="s">
        <v>34</v>
      </c>
      <c r="K1125" s="14" t="s">
        <v>34</v>
      </c>
      <c r="L1125" s="14" t="s">
        <v>34</v>
      </c>
      <c r="M1125" s="14" t="s">
        <v>34</v>
      </c>
      <c r="N1125" s="14" t="s">
        <v>34</v>
      </c>
      <c r="O1125" s="14" t="s">
        <v>34</v>
      </c>
      <c r="P1125" s="14" t="s">
        <v>34</v>
      </c>
      <c r="Q1125" s="14" t="s">
        <v>34</v>
      </c>
      <c r="R1125" s="14" t="s">
        <v>34</v>
      </c>
      <c r="S1125" s="14" t="s">
        <v>34</v>
      </c>
      <c r="T1125" s="14" t="s">
        <v>34</v>
      </c>
      <c r="U1125" s="14" t="s">
        <v>34</v>
      </c>
      <c r="V1125" s="173"/>
      <c r="W1125" s="174"/>
      <c r="X1125" s="67"/>
      <c r="Y1125" s="68"/>
    </row>
    <row r="1126" spans="1:25" ht="15.75" thickBot="1">
      <c r="A1126" s="84"/>
      <c r="B1126" s="85"/>
      <c r="C1126" s="130" t="s">
        <v>15</v>
      </c>
      <c r="D1126" s="130"/>
      <c r="E1126" s="3">
        <v>3996</v>
      </c>
      <c r="F1126" s="10"/>
      <c r="G1126" s="139">
        <v>5</v>
      </c>
      <c r="H1126" s="139"/>
      <c r="I1126" s="139"/>
      <c r="J1126" s="14" t="s">
        <v>34</v>
      </c>
      <c r="K1126" s="14" t="s">
        <v>34</v>
      </c>
      <c r="L1126" s="14" t="s">
        <v>34</v>
      </c>
      <c r="M1126" s="14" t="s">
        <v>34</v>
      </c>
      <c r="N1126" s="14" t="s">
        <v>34</v>
      </c>
      <c r="O1126" s="14" t="s">
        <v>34</v>
      </c>
      <c r="P1126" s="14" t="s">
        <v>34</v>
      </c>
      <c r="Q1126" s="14" t="s">
        <v>34</v>
      </c>
      <c r="R1126" s="14" t="s">
        <v>34</v>
      </c>
      <c r="S1126" s="14" t="s">
        <v>16</v>
      </c>
      <c r="T1126" s="14" t="s">
        <v>34</v>
      </c>
      <c r="U1126" s="14" t="s">
        <v>34</v>
      </c>
      <c r="V1126" s="173"/>
      <c r="W1126" s="174"/>
      <c r="X1126" s="67"/>
      <c r="Y1126" s="68"/>
    </row>
    <row r="1127" spans="1:25" ht="15.75" thickBot="1">
      <c r="A1127" s="84"/>
      <c r="B1127" s="85"/>
      <c r="C1127" s="119" t="s">
        <v>16</v>
      </c>
      <c r="D1127" s="119"/>
      <c r="E1127" s="3" t="s">
        <v>16</v>
      </c>
      <c r="F1127" s="10"/>
      <c r="G1127" s="139">
        <v>5</v>
      </c>
      <c r="H1127" s="139"/>
      <c r="I1127" s="139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73"/>
      <c r="W1127" s="174"/>
      <c r="X1127" s="67"/>
      <c r="Y1127" s="68"/>
    </row>
    <row r="1128" spans="1:25" ht="15.75" thickBot="1">
      <c r="A1128" s="86"/>
      <c r="B1128" s="87"/>
      <c r="C1128" s="97" t="s">
        <v>16</v>
      </c>
      <c r="D1128" s="97"/>
      <c r="E1128" s="4" t="s">
        <v>16</v>
      </c>
      <c r="F1128" s="12"/>
      <c r="G1128" s="140">
        <v>5</v>
      </c>
      <c r="H1128" s="140"/>
      <c r="I1128" s="140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73"/>
      <c r="W1128" s="174"/>
      <c r="X1128" s="69"/>
      <c r="Y1128" s="70"/>
    </row>
    <row r="1129" spans="1:25" ht="15.75" thickBot="1">
      <c r="A1129" s="82">
        <v>45630</v>
      </c>
      <c r="B1129" s="83"/>
      <c r="C1129" s="136" t="s">
        <v>9</v>
      </c>
      <c r="D1129" s="136"/>
      <c r="E1129" s="5" t="s">
        <v>16</v>
      </c>
      <c r="F1129" s="11"/>
      <c r="G1129" s="138">
        <v>5</v>
      </c>
      <c r="H1129" s="138"/>
      <c r="I1129" s="138"/>
      <c r="J1129" s="14" t="s">
        <v>34</v>
      </c>
      <c r="K1129" s="14" t="s">
        <v>34</v>
      </c>
      <c r="L1129" s="14" t="s">
        <v>34</v>
      </c>
      <c r="M1129" s="14" t="s">
        <v>34</v>
      </c>
      <c r="N1129" s="14" t="s">
        <v>34</v>
      </c>
      <c r="O1129" s="14" t="s">
        <v>34</v>
      </c>
      <c r="P1129" s="14" t="s">
        <v>34</v>
      </c>
      <c r="Q1129" s="14" t="s">
        <v>34</v>
      </c>
      <c r="R1129" s="14" t="s">
        <v>34</v>
      </c>
      <c r="S1129" s="14" t="s">
        <v>34</v>
      </c>
      <c r="T1129" s="14" t="s">
        <v>34</v>
      </c>
      <c r="U1129" s="14" t="s">
        <v>34</v>
      </c>
      <c r="V1129" s="178"/>
      <c r="W1129" s="180"/>
      <c r="X1129" s="65" t="s">
        <v>38</v>
      </c>
      <c r="Y1129" s="66"/>
    </row>
    <row r="1130" spans="1:25" ht="15.75" thickBot="1">
      <c r="A1130" s="84"/>
      <c r="B1130" s="85"/>
      <c r="C1130" s="130" t="s">
        <v>10</v>
      </c>
      <c r="D1130" s="130"/>
      <c r="E1130" s="3" t="s">
        <v>16</v>
      </c>
      <c r="F1130" s="10"/>
      <c r="G1130" s="139">
        <v>5</v>
      </c>
      <c r="H1130" s="139"/>
      <c r="I1130" s="139"/>
      <c r="J1130" s="14" t="s">
        <v>34</v>
      </c>
      <c r="K1130" s="14" t="s">
        <v>34</v>
      </c>
      <c r="L1130" s="14" t="s">
        <v>34</v>
      </c>
      <c r="M1130" s="14" t="s">
        <v>34</v>
      </c>
      <c r="N1130" s="14" t="s">
        <v>34</v>
      </c>
      <c r="O1130" s="14" t="s">
        <v>34</v>
      </c>
      <c r="P1130" s="14" t="s">
        <v>34</v>
      </c>
      <c r="Q1130" s="14" t="s">
        <v>34</v>
      </c>
      <c r="R1130" s="14" t="s">
        <v>34</v>
      </c>
      <c r="S1130" s="14" t="s">
        <v>34</v>
      </c>
      <c r="T1130" s="14" t="s">
        <v>34</v>
      </c>
      <c r="U1130" s="14" t="s">
        <v>34</v>
      </c>
      <c r="V1130" s="173"/>
      <c r="W1130" s="174"/>
      <c r="X1130" s="67"/>
      <c r="Y1130" s="68"/>
    </row>
    <row r="1131" spans="1:25" ht="15.75" thickBot="1">
      <c r="A1131" s="84"/>
      <c r="B1131" s="85"/>
      <c r="C1131" s="130" t="s">
        <v>11</v>
      </c>
      <c r="D1131" s="130"/>
      <c r="E1131" s="3" t="s">
        <v>16</v>
      </c>
      <c r="F1131" s="10"/>
      <c r="G1131" s="139">
        <v>5</v>
      </c>
      <c r="H1131" s="139"/>
      <c r="I1131" s="139"/>
      <c r="J1131" s="14" t="s">
        <v>34</v>
      </c>
      <c r="K1131" s="14" t="s">
        <v>34</v>
      </c>
      <c r="L1131" s="14" t="s">
        <v>34</v>
      </c>
      <c r="M1131" s="14" t="s">
        <v>34</v>
      </c>
      <c r="N1131" s="14" t="s">
        <v>34</v>
      </c>
      <c r="O1131" s="14" t="s">
        <v>34</v>
      </c>
      <c r="P1131" s="14" t="s">
        <v>34</v>
      </c>
      <c r="Q1131" s="14" t="s">
        <v>34</v>
      </c>
      <c r="R1131" s="14" t="s">
        <v>34</v>
      </c>
      <c r="S1131" s="14" t="s">
        <v>34</v>
      </c>
      <c r="T1131" s="14" t="s">
        <v>34</v>
      </c>
      <c r="U1131" s="14" t="s">
        <v>34</v>
      </c>
      <c r="V1131" s="173"/>
      <c r="W1131" s="174"/>
      <c r="X1131" s="67"/>
      <c r="Y1131" s="68"/>
    </row>
    <row r="1132" spans="1:25" ht="15.75" thickBot="1">
      <c r="A1132" s="84"/>
      <c r="B1132" s="85"/>
      <c r="C1132" s="130" t="s">
        <v>12</v>
      </c>
      <c r="D1132" s="130"/>
      <c r="E1132" s="3" t="s">
        <v>16</v>
      </c>
      <c r="F1132" s="10"/>
      <c r="G1132" s="139">
        <v>5</v>
      </c>
      <c r="H1132" s="139"/>
      <c r="I1132" s="139"/>
      <c r="J1132" s="14" t="s">
        <v>34</v>
      </c>
      <c r="K1132" s="14" t="s">
        <v>34</v>
      </c>
      <c r="L1132" s="14" t="s">
        <v>16</v>
      </c>
      <c r="M1132" s="14" t="s">
        <v>34</v>
      </c>
      <c r="N1132" s="14" t="s">
        <v>34</v>
      </c>
      <c r="O1132" s="14" t="s">
        <v>34</v>
      </c>
      <c r="P1132" s="14" t="s">
        <v>34</v>
      </c>
      <c r="Q1132" s="14" t="s">
        <v>34</v>
      </c>
      <c r="R1132" s="14" t="s">
        <v>34</v>
      </c>
      <c r="S1132" s="14" t="s">
        <v>34</v>
      </c>
      <c r="T1132" s="14" t="s">
        <v>34</v>
      </c>
      <c r="U1132" s="14" t="s">
        <v>34</v>
      </c>
      <c r="V1132" s="173"/>
      <c r="W1132" s="174"/>
      <c r="X1132" s="67"/>
      <c r="Y1132" s="68"/>
    </row>
    <row r="1133" spans="1:25" ht="15.75" thickBot="1">
      <c r="A1133" s="84"/>
      <c r="B1133" s="85"/>
      <c r="C1133" s="131" t="s">
        <v>13</v>
      </c>
      <c r="D1133" s="130"/>
      <c r="E1133" s="3" t="s">
        <v>16</v>
      </c>
      <c r="F1133" s="10"/>
      <c r="G1133" s="139">
        <v>5</v>
      </c>
      <c r="H1133" s="139"/>
      <c r="I1133" s="139"/>
      <c r="J1133" s="14" t="s">
        <v>34</v>
      </c>
      <c r="K1133" s="14" t="s">
        <v>34</v>
      </c>
      <c r="L1133" s="14" t="s">
        <v>34</v>
      </c>
      <c r="M1133" s="14" t="s">
        <v>34</v>
      </c>
      <c r="N1133" s="14" t="s">
        <v>34</v>
      </c>
      <c r="O1133" s="14" t="s">
        <v>34</v>
      </c>
      <c r="P1133" s="14" t="s">
        <v>34</v>
      </c>
      <c r="Q1133" s="14" t="s">
        <v>34</v>
      </c>
      <c r="R1133" s="14" t="s">
        <v>34</v>
      </c>
      <c r="S1133" s="14" t="s">
        <v>34</v>
      </c>
      <c r="T1133" s="14" t="s">
        <v>34</v>
      </c>
      <c r="U1133" s="14" t="s">
        <v>34</v>
      </c>
      <c r="V1133" s="173"/>
      <c r="W1133" s="174"/>
      <c r="X1133" s="67"/>
      <c r="Y1133" s="68"/>
    </row>
    <row r="1134" spans="1:25" ht="15.75" thickBot="1">
      <c r="A1134" s="84"/>
      <c r="B1134" s="85"/>
      <c r="C1134" s="130" t="s">
        <v>14</v>
      </c>
      <c r="D1134" s="130"/>
      <c r="E1134" s="3" t="s">
        <v>16</v>
      </c>
      <c r="F1134" s="10"/>
      <c r="G1134" s="139">
        <v>5</v>
      </c>
      <c r="H1134" s="139"/>
      <c r="I1134" s="139"/>
      <c r="J1134" s="14" t="s">
        <v>34</v>
      </c>
      <c r="K1134" s="14" t="s">
        <v>34</v>
      </c>
      <c r="L1134" s="14" t="s">
        <v>34</v>
      </c>
      <c r="M1134" s="14" t="s">
        <v>34</v>
      </c>
      <c r="N1134" s="14" t="s">
        <v>34</v>
      </c>
      <c r="O1134" s="14" t="s">
        <v>34</v>
      </c>
      <c r="P1134" s="14" t="s">
        <v>34</v>
      </c>
      <c r="Q1134" s="14" t="s">
        <v>34</v>
      </c>
      <c r="R1134" s="14" t="s">
        <v>34</v>
      </c>
      <c r="S1134" s="14" t="s">
        <v>34</v>
      </c>
      <c r="T1134" s="14" t="s">
        <v>34</v>
      </c>
      <c r="U1134" s="14" t="s">
        <v>34</v>
      </c>
      <c r="V1134" s="173"/>
      <c r="W1134" s="174"/>
      <c r="X1134" s="67"/>
      <c r="Y1134" s="68"/>
    </row>
    <row r="1135" spans="1:25" ht="15.75" thickBot="1">
      <c r="A1135" s="84"/>
      <c r="B1135" s="85"/>
      <c r="C1135" s="130" t="s">
        <v>15</v>
      </c>
      <c r="D1135" s="130"/>
      <c r="E1135" s="3" t="s">
        <v>16</v>
      </c>
      <c r="F1135" s="10"/>
      <c r="G1135" s="139">
        <v>5</v>
      </c>
      <c r="H1135" s="139"/>
      <c r="I1135" s="139"/>
      <c r="J1135" s="14" t="s">
        <v>34</v>
      </c>
      <c r="K1135" s="14" t="s">
        <v>34</v>
      </c>
      <c r="L1135" s="14" t="s">
        <v>34</v>
      </c>
      <c r="M1135" s="14" t="s">
        <v>34</v>
      </c>
      <c r="N1135" s="14" t="s">
        <v>34</v>
      </c>
      <c r="O1135" s="14" t="s">
        <v>34</v>
      </c>
      <c r="P1135" s="14" t="s">
        <v>34</v>
      </c>
      <c r="Q1135" s="14" t="s">
        <v>34</v>
      </c>
      <c r="R1135" s="14" t="s">
        <v>34</v>
      </c>
      <c r="S1135" s="14" t="s">
        <v>16</v>
      </c>
      <c r="T1135" s="14" t="s">
        <v>34</v>
      </c>
      <c r="U1135" s="14" t="s">
        <v>34</v>
      </c>
      <c r="V1135" s="173"/>
      <c r="W1135" s="174"/>
      <c r="X1135" s="67"/>
      <c r="Y1135" s="68"/>
    </row>
    <row r="1136" spans="1:25" ht="15.75" thickBot="1">
      <c r="A1136" s="84"/>
      <c r="B1136" s="85"/>
      <c r="C1136" s="119" t="s">
        <v>16</v>
      </c>
      <c r="D1136" s="119"/>
      <c r="E1136" s="3" t="s">
        <v>16</v>
      </c>
      <c r="F1136" s="10"/>
      <c r="G1136" s="139">
        <v>5</v>
      </c>
      <c r="H1136" s="139"/>
      <c r="I1136" s="139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73"/>
      <c r="W1136" s="174"/>
      <c r="X1136" s="67"/>
      <c r="Y1136" s="68"/>
    </row>
    <row r="1137" spans="1:25" ht="15.75" thickBot="1">
      <c r="A1137" s="86"/>
      <c r="B1137" s="87"/>
      <c r="C1137" s="97" t="s">
        <v>16</v>
      </c>
      <c r="D1137" s="97"/>
      <c r="E1137" s="4" t="s">
        <v>16</v>
      </c>
      <c r="F1137" s="12"/>
      <c r="G1137" s="140">
        <v>5</v>
      </c>
      <c r="H1137" s="140"/>
      <c r="I1137" s="140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73"/>
      <c r="W1137" s="174"/>
      <c r="X1137" s="69"/>
      <c r="Y1137" s="70"/>
    </row>
    <row r="1138" spans="1:25" ht="15.75" thickBot="1">
      <c r="A1138" s="82">
        <v>45631</v>
      </c>
      <c r="B1138" s="83"/>
      <c r="C1138" s="136" t="s">
        <v>9</v>
      </c>
      <c r="D1138" s="136"/>
      <c r="E1138" s="5" t="s">
        <v>16</v>
      </c>
      <c r="F1138" s="11"/>
      <c r="G1138" s="138">
        <v>5</v>
      </c>
      <c r="H1138" s="138"/>
      <c r="I1138" s="138"/>
      <c r="J1138" s="14" t="s">
        <v>34</v>
      </c>
      <c r="K1138" s="14" t="s">
        <v>34</v>
      </c>
      <c r="L1138" s="14" t="s">
        <v>34</v>
      </c>
      <c r="M1138" s="14" t="s">
        <v>34</v>
      </c>
      <c r="N1138" s="14" t="s">
        <v>34</v>
      </c>
      <c r="O1138" s="14" t="s">
        <v>34</v>
      </c>
      <c r="P1138" s="14" t="s">
        <v>34</v>
      </c>
      <c r="Q1138" s="14" t="s">
        <v>34</v>
      </c>
      <c r="R1138" s="14" t="s">
        <v>34</v>
      </c>
      <c r="S1138" s="14" t="s">
        <v>34</v>
      </c>
      <c r="T1138" s="14" t="s">
        <v>34</v>
      </c>
      <c r="U1138" s="14" t="s">
        <v>34</v>
      </c>
      <c r="V1138" s="178"/>
      <c r="W1138" s="180"/>
      <c r="X1138" s="65" t="s">
        <v>38</v>
      </c>
      <c r="Y1138" s="66"/>
    </row>
    <row r="1139" spans="1:25" ht="15.75" thickBot="1">
      <c r="A1139" s="84"/>
      <c r="B1139" s="85"/>
      <c r="C1139" s="130" t="s">
        <v>10</v>
      </c>
      <c r="D1139" s="130"/>
      <c r="E1139" s="3" t="s">
        <v>16</v>
      </c>
      <c r="F1139" s="10"/>
      <c r="G1139" s="139">
        <v>5</v>
      </c>
      <c r="H1139" s="139"/>
      <c r="I1139" s="139"/>
      <c r="J1139" s="14" t="s">
        <v>34</v>
      </c>
      <c r="K1139" s="14" t="s">
        <v>34</v>
      </c>
      <c r="L1139" s="14" t="s">
        <v>34</v>
      </c>
      <c r="M1139" s="14" t="s">
        <v>34</v>
      </c>
      <c r="N1139" s="14" t="s">
        <v>34</v>
      </c>
      <c r="O1139" s="14" t="s">
        <v>34</v>
      </c>
      <c r="P1139" s="14" t="s">
        <v>34</v>
      </c>
      <c r="Q1139" s="14" t="s">
        <v>34</v>
      </c>
      <c r="R1139" s="14" t="s">
        <v>34</v>
      </c>
      <c r="S1139" s="14" t="s">
        <v>34</v>
      </c>
      <c r="T1139" s="14" t="s">
        <v>34</v>
      </c>
      <c r="U1139" s="14" t="s">
        <v>34</v>
      </c>
      <c r="V1139" s="173"/>
      <c r="W1139" s="174"/>
      <c r="X1139" s="67"/>
      <c r="Y1139" s="68"/>
    </row>
    <row r="1140" spans="1:25" ht="15.75" thickBot="1">
      <c r="A1140" s="84"/>
      <c r="B1140" s="85"/>
      <c r="C1140" s="130" t="s">
        <v>11</v>
      </c>
      <c r="D1140" s="130"/>
      <c r="E1140" s="3" t="s">
        <v>16</v>
      </c>
      <c r="F1140" s="10"/>
      <c r="G1140" s="139">
        <v>5</v>
      </c>
      <c r="H1140" s="139"/>
      <c r="I1140" s="139"/>
      <c r="J1140" s="14" t="s">
        <v>34</v>
      </c>
      <c r="K1140" s="14" t="s">
        <v>34</v>
      </c>
      <c r="L1140" s="14" t="s">
        <v>34</v>
      </c>
      <c r="M1140" s="14" t="s">
        <v>34</v>
      </c>
      <c r="N1140" s="14" t="s">
        <v>34</v>
      </c>
      <c r="O1140" s="14" t="s">
        <v>34</v>
      </c>
      <c r="P1140" s="14" t="s">
        <v>34</v>
      </c>
      <c r="Q1140" s="14" t="s">
        <v>34</v>
      </c>
      <c r="R1140" s="14" t="s">
        <v>34</v>
      </c>
      <c r="S1140" s="14" t="s">
        <v>34</v>
      </c>
      <c r="T1140" s="14" t="s">
        <v>34</v>
      </c>
      <c r="U1140" s="14" t="s">
        <v>34</v>
      </c>
      <c r="V1140" s="173"/>
      <c r="W1140" s="174"/>
      <c r="X1140" s="67"/>
      <c r="Y1140" s="68"/>
    </row>
    <row r="1141" spans="1:25" ht="15.75" thickBot="1">
      <c r="A1141" s="84"/>
      <c r="B1141" s="85"/>
      <c r="C1141" s="130" t="s">
        <v>12</v>
      </c>
      <c r="D1141" s="130"/>
      <c r="E1141" s="3" t="s">
        <v>16</v>
      </c>
      <c r="F1141" s="10"/>
      <c r="G1141" s="139">
        <v>5</v>
      </c>
      <c r="H1141" s="139"/>
      <c r="I1141" s="139"/>
      <c r="J1141" s="14" t="s">
        <v>34</v>
      </c>
      <c r="K1141" s="14" t="s">
        <v>34</v>
      </c>
      <c r="L1141" s="14" t="s">
        <v>16</v>
      </c>
      <c r="M1141" s="14" t="s">
        <v>34</v>
      </c>
      <c r="N1141" s="14" t="s">
        <v>34</v>
      </c>
      <c r="O1141" s="14" t="s">
        <v>34</v>
      </c>
      <c r="P1141" s="14" t="s">
        <v>34</v>
      </c>
      <c r="Q1141" s="14" t="s">
        <v>34</v>
      </c>
      <c r="R1141" s="14" t="s">
        <v>34</v>
      </c>
      <c r="S1141" s="14" t="s">
        <v>34</v>
      </c>
      <c r="T1141" s="14" t="s">
        <v>34</v>
      </c>
      <c r="U1141" s="14" t="s">
        <v>34</v>
      </c>
      <c r="V1141" s="173"/>
      <c r="W1141" s="174"/>
      <c r="X1141" s="67"/>
      <c r="Y1141" s="68"/>
    </row>
    <row r="1142" spans="1:25" ht="15.75" thickBot="1">
      <c r="A1142" s="84"/>
      <c r="B1142" s="85"/>
      <c r="C1142" s="131" t="s">
        <v>13</v>
      </c>
      <c r="D1142" s="130"/>
      <c r="E1142" s="3" t="s">
        <v>16</v>
      </c>
      <c r="F1142" s="10"/>
      <c r="G1142" s="139">
        <v>5</v>
      </c>
      <c r="H1142" s="139"/>
      <c r="I1142" s="139"/>
      <c r="J1142" s="14" t="s">
        <v>34</v>
      </c>
      <c r="K1142" s="14" t="s">
        <v>34</v>
      </c>
      <c r="L1142" s="14" t="s">
        <v>34</v>
      </c>
      <c r="M1142" s="14" t="s">
        <v>34</v>
      </c>
      <c r="N1142" s="14" t="s">
        <v>34</v>
      </c>
      <c r="O1142" s="14" t="s">
        <v>34</v>
      </c>
      <c r="P1142" s="14" t="s">
        <v>34</v>
      </c>
      <c r="Q1142" s="14" t="s">
        <v>34</v>
      </c>
      <c r="R1142" s="14" t="s">
        <v>34</v>
      </c>
      <c r="S1142" s="14" t="s">
        <v>34</v>
      </c>
      <c r="T1142" s="14" t="s">
        <v>34</v>
      </c>
      <c r="U1142" s="14" t="s">
        <v>34</v>
      </c>
      <c r="V1142" s="173"/>
      <c r="W1142" s="174"/>
      <c r="X1142" s="67"/>
      <c r="Y1142" s="68"/>
    </row>
    <row r="1143" spans="1:25" ht="15.75" thickBot="1">
      <c r="A1143" s="84"/>
      <c r="B1143" s="85"/>
      <c r="C1143" s="130" t="s">
        <v>14</v>
      </c>
      <c r="D1143" s="130"/>
      <c r="E1143" s="3">
        <v>1548</v>
      </c>
      <c r="F1143" s="10"/>
      <c r="G1143" s="139">
        <v>5</v>
      </c>
      <c r="H1143" s="139"/>
      <c r="I1143" s="139"/>
      <c r="J1143" s="14" t="s">
        <v>34</v>
      </c>
      <c r="K1143" s="14" t="s">
        <v>34</v>
      </c>
      <c r="L1143" s="14" t="s">
        <v>34</v>
      </c>
      <c r="M1143" s="14" t="s">
        <v>34</v>
      </c>
      <c r="N1143" s="14" t="s">
        <v>34</v>
      </c>
      <c r="O1143" s="14" t="s">
        <v>34</v>
      </c>
      <c r="P1143" s="14" t="s">
        <v>34</v>
      </c>
      <c r="Q1143" s="14" t="s">
        <v>34</v>
      </c>
      <c r="R1143" s="14" t="s">
        <v>34</v>
      </c>
      <c r="S1143" s="14" t="s">
        <v>34</v>
      </c>
      <c r="T1143" s="14" t="s">
        <v>34</v>
      </c>
      <c r="U1143" s="14" t="s">
        <v>34</v>
      </c>
      <c r="V1143" s="173"/>
      <c r="W1143" s="174"/>
      <c r="X1143" s="67"/>
      <c r="Y1143" s="68"/>
    </row>
    <row r="1144" spans="1:25" ht="15.75" thickBot="1">
      <c r="A1144" s="84"/>
      <c r="B1144" s="85"/>
      <c r="C1144" s="130" t="s">
        <v>15</v>
      </c>
      <c r="D1144" s="130"/>
      <c r="E1144" s="3">
        <v>1128</v>
      </c>
      <c r="F1144" s="10"/>
      <c r="G1144" s="139">
        <v>5</v>
      </c>
      <c r="H1144" s="139"/>
      <c r="I1144" s="139"/>
      <c r="J1144" s="14" t="s">
        <v>34</v>
      </c>
      <c r="K1144" s="14" t="s">
        <v>34</v>
      </c>
      <c r="L1144" s="14" t="s">
        <v>34</v>
      </c>
      <c r="M1144" s="14" t="s">
        <v>34</v>
      </c>
      <c r="N1144" s="14" t="s">
        <v>34</v>
      </c>
      <c r="O1144" s="14" t="s">
        <v>34</v>
      </c>
      <c r="P1144" s="14" t="s">
        <v>34</v>
      </c>
      <c r="Q1144" s="14" t="s">
        <v>34</v>
      </c>
      <c r="R1144" s="14" t="s">
        <v>34</v>
      </c>
      <c r="S1144" s="14" t="s">
        <v>16</v>
      </c>
      <c r="T1144" s="14" t="s">
        <v>34</v>
      </c>
      <c r="U1144" s="14" t="s">
        <v>34</v>
      </c>
      <c r="V1144" s="173"/>
      <c r="W1144" s="174"/>
      <c r="X1144" s="67"/>
      <c r="Y1144" s="68"/>
    </row>
    <row r="1145" spans="1:25" ht="15.75" thickBot="1">
      <c r="A1145" s="84"/>
      <c r="B1145" s="85"/>
      <c r="C1145" s="119" t="s">
        <v>16</v>
      </c>
      <c r="D1145" s="119"/>
      <c r="E1145" s="3" t="s">
        <v>16</v>
      </c>
      <c r="F1145" s="10"/>
      <c r="G1145" s="139">
        <v>5</v>
      </c>
      <c r="H1145" s="139"/>
      <c r="I1145" s="139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73"/>
      <c r="W1145" s="174"/>
      <c r="X1145" s="67"/>
      <c r="Y1145" s="68"/>
    </row>
    <row r="1146" spans="1:25" ht="15.75" thickBot="1">
      <c r="A1146" s="86"/>
      <c r="B1146" s="87"/>
      <c r="C1146" s="97" t="s">
        <v>16</v>
      </c>
      <c r="D1146" s="97"/>
      <c r="E1146" s="4" t="s">
        <v>16</v>
      </c>
      <c r="F1146" s="12"/>
      <c r="G1146" s="140">
        <v>5</v>
      </c>
      <c r="H1146" s="140"/>
      <c r="I1146" s="140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73"/>
      <c r="W1146" s="174"/>
      <c r="X1146" s="69"/>
      <c r="Y1146" s="70"/>
    </row>
    <row r="1147" spans="1:25" ht="15.75" thickBot="1">
      <c r="A1147" s="82">
        <v>45632</v>
      </c>
      <c r="B1147" s="83"/>
      <c r="C1147" s="136" t="s">
        <v>9</v>
      </c>
      <c r="D1147" s="136"/>
      <c r="E1147" s="5" t="s">
        <v>16</v>
      </c>
      <c r="F1147" s="11"/>
      <c r="G1147" s="138">
        <v>5</v>
      </c>
      <c r="H1147" s="138"/>
      <c r="I1147" s="138"/>
      <c r="J1147" s="14" t="s">
        <v>34</v>
      </c>
      <c r="K1147" s="14" t="s">
        <v>34</v>
      </c>
      <c r="L1147" s="14" t="s">
        <v>34</v>
      </c>
      <c r="M1147" s="14" t="s">
        <v>34</v>
      </c>
      <c r="N1147" s="14" t="s">
        <v>34</v>
      </c>
      <c r="O1147" s="14" t="s">
        <v>34</v>
      </c>
      <c r="P1147" s="14" t="s">
        <v>34</v>
      </c>
      <c r="Q1147" s="14" t="s">
        <v>34</v>
      </c>
      <c r="R1147" s="14" t="s">
        <v>34</v>
      </c>
      <c r="S1147" s="14" t="s">
        <v>34</v>
      </c>
      <c r="T1147" s="14" t="s">
        <v>34</v>
      </c>
      <c r="U1147" s="14" t="s">
        <v>34</v>
      </c>
      <c r="V1147" s="178"/>
      <c r="W1147" s="180"/>
      <c r="X1147" s="65" t="s">
        <v>37</v>
      </c>
      <c r="Y1147" s="66"/>
    </row>
    <row r="1148" spans="1:25" ht="15.75" thickBot="1">
      <c r="A1148" s="84"/>
      <c r="B1148" s="85"/>
      <c r="C1148" s="130" t="s">
        <v>10</v>
      </c>
      <c r="D1148" s="130"/>
      <c r="E1148" s="3" t="s">
        <v>16</v>
      </c>
      <c r="F1148" s="10"/>
      <c r="G1148" s="139">
        <v>5</v>
      </c>
      <c r="H1148" s="139"/>
      <c r="I1148" s="139"/>
      <c r="J1148" s="14" t="s">
        <v>34</v>
      </c>
      <c r="K1148" s="14" t="s">
        <v>34</v>
      </c>
      <c r="L1148" s="14" t="s">
        <v>34</v>
      </c>
      <c r="M1148" s="14" t="s">
        <v>34</v>
      </c>
      <c r="N1148" s="14" t="s">
        <v>34</v>
      </c>
      <c r="O1148" s="14" t="s">
        <v>34</v>
      </c>
      <c r="P1148" s="14" t="s">
        <v>34</v>
      </c>
      <c r="Q1148" s="14" t="s">
        <v>34</v>
      </c>
      <c r="R1148" s="14" t="s">
        <v>34</v>
      </c>
      <c r="S1148" s="14" t="s">
        <v>34</v>
      </c>
      <c r="T1148" s="14" t="s">
        <v>34</v>
      </c>
      <c r="U1148" s="14" t="s">
        <v>34</v>
      </c>
      <c r="V1148" s="173"/>
      <c r="W1148" s="174"/>
      <c r="X1148" s="67"/>
      <c r="Y1148" s="68"/>
    </row>
    <row r="1149" spans="1:25" ht="15.75" thickBot="1">
      <c r="A1149" s="84"/>
      <c r="B1149" s="85"/>
      <c r="C1149" s="130" t="s">
        <v>11</v>
      </c>
      <c r="D1149" s="130"/>
      <c r="E1149" s="3" t="s">
        <v>16</v>
      </c>
      <c r="F1149" s="10"/>
      <c r="G1149" s="139">
        <v>5</v>
      </c>
      <c r="H1149" s="139"/>
      <c r="I1149" s="139"/>
      <c r="J1149" s="14" t="s">
        <v>34</v>
      </c>
      <c r="K1149" s="14" t="s">
        <v>34</v>
      </c>
      <c r="L1149" s="14" t="s">
        <v>34</v>
      </c>
      <c r="M1149" s="14" t="s">
        <v>34</v>
      </c>
      <c r="N1149" s="14" t="s">
        <v>34</v>
      </c>
      <c r="O1149" s="14" t="s">
        <v>34</v>
      </c>
      <c r="P1149" s="14" t="s">
        <v>34</v>
      </c>
      <c r="Q1149" s="14" t="s">
        <v>34</v>
      </c>
      <c r="R1149" s="14" t="s">
        <v>34</v>
      </c>
      <c r="S1149" s="14" t="s">
        <v>34</v>
      </c>
      <c r="T1149" s="14" t="s">
        <v>34</v>
      </c>
      <c r="U1149" s="14" t="s">
        <v>34</v>
      </c>
      <c r="V1149" s="173"/>
      <c r="W1149" s="174"/>
      <c r="X1149" s="67"/>
      <c r="Y1149" s="68"/>
    </row>
    <row r="1150" spans="1:25" ht="15.75" thickBot="1">
      <c r="A1150" s="84"/>
      <c r="B1150" s="85"/>
      <c r="C1150" s="130" t="s">
        <v>12</v>
      </c>
      <c r="D1150" s="130"/>
      <c r="E1150" s="3" t="s">
        <v>16</v>
      </c>
      <c r="F1150" s="10"/>
      <c r="G1150" s="139">
        <v>5</v>
      </c>
      <c r="H1150" s="139"/>
      <c r="I1150" s="139"/>
      <c r="J1150" s="14" t="s">
        <v>34</v>
      </c>
      <c r="K1150" s="14" t="s">
        <v>34</v>
      </c>
      <c r="L1150" s="14" t="s">
        <v>16</v>
      </c>
      <c r="M1150" s="14" t="s">
        <v>34</v>
      </c>
      <c r="N1150" s="14" t="s">
        <v>34</v>
      </c>
      <c r="O1150" s="14" t="s">
        <v>34</v>
      </c>
      <c r="P1150" s="14" t="s">
        <v>34</v>
      </c>
      <c r="Q1150" s="14" t="s">
        <v>34</v>
      </c>
      <c r="R1150" s="14" t="s">
        <v>34</v>
      </c>
      <c r="S1150" s="14" t="s">
        <v>34</v>
      </c>
      <c r="T1150" s="14" t="s">
        <v>34</v>
      </c>
      <c r="U1150" s="14" t="s">
        <v>34</v>
      </c>
      <c r="V1150" s="173"/>
      <c r="W1150" s="174"/>
      <c r="X1150" s="67"/>
      <c r="Y1150" s="68"/>
    </row>
    <row r="1151" spans="1:25" ht="15.75" thickBot="1">
      <c r="A1151" s="84"/>
      <c r="B1151" s="85"/>
      <c r="C1151" s="131" t="s">
        <v>13</v>
      </c>
      <c r="D1151" s="130"/>
      <c r="E1151" s="3" t="s">
        <v>16</v>
      </c>
      <c r="F1151" s="10"/>
      <c r="G1151" s="139">
        <v>5</v>
      </c>
      <c r="H1151" s="139"/>
      <c r="I1151" s="139"/>
      <c r="J1151" s="14" t="s">
        <v>34</v>
      </c>
      <c r="K1151" s="14" t="s">
        <v>34</v>
      </c>
      <c r="L1151" s="14" t="s">
        <v>34</v>
      </c>
      <c r="M1151" s="14" t="s">
        <v>34</v>
      </c>
      <c r="N1151" s="14" t="s">
        <v>34</v>
      </c>
      <c r="O1151" s="14" t="s">
        <v>34</v>
      </c>
      <c r="P1151" s="14" t="s">
        <v>34</v>
      </c>
      <c r="Q1151" s="14" t="s">
        <v>34</v>
      </c>
      <c r="R1151" s="14" t="s">
        <v>34</v>
      </c>
      <c r="S1151" s="14" t="s">
        <v>34</v>
      </c>
      <c r="T1151" s="14" t="s">
        <v>34</v>
      </c>
      <c r="U1151" s="14" t="s">
        <v>34</v>
      </c>
      <c r="V1151" s="173"/>
      <c r="W1151" s="174"/>
      <c r="X1151" s="67"/>
      <c r="Y1151" s="68"/>
    </row>
    <row r="1152" spans="1:25" ht="15.75" thickBot="1">
      <c r="A1152" s="84"/>
      <c r="B1152" s="85"/>
      <c r="C1152" s="130" t="s">
        <v>14</v>
      </c>
      <c r="D1152" s="130"/>
      <c r="E1152" s="3">
        <v>4452</v>
      </c>
      <c r="F1152" s="10"/>
      <c r="G1152" s="139">
        <v>5</v>
      </c>
      <c r="H1152" s="139"/>
      <c r="I1152" s="139"/>
      <c r="J1152" s="14" t="s">
        <v>34</v>
      </c>
      <c r="K1152" s="14" t="s">
        <v>34</v>
      </c>
      <c r="L1152" s="14" t="s">
        <v>34</v>
      </c>
      <c r="M1152" s="14" t="s">
        <v>34</v>
      </c>
      <c r="N1152" s="14" t="s">
        <v>34</v>
      </c>
      <c r="O1152" s="14" t="s">
        <v>34</v>
      </c>
      <c r="P1152" s="14" t="s">
        <v>34</v>
      </c>
      <c r="Q1152" s="14" t="s">
        <v>34</v>
      </c>
      <c r="R1152" s="14" t="s">
        <v>34</v>
      </c>
      <c r="S1152" s="14" t="s">
        <v>34</v>
      </c>
      <c r="T1152" s="14" t="s">
        <v>34</v>
      </c>
      <c r="U1152" s="14" t="s">
        <v>34</v>
      </c>
      <c r="V1152" s="173"/>
      <c r="W1152" s="174"/>
      <c r="X1152" s="67"/>
      <c r="Y1152" s="68"/>
    </row>
    <row r="1153" spans="1:25" ht="15.75" thickBot="1">
      <c r="A1153" s="84"/>
      <c r="B1153" s="85"/>
      <c r="C1153" s="130" t="s">
        <v>15</v>
      </c>
      <c r="D1153" s="130"/>
      <c r="E1153" s="3">
        <v>4896</v>
      </c>
      <c r="F1153" s="10"/>
      <c r="G1153" s="139">
        <v>5</v>
      </c>
      <c r="H1153" s="139"/>
      <c r="I1153" s="139"/>
      <c r="J1153" s="14" t="s">
        <v>34</v>
      </c>
      <c r="K1153" s="14" t="s">
        <v>34</v>
      </c>
      <c r="L1153" s="14" t="s">
        <v>34</v>
      </c>
      <c r="M1153" s="14" t="s">
        <v>34</v>
      </c>
      <c r="N1153" s="14" t="s">
        <v>34</v>
      </c>
      <c r="O1153" s="14" t="s">
        <v>34</v>
      </c>
      <c r="P1153" s="14" t="s">
        <v>34</v>
      </c>
      <c r="Q1153" s="14" t="s">
        <v>34</v>
      </c>
      <c r="R1153" s="14" t="s">
        <v>34</v>
      </c>
      <c r="S1153" s="14" t="s">
        <v>16</v>
      </c>
      <c r="T1153" s="14" t="s">
        <v>34</v>
      </c>
      <c r="U1153" s="14" t="s">
        <v>34</v>
      </c>
      <c r="V1153" s="173"/>
      <c r="W1153" s="174"/>
      <c r="X1153" s="67"/>
      <c r="Y1153" s="68"/>
    </row>
    <row r="1154" spans="1:25" ht="15.75" thickBot="1">
      <c r="A1154" s="84"/>
      <c r="B1154" s="85"/>
      <c r="C1154" s="119" t="s">
        <v>16</v>
      </c>
      <c r="D1154" s="119"/>
      <c r="E1154" s="3" t="s">
        <v>16</v>
      </c>
      <c r="F1154" s="10"/>
      <c r="G1154" s="139">
        <v>5</v>
      </c>
      <c r="H1154" s="139"/>
      <c r="I1154" s="139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73"/>
      <c r="W1154" s="174"/>
      <c r="X1154" s="67"/>
      <c r="Y1154" s="68"/>
    </row>
    <row r="1155" spans="1:25" ht="15.75" thickBot="1">
      <c r="A1155" s="86"/>
      <c r="B1155" s="87"/>
      <c r="C1155" s="97" t="s">
        <v>16</v>
      </c>
      <c r="D1155" s="97"/>
      <c r="E1155" s="4" t="s">
        <v>16</v>
      </c>
      <c r="F1155" s="12"/>
      <c r="G1155" s="140">
        <v>5</v>
      </c>
      <c r="H1155" s="140"/>
      <c r="I1155" s="140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73"/>
      <c r="W1155" s="174"/>
      <c r="X1155" s="69"/>
      <c r="Y1155" s="70"/>
    </row>
    <row r="1156" spans="1:25" ht="15.75" thickBot="1">
      <c r="A1156" s="82">
        <v>45633</v>
      </c>
      <c r="B1156" s="83"/>
      <c r="C1156" s="136" t="s">
        <v>9</v>
      </c>
      <c r="D1156" s="136"/>
      <c r="E1156" s="11"/>
      <c r="F1156" s="11"/>
      <c r="G1156" s="138">
        <v>5</v>
      </c>
      <c r="H1156" s="138"/>
      <c r="I1156" s="138"/>
      <c r="J1156" s="14" t="s">
        <v>34</v>
      </c>
      <c r="K1156" s="14" t="s">
        <v>34</v>
      </c>
      <c r="L1156" s="14" t="s">
        <v>34</v>
      </c>
      <c r="M1156" s="14" t="s">
        <v>34</v>
      </c>
      <c r="N1156" s="14" t="s">
        <v>34</v>
      </c>
      <c r="O1156" s="14" t="s">
        <v>34</v>
      </c>
      <c r="P1156" s="14" t="s">
        <v>34</v>
      </c>
      <c r="Q1156" s="14" t="s">
        <v>34</v>
      </c>
      <c r="R1156" s="14" t="s">
        <v>34</v>
      </c>
      <c r="S1156" s="14" t="s">
        <v>34</v>
      </c>
      <c r="T1156" s="14" t="s">
        <v>34</v>
      </c>
      <c r="U1156" s="14" t="s">
        <v>34</v>
      </c>
      <c r="V1156" s="178"/>
      <c r="W1156" s="180"/>
      <c r="X1156" s="65" t="s">
        <v>37</v>
      </c>
      <c r="Y1156" s="66"/>
    </row>
    <row r="1157" spans="1:25" ht="15.75" thickBot="1">
      <c r="A1157" s="84"/>
      <c r="B1157" s="85"/>
      <c r="C1157" s="130" t="s">
        <v>10</v>
      </c>
      <c r="D1157" s="130"/>
      <c r="E1157" s="10"/>
      <c r="F1157" s="10"/>
      <c r="G1157" s="139">
        <v>5</v>
      </c>
      <c r="H1157" s="139"/>
      <c r="I1157" s="139"/>
      <c r="J1157" s="14" t="s">
        <v>34</v>
      </c>
      <c r="K1157" s="14" t="s">
        <v>34</v>
      </c>
      <c r="L1157" s="14" t="s">
        <v>34</v>
      </c>
      <c r="M1157" s="14" t="s">
        <v>34</v>
      </c>
      <c r="N1157" s="14" t="s">
        <v>34</v>
      </c>
      <c r="O1157" s="14" t="s">
        <v>34</v>
      </c>
      <c r="P1157" s="14" t="s">
        <v>34</v>
      </c>
      <c r="Q1157" s="14" t="s">
        <v>34</v>
      </c>
      <c r="R1157" s="14" t="s">
        <v>34</v>
      </c>
      <c r="S1157" s="14" t="s">
        <v>34</v>
      </c>
      <c r="T1157" s="14" t="s">
        <v>34</v>
      </c>
      <c r="U1157" s="14" t="s">
        <v>34</v>
      </c>
      <c r="V1157" s="173"/>
      <c r="W1157" s="174"/>
      <c r="X1157" s="67"/>
      <c r="Y1157" s="68"/>
    </row>
    <row r="1158" spans="1:25" ht="15.75" thickBot="1">
      <c r="A1158" s="84"/>
      <c r="B1158" s="85"/>
      <c r="C1158" s="130" t="s">
        <v>11</v>
      </c>
      <c r="D1158" s="130"/>
      <c r="E1158" s="10"/>
      <c r="F1158" s="10"/>
      <c r="G1158" s="139">
        <v>5</v>
      </c>
      <c r="H1158" s="139"/>
      <c r="I1158" s="139"/>
      <c r="J1158" s="14" t="s">
        <v>34</v>
      </c>
      <c r="K1158" s="14" t="s">
        <v>34</v>
      </c>
      <c r="L1158" s="14" t="s">
        <v>34</v>
      </c>
      <c r="M1158" s="14" t="s">
        <v>34</v>
      </c>
      <c r="N1158" s="14" t="s">
        <v>34</v>
      </c>
      <c r="O1158" s="14" t="s">
        <v>34</v>
      </c>
      <c r="P1158" s="14" t="s">
        <v>34</v>
      </c>
      <c r="Q1158" s="14" t="s">
        <v>34</v>
      </c>
      <c r="R1158" s="14" t="s">
        <v>34</v>
      </c>
      <c r="S1158" s="14" t="s">
        <v>34</v>
      </c>
      <c r="T1158" s="14" t="s">
        <v>34</v>
      </c>
      <c r="U1158" s="14" t="s">
        <v>34</v>
      </c>
      <c r="V1158" s="173"/>
      <c r="W1158" s="174"/>
      <c r="X1158" s="67"/>
      <c r="Y1158" s="68"/>
    </row>
    <row r="1159" spans="1:25" ht="15.75" thickBot="1">
      <c r="A1159" s="84"/>
      <c r="B1159" s="85"/>
      <c r="C1159" s="130" t="s">
        <v>12</v>
      </c>
      <c r="D1159" s="130"/>
      <c r="E1159" s="10"/>
      <c r="F1159" s="10"/>
      <c r="G1159" s="139">
        <v>5</v>
      </c>
      <c r="H1159" s="139"/>
      <c r="I1159" s="139"/>
      <c r="J1159" s="14" t="s">
        <v>34</v>
      </c>
      <c r="K1159" s="14" t="s">
        <v>34</v>
      </c>
      <c r="L1159" s="14" t="s">
        <v>16</v>
      </c>
      <c r="M1159" s="14" t="s">
        <v>34</v>
      </c>
      <c r="N1159" s="14" t="s">
        <v>34</v>
      </c>
      <c r="O1159" s="14" t="s">
        <v>34</v>
      </c>
      <c r="P1159" s="14" t="s">
        <v>34</v>
      </c>
      <c r="Q1159" s="14" t="s">
        <v>34</v>
      </c>
      <c r="R1159" s="14" t="s">
        <v>34</v>
      </c>
      <c r="S1159" s="14" t="s">
        <v>34</v>
      </c>
      <c r="T1159" s="14" t="s">
        <v>34</v>
      </c>
      <c r="U1159" s="14" t="s">
        <v>34</v>
      </c>
      <c r="V1159" s="173"/>
      <c r="W1159" s="174"/>
      <c r="X1159" s="67"/>
      <c r="Y1159" s="68"/>
    </row>
    <row r="1160" spans="1:25" ht="15.75" thickBot="1">
      <c r="A1160" s="84"/>
      <c r="B1160" s="85"/>
      <c r="C1160" s="131" t="s">
        <v>13</v>
      </c>
      <c r="D1160" s="130"/>
      <c r="E1160" s="10"/>
      <c r="F1160" s="10"/>
      <c r="G1160" s="139">
        <v>5</v>
      </c>
      <c r="H1160" s="139"/>
      <c r="I1160" s="139"/>
      <c r="J1160" s="14" t="s">
        <v>34</v>
      </c>
      <c r="K1160" s="14" t="s">
        <v>34</v>
      </c>
      <c r="L1160" s="14" t="s">
        <v>34</v>
      </c>
      <c r="M1160" s="14" t="s">
        <v>34</v>
      </c>
      <c r="N1160" s="14" t="s">
        <v>34</v>
      </c>
      <c r="O1160" s="14" t="s">
        <v>34</v>
      </c>
      <c r="P1160" s="14" t="s">
        <v>34</v>
      </c>
      <c r="Q1160" s="14" t="s">
        <v>34</v>
      </c>
      <c r="R1160" s="14" t="s">
        <v>34</v>
      </c>
      <c r="S1160" s="14" t="s">
        <v>34</v>
      </c>
      <c r="T1160" s="14" t="s">
        <v>34</v>
      </c>
      <c r="U1160" s="14" t="s">
        <v>34</v>
      </c>
      <c r="V1160" s="173"/>
      <c r="W1160" s="174"/>
      <c r="X1160" s="67"/>
      <c r="Y1160" s="68"/>
    </row>
    <row r="1161" spans="1:25" ht="15.75" thickBot="1">
      <c r="A1161" s="84"/>
      <c r="B1161" s="85"/>
      <c r="C1161" s="130" t="s">
        <v>14</v>
      </c>
      <c r="D1161" s="130"/>
      <c r="E1161" s="10"/>
      <c r="F1161" s="10"/>
      <c r="G1161" s="139">
        <v>5</v>
      </c>
      <c r="H1161" s="139"/>
      <c r="I1161" s="139"/>
      <c r="J1161" s="14" t="s">
        <v>34</v>
      </c>
      <c r="K1161" s="14" t="s">
        <v>34</v>
      </c>
      <c r="L1161" s="14" t="s">
        <v>34</v>
      </c>
      <c r="M1161" s="14" t="s">
        <v>34</v>
      </c>
      <c r="N1161" s="14" t="s">
        <v>34</v>
      </c>
      <c r="O1161" s="14" t="s">
        <v>34</v>
      </c>
      <c r="P1161" s="14" t="s">
        <v>34</v>
      </c>
      <c r="Q1161" s="14" t="s">
        <v>34</v>
      </c>
      <c r="R1161" s="14" t="s">
        <v>34</v>
      </c>
      <c r="S1161" s="14" t="s">
        <v>34</v>
      </c>
      <c r="T1161" s="14" t="s">
        <v>34</v>
      </c>
      <c r="U1161" s="14" t="s">
        <v>34</v>
      </c>
      <c r="V1161" s="173"/>
      <c r="W1161" s="174"/>
      <c r="X1161" s="67"/>
      <c r="Y1161" s="68"/>
    </row>
    <row r="1162" spans="1:25" ht="15.75" thickBot="1">
      <c r="A1162" s="84"/>
      <c r="B1162" s="85"/>
      <c r="C1162" s="130" t="s">
        <v>15</v>
      </c>
      <c r="D1162" s="130"/>
      <c r="E1162" s="10"/>
      <c r="F1162" s="10"/>
      <c r="G1162" s="139">
        <v>5</v>
      </c>
      <c r="H1162" s="139"/>
      <c r="I1162" s="139"/>
      <c r="J1162" s="14" t="s">
        <v>34</v>
      </c>
      <c r="K1162" s="14" t="s">
        <v>34</v>
      </c>
      <c r="L1162" s="14" t="s">
        <v>34</v>
      </c>
      <c r="M1162" s="14" t="s">
        <v>34</v>
      </c>
      <c r="N1162" s="14" t="s">
        <v>34</v>
      </c>
      <c r="O1162" s="14" t="s">
        <v>34</v>
      </c>
      <c r="P1162" s="14" t="s">
        <v>34</v>
      </c>
      <c r="Q1162" s="14" t="s">
        <v>34</v>
      </c>
      <c r="R1162" s="14" t="s">
        <v>34</v>
      </c>
      <c r="S1162" s="14" t="s">
        <v>16</v>
      </c>
      <c r="T1162" s="14" t="s">
        <v>34</v>
      </c>
      <c r="U1162" s="14" t="s">
        <v>34</v>
      </c>
      <c r="V1162" s="173"/>
      <c r="W1162" s="174"/>
      <c r="X1162" s="67"/>
      <c r="Y1162" s="68"/>
    </row>
    <row r="1163" spans="1:25" ht="15.75" thickBot="1">
      <c r="A1163" s="84"/>
      <c r="B1163" s="85"/>
      <c r="C1163" s="119" t="s">
        <v>16</v>
      </c>
      <c r="D1163" s="119"/>
      <c r="E1163" s="10"/>
      <c r="F1163" s="10"/>
      <c r="G1163" s="139">
        <v>5</v>
      </c>
      <c r="H1163" s="139"/>
      <c r="I1163" s="139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73"/>
      <c r="W1163" s="174"/>
      <c r="X1163" s="67"/>
      <c r="Y1163" s="68"/>
    </row>
    <row r="1164" spans="1:25" ht="15.75" thickBot="1">
      <c r="A1164" s="86"/>
      <c r="B1164" s="87"/>
      <c r="C1164" s="97" t="s">
        <v>16</v>
      </c>
      <c r="D1164" s="97"/>
      <c r="E1164" s="12"/>
      <c r="F1164" s="12"/>
      <c r="G1164" s="140">
        <v>5</v>
      </c>
      <c r="H1164" s="140"/>
      <c r="I1164" s="140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73"/>
      <c r="W1164" s="174"/>
      <c r="X1164" s="69"/>
      <c r="Y1164" s="70"/>
    </row>
    <row r="1165" spans="1:25" ht="15.75" thickBot="1">
      <c r="A1165" s="82">
        <v>45634</v>
      </c>
      <c r="B1165" s="83"/>
      <c r="C1165" s="136" t="s">
        <v>9</v>
      </c>
      <c r="D1165" s="136"/>
      <c r="E1165" s="11"/>
      <c r="F1165" s="11"/>
      <c r="G1165" s="138">
        <v>5</v>
      </c>
      <c r="H1165" s="138"/>
      <c r="I1165" s="138"/>
      <c r="J1165" s="14" t="s">
        <v>34</v>
      </c>
      <c r="K1165" s="14" t="s">
        <v>34</v>
      </c>
      <c r="L1165" s="14" t="s">
        <v>34</v>
      </c>
      <c r="M1165" s="14" t="s">
        <v>34</v>
      </c>
      <c r="N1165" s="14" t="s">
        <v>34</v>
      </c>
      <c r="O1165" s="14" t="s">
        <v>34</v>
      </c>
      <c r="P1165" s="14" t="s">
        <v>34</v>
      </c>
      <c r="Q1165" s="14" t="s">
        <v>34</v>
      </c>
      <c r="R1165" s="14" t="s">
        <v>34</v>
      </c>
      <c r="S1165" s="14" t="s">
        <v>34</v>
      </c>
      <c r="T1165" s="14" t="s">
        <v>34</v>
      </c>
      <c r="U1165" s="14" t="s">
        <v>34</v>
      </c>
      <c r="V1165" s="178"/>
      <c r="W1165" s="180"/>
      <c r="X1165" s="65" t="s">
        <v>38</v>
      </c>
      <c r="Y1165" s="66"/>
    </row>
    <row r="1166" spans="1:25" ht="15.75" thickBot="1">
      <c r="A1166" s="84"/>
      <c r="B1166" s="85"/>
      <c r="C1166" s="130" t="s">
        <v>10</v>
      </c>
      <c r="D1166" s="130"/>
      <c r="E1166" s="10"/>
      <c r="F1166" s="10"/>
      <c r="G1166" s="139">
        <v>5</v>
      </c>
      <c r="H1166" s="139"/>
      <c r="I1166" s="139"/>
      <c r="J1166" s="14" t="s">
        <v>34</v>
      </c>
      <c r="K1166" s="14" t="s">
        <v>34</v>
      </c>
      <c r="L1166" s="14" t="s">
        <v>34</v>
      </c>
      <c r="M1166" s="14" t="s">
        <v>34</v>
      </c>
      <c r="N1166" s="14" t="s">
        <v>34</v>
      </c>
      <c r="O1166" s="14" t="s">
        <v>34</v>
      </c>
      <c r="P1166" s="14" t="s">
        <v>34</v>
      </c>
      <c r="Q1166" s="14" t="s">
        <v>34</v>
      </c>
      <c r="R1166" s="14" t="s">
        <v>34</v>
      </c>
      <c r="S1166" s="14" t="s">
        <v>34</v>
      </c>
      <c r="T1166" s="14" t="s">
        <v>34</v>
      </c>
      <c r="U1166" s="14" t="s">
        <v>34</v>
      </c>
      <c r="V1166" s="173"/>
      <c r="W1166" s="174"/>
      <c r="X1166" s="67"/>
      <c r="Y1166" s="68"/>
    </row>
    <row r="1167" spans="1:25" ht="15.75" thickBot="1">
      <c r="A1167" s="84"/>
      <c r="B1167" s="85"/>
      <c r="C1167" s="130" t="s">
        <v>11</v>
      </c>
      <c r="D1167" s="130"/>
      <c r="E1167" s="10"/>
      <c r="F1167" s="10"/>
      <c r="G1167" s="139">
        <v>5</v>
      </c>
      <c r="H1167" s="139"/>
      <c r="I1167" s="139"/>
      <c r="J1167" s="14" t="s">
        <v>34</v>
      </c>
      <c r="K1167" s="14" t="s">
        <v>34</v>
      </c>
      <c r="L1167" s="14" t="s">
        <v>34</v>
      </c>
      <c r="M1167" s="14" t="s">
        <v>34</v>
      </c>
      <c r="N1167" s="14" t="s">
        <v>34</v>
      </c>
      <c r="O1167" s="14" t="s">
        <v>34</v>
      </c>
      <c r="P1167" s="14" t="s">
        <v>34</v>
      </c>
      <c r="Q1167" s="14" t="s">
        <v>34</v>
      </c>
      <c r="R1167" s="14" t="s">
        <v>34</v>
      </c>
      <c r="S1167" s="14" t="s">
        <v>34</v>
      </c>
      <c r="T1167" s="14" t="s">
        <v>34</v>
      </c>
      <c r="U1167" s="14" t="s">
        <v>34</v>
      </c>
      <c r="V1167" s="173"/>
      <c r="W1167" s="174"/>
      <c r="X1167" s="67"/>
      <c r="Y1167" s="68"/>
    </row>
    <row r="1168" spans="1:25" ht="15.75" thickBot="1">
      <c r="A1168" s="84"/>
      <c r="B1168" s="85"/>
      <c r="C1168" s="130" t="s">
        <v>12</v>
      </c>
      <c r="D1168" s="130"/>
      <c r="E1168" s="10"/>
      <c r="F1168" s="10"/>
      <c r="G1168" s="139">
        <v>5</v>
      </c>
      <c r="H1168" s="139"/>
      <c r="I1168" s="139"/>
      <c r="J1168" s="14" t="s">
        <v>34</v>
      </c>
      <c r="K1168" s="14" t="s">
        <v>34</v>
      </c>
      <c r="L1168" s="14" t="s">
        <v>16</v>
      </c>
      <c r="M1168" s="14" t="s">
        <v>34</v>
      </c>
      <c r="N1168" s="14" t="s">
        <v>34</v>
      </c>
      <c r="O1168" s="14" t="s">
        <v>34</v>
      </c>
      <c r="P1168" s="14" t="s">
        <v>34</v>
      </c>
      <c r="Q1168" s="14" t="s">
        <v>34</v>
      </c>
      <c r="R1168" s="14" t="s">
        <v>34</v>
      </c>
      <c r="S1168" s="14" t="s">
        <v>34</v>
      </c>
      <c r="T1168" s="14" t="s">
        <v>34</v>
      </c>
      <c r="U1168" s="14" t="s">
        <v>34</v>
      </c>
      <c r="V1168" s="173"/>
      <c r="W1168" s="174"/>
      <c r="X1168" s="67"/>
      <c r="Y1168" s="68"/>
    </row>
    <row r="1169" spans="1:25" ht="15.75" thickBot="1">
      <c r="A1169" s="84"/>
      <c r="B1169" s="85"/>
      <c r="C1169" s="131" t="s">
        <v>13</v>
      </c>
      <c r="D1169" s="130"/>
      <c r="E1169" s="10"/>
      <c r="F1169" s="10"/>
      <c r="G1169" s="139">
        <v>5</v>
      </c>
      <c r="H1169" s="139"/>
      <c r="I1169" s="139"/>
      <c r="J1169" s="14" t="s">
        <v>34</v>
      </c>
      <c r="K1169" s="14" t="s">
        <v>34</v>
      </c>
      <c r="L1169" s="14" t="s">
        <v>34</v>
      </c>
      <c r="M1169" s="14" t="s">
        <v>34</v>
      </c>
      <c r="N1169" s="14" t="s">
        <v>34</v>
      </c>
      <c r="O1169" s="14" t="s">
        <v>34</v>
      </c>
      <c r="P1169" s="14" t="s">
        <v>34</v>
      </c>
      <c r="Q1169" s="14" t="s">
        <v>34</v>
      </c>
      <c r="R1169" s="14" t="s">
        <v>34</v>
      </c>
      <c r="S1169" s="14" t="s">
        <v>34</v>
      </c>
      <c r="T1169" s="14" t="s">
        <v>34</v>
      </c>
      <c r="U1169" s="14" t="s">
        <v>34</v>
      </c>
      <c r="V1169" s="173"/>
      <c r="W1169" s="174"/>
      <c r="X1169" s="67"/>
      <c r="Y1169" s="68"/>
    </row>
    <row r="1170" spans="1:25" ht="15.75" thickBot="1">
      <c r="A1170" s="84"/>
      <c r="B1170" s="85"/>
      <c r="C1170" s="130" t="s">
        <v>14</v>
      </c>
      <c r="D1170" s="130"/>
      <c r="E1170" s="10"/>
      <c r="F1170" s="10"/>
      <c r="G1170" s="139">
        <v>5</v>
      </c>
      <c r="H1170" s="139"/>
      <c r="I1170" s="139"/>
      <c r="J1170" s="14" t="s">
        <v>34</v>
      </c>
      <c r="K1170" s="14" t="s">
        <v>34</v>
      </c>
      <c r="L1170" s="14" t="s">
        <v>34</v>
      </c>
      <c r="M1170" s="14" t="s">
        <v>34</v>
      </c>
      <c r="N1170" s="14" t="s">
        <v>34</v>
      </c>
      <c r="O1170" s="14" t="s">
        <v>34</v>
      </c>
      <c r="P1170" s="14" t="s">
        <v>34</v>
      </c>
      <c r="Q1170" s="14" t="s">
        <v>34</v>
      </c>
      <c r="R1170" s="14" t="s">
        <v>34</v>
      </c>
      <c r="S1170" s="14" t="s">
        <v>34</v>
      </c>
      <c r="T1170" s="14" t="s">
        <v>34</v>
      </c>
      <c r="U1170" s="14" t="s">
        <v>34</v>
      </c>
      <c r="V1170" s="173"/>
      <c r="W1170" s="174"/>
      <c r="X1170" s="67"/>
      <c r="Y1170" s="68"/>
    </row>
    <row r="1171" spans="1:25" ht="15.75" thickBot="1">
      <c r="A1171" s="84"/>
      <c r="B1171" s="85"/>
      <c r="C1171" s="130" t="s">
        <v>15</v>
      </c>
      <c r="D1171" s="130"/>
      <c r="E1171" s="10"/>
      <c r="F1171" s="10"/>
      <c r="G1171" s="139">
        <v>5</v>
      </c>
      <c r="H1171" s="139"/>
      <c r="I1171" s="139"/>
      <c r="J1171" s="14" t="s">
        <v>34</v>
      </c>
      <c r="K1171" s="14" t="s">
        <v>34</v>
      </c>
      <c r="L1171" s="14" t="s">
        <v>34</v>
      </c>
      <c r="M1171" s="14" t="s">
        <v>34</v>
      </c>
      <c r="N1171" s="14" t="s">
        <v>34</v>
      </c>
      <c r="O1171" s="14" t="s">
        <v>34</v>
      </c>
      <c r="P1171" s="14" t="s">
        <v>34</v>
      </c>
      <c r="Q1171" s="14" t="s">
        <v>34</v>
      </c>
      <c r="R1171" s="14" t="s">
        <v>34</v>
      </c>
      <c r="S1171" s="14" t="s">
        <v>16</v>
      </c>
      <c r="T1171" s="14" t="s">
        <v>34</v>
      </c>
      <c r="U1171" s="14" t="s">
        <v>34</v>
      </c>
      <c r="V1171" s="173"/>
      <c r="W1171" s="174"/>
      <c r="X1171" s="67"/>
      <c r="Y1171" s="68"/>
    </row>
    <row r="1172" spans="1:25" ht="15.75" thickBot="1">
      <c r="A1172" s="84"/>
      <c r="B1172" s="85"/>
      <c r="C1172" s="119" t="s">
        <v>16</v>
      </c>
      <c r="D1172" s="119"/>
      <c r="E1172" s="10"/>
      <c r="F1172" s="10"/>
      <c r="G1172" s="139">
        <v>5</v>
      </c>
      <c r="H1172" s="139"/>
      <c r="I1172" s="139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73"/>
      <c r="W1172" s="174"/>
      <c r="X1172" s="67"/>
      <c r="Y1172" s="68"/>
    </row>
    <row r="1173" spans="1:25" ht="15.75" thickBot="1">
      <c r="A1173" s="86"/>
      <c r="B1173" s="87"/>
      <c r="C1173" s="97" t="s">
        <v>16</v>
      </c>
      <c r="D1173" s="97"/>
      <c r="E1173" s="12"/>
      <c r="F1173" s="12"/>
      <c r="G1173" s="140">
        <v>5</v>
      </c>
      <c r="H1173" s="140"/>
      <c r="I1173" s="140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73"/>
      <c r="W1173" s="174"/>
      <c r="X1173" s="69"/>
      <c r="Y1173" s="70"/>
    </row>
    <row r="1174" spans="1:25" ht="15.75" thickBot="1">
      <c r="A1174" s="82">
        <v>45635</v>
      </c>
      <c r="B1174" s="83"/>
      <c r="C1174" s="136" t="s">
        <v>9</v>
      </c>
      <c r="D1174" s="136"/>
      <c r="E1174" s="11"/>
      <c r="F1174" s="11"/>
      <c r="G1174" s="138">
        <v>5</v>
      </c>
      <c r="H1174" s="138"/>
      <c r="I1174" s="138"/>
      <c r="J1174" s="14" t="s">
        <v>34</v>
      </c>
      <c r="K1174" s="14" t="s">
        <v>34</v>
      </c>
      <c r="L1174" s="14" t="s">
        <v>34</v>
      </c>
      <c r="M1174" s="14" t="s">
        <v>34</v>
      </c>
      <c r="N1174" s="14" t="s">
        <v>34</v>
      </c>
      <c r="O1174" s="14" t="s">
        <v>34</v>
      </c>
      <c r="P1174" s="14" t="s">
        <v>34</v>
      </c>
      <c r="Q1174" s="14" t="s">
        <v>34</v>
      </c>
      <c r="R1174" s="14" t="s">
        <v>34</v>
      </c>
      <c r="S1174" s="14" t="s">
        <v>34</v>
      </c>
      <c r="T1174" s="14" t="s">
        <v>34</v>
      </c>
      <c r="U1174" s="14" t="s">
        <v>34</v>
      </c>
      <c r="V1174" s="178"/>
      <c r="W1174" s="180"/>
      <c r="X1174" s="65" t="s">
        <v>38</v>
      </c>
      <c r="Y1174" s="66"/>
    </row>
    <row r="1175" spans="1:25" ht="15.75" thickBot="1">
      <c r="A1175" s="84"/>
      <c r="B1175" s="85"/>
      <c r="C1175" s="130" t="s">
        <v>10</v>
      </c>
      <c r="D1175" s="130"/>
      <c r="E1175" s="10"/>
      <c r="F1175" s="10"/>
      <c r="G1175" s="139">
        <v>5</v>
      </c>
      <c r="H1175" s="139"/>
      <c r="I1175" s="139"/>
      <c r="J1175" s="14" t="s">
        <v>34</v>
      </c>
      <c r="K1175" s="14" t="s">
        <v>34</v>
      </c>
      <c r="L1175" s="14" t="s">
        <v>34</v>
      </c>
      <c r="M1175" s="14" t="s">
        <v>34</v>
      </c>
      <c r="N1175" s="14" t="s">
        <v>34</v>
      </c>
      <c r="O1175" s="14" t="s">
        <v>34</v>
      </c>
      <c r="P1175" s="14" t="s">
        <v>34</v>
      </c>
      <c r="Q1175" s="14" t="s">
        <v>34</v>
      </c>
      <c r="R1175" s="14" t="s">
        <v>34</v>
      </c>
      <c r="S1175" s="14" t="s">
        <v>34</v>
      </c>
      <c r="T1175" s="14" t="s">
        <v>34</v>
      </c>
      <c r="U1175" s="14" t="s">
        <v>34</v>
      </c>
      <c r="V1175" s="173"/>
      <c r="W1175" s="174"/>
      <c r="X1175" s="67"/>
      <c r="Y1175" s="68"/>
    </row>
    <row r="1176" spans="1:25" ht="15.75" thickBot="1">
      <c r="A1176" s="84"/>
      <c r="B1176" s="85"/>
      <c r="C1176" s="130" t="s">
        <v>11</v>
      </c>
      <c r="D1176" s="130"/>
      <c r="E1176" s="10"/>
      <c r="F1176" s="10"/>
      <c r="G1176" s="139">
        <v>5</v>
      </c>
      <c r="H1176" s="139"/>
      <c r="I1176" s="139"/>
      <c r="J1176" s="14" t="s">
        <v>34</v>
      </c>
      <c r="K1176" s="14" t="s">
        <v>34</v>
      </c>
      <c r="L1176" s="14" t="s">
        <v>34</v>
      </c>
      <c r="M1176" s="14" t="s">
        <v>34</v>
      </c>
      <c r="N1176" s="14" t="s">
        <v>34</v>
      </c>
      <c r="O1176" s="14" t="s">
        <v>34</v>
      </c>
      <c r="P1176" s="14" t="s">
        <v>34</v>
      </c>
      <c r="Q1176" s="14" t="s">
        <v>34</v>
      </c>
      <c r="R1176" s="14" t="s">
        <v>34</v>
      </c>
      <c r="S1176" s="14" t="s">
        <v>34</v>
      </c>
      <c r="T1176" s="14" t="s">
        <v>34</v>
      </c>
      <c r="U1176" s="14" t="s">
        <v>34</v>
      </c>
      <c r="V1176" s="173"/>
      <c r="W1176" s="174"/>
      <c r="X1176" s="67"/>
      <c r="Y1176" s="68"/>
    </row>
    <row r="1177" spans="1:25" ht="15.75" thickBot="1">
      <c r="A1177" s="84"/>
      <c r="B1177" s="85"/>
      <c r="C1177" s="130" t="s">
        <v>12</v>
      </c>
      <c r="D1177" s="130"/>
      <c r="E1177" s="10"/>
      <c r="F1177" s="10"/>
      <c r="G1177" s="139">
        <v>5</v>
      </c>
      <c r="H1177" s="139"/>
      <c r="I1177" s="139"/>
      <c r="J1177" s="14" t="s">
        <v>34</v>
      </c>
      <c r="K1177" s="14" t="s">
        <v>34</v>
      </c>
      <c r="L1177" s="14" t="s">
        <v>16</v>
      </c>
      <c r="M1177" s="14" t="s">
        <v>34</v>
      </c>
      <c r="N1177" s="14" t="s">
        <v>34</v>
      </c>
      <c r="O1177" s="14" t="s">
        <v>34</v>
      </c>
      <c r="P1177" s="14" t="s">
        <v>34</v>
      </c>
      <c r="Q1177" s="14" t="s">
        <v>34</v>
      </c>
      <c r="R1177" s="14" t="s">
        <v>34</v>
      </c>
      <c r="S1177" s="14" t="s">
        <v>34</v>
      </c>
      <c r="T1177" s="14" t="s">
        <v>34</v>
      </c>
      <c r="U1177" s="14" t="s">
        <v>34</v>
      </c>
      <c r="V1177" s="173"/>
      <c r="W1177" s="174"/>
      <c r="X1177" s="67"/>
      <c r="Y1177" s="68"/>
    </row>
    <row r="1178" spans="1:25" ht="15.75" thickBot="1">
      <c r="A1178" s="84"/>
      <c r="B1178" s="85"/>
      <c r="C1178" s="131" t="s">
        <v>13</v>
      </c>
      <c r="D1178" s="130"/>
      <c r="E1178" s="10"/>
      <c r="F1178" s="10"/>
      <c r="G1178" s="139">
        <v>5</v>
      </c>
      <c r="H1178" s="139"/>
      <c r="I1178" s="139"/>
      <c r="J1178" s="14" t="s">
        <v>34</v>
      </c>
      <c r="K1178" s="14" t="s">
        <v>34</v>
      </c>
      <c r="L1178" s="14" t="s">
        <v>34</v>
      </c>
      <c r="M1178" s="14" t="s">
        <v>34</v>
      </c>
      <c r="N1178" s="14" t="s">
        <v>34</v>
      </c>
      <c r="O1178" s="14" t="s">
        <v>34</v>
      </c>
      <c r="P1178" s="14" t="s">
        <v>34</v>
      </c>
      <c r="Q1178" s="14" t="s">
        <v>34</v>
      </c>
      <c r="R1178" s="14" t="s">
        <v>34</v>
      </c>
      <c r="S1178" s="14" t="s">
        <v>34</v>
      </c>
      <c r="T1178" s="14" t="s">
        <v>34</v>
      </c>
      <c r="U1178" s="14" t="s">
        <v>34</v>
      </c>
      <c r="V1178" s="173"/>
      <c r="W1178" s="174"/>
      <c r="X1178" s="67"/>
      <c r="Y1178" s="68"/>
    </row>
    <row r="1179" spans="1:25" ht="15.75" thickBot="1">
      <c r="A1179" s="84"/>
      <c r="B1179" s="85"/>
      <c r="C1179" s="130" t="s">
        <v>14</v>
      </c>
      <c r="D1179" s="130"/>
      <c r="E1179" s="10"/>
      <c r="F1179" s="10"/>
      <c r="G1179" s="139">
        <v>5</v>
      </c>
      <c r="H1179" s="139"/>
      <c r="I1179" s="139"/>
      <c r="J1179" s="14" t="s">
        <v>34</v>
      </c>
      <c r="K1179" s="14" t="s">
        <v>34</v>
      </c>
      <c r="L1179" s="14" t="s">
        <v>34</v>
      </c>
      <c r="M1179" s="14" t="s">
        <v>34</v>
      </c>
      <c r="N1179" s="14" t="s">
        <v>34</v>
      </c>
      <c r="O1179" s="14" t="s">
        <v>34</v>
      </c>
      <c r="P1179" s="14" t="s">
        <v>34</v>
      </c>
      <c r="Q1179" s="14" t="s">
        <v>34</v>
      </c>
      <c r="R1179" s="14" t="s">
        <v>34</v>
      </c>
      <c r="S1179" s="14" t="s">
        <v>34</v>
      </c>
      <c r="T1179" s="14" t="s">
        <v>34</v>
      </c>
      <c r="U1179" s="14" t="s">
        <v>34</v>
      </c>
      <c r="V1179" s="173"/>
      <c r="W1179" s="174"/>
      <c r="X1179" s="67"/>
      <c r="Y1179" s="68"/>
    </row>
    <row r="1180" spans="1:25" ht="15.75" thickBot="1">
      <c r="A1180" s="84"/>
      <c r="B1180" s="85"/>
      <c r="C1180" s="130" t="s">
        <v>15</v>
      </c>
      <c r="D1180" s="130"/>
      <c r="E1180" s="10"/>
      <c r="F1180" s="10"/>
      <c r="G1180" s="139">
        <v>5</v>
      </c>
      <c r="H1180" s="139"/>
      <c r="I1180" s="139"/>
      <c r="J1180" s="14" t="s">
        <v>34</v>
      </c>
      <c r="K1180" s="14" t="s">
        <v>34</v>
      </c>
      <c r="L1180" s="14" t="s">
        <v>34</v>
      </c>
      <c r="M1180" s="14" t="s">
        <v>34</v>
      </c>
      <c r="N1180" s="14" t="s">
        <v>34</v>
      </c>
      <c r="O1180" s="14" t="s">
        <v>34</v>
      </c>
      <c r="P1180" s="14" t="s">
        <v>34</v>
      </c>
      <c r="Q1180" s="14" t="s">
        <v>34</v>
      </c>
      <c r="R1180" s="14" t="s">
        <v>34</v>
      </c>
      <c r="S1180" s="14" t="s">
        <v>16</v>
      </c>
      <c r="T1180" s="14" t="s">
        <v>34</v>
      </c>
      <c r="U1180" s="14" t="s">
        <v>34</v>
      </c>
      <c r="V1180" s="173"/>
      <c r="W1180" s="174"/>
      <c r="X1180" s="67"/>
      <c r="Y1180" s="68"/>
    </row>
    <row r="1181" spans="1:25" ht="15.75" thickBot="1">
      <c r="A1181" s="84"/>
      <c r="B1181" s="85"/>
      <c r="C1181" s="119" t="s">
        <v>16</v>
      </c>
      <c r="D1181" s="119"/>
      <c r="E1181" s="10"/>
      <c r="F1181" s="10"/>
      <c r="G1181" s="139">
        <v>5</v>
      </c>
      <c r="H1181" s="139"/>
      <c r="I1181" s="139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73"/>
      <c r="W1181" s="174"/>
      <c r="X1181" s="67"/>
      <c r="Y1181" s="68"/>
    </row>
    <row r="1182" spans="1:25" ht="15.75" thickBot="1">
      <c r="A1182" s="86"/>
      <c r="B1182" s="87"/>
      <c r="C1182" s="97" t="s">
        <v>16</v>
      </c>
      <c r="D1182" s="97"/>
      <c r="E1182" s="12"/>
      <c r="F1182" s="12"/>
      <c r="G1182" s="140">
        <v>5</v>
      </c>
      <c r="H1182" s="140"/>
      <c r="I1182" s="140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73"/>
      <c r="W1182" s="174"/>
      <c r="X1182" s="69"/>
      <c r="Y1182" s="70"/>
    </row>
    <row r="1183" spans="1:25" ht="15.75" thickBot="1">
      <c r="A1183" s="82">
        <v>45636</v>
      </c>
      <c r="B1183" s="83"/>
      <c r="C1183" s="136" t="s">
        <v>9</v>
      </c>
      <c r="D1183" s="136"/>
      <c r="E1183" s="11"/>
      <c r="F1183" s="11"/>
      <c r="G1183" s="138">
        <v>5</v>
      </c>
      <c r="H1183" s="138"/>
      <c r="I1183" s="138"/>
      <c r="J1183" s="14" t="s">
        <v>34</v>
      </c>
      <c r="K1183" s="14" t="s">
        <v>34</v>
      </c>
      <c r="L1183" s="14" t="s">
        <v>34</v>
      </c>
      <c r="M1183" s="14" t="s">
        <v>34</v>
      </c>
      <c r="N1183" s="14" t="s">
        <v>34</v>
      </c>
      <c r="O1183" s="14" t="s">
        <v>34</v>
      </c>
      <c r="P1183" s="14" t="s">
        <v>34</v>
      </c>
      <c r="Q1183" s="14" t="s">
        <v>34</v>
      </c>
      <c r="R1183" s="14" t="s">
        <v>34</v>
      </c>
      <c r="S1183" s="14" t="s">
        <v>34</v>
      </c>
      <c r="T1183" s="14" t="s">
        <v>34</v>
      </c>
      <c r="U1183" s="14" t="s">
        <v>34</v>
      </c>
      <c r="V1183" s="178"/>
      <c r="W1183" s="180"/>
      <c r="X1183" s="65" t="s">
        <v>37</v>
      </c>
      <c r="Y1183" s="66"/>
    </row>
    <row r="1184" spans="1:25" ht="15.75" thickBot="1">
      <c r="A1184" s="84"/>
      <c r="B1184" s="85"/>
      <c r="C1184" s="130" t="s">
        <v>10</v>
      </c>
      <c r="D1184" s="130"/>
      <c r="E1184" s="10"/>
      <c r="F1184" s="10"/>
      <c r="G1184" s="139">
        <v>5</v>
      </c>
      <c r="H1184" s="139"/>
      <c r="I1184" s="139"/>
      <c r="J1184" s="14" t="s">
        <v>34</v>
      </c>
      <c r="K1184" s="14" t="s">
        <v>34</v>
      </c>
      <c r="L1184" s="14" t="s">
        <v>34</v>
      </c>
      <c r="M1184" s="14" t="s">
        <v>34</v>
      </c>
      <c r="N1184" s="14" t="s">
        <v>34</v>
      </c>
      <c r="O1184" s="14" t="s">
        <v>34</v>
      </c>
      <c r="P1184" s="14" t="s">
        <v>34</v>
      </c>
      <c r="Q1184" s="14" t="s">
        <v>34</v>
      </c>
      <c r="R1184" s="14" t="s">
        <v>34</v>
      </c>
      <c r="S1184" s="14" t="s">
        <v>34</v>
      </c>
      <c r="T1184" s="14" t="s">
        <v>34</v>
      </c>
      <c r="U1184" s="14" t="s">
        <v>34</v>
      </c>
      <c r="V1184" s="173"/>
      <c r="W1184" s="174"/>
      <c r="X1184" s="67"/>
      <c r="Y1184" s="68"/>
    </row>
    <row r="1185" spans="1:25" ht="15.75" thickBot="1">
      <c r="A1185" s="84"/>
      <c r="B1185" s="85"/>
      <c r="C1185" s="130" t="s">
        <v>11</v>
      </c>
      <c r="D1185" s="130"/>
      <c r="E1185" s="10"/>
      <c r="F1185" s="10"/>
      <c r="G1185" s="139">
        <v>5</v>
      </c>
      <c r="H1185" s="139"/>
      <c r="I1185" s="139"/>
      <c r="J1185" s="14" t="s">
        <v>34</v>
      </c>
      <c r="K1185" s="14" t="s">
        <v>34</v>
      </c>
      <c r="L1185" s="14" t="s">
        <v>34</v>
      </c>
      <c r="M1185" s="14" t="s">
        <v>34</v>
      </c>
      <c r="N1185" s="14" t="s">
        <v>34</v>
      </c>
      <c r="O1185" s="14" t="s">
        <v>34</v>
      </c>
      <c r="P1185" s="14" t="s">
        <v>34</v>
      </c>
      <c r="Q1185" s="14" t="s">
        <v>34</v>
      </c>
      <c r="R1185" s="14" t="s">
        <v>34</v>
      </c>
      <c r="S1185" s="14" t="s">
        <v>34</v>
      </c>
      <c r="T1185" s="14" t="s">
        <v>34</v>
      </c>
      <c r="U1185" s="14" t="s">
        <v>34</v>
      </c>
      <c r="V1185" s="173"/>
      <c r="W1185" s="174"/>
      <c r="X1185" s="67"/>
      <c r="Y1185" s="68"/>
    </row>
    <row r="1186" spans="1:25" ht="15.75" thickBot="1">
      <c r="A1186" s="84"/>
      <c r="B1186" s="85"/>
      <c r="C1186" s="130" t="s">
        <v>12</v>
      </c>
      <c r="D1186" s="130"/>
      <c r="E1186" s="10"/>
      <c r="F1186" s="10"/>
      <c r="G1186" s="139">
        <v>5</v>
      </c>
      <c r="H1186" s="139"/>
      <c r="I1186" s="139"/>
      <c r="J1186" s="14" t="s">
        <v>34</v>
      </c>
      <c r="K1186" s="14" t="s">
        <v>34</v>
      </c>
      <c r="L1186" s="14" t="s">
        <v>16</v>
      </c>
      <c r="M1186" s="14" t="s">
        <v>34</v>
      </c>
      <c r="N1186" s="14" t="s">
        <v>34</v>
      </c>
      <c r="O1186" s="14" t="s">
        <v>34</v>
      </c>
      <c r="P1186" s="14" t="s">
        <v>34</v>
      </c>
      <c r="Q1186" s="14" t="s">
        <v>34</v>
      </c>
      <c r="R1186" s="14" t="s">
        <v>34</v>
      </c>
      <c r="S1186" s="14" t="s">
        <v>34</v>
      </c>
      <c r="T1186" s="14" t="s">
        <v>34</v>
      </c>
      <c r="U1186" s="14" t="s">
        <v>34</v>
      </c>
      <c r="V1186" s="173"/>
      <c r="W1186" s="174"/>
      <c r="X1186" s="67"/>
      <c r="Y1186" s="68"/>
    </row>
    <row r="1187" spans="1:25" ht="15.75" thickBot="1">
      <c r="A1187" s="84"/>
      <c r="B1187" s="85"/>
      <c r="C1187" s="131" t="s">
        <v>13</v>
      </c>
      <c r="D1187" s="130"/>
      <c r="E1187" s="10"/>
      <c r="F1187" s="10"/>
      <c r="G1187" s="139">
        <v>5</v>
      </c>
      <c r="H1187" s="139"/>
      <c r="I1187" s="139"/>
      <c r="J1187" s="14" t="s">
        <v>34</v>
      </c>
      <c r="K1187" s="14" t="s">
        <v>34</v>
      </c>
      <c r="L1187" s="14" t="s">
        <v>34</v>
      </c>
      <c r="M1187" s="14" t="s">
        <v>34</v>
      </c>
      <c r="N1187" s="14" t="s">
        <v>34</v>
      </c>
      <c r="O1187" s="14" t="s">
        <v>34</v>
      </c>
      <c r="P1187" s="14" t="s">
        <v>34</v>
      </c>
      <c r="Q1187" s="14" t="s">
        <v>34</v>
      </c>
      <c r="R1187" s="14" t="s">
        <v>34</v>
      </c>
      <c r="S1187" s="14" t="s">
        <v>34</v>
      </c>
      <c r="T1187" s="14" t="s">
        <v>34</v>
      </c>
      <c r="U1187" s="14" t="s">
        <v>34</v>
      </c>
      <c r="V1187" s="173"/>
      <c r="W1187" s="174"/>
      <c r="X1187" s="67"/>
      <c r="Y1187" s="68"/>
    </row>
    <row r="1188" spans="1:25" ht="15.75" thickBot="1">
      <c r="A1188" s="84"/>
      <c r="B1188" s="85"/>
      <c r="C1188" s="130" t="s">
        <v>14</v>
      </c>
      <c r="D1188" s="130"/>
      <c r="E1188" s="10"/>
      <c r="F1188" s="10"/>
      <c r="G1188" s="139">
        <v>5</v>
      </c>
      <c r="H1188" s="139"/>
      <c r="I1188" s="139"/>
      <c r="J1188" s="14" t="s">
        <v>34</v>
      </c>
      <c r="K1188" s="14" t="s">
        <v>34</v>
      </c>
      <c r="L1188" s="14" t="s">
        <v>34</v>
      </c>
      <c r="M1188" s="14" t="s">
        <v>34</v>
      </c>
      <c r="N1188" s="14" t="s">
        <v>34</v>
      </c>
      <c r="O1188" s="14" t="s">
        <v>34</v>
      </c>
      <c r="P1188" s="14" t="s">
        <v>34</v>
      </c>
      <c r="Q1188" s="14" t="s">
        <v>34</v>
      </c>
      <c r="R1188" s="14" t="s">
        <v>34</v>
      </c>
      <c r="S1188" s="14" t="s">
        <v>34</v>
      </c>
      <c r="T1188" s="14" t="s">
        <v>34</v>
      </c>
      <c r="U1188" s="14" t="s">
        <v>34</v>
      </c>
      <c r="V1188" s="173"/>
      <c r="W1188" s="174"/>
      <c r="X1188" s="67"/>
      <c r="Y1188" s="68"/>
    </row>
    <row r="1189" spans="1:25" ht="15.75" thickBot="1">
      <c r="A1189" s="84"/>
      <c r="B1189" s="85"/>
      <c r="C1189" s="130" t="s">
        <v>15</v>
      </c>
      <c r="D1189" s="130"/>
      <c r="E1189" s="10"/>
      <c r="F1189" s="10"/>
      <c r="G1189" s="139">
        <v>5</v>
      </c>
      <c r="H1189" s="139"/>
      <c r="I1189" s="139"/>
      <c r="J1189" s="14" t="s">
        <v>34</v>
      </c>
      <c r="K1189" s="14" t="s">
        <v>34</v>
      </c>
      <c r="L1189" s="14" t="s">
        <v>34</v>
      </c>
      <c r="M1189" s="14" t="s">
        <v>34</v>
      </c>
      <c r="N1189" s="14" t="s">
        <v>34</v>
      </c>
      <c r="O1189" s="14" t="s">
        <v>34</v>
      </c>
      <c r="P1189" s="14" t="s">
        <v>34</v>
      </c>
      <c r="Q1189" s="14" t="s">
        <v>34</v>
      </c>
      <c r="R1189" s="14" t="s">
        <v>34</v>
      </c>
      <c r="S1189" s="14" t="s">
        <v>16</v>
      </c>
      <c r="T1189" s="14" t="s">
        <v>34</v>
      </c>
      <c r="U1189" s="14" t="s">
        <v>34</v>
      </c>
      <c r="V1189" s="173"/>
      <c r="W1189" s="174"/>
      <c r="X1189" s="67"/>
      <c r="Y1189" s="68"/>
    </row>
    <row r="1190" spans="1:25" ht="15.75" thickBot="1">
      <c r="A1190" s="84"/>
      <c r="B1190" s="85"/>
      <c r="C1190" s="119" t="s">
        <v>16</v>
      </c>
      <c r="D1190" s="119"/>
      <c r="E1190" s="10"/>
      <c r="F1190" s="10"/>
      <c r="G1190" s="139">
        <v>5</v>
      </c>
      <c r="H1190" s="139"/>
      <c r="I1190" s="139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73"/>
      <c r="W1190" s="174"/>
      <c r="X1190" s="67"/>
      <c r="Y1190" s="68"/>
    </row>
    <row r="1191" spans="1:25" ht="15.75" thickBot="1">
      <c r="A1191" s="86"/>
      <c r="B1191" s="87"/>
      <c r="C1191" s="97" t="s">
        <v>16</v>
      </c>
      <c r="D1191" s="97"/>
      <c r="E1191" s="12"/>
      <c r="F1191" s="12"/>
      <c r="G1191" s="140">
        <v>5</v>
      </c>
      <c r="H1191" s="140"/>
      <c r="I1191" s="140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73"/>
      <c r="W1191" s="174"/>
      <c r="X1191" s="69"/>
      <c r="Y1191" s="70"/>
    </row>
    <row r="1192" spans="1:25" ht="15.75" thickBot="1">
      <c r="A1192" s="82">
        <v>45637</v>
      </c>
      <c r="B1192" s="83"/>
      <c r="C1192" s="136" t="s">
        <v>9</v>
      </c>
      <c r="D1192" s="136"/>
      <c r="E1192" s="11"/>
      <c r="F1192" s="11"/>
      <c r="G1192" s="138">
        <v>5</v>
      </c>
      <c r="H1192" s="138"/>
      <c r="I1192" s="138"/>
      <c r="J1192" s="14" t="s">
        <v>34</v>
      </c>
      <c r="K1192" s="14" t="s">
        <v>34</v>
      </c>
      <c r="L1192" s="14" t="s">
        <v>34</v>
      </c>
      <c r="M1192" s="14" t="s">
        <v>34</v>
      </c>
      <c r="N1192" s="14" t="s">
        <v>34</v>
      </c>
      <c r="O1192" s="14" t="s">
        <v>34</v>
      </c>
      <c r="P1192" s="14" t="s">
        <v>34</v>
      </c>
      <c r="Q1192" s="14" t="s">
        <v>34</v>
      </c>
      <c r="R1192" s="14" t="s">
        <v>34</v>
      </c>
      <c r="S1192" s="14" t="s">
        <v>34</v>
      </c>
      <c r="T1192" s="14" t="s">
        <v>34</v>
      </c>
      <c r="U1192" s="14" t="s">
        <v>34</v>
      </c>
      <c r="V1192" s="178"/>
      <c r="W1192" s="180"/>
      <c r="X1192" s="65" t="s">
        <v>37</v>
      </c>
      <c r="Y1192" s="66"/>
    </row>
    <row r="1193" spans="1:25" ht="15.75" thickBot="1">
      <c r="A1193" s="84"/>
      <c r="B1193" s="85"/>
      <c r="C1193" s="130" t="s">
        <v>10</v>
      </c>
      <c r="D1193" s="130"/>
      <c r="E1193" s="10"/>
      <c r="F1193" s="10"/>
      <c r="G1193" s="139">
        <v>5</v>
      </c>
      <c r="H1193" s="139"/>
      <c r="I1193" s="139"/>
      <c r="J1193" s="14" t="s">
        <v>34</v>
      </c>
      <c r="K1193" s="14" t="s">
        <v>34</v>
      </c>
      <c r="L1193" s="14" t="s">
        <v>34</v>
      </c>
      <c r="M1193" s="14" t="s">
        <v>34</v>
      </c>
      <c r="N1193" s="14" t="s">
        <v>34</v>
      </c>
      <c r="O1193" s="14" t="s">
        <v>34</v>
      </c>
      <c r="P1193" s="14" t="s">
        <v>34</v>
      </c>
      <c r="Q1193" s="14" t="s">
        <v>34</v>
      </c>
      <c r="R1193" s="14" t="s">
        <v>34</v>
      </c>
      <c r="S1193" s="14" t="s">
        <v>34</v>
      </c>
      <c r="T1193" s="14" t="s">
        <v>34</v>
      </c>
      <c r="U1193" s="14" t="s">
        <v>34</v>
      </c>
      <c r="V1193" s="173"/>
      <c r="W1193" s="174"/>
      <c r="X1193" s="67"/>
      <c r="Y1193" s="68"/>
    </row>
    <row r="1194" spans="1:25" ht="15.75" thickBot="1">
      <c r="A1194" s="84"/>
      <c r="B1194" s="85"/>
      <c r="C1194" s="130" t="s">
        <v>11</v>
      </c>
      <c r="D1194" s="130"/>
      <c r="E1194" s="10"/>
      <c r="F1194" s="10"/>
      <c r="G1194" s="139">
        <v>5</v>
      </c>
      <c r="H1194" s="139"/>
      <c r="I1194" s="139"/>
      <c r="J1194" s="14" t="s">
        <v>34</v>
      </c>
      <c r="K1194" s="14" t="s">
        <v>34</v>
      </c>
      <c r="L1194" s="14" t="s">
        <v>34</v>
      </c>
      <c r="M1194" s="14" t="s">
        <v>34</v>
      </c>
      <c r="N1194" s="14" t="s">
        <v>34</v>
      </c>
      <c r="O1194" s="14" t="s">
        <v>34</v>
      </c>
      <c r="P1194" s="14" t="s">
        <v>34</v>
      </c>
      <c r="Q1194" s="14" t="s">
        <v>34</v>
      </c>
      <c r="R1194" s="14" t="s">
        <v>34</v>
      </c>
      <c r="S1194" s="14" t="s">
        <v>34</v>
      </c>
      <c r="T1194" s="14" t="s">
        <v>34</v>
      </c>
      <c r="U1194" s="14" t="s">
        <v>34</v>
      </c>
      <c r="V1194" s="173"/>
      <c r="W1194" s="174"/>
      <c r="X1194" s="67"/>
      <c r="Y1194" s="68"/>
    </row>
    <row r="1195" spans="1:25" ht="15.75" thickBot="1">
      <c r="A1195" s="84"/>
      <c r="B1195" s="85"/>
      <c r="C1195" s="130" t="s">
        <v>12</v>
      </c>
      <c r="D1195" s="130"/>
      <c r="E1195" s="10"/>
      <c r="F1195" s="10"/>
      <c r="G1195" s="139">
        <v>5</v>
      </c>
      <c r="H1195" s="139"/>
      <c r="I1195" s="139"/>
      <c r="J1195" s="14" t="s">
        <v>34</v>
      </c>
      <c r="K1195" s="14" t="s">
        <v>34</v>
      </c>
      <c r="L1195" s="14" t="s">
        <v>16</v>
      </c>
      <c r="M1195" s="14" t="s">
        <v>34</v>
      </c>
      <c r="N1195" s="14" t="s">
        <v>34</v>
      </c>
      <c r="O1195" s="14" t="s">
        <v>34</v>
      </c>
      <c r="P1195" s="14" t="s">
        <v>34</v>
      </c>
      <c r="Q1195" s="14" t="s">
        <v>34</v>
      </c>
      <c r="R1195" s="14" t="s">
        <v>34</v>
      </c>
      <c r="S1195" s="14" t="s">
        <v>34</v>
      </c>
      <c r="T1195" s="14" t="s">
        <v>34</v>
      </c>
      <c r="U1195" s="14" t="s">
        <v>34</v>
      </c>
      <c r="V1195" s="173"/>
      <c r="W1195" s="174"/>
      <c r="X1195" s="67"/>
      <c r="Y1195" s="68"/>
    </row>
    <row r="1196" spans="1:25" ht="15.75" thickBot="1">
      <c r="A1196" s="84"/>
      <c r="B1196" s="85"/>
      <c r="C1196" s="131" t="s">
        <v>13</v>
      </c>
      <c r="D1196" s="130"/>
      <c r="E1196" s="10"/>
      <c r="F1196" s="10"/>
      <c r="G1196" s="139">
        <v>5</v>
      </c>
      <c r="H1196" s="139"/>
      <c r="I1196" s="139"/>
      <c r="J1196" s="14" t="s">
        <v>34</v>
      </c>
      <c r="K1196" s="14" t="s">
        <v>34</v>
      </c>
      <c r="L1196" s="14" t="s">
        <v>34</v>
      </c>
      <c r="M1196" s="14" t="s">
        <v>34</v>
      </c>
      <c r="N1196" s="14" t="s">
        <v>34</v>
      </c>
      <c r="O1196" s="14" t="s">
        <v>34</v>
      </c>
      <c r="P1196" s="14" t="s">
        <v>34</v>
      </c>
      <c r="Q1196" s="14" t="s">
        <v>34</v>
      </c>
      <c r="R1196" s="14" t="s">
        <v>34</v>
      </c>
      <c r="S1196" s="14" t="s">
        <v>34</v>
      </c>
      <c r="T1196" s="14" t="s">
        <v>34</v>
      </c>
      <c r="U1196" s="14" t="s">
        <v>34</v>
      </c>
      <c r="V1196" s="173"/>
      <c r="W1196" s="174"/>
      <c r="X1196" s="67"/>
      <c r="Y1196" s="68"/>
    </row>
    <row r="1197" spans="1:25" ht="15.75" thickBot="1">
      <c r="A1197" s="84"/>
      <c r="B1197" s="85"/>
      <c r="C1197" s="130" t="s">
        <v>14</v>
      </c>
      <c r="D1197" s="130"/>
      <c r="E1197" s="10"/>
      <c r="F1197" s="10"/>
      <c r="G1197" s="139">
        <v>5</v>
      </c>
      <c r="H1197" s="139"/>
      <c r="I1197" s="139"/>
      <c r="J1197" s="14" t="s">
        <v>34</v>
      </c>
      <c r="K1197" s="14" t="s">
        <v>34</v>
      </c>
      <c r="L1197" s="14" t="s">
        <v>34</v>
      </c>
      <c r="M1197" s="14" t="s">
        <v>34</v>
      </c>
      <c r="N1197" s="14" t="s">
        <v>34</v>
      </c>
      <c r="O1197" s="14" t="s">
        <v>34</v>
      </c>
      <c r="P1197" s="14" t="s">
        <v>34</v>
      </c>
      <c r="Q1197" s="14" t="s">
        <v>34</v>
      </c>
      <c r="R1197" s="14" t="s">
        <v>34</v>
      </c>
      <c r="S1197" s="14" t="s">
        <v>34</v>
      </c>
      <c r="T1197" s="14" t="s">
        <v>34</v>
      </c>
      <c r="U1197" s="14" t="s">
        <v>34</v>
      </c>
      <c r="V1197" s="173"/>
      <c r="W1197" s="174"/>
      <c r="X1197" s="67"/>
      <c r="Y1197" s="68"/>
    </row>
    <row r="1198" spans="1:25" ht="15.75" thickBot="1">
      <c r="A1198" s="84"/>
      <c r="B1198" s="85"/>
      <c r="C1198" s="130" t="s">
        <v>15</v>
      </c>
      <c r="D1198" s="130"/>
      <c r="E1198" s="10"/>
      <c r="F1198" s="10"/>
      <c r="G1198" s="139">
        <v>5</v>
      </c>
      <c r="H1198" s="139"/>
      <c r="I1198" s="139"/>
      <c r="J1198" s="14" t="s">
        <v>34</v>
      </c>
      <c r="K1198" s="14" t="s">
        <v>34</v>
      </c>
      <c r="L1198" s="14" t="s">
        <v>34</v>
      </c>
      <c r="M1198" s="14" t="s">
        <v>34</v>
      </c>
      <c r="N1198" s="14" t="s">
        <v>34</v>
      </c>
      <c r="O1198" s="14" t="s">
        <v>34</v>
      </c>
      <c r="P1198" s="14" t="s">
        <v>34</v>
      </c>
      <c r="Q1198" s="14" t="s">
        <v>34</v>
      </c>
      <c r="R1198" s="14" t="s">
        <v>34</v>
      </c>
      <c r="S1198" s="14" t="s">
        <v>16</v>
      </c>
      <c r="T1198" s="14" t="s">
        <v>34</v>
      </c>
      <c r="U1198" s="14" t="s">
        <v>34</v>
      </c>
      <c r="V1198" s="173"/>
      <c r="W1198" s="174"/>
      <c r="X1198" s="67"/>
      <c r="Y1198" s="68"/>
    </row>
    <row r="1199" spans="1:25" ht="15.75" thickBot="1">
      <c r="A1199" s="84"/>
      <c r="B1199" s="85"/>
      <c r="C1199" s="119" t="s">
        <v>16</v>
      </c>
      <c r="D1199" s="119"/>
      <c r="E1199" s="10"/>
      <c r="F1199" s="10"/>
      <c r="G1199" s="139">
        <v>5</v>
      </c>
      <c r="H1199" s="139"/>
      <c r="I1199" s="139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73"/>
      <c r="W1199" s="174"/>
      <c r="X1199" s="67"/>
      <c r="Y1199" s="68"/>
    </row>
    <row r="1200" spans="1:25" ht="15.75" thickBot="1">
      <c r="A1200" s="86"/>
      <c r="B1200" s="87"/>
      <c r="C1200" s="97" t="s">
        <v>16</v>
      </c>
      <c r="D1200" s="97"/>
      <c r="E1200" s="12"/>
      <c r="F1200" s="12"/>
      <c r="G1200" s="140">
        <v>5</v>
      </c>
      <c r="H1200" s="140"/>
      <c r="I1200" s="140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73"/>
      <c r="W1200" s="174"/>
      <c r="X1200" s="69"/>
      <c r="Y1200" s="70"/>
    </row>
    <row r="1201" spans="1:25" ht="15.75" thickBot="1">
      <c r="A1201" s="82">
        <v>45638</v>
      </c>
      <c r="B1201" s="83"/>
      <c r="C1201" s="136" t="s">
        <v>9</v>
      </c>
      <c r="D1201" s="136"/>
      <c r="E1201" s="11"/>
      <c r="F1201" s="11"/>
      <c r="G1201" s="138">
        <v>5</v>
      </c>
      <c r="H1201" s="138"/>
      <c r="I1201" s="138"/>
      <c r="J1201" s="14" t="s">
        <v>34</v>
      </c>
      <c r="K1201" s="14" t="s">
        <v>34</v>
      </c>
      <c r="L1201" s="14" t="s">
        <v>34</v>
      </c>
      <c r="M1201" s="14" t="s">
        <v>34</v>
      </c>
      <c r="N1201" s="14" t="s">
        <v>34</v>
      </c>
      <c r="O1201" s="14" t="s">
        <v>34</v>
      </c>
      <c r="P1201" s="14" t="s">
        <v>34</v>
      </c>
      <c r="Q1201" s="14" t="s">
        <v>34</v>
      </c>
      <c r="R1201" s="14" t="s">
        <v>34</v>
      </c>
      <c r="S1201" s="14" t="s">
        <v>34</v>
      </c>
      <c r="T1201" s="14" t="s">
        <v>34</v>
      </c>
      <c r="U1201" s="14" t="s">
        <v>34</v>
      </c>
      <c r="V1201" s="178"/>
      <c r="W1201" s="180"/>
      <c r="X1201" s="65" t="s">
        <v>38</v>
      </c>
      <c r="Y1201" s="66"/>
    </row>
    <row r="1202" spans="1:25" ht="15.75" thickBot="1">
      <c r="A1202" s="84"/>
      <c r="B1202" s="85"/>
      <c r="C1202" s="130" t="s">
        <v>10</v>
      </c>
      <c r="D1202" s="130"/>
      <c r="E1202" s="10"/>
      <c r="F1202" s="10"/>
      <c r="G1202" s="139">
        <v>5</v>
      </c>
      <c r="H1202" s="139"/>
      <c r="I1202" s="139"/>
      <c r="J1202" s="14" t="s">
        <v>34</v>
      </c>
      <c r="K1202" s="14" t="s">
        <v>34</v>
      </c>
      <c r="L1202" s="14" t="s">
        <v>34</v>
      </c>
      <c r="M1202" s="14" t="s">
        <v>34</v>
      </c>
      <c r="N1202" s="14" t="s">
        <v>34</v>
      </c>
      <c r="O1202" s="14" t="s">
        <v>34</v>
      </c>
      <c r="P1202" s="14" t="s">
        <v>34</v>
      </c>
      <c r="Q1202" s="14" t="s">
        <v>34</v>
      </c>
      <c r="R1202" s="14" t="s">
        <v>34</v>
      </c>
      <c r="S1202" s="14" t="s">
        <v>34</v>
      </c>
      <c r="T1202" s="14" t="s">
        <v>34</v>
      </c>
      <c r="U1202" s="14" t="s">
        <v>34</v>
      </c>
      <c r="V1202" s="173"/>
      <c r="W1202" s="174"/>
      <c r="X1202" s="67"/>
      <c r="Y1202" s="68"/>
    </row>
    <row r="1203" spans="1:25" ht="15.75" thickBot="1">
      <c r="A1203" s="84"/>
      <c r="B1203" s="85"/>
      <c r="C1203" s="130" t="s">
        <v>11</v>
      </c>
      <c r="D1203" s="130"/>
      <c r="E1203" s="10"/>
      <c r="F1203" s="10"/>
      <c r="G1203" s="139">
        <v>5</v>
      </c>
      <c r="H1203" s="139"/>
      <c r="I1203" s="139"/>
      <c r="J1203" s="14" t="s">
        <v>34</v>
      </c>
      <c r="K1203" s="14" t="s">
        <v>34</v>
      </c>
      <c r="L1203" s="14" t="s">
        <v>34</v>
      </c>
      <c r="M1203" s="14" t="s">
        <v>34</v>
      </c>
      <c r="N1203" s="14" t="s">
        <v>34</v>
      </c>
      <c r="O1203" s="14" t="s">
        <v>34</v>
      </c>
      <c r="P1203" s="14" t="s">
        <v>34</v>
      </c>
      <c r="Q1203" s="14" t="s">
        <v>34</v>
      </c>
      <c r="R1203" s="14" t="s">
        <v>34</v>
      </c>
      <c r="S1203" s="14" t="s">
        <v>34</v>
      </c>
      <c r="T1203" s="14" t="s">
        <v>34</v>
      </c>
      <c r="U1203" s="14" t="s">
        <v>34</v>
      </c>
      <c r="V1203" s="173"/>
      <c r="W1203" s="174"/>
      <c r="X1203" s="67"/>
      <c r="Y1203" s="68"/>
    </row>
    <row r="1204" spans="1:25" ht="15.75" thickBot="1">
      <c r="A1204" s="84"/>
      <c r="B1204" s="85"/>
      <c r="C1204" s="130" t="s">
        <v>12</v>
      </c>
      <c r="D1204" s="130"/>
      <c r="E1204" s="10"/>
      <c r="F1204" s="10"/>
      <c r="G1204" s="139">
        <v>5</v>
      </c>
      <c r="H1204" s="139"/>
      <c r="I1204" s="139"/>
      <c r="J1204" s="14" t="s">
        <v>34</v>
      </c>
      <c r="K1204" s="14" t="s">
        <v>34</v>
      </c>
      <c r="L1204" s="14" t="s">
        <v>16</v>
      </c>
      <c r="M1204" s="14" t="s">
        <v>34</v>
      </c>
      <c r="N1204" s="14" t="s">
        <v>34</v>
      </c>
      <c r="O1204" s="14" t="s">
        <v>34</v>
      </c>
      <c r="P1204" s="14" t="s">
        <v>34</v>
      </c>
      <c r="Q1204" s="14" t="s">
        <v>34</v>
      </c>
      <c r="R1204" s="14" t="s">
        <v>34</v>
      </c>
      <c r="S1204" s="14" t="s">
        <v>34</v>
      </c>
      <c r="T1204" s="14" t="s">
        <v>34</v>
      </c>
      <c r="U1204" s="14" t="s">
        <v>34</v>
      </c>
      <c r="V1204" s="173"/>
      <c r="W1204" s="174"/>
      <c r="X1204" s="67"/>
      <c r="Y1204" s="68"/>
    </row>
    <row r="1205" spans="1:25" ht="15.75" thickBot="1">
      <c r="A1205" s="84"/>
      <c r="B1205" s="85"/>
      <c r="C1205" s="131" t="s">
        <v>13</v>
      </c>
      <c r="D1205" s="130"/>
      <c r="E1205" s="10"/>
      <c r="F1205" s="10"/>
      <c r="G1205" s="139">
        <v>5</v>
      </c>
      <c r="H1205" s="139"/>
      <c r="I1205" s="139"/>
      <c r="J1205" s="14" t="s">
        <v>34</v>
      </c>
      <c r="K1205" s="14" t="s">
        <v>34</v>
      </c>
      <c r="L1205" s="14" t="s">
        <v>34</v>
      </c>
      <c r="M1205" s="14" t="s">
        <v>34</v>
      </c>
      <c r="N1205" s="14" t="s">
        <v>34</v>
      </c>
      <c r="O1205" s="14" t="s">
        <v>34</v>
      </c>
      <c r="P1205" s="14" t="s">
        <v>34</v>
      </c>
      <c r="Q1205" s="14" t="s">
        <v>34</v>
      </c>
      <c r="R1205" s="14" t="s">
        <v>34</v>
      </c>
      <c r="S1205" s="14" t="s">
        <v>34</v>
      </c>
      <c r="T1205" s="14" t="s">
        <v>34</v>
      </c>
      <c r="U1205" s="14" t="s">
        <v>34</v>
      </c>
      <c r="V1205" s="173"/>
      <c r="W1205" s="174"/>
      <c r="X1205" s="67"/>
      <c r="Y1205" s="68"/>
    </row>
    <row r="1206" spans="1:25" ht="15.75" thickBot="1">
      <c r="A1206" s="84"/>
      <c r="B1206" s="85"/>
      <c r="C1206" s="130" t="s">
        <v>14</v>
      </c>
      <c r="D1206" s="130"/>
      <c r="E1206" s="10"/>
      <c r="F1206" s="10"/>
      <c r="G1206" s="139">
        <v>5</v>
      </c>
      <c r="H1206" s="139"/>
      <c r="I1206" s="139"/>
      <c r="J1206" s="14" t="s">
        <v>34</v>
      </c>
      <c r="K1206" s="14" t="s">
        <v>34</v>
      </c>
      <c r="L1206" s="14" t="s">
        <v>34</v>
      </c>
      <c r="M1206" s="14" t="s">
        <v>34</v>
      </c>
      <c r="N1206" s="14" t="s">
        <v>34</v>
      </c>
      <c r="O1206" s="14" t="s">
        <v>34</v>
      </c>
      <c r="P1206" s="14" t="s">
        <v>34</v>
      </c>
      <c r="Q1206" s="14" t="s">
        <v>34</v>
      </c>
      <c r="R1206" s="14" t="s">
        <v>34</v>
      </c>
      <c r="S1206" s="14" t="s">
        <v>34</v>
      </c>
      <c r="T1206" s="14" t="s">
        <v>34</v>
      </c>
      <c r="U1206" s="14" t="s">
        <v>34</v>
      </c>
      <c r="V1206" s="173"/>
      <c r="W1206" s="174"/>
      <c r="X1206" s="67"/>
      <c r="Y1206" s="68"/>
    </row>
    <row r="1207" spans="1:25" ht="15.75" thickBot="1">
      <c r="A1207" s="84"/>
      <c r="B1207" s="85"/>
      <c r="C1207" s="130" t="s">
        <v>15</v>
      </c>
      <c r="D1207" s="130"/>
      <c r="E1207" s="10"/>
      <c r="F1207" s="10"/>
      <c r="G1207" s="139">
        <v>5</v>
      </c>
      <c r="H1207" s="139"/>
      <c r="I1207" s="139"/>
      <c r="J1207" s="14" t="s">
        <v>34</v>
      </c>
      <c r="K1207" s="14" t="s">
        <v>34</v>
      </c>
      <c r="L1207" s="14" t="s">
        <v>34</v>
      </c>
      <c r="M1207" s="14" t="s">
        <v>34</v>
      </c>
      <c r="N1207" s="14" t="s">
        <v>34</v>
      </c>
      <c r="O1207" s="14" t="s">
        <v>34</v>
      </c>
      <c r="P1207" s="14" t="s">
        <v>34</v>
      </c>
      <c r="Q1207" s="14" t="s">
        <v>34</v>
      </c>
      <c r="R1207" s="14" t="s">
        <v>34</v>
      </c>
      <c r="S1207" s="14" t="s">
        <v>16</v>
      </c>
      <c r="T1207" s="14" t="s">
        <v>34</v>
      </c>
      <c r="U1207" s="14" t="s">
        <v>34</v>
      </c>
      <c r="V1207" s="173"/>
      <c r="W1207" s="174"/>
      <c r="X1207" s="67"/>
      <c r="Y1207" s="68"/>
    </row>
    <row r="1208" spans="1:25" ht="15.75" thickBot="1">
      <c r="A1208" s="84"/>
      <c r="B1208" s="85"/>
      <c r="C1208" s="119" t="s">
        <v>16</v>
      </c>
      <c r="D1208" s="119"/>
      <c r="E1208" s="10"/>
      <c r="F1208" s="10"/>
      <c r="G1208" s="139">
        <v>5</v>
      </c>
      <c r="H1208" s="139"/>
      <c r="I1208" s="139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73"/>
      <c r="W1208" s="174"/>
      <c r="X1208" s="67"/>
      <c r="Y1208" s="68"/>
    </row>
    <row r="1209" spans="1:25" ht="15.75" thickBot="1">
      <c r="A1209" s="86"/>
      <c r="B1209" s="87"/>
      <c r="C1209" s="97" t="s">
        <v>16</v>
      </c>
      <c r="D1209" s="97"/>
      <c r="E1209" s="12"/>
      <c r="F1209" s="12"/>
      <c r="G1209" s="140">
        <v>5</v>
      </c>
      <c r="H1209" s="140"/>
      <c r="I1209" s="140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73"/>
      <c r="W1209" s="174"/>
      <c r="X1209" s="69"/>
      <c r="Y1209" s="70"/>
    </row>
    <row r="1210" spans="1:25" ht="15.75" thickBot="1">
      <c r="A1210" s="82">
        <v>45639</v>
      </c>
      <c r="B1210" s="83"/>
      <c r="C1210" s="136" t="s">
        <v>9</v>
      </c>
      <c r="D1210" s="136"/>
      <c r="E1210" s="11"/>
      <c r="F1210" s="11"/>
      <c r="G1210" s="138">
        <v>5</v>
      </c>
      <c r="H1210" s="138"/>
      <c r="I1210" s="138"/>
      <c r="J1210" s="14" t="s">
        <v>34</v>
      </c>
      <c r="K1210" s="14" t="s">
        <v>34</v>
      </c>
      <c r="L1210" s="14" t="s">
        <v>34</v>
      </c>
      <c r="M1210" s="14" t="s">
        <v>34</v>
      </c>
      <c r="N1210" s="14" t="s">
        <v>34</v>
      </c>
      <c r="O1210" s="14" t="s">
        <v>34</v>
      </c>
      <c r="P1210" s="14" t="s">
        <v>34</v>
      </c>
      <c r="Q1210" s="14" t="s">
        <v>34</v>
      </c>
      <c r="R1210" s="14" t="s">
        <v>34</v>
      </c>
      <c r="S1210" s="14" t="s">
        <v>34</v>
      </c>
      <c r="T1210" s="14" t="s">
        <v>34</v>
      </c>
      <c r="U1210" s="14" t="s">
        <v>34</v>
      </c>
      <c r="V1210" s="178"/>
      <c r="W1210" s="180"/>
      <c r="X1210" s="65" t="s">
        <v>38</v>
      </c>
      <c r="Y1210" s="66"/>
    </row>
    <row r="1211" spans="1:25" ht="15.75" thickBot="1">
      <c r="A1211" s="84"/>
      <c r="B1211" s="85"/>
      <c r="C1211" s="130" t="s">
        <v>10</v>
      </c>
      <c r="D1211" s="130"/>
      <c r="E1211" s="10"/>
      <c r="F1211" s="10"/>
      <c r="G1211" s="139">
        <v>5</v>
      </c>
      <c r="H1211" s="139"/>
      <c r="I1211" s="139"/>
      <c r="J1211" s="14" t="s">
        <v>34</v>
      </c>
      <c r="K1211" s="14" t="s">
        <v>34</v>
      </c>
      <c r="L1211" s="14" t="s">
        <v>34</v>
      </c>
      <c r="M1211" s="14" t="s">
        <v>34</v>
      </c>
      <c r="N1211" s="14" t="s">
        <v>34</v>
      </c>
      <c r="O1211" s="14" t="s">
        <v>34</v>
      </c>
      <c r="P1211" s="14" t="s">
        <v>34</v>
      </c>
      <c r="Q1211" s="14" t="s">
        <v>34</v>
      </c>
      <c r="R1211" s="14" t="s">
        <v>34</v>
      </c>
      <c r="S1211" s="14" t="s">
        <v>34</v>
      </c>
      <c r="T1211" s="14" t="s">
        <v>34</v>
      </c>
      <c r="U1211" s="14" t="s">
        <v>34</v>
      </c>
      <c r="V1211" s="173"/>
      <c r="W1211" s="174"/>
      <c r="X1211" s="67"/>
      <c r="Y1211" s="68"/>
    </row>
    <row r="1212" spans="1:25" ht="15.75" thickBot="1">
      <c r="A1212" s="84"/>
      <c r="B1212" s="85"/>
      <c r="C1212" s="130" t="s">
        <v>11</v>
      </c>
      <c r="D1212" s="130"/>
      <c r="E1212" s="10"/>
      <c r="F1212" s="10"/>
      <c r="G1212" s="139">
        <v>5</v>
      </c>
      <c r="H1212" s="139"/>
      <c r="I1212" s="139"/>
      <c r="J1212" s="14" t="s">
        <v>34</v>
      </c>
      <c r="K1212" s="14" t="s">
        <v>34</v>
      </c>
      <c r="L1212" s="14" t="s">
        <v>34</v>
      </c>
      <c r="M1212" s="14" t="s">
        <v>34</v>
      </c>
      <c r="N1212" s="14" t="s">
        <v>34</v>
      </c>
      <c r="O1212" s="14" t="s">
        <v>34</v>
      </c>
      <c r="P1212" s="14" t="s">
        <v>34</v>
      </c>
      <c r="Q1212" s="14" t="s">
        <v>34</v>
      </c>
      <c r="R1212" s="14" t="s">
        <v>34</v>
      </c>
      <c r="S1212" s="14" t="s">
        <v>34</v>
      </c>
      <c r="T1212" s="14" t="s">
        <v>34</v>
      </c>
      <c r="U1212" s="14" t="s">
        <v>34</v>
      </c>
      <c r="V1212" s="173"/>
      <c r="W1212" s="174"/>
      <c r="X1212" s="67"/>
      <c r="Y1212" s="68"/>
    </row>
    <row r="1213" spans="1:25" ht="15.75" thickBot="1">
      <c r="A1213" s="84"/>
      <c r="B1213" s="85"/>
      <c r="C1213" s="130" t="s">
        <v>12</v>
      </c>
      <c r="D1213" s="130"/>
      <c r="E1213" s="10"/>
      <c r="F1213" s="10"/>
      <c r="G1213" s="139">
        <v>5</v>
      </c>
      <c r="H1213" s="139"/>
      <c r="I1213" s="139"/>
      <c r="J1213" s="14" t="s">
        <v>34</v>
      </c>
      <c r="K1213" s="14" t="s">
        <v>34</v>
      </c>
      <c r="L1213" s="14" t="s">
        <v>16</v>
      </c>
      <c r="M1213" s="14" t="s">
        <v>34</v>
      </c>
      <c r="N1213" s="14" t="s">
        <v>34</v>
      </c>
      <c r="O1213" s="14" t="s">
        <v>34</v>
      </c>
      <c r="P1213" s="14" t="s">
        <v>34</v>
      </c>
      <c r="Q1213" s="14" t="s">
        <v>34</v>
      </c>
      <c r="R1213" s="14" t="s">
        <v>34</v>
      </c>
      <c r="S1213" s="14" t="s">
        <v>34</v>
      </c>
      <c r="T1213" s="14" t="s">
        <v>34</v>
      </c>
      <c r="U1213" s="14" t="s">
        <v>34</v>
      </c>
      <c r="V1213" s="173"/>
      <c r="W1213" s="174"/>
      <c r="X1213" s="67"/>
      <c r="Y1213" s="68"/>
    </row>
    <row r="1214" spans="1:25" ht="15.75" thickBot="1">
      <c r="A1214" s="84"/>
      <c r="B1214" s="85"/>
      <c r="C1214" s="131" t="s">
        <v>13</v>
      </c>
      <c r="D1214" s="130"/>
      <c r="E1214" s="10"/>
      <c r="F1214" s="10"/>
      <c r="G1214" s="139">
        <v>5</v>
      </c>
      <c r="H1214" s="139"/>
      <c r="I1214" s="139"/>
      <c r="J1214" s="14" t="s">
        <v>34</v>
      </c>
      <c r="K1214" s="14" t="s">
        <v>34</v>
      </c>
      <c r="L1214" s="14" t="s">
        <v>34</v>
      </c>
      <c r="M1214" s="14" t="s">
        <v>34</v>
      </c>
      <c r="N1214" s="14" t="s">
        <v>34</v>
      </c>
      <c r="O1214" s="14" t="s">
        <v>34</v>
      </c>
      <c r="P1214" s="14" t="s">
        <v>34</v>
      </c>
      <c r="Q1214" s="14" t="s">
        <v>34</v>
      </c>
      <c r="R1214" s="14" t="s">
        <v>34</v>
      </c>
      <c r="S1214" s="14" t="s">
        <v>34</v>
      </c>
      <c r="T1214" s="14" t="s">
        <v>34</v>
      </c>
      <c r="U1214" s="14" t="s">
        <v>34</v>
      </c>
      <c r="V1214" s="173"/>
      <c r="W1214" s="174"/>
      <c r="X1214" s="67"/>
      <c r="Y1214" s="68"/>
    </row>
    <row r="1215" spans="1:25" ht="15.75" thickBot="1">
      <c r="A1215" s="84"/>
      <c r="B1215" s="85"/>
      <c r="C1215" s="130" t="s">
        <v>14</v>
      </c>
      <c r="D1215" s="130"/>
      <c r="E1215" s="10"/>
      <c r="F1215" s="10"/>
      <c r="G1215" s="139">
        <v>5</v>
      </c>
      <c r="H1215" s="139"/>
      <c r="I1215" s="139"/>
      <c r="J1215" s="14" t="s">
        <v>34</v>
      </c>
      <c r="K1215" s="14" t="s">
        <v>34</v>
      </c>
      <c r="L1215" s="14" t="s">
        <v>34</v>
      </c>
      <c r="M1215" s="14" t="s">
        <v>34</v>
      </c>
      <c r="N1215" s="14" t="s">
        <v>34</v>
      </c>
      <c r="O1215" s="14" t="s">
        <v>34</v>
      </c>
      <c r="P1215" s="14" t="s">
        <v>34</v>
      </c>
      <c r="Q1215" s="14" t="s">
        <v>34</v>
      </c>
      <c r="R1215" s="14" t="s">
        <v>34</v>
      </c>
      <c r="S1215" s="14" t="s">
        <v>34</v>
      </c>
      <c r="T1215" s="14" t="s">
        <v>34</v>
      </c>
      <c r="U1215" s="14" t="s">
        <v>34</v>
      </c>
      <c r="V1215" s="173"/>
      <c r="W1215" s="174"/>
      <c r="X1215" s="67"/>
      <c r="Y1215" s="68"/>
    </row>
    <row r="1216" spans="1:25" ht="15.75" thickBot="1">
      <c r="A1216" s="84"/>
      <c r="B1216" s="85"/>
      <c r="C1216" s="130" t="s">
        <v>15</v>
      </c>
      <c r="D1216" s="130"/>
      <c r="E1216" s="10"/>
      <c r="F1216" s="10"/>
      <c r="G1216" s="139">
        <v>5</v>
      </c>
      <c r="H1216" s="139"/>
      <c r="I1216" s="139"/>
      <c r="J1216" s="14" t="s">
        <v>34</v>
      </c>
      <c r="K1216" s="14" t="s">
        <v>34</v>
      </c>
      <c r="L1216" s="14" t="s">
        <v>34</v>
      </c>
      <c r="M1216" s="14" t="s">
        <v>34</v>
      </c>
      <c r="N1216" s="14" t="s">
        <v>34</v>
      </c>
      <c r="O1216" s="14" t="s">
        <v>34</v>
      </c>
      <c r="P1216" s="14" t="s">
        <v>34</v>
      </c>
      <c r="Q1216" s="14" t="s">
        <v>34</v>
      </c>
      <c r="R1216" s="14" t="s">
        <v>34</v>
      </c>
      <c r="S1216" s="14" t="s">
        <v>16</v>
      </c>
      <c r="T1216" s="14" t="s">
        <v>34</v>
      </c>
      <c r="U1216" s="14" t="s">
        <v>34</v>
      </c>
      <c r="V1216" s="173"/>
      <c r="W1216" s="174"/>
      <c r="X1216" s="67"/>
      <c r="Y1216" s="68"/>
    </row>
    <row r="1217" spans="1:25" ht="15.75" thickBot="1">
      <c r="A1217" s="84"/>
      <c r="B1217" s="85"/>
      <c r="C1217" s="119" t="s">
        <v>16</v>
      </c>
      <c r="D1217" s="119"/>
      <c r="E1217" s="10"/>
      <c r="F1217" s="10"/>
      <c r="G1217" s="139">
        <v>5</v>
      </c>
      <c r="H1217" s="139"/>
      <c r="I1217" s="139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73"/>
      <c r="W1217" s="174"/>
      <c r="X1217" s="67"/>
      <c r="Y1217" s="68"/>
    </row>
    <row r="1218" spans="1:25" ht="15.75" thickBot="1">
      <c r="A1218" s="86"/>
      <c r="B1218" s="87"/>
      <c r="C1218" s="97" t="s">
        <v>16</v>
      </c>
      <c r="D1218" s="97"/>
      <c r="E1218" s="12"/>
      <c r="F1218" s="12"/>
      <c r="G1218" s="140">
        <v>5</v>
      </c>
      <c r="H1218" s="140"/>
      <c r="I1218" s="140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73"/>
      <c r="W1218" s="174"/>
      <c r="X1218" s="69"/>
      <c r="Y1218" s="70"/>
    </row>
    <row r="1219" spans="1:25" ht="15.75" thickBot="1">
      <c r="A1219" s="82">
        <v>45640</v>
      </c>
      <c r="B1219" s="83"/>
      <c r="C1219" s="136" t="s">
        <v>9</v>
      </c>
      <c r="D1219" s="136"/>
      <c r="E1219" s="11"/>
      <c r="F1219" s="11"/>
      <c r="G1219" s="138">
        <v>5</v>
      </c>
      <c r="H1219" s="138"/>
      <c r="I1219" s="138"/>
      <c r="J1219" s="14" t="s">
        <v>34</v>
      </c>
      <c r="K1219" s="14" t="s">
        <v>34</v>
      </c>
      <c r="L1219" s="14" t="s">
        <v>34</v>
      </c>
      <c r="M1219" s="14" t="s">
        <v>34</v>
      </c>
      <c r="N1219" s="14" t="s">
        <v>34</v>
      </c>
      <c r="O1219" s="14" t="s">
        <v>34</v>
      </c>
      <c r="P1219" s="14" t="s">
        <v>34</v>
      </c>
      <c r="Q1219" s="14" t="s">
        <v>34</v>
      </c>
      <c r="R1219" s="14" t="s">
        <v>34</v>
      </c>
      <c r="S1219" s="14" t="s">
        <v>34</v>
      </c>
      <c r="T1219" s="14" t="s">
        <v>34</v>
      </c>
      <c r="U1219" s="14" t="s">
        <v>34</v>
      </c>
      <c r="V1219" s="178"/>
      <c r="W1219" s="180"/>
      <c r="X1219" s="65" t="s">
        <v>37</v>
      </c>
      <c r="Y1219" s="66"/>
    </row>
    <row r="1220" spans="1:25" ht="15.75" thickBot="1">
      <c r="A1220" s="84"/>
      <c r="B1220" s="85"/>
      <c r="C1220" s="130" t="s">
        <v>10</v>
      </c>
      <c r="D1220" s="130"/>
      <c r="E1220" s="10"/>
      <c r="F1220" s="10"/>
      <c r="G1220" s="139">
        <v>5</v>
      </c>
      <c r="H1220" s="139"/>
      <c r="I1220" s="139"/>
      <c r="J1220" s="14" t="s">
        <v>34</v>
      </c>
      <c r="K1220" s="14" t="s">
        <v>34</v>
      </c>
      <c r="L1220" s="14" t="s">
        <v>34</v>
      </c>
      <c r="M1220" s="14" t="s">
        <v>34</v>
      </c>
      <c r="N1220" s="14" t="s">
        <v>34</v>
      </c>
      <c r="O1220" s="14" t="s">
        <v>34</v>
      </c>
      <c r="P1220" s="14" t="s">
        <v>34</v>
      </c>
      <c r="Q1220" s="14" t="s">
        <v>34</v>
      </c>
      <c r="R1220" s="14" t="s">
        <v>34</v>
      </c>
      <c r="S1220" s="14" t="s">
        <v>34</v>
      </c>
      <c r="T1220" s="14" t="s">
        <v>34</v>
      </c>
      <c r="U1220" s="14" t="s">
        <v>34</v>
      </c>
      <c r="V1220" s="173"/>
      <c r="W1220" s="174"/>
      <c r="X1220" s="67"/>
      <c r="Y1220" s="68"/>
    </row>
    <row r="1221" spans="1:25" ht="15.75" thickBot="1">
      <c r="A1221" s="84"/>
      <c r="B1221" s="85"/>
      <c r="C1221" s="130" t="s">
        <v>11</v>
      </c>
      <c r="D1221" s="130"/>
      <c r="E1221" s="10"/>
      <c r="F1221" s="10"/>
      <c r="G1221" s="139">
        <v>5</v>
      </c>
      <c r="H1221" s="139"/>
      <c r="I1221" s="139"/>
      <c r="J1221" s="14" t="s">
        <v>34</v>
      </c>
      <c r="K1221" s="14" t="s">
        <v>34</v>
      </c>
      <c r="L1221" s="14" t="s">
        <v>34</v>
      </c>
      <c r="M1221" s="14" t="s">
        <v>34</v>
      </c>
      <c r="N1221" s="14" t="s">
        <v>34</v>
      </c>
      <c r="O1221" s="14" t="s">
        <v>34</v>
      </c>
      <c r="P1221" s="14" t="s">
        <v>34</v>
      </c>
      <c r="Q1221" s="14" t="s">
        <v>34</v>
      </c>
      <c r="R1221" s="14" t="s">
        <v>34</v>
      </c>
      <c r="S1221" s="14" t="s">
        <v>34</v>
      </c>
      <c r="T1221" s="14" t="s">
        <v>34</v>
      </c>
      <c r="U1221" s="14" t="s">
        <v>34</v>
      </c>
      <c r="V1221" s="173"/>
      <c r="W1221" s="174"/>
      <c r="X1221" s="67"/>
      <c r="Y1221" s="68"/>
    </row>
    <row r="1222" spans="1:25" ht="15.75" thickBot="1">
      <c r="A1222" s="84"/>
      <c r="B1222" s="85"/>
      <c r="C1222" s="130" t="s">
        <v>12</v>
      </c>
      <c r="D1222" s="130"/>
      <c r="E1222" s="10"/>
      <c r="F1222" s="10"/>
      <c r="G1222" s="139">
        <v>5</v>
      </c>
      <c r="H1222" s="139"/>
      <c r="I1222" s="139"/>
      <c r="J1222" s="14" t="s">
        <v>34</v>
      </c>
      <c r="K1222" s="14" t="s">
        <v>34</v>
      </c>
      <c r="L1222" s="14" t="s">
        <v>16</v>
      </c>
      <c r="M1222" s="14" t="s">
        <v>34</v>
      </c>
      <c r="N1222" s="14" t="s">
        <v>34</v>
      </c>
      <c r="O1222" s="14" t="s">
        <v>34</v>
      </c>
      <c r="P1222" s="14" t="s">
        <v>34</v>
      </c>
      <c r="Q1222" s="14" t="s">
        <v>34</v>
      </c>
      <c r="R1222" s="14" t="s">
        <v>34</v>
      </c>
      <c r="S1222" s="14" t="s">
        <v>34</v>
      </c>
      <c r="T1222" s="14" t="s">
        <v>34</v>
      </c>
      <c r="U1222" s="14" t="s">
        <v>34</v>
      </c>
      <c r="V1222" s="173"/>
      <c r="W1222" s="174"/>
      <c r="X1222" s="67"/>
      <c r="Y1222" s="68"/>
    </row>
    <row r="1223" spans="1:25" ht="15.75" thickBot="1">
      <c r="A1223" s="84"/>
      <c r="B1223" s="85"/>
      <c r="C1223" s="131" t="s">
        <v>13</v>
      </c>
      <c r="D1223" s="130"/>
      <c r="E1223" s="10"/>
      <c r="F1223" s="10"/>
      <c r="G1223" s="139">
        <v>5</v>
      </c>
      <c r="H1223" s="139"/>
      <c r="I1223" s="139"/>
      <c r="J1223" s="14" t="s">
        <v>34</v>
      </c>
      <c r="K1223" s="14" t="s">
        <v>34</v>
      </c>
      <c r="L1223" s="14" t="s">
        <v>34</v>
      </c>
      <c r="M1223" s="14" t="s">
        <v>34</v>
      </c>
      <c r="N1223" s="14" t="s">
        <v>34</v>
      </c>
      <c r="O1223" s="14" t="s">
        <v>34</v>
      </c>
      <c r="P1223" s="14" t="s">
        <v>34</v>
      </c>
      <c r="Q1223" s="14" t="s">
        <v>34</v>
      </c>
      <c r="R1223" s="14" t="s">
        <v>34</v>
      </c>
      <c r="S1223" s="14" t="s">
        <v>34</v>
      </c>
      <c r="T1223" s="14" t="s">
        <v>34</v>
      </c>
      <c r="U1223" s="14" t="s">
        <v>34</v>
      </c>
      <c r="V1223" s="173"/>
      <c r="W1223" s="174"/>
      <c r="X1223" s="67"/>
      <c r="Y1223" s="68"/>
    </row>
    <row r="1224" spans="1:25" ht="15.75" thickBot="1">
      <c r="A1224" s="84"/>
      <c r="B1224" s="85"/>
      <c r="C1224" s="130" t="s">
        <v>14</v>
      </c>
      <c r="D1224" s="130"/>
      <c r="E1224" s="10"/>
      <c r="F1224" s="10"/>
      <c r="G1224" s="139">
        <v>5</v>
      </c>
      <c r="H1224" s="139"/>
      <c r="I1224" s="139"/>
      <c r="J1224" s="14" t="s">
        <v>34</v>
      </c>
      <c r="K1224" s="14" t="s">
        <v>34</v>
      </c>
      <c r="L1224" s="14" t="s">
        <v>34</v>
      </c>
      <c r="M1224" s="14" t="s">
        <v>34</v>
      </c>
      <c r="N1224" s="14" t="s">
        <v>34</v>
      </c>
      <c r="O1224" s="14" t="s">
        <v>34</v>
      </c>
      <c r="P1224" s="14" t="s">
        <v>34</v>
      </c>
      <c r="Q1224" s="14" t="s">
        <v>34</v>
      </c>
      <c r="R1224" s="14" t="s">
        <v>34</v>
      </c>
      <c r="S1224" s="14" t="s">
        <v>34</v>
      </c>
      <c r="T1224" s="14" t="s">
        <v>34</v>
      </c>
      <c r="U1224" s="14" t="s">
        <v>34</v>
      </c>
      <c r="V1224" s="173"/>
      <c r="W1224" s="174"/>
      <c r="X1224" s="67"/>
      <c r="Y1224" s="68"/>
    </row>
    <row r="1225" spans="1:25" ht="15.75" thickBot="1">
      <c r="A1225" s="84"/>
      <c r="B1225" s="85"/>
      <c r="C1225" s="130" t="s">
        <v>15</v>
      </c>
      <c r="D1225" s="130"/>
      <c r="E1225" s="10"/>
      <c r="F1225" s="10"/>
      <c r="G1225" s="139">
        <v>5</v>
      </c>
      <c r="H1225" s="139"/>
      <c r="I1225" s="139"/>
      <c r="J1225" s="14" t="s">
        <v>34</v>
      </c>
      <c r="K1225" s="14" t="s">
        <v>34</v>
      </c>
      <c r="L1225" s="14" t="s">
        <v>34</v>
      </c>
      <c r="M1225" s="14" t="s">
        <v>34</v>
      </c>
      <c r="N1225" s="14" t="s">
        <v>34</v>
      </c>
      <c r="O1225" s="14" t="s">
        <v>34</v>
      </c>
      <c r="P1225" s="14" t="s">
        <v>34</v>
      </c>
      <c r="Q1225" s="14" t="s">
        <v>34</v>
      </c>
      <c r="R1225" s="14" t="s">
        <v>34</v>
      </c>
      <c r="S1225" s="14" t="s">
        <v>16</v>
      </c>
      <c r="T1225" s="14" t="s">
        <v>34</v>
      </c>
      <c r="U1225" s="14" t="s">
        <v>34</v>
      </c>
      <c r="V1225" s="173"/>
      <c r="W1225" s="174"/>
      <c r="X1225" s="67"/>
      <c r="Y1225" s="68"/>
    </row>
    <row r="1226" spans="1:25" ht="15.75" thickBot="1">
      <c r="A1226" s="84"/>
      <c r="B1226" s="85"/>
      <c r="C1226" s="119" t="s">
        <v>16</v>
      </c>
      <c r="D1226" s="119"/>
      <c r="E1226" s="10"/>
      <c r="F1226" s="10"/>
      <c r="G1226" s="139">
        <v>5</v>
      </c>
      <c r="H1226" s="139"/>
      <c r="I1226" s="139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73"/>
      <c r="W1226" s="174"/>
      <c r="X1226" s="67"/>
      <c r="Y1226" s="68"/>
    </row>
    <row r="1227" spans="1:25" ht="15.75" thickBot="1">
      <c r="A1227" s="86"/>
      <c r="B1227" s="87"/>
      <c r="C1227" s="97" t="s">
        <v>16</v>
      </c>
      <c r="D1227" s="97"/>
      <c r="E1227" s="12"/>
      <c r="F1227" s="12"/>
      <c r="G1227" s="140">
        <v>5</v>
      </c>
      <c r="H1227" s="140"/>
      <c r="I1227" s="140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73"/>
      <c r="W1227" s="174"/>
      <c r="X1227" s="69"/>
      <c r="Y1227" s="70"/>
    </row>
    <row r="1228" spans="1:25">
      <c r="A1228" s="82">
        <v>45641</v>
      </c>
      <c r="B1228" s="83"/>
      <c r="C1228" s="136" t="s">
        <v>9</v>
      </c>
      <c r="D1228" s="136"/>
      <c r="E1228" s="11"/>
      <c r="F1228" s="11"/>
      <c r="G1228" s="138">
        <v>5</v>
      </c>
      <c r="H1228" s="138"/>
      <c r="I1228" s="138"/>
      <c r="J1228" s="20" t="s">
        <v>34</v>
      </c>
      <c r="K1228" s="20" t="s">
        <v>34</v>
      </c>
      <c r="L1228" s="20" t="s">
        <v>34</v>
      </c>
      <c r="M1228" s="20" t="s">
        <v>34</v>
      </c>
      <c r="N1228" s="20" t="s">
        <v>34</v>
      </c>
      <c r="O1228" s="20" t="s">
        <v>34</v>
      </c>
      <c r="P1228" s="20" t="s">
        <v>34</v>
      </c>
      <c r="Q1228" s="20" t="s">
        <v>34</v>
      </c>
      <c r="R1228" s="20" t="s">
        <v>34</v>
      </c>
      <c r="S1228" s="20" t="s">
        <v>34</v>
      </c>
      <c r="T1228" s="20" t="s">
        <v>34</v>
      </c>
      <c r="U1228" s="20" t="s">
        <v>34</v>
      </c>
      <c r="V1228" s="178"/>
      <c r="W1228" s="180"/>
      <c r="X1228" s="65" t="s">
        <v>37</v>
      </c>
      <c r="Y1228" s="66"/>
    </row>
    <row r="1229" spans="1:25">
      <c r="A1229" s="84"/>
      <c r="B1229" s="85"/>
      <c r="C1229" s="130" t="s">
        <v>10</v>
      </c>
      <c r="D1229" s="130"/>
      <c r="E1229" s="10"/>
      <c r="F1229" s="10"/>
      <c r="G1229" s="139">
        <v>5</v>
      </c>
      <c r="H1229" s="139"/>
      <c r="I1229" s="139"/>
      <c r="J1229" s="15" t="s">
        <v>34</v>
      </c>
      <c r="K1229" s="15" t="s">
        <v>34</v>
      </c>
      <c r="L1229" s="15" t="s">
        <v>34</v>
      </c>
      <c r="M1229" s="15" t="s">
        <v>34</v>
      </c>
      <c r="N1229" s="15" t="s">
        <v>34</v>
      </c>
      <c r="O1229" s="15" t="s">
        <v>34</v>
      </c>
      <c r="P1229" s="15" t="s">
        <v>34</v>
      </c>
      <c r="Q1229" s="15" t="s">
        <v>34</v>
      </c>
      <c r="R1229" s="15" t="s">
        <v>34</v>
      </c>
      <c r="S1229" s="15" t="s">
        <v>34</v>
      </c>
      <c r="T1229" s="15" t="s">
        <v>34</v>
      </c>
      <c r="U1229" s="15" t="s">
        <v>34</v>
      </c>
      <c r="V1229" s="173"/>
      <c r="W1229" s="174"/>
      <c r="X1229" s="67"/>
      <c r="Y1229" s="68"/>
    </row>
    <row r="1230" spans="1:25">
      <c r="A1230" s="84"/>
      <c r="B1230" s="85"/>
      <c r="C1230" s="130" t="s">
        <v>11</v>
      </c>
      <c r="D1230" s="130"/>
      <c r="E1230" s="10"/>
      <c r="F1230" s="10"/>
      <c r="G1230" s="139">
        <v>5</v>
      </c>
      <c r="H1230" s="139"/>
      <c r="I1230" s="139"/>
      <c r="J1230" s="15" t="s">
        <v>34</v>
      </c>
      <c r="K1230" s="15" t="s">
        <v>34</v>
      </c>
      <c r="L1230" s="15" t="s">
        <v>34</v>
      </c>
      <c r="M1230" s="15" t="s">
        <v>34</v>
      </c>
      <c r="N1230" s="15" t="s">
        <v>34</v>
      </c>
      <c r="O1230" s="15" t="s">
        <v>34</v>
      </c>
      <c r="P1230" s="15" t="s">
        <v>34</v>
      </c>
      <c r="Q1230" s="15" t="s">
        <v>34</v>
      </c>
      <c r="R1230" s="15" t="s">
        <v>34</v>
      </c>
      <c r="S1230" s="15" t="s">
        <v>34</v>
      </c>
      <c r="T1230" s="15" t="s">
        <v>34</v>
      </c>
      <c r="U1230" s="15" t="s">
        <v>34</v>
      </c>
      <c r="V1230" s="173"/>
      <c r="W1230" s="174"/>
      <c r="X1230" s="67"/>
      <c r="Y1230" s="68"/>
    </row>
    <row r="1231" spans="1:25">
      <c r="A1231" s="84"/>
      <c r="B1231" s="85"/>
      <c r="C1231" s="130" t="s">
        <v>12</v>
      </c>
      <c r="D1231" s="130"/>
      <c r="E1231" s="10"/>
      <c r="F1231" s="10"/>
      <c r="G1231" s="139">
        <v>5</v>
      </c>
      <c r="H1231" s="139"/>
      <c r="I1231" s="139"/>
      <c r="J1231" s="15" t="s">
        <v>34</v>
      </c>
      <c r="K1231" s="15" t="s">
        <v>34</v>
      </c>
      <c r="L1231" s="15" t="s">
        <v>16</v>
      </c>
      <c r="M1231" s="15" t="s">
        <v>34</v>
      </c>
      <c r="N1231" s="15" t="s">
        <v>34</v>
      </c>
      <c r="O1231" s="15" t="s">
        <v>34</v>
      </c>
      <c r="P1231" s="15" t="s">
        <v>34</v>
      </c>
      <c r="Q1231" s="15" t="s">
        <v>34</v>
      </c>
      <c r="R1231" s="15" t="s">
        <v>34</v>
      </c>
      <c r="S1231" s="15" t="s">
        <v>34</v>
      </c>
      <c r="T1231" s="15" t="s">
        <v>34</v>
      </c>
      <c r="U1231" s="15" t="s">
        <v>34</v>
      </c>
      <c r="V1231" s="173"/>
      <c r="W1231" s="174"/>
      <c r="X1231" s="67"/>
      <c r="Y1231" s="68"/>
    </row>
    <row r="1232" spans="1:25">
      <c r="A1232" s="84"/>
      <c r="B1232" s="85"/>
      <c r="C1232" s="131" t="s">
        <v>13</v>
      </c>
      <c r="D1232" s="130"/>
      <c r="E1232" s="10"/>
      <c r="F1232" s="10"/>
      <c r="G1232" s="139">
        <v>5</v>
      </c>
      <c r="H1232" s="139"/>
      <c r="I1232" s="139"/>
      <c r="J1232" s="15" t="s">
        <v>34</v>
      </c>
      <c r="K1232" s="15" t="s">
        <v>34</v>
      </c>
      <c r="L1232" s="15" t="s">
        <v>34</v>
      </c>
      <c r="M1232" s="15" t="s">
        <v>34</v>
      </c>
      <c r="N1232" s="15" t="s">
        <v>34</v>
      </c>
      <c r="O1232" s="15" t="s">
        <v>34</v>
      </c>
      <c r="P1232" s="15" t="s">
        <v>34</v>
      </c>
      <c r="Q1232" s="15" t="s">
        <v>34</v>
      </c>
      <c r="R1232" s="15" t="s">
        <v>34</v>
      </c>
      <c r="S1232" s="15" t="s">
        <v>34</v>
      </c>
      <c r="T1232" s="15" t="s">
        <v>34</v>
      </c>
      <c r="U1232" s="15" t="s">
        <v>34</v>
      </c>
      <c r="V1232" s="173"/>
      <c r="W1232" s="174"/>
      <c r="X1232" s="67"/>
      <c r="Y1232" s="68"/>
    </row>
    <row r="1233" spans="1:25">
      <c r="A1233" s="84"/>
      <c r="B1233" s="85"/>
      <c r="C1233" s="130" t="s">
        <v>14</v>
      </c>
      <c r="D1233" s="130"/>
      <c r="E1233" s="10"/>
      <c r="F1233" s="10"/>
      <c r="G1233" s="139">
        <v>5</v>
      </c>
      <c r="H1233" s="139"/>
      <c r="I1233" s="139"/>
      <c r="J1233" s="15" t="s">
        <v>34</v>
      </c>
      <c r="K1233" s="15" t="s">
        <v>34</v>
      </c>
      <c r="L1233" s="15" t="s">
        <v>34</v>
      </c>
      <c r="M1233" s="15" t="s">
        <v>34</v>
      </c>
      <c r="N1233" s="15" t="s">
        <v>34</v>
      </c>
      <c r="O1233" s="15" t="s">
        <v>34</v>
      </c>
      <c r="P1233" s="15" t="s">
        <v>34</v>
      </c>
      <c r="Q1233" s="15" t="s">
        <v>34</v>
      </c>
      <c r="R1233" s="15" t="s">
        <v>34</v>
      </c>
      <c r="S1233" s="15" t="s">
        <v>34</v>
      </c>
      <c r="T1233" s="15" t="s">
        <v>34</v>
      </c>
      <c r="U1233" s="15" t="s">
        <v>34</v>
      </c>
      <c r="V1233" s="173"/>
      <c r="W1233" s="174"/>
      <c r="X1233" s="67"/>
      <c r="Y1233" s="68"/>
    </row>
    <row r="1234" spans="1:25">
      <c r="A1234" s="84"/>
      <c r="B1234" s="85"/>
      <c r="C1234" s="130" t="s">
        <v>15</v>
      </c>
      <c r="D1234" s="130"/>
      <c r="E1234" s="10"/>
      <c r="F1234" s="10"/>
      <c r="G1234" s="139">
        <v>5</v>
      </c>
      <c r="H1234" s="139"/>
      <c r="I1234" s="139"/>
      <c r="J1234" s="15" t="s">
        <v>34</v>
      </c>
      <c r="K1234" s="15" t="s">
        <v>34</v>
      </c>
      <c r="L1234" s="15" t="s">
        <v>34</v>
      </c>
      <c r="M1234" s="15" t="s">
        <v>34</v>
      </c>
      <c r="N1234" s="15" t="s">
        <v>34</v>
      </c>
      <c r="O1234" s="15" t="s">
        <v>34</v>
      </c>
      <c r="P1234" s="15" t="s">
        <v>34</v>
      </c>
      <c r="Q1234" s="15" t="s">
        <v>34</v>
      </c>
      <c r="R1234" s="15" t="s">
        <v>34</v>
      </c>
      <c r="S1234" s="15" t="s">
        <v>16</v>
      </c>
      <c r="T1234" s="15" t="s">
        <v>34</v>
      </c>
      <c r="U1234" s="15" t="s">
        <v>34</v>
      </c>
      <c r="V1234" s="173"/>
      <c r="W1234" s="174"/>
      <c r="X1234" s="67"/>
      <c r="Y1234" s="68"/>
    </row>
    <row r="1235" spans="1:25">
      <c r="A1235" s="84"/>
      <c r="B1235" s="85"/>
      <c r="C1235" s="119" t="s">
        <v>16</v>
      </c>
      <c r="D1235" s="119"/>
      <c r="E1235" s="10"/>
      <c r="F1235" s="10"/>
      <c r="G1235" s="139">
        <v>5</v>
      </c>
      <c r="H1235" s="139"/>
      <c r="I1235" s="139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73"/>
      <c r="W1235" s="174"/>
      <c r="X1235" s="67"/>
      <c r="Y1235" s="68"/>
    </row>
    <row r="1236" spans="1:25" ht="15.75" thickBot="1">
      <c r="A1236" s="86"/>
      <c r="B1236" s="87"/>
      <c r="C1236" s="97" t="s">
        <v>16</v>
      </c>
      <c r="D1236" s="97"/>
      <c r="E1236" s="12"/>
      <c r="F1236" s="12"/>
      <c r="G1236" s="140">
        <v>5</v>
      </c>
      <c r="H1236" s="140"/>
      <c r="I1236" s="140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73"/>
      <c r="W1236" s="174"/>
      <c r="X1236" s="69"/>
      <c r="Y1236" s="70"/>
    </row>
    <row r="1237" spans="1:25">
      <c r="A1237" s="82">
        <v>45642</v>
      </c>
      <c r="B1237" s="83"/>
      <c r="C1237" s="136" t="s">
        <v>9</v>
      </c>
      <c r="D1237" s="136"/>
      <c r="E1237" s="11"/>
      <c r="F1237" s="11"/>
      <c r="G1237" s="138">
        <v>5</v>
      </c>
      <c r="H1237" s="138"/>
      <c r="I1237" s="138"/>
      <c r="J1237" s="20" t="s">
        <v>34</v>
      </c>
      <c r="K1237" s="20" t="s">
        <v>34</v>
      </c>
      <c r="L1237" s="20" t="s">
        <v>34</v>
      </c>
      <c r="M1237" s="20" t="s">
        <v>34</v>
      </c>
      <c r="N1237" s="20" t="s">
        <v>34</v>
      </c>
      <c r="O1237" s="20" t="s">
        <v>34</v>
      </c>
      <c r="P1237" s="20" t="s">
        <v>34</v>
      </c>
      <c r="Q1237" s="20" t="s">
        <v>34</v>
      </c>
      <c r="R1237" s="20" t="s">
        <v>34</v>
      </c>
      <c r="S1237" s="20" t="s">
        <v>34</v>
      </c>
      <c r="T1237" s="20" t="s">
        <v>34</v>
      </c>
      <c r="U1237" s="20" t="s">
        <v>34</v>
      </c>
      <c r="V1237" s="178"/>
      <c r="W1237" s="180"/>
      <c r="X1237" s="65" t="s">
        <v>38</v>
      </c>
      <c r="Y1237" s="66"/>
    </row>
    <row r="1238" spans="1:25">
      <c r="A1238" s="84"/>
      <c r="B1238" s="85"/>
      <c r="C1238" s="130" t="s">
        <v>10</v>
      </c>
      <c r="D1238" s="130"/>
      <c r="E1238" s="10"/>
      <c r="F1238" s="10"/>
      <c r="G1238" s="139">
        <v>5</v>
      </c>
      <c r="H1238" s="139"/>
      <c r="I1238" s="139"/>
      <c r="J1238" s="15" t="s">
        <v>34</v>
      </c>
      <c r="K1238" s="15" t="s">
        <v>34</v>
      </c>
      <c r="L1238" s="15" t="s">
        <v>34</v>
      </c>
      <c r="M1238" s="15" t="s">
        <v>34</v>
      </c>
      <c r="N1238" s="15" t="s">
        <v>34</v>
      </c>
      <c r="O1238" s="15" t="s">
        <v>34</v>
      </c>
      <c r="P1238" s="15" t="s">
        <v>34</v>
      </c>
      <c r="Q1238" s="15" t="s">
        <v>34</v>
      </c>
      <c r="R1238" s="15" t="s">
        <v>34</v>
      </c>
      <c r="S1238" s="15" t="s">
        <v>34</v>
      </c>
      <c r="T1238" s="15" t="s">
        <v>34</v>
      </c>
      <c r="U1238" s="15" t="s">
        <v>34</v>
      </c>
      <c r="V1238" s="173"/>
      <c r="W1238" s="174"/>
      <c r="X1238" s="67"/>
      <c r="Y1238" s="68"/>
    </row>
    <row r="1239" spans="1:25">
      <c r="A1239" s="84"/>
      <c r="B1239" s="85"/>
      <c r="C1239" s="130" t="s">
        <v>11</v>
      </c>
      <c r="D1239" s="130"/>
      <c r="E1239" s="10"/>
      <c r="F1239" s="10"/>
      <c r="G1239" s="139">
        <v>5</v>
      </c>
      <c r="H1239" s="139"/>
      <c r="I1239" s="139"/>
      <c r="J1239" s="15" t="s">
        <v>34</v>
      </c>
      <c r="K1239" s="15" t="s">
        <v>34</v>
      </c>
      <c r="L1239" s="15" t="s">
        <v>34</v>
      </c>
      <c r="M1239" s="15" t="s">
        <v>34</v>
      </c>
      <c r="N1239" s="15" t="s">
        <v>34</v>
      </c>
      <c r="O1239" s="15" t="s">
        <v>34</v>
      </c>
      <c r="P1239" s="15" t="s">
        <v>34</v>
      </c>
      <c r="Q1239" s="15" t="s">
        <v>34</v>
      </c>
      <c r="R1239" s="15" t="s">
        <v>34</v>
      </c>
      <c r="S1239" s="15" t="s">
        <v>34</v>
      </c>
      <c r="T1239" s="15" t="s">
        <v>34</v>
      </c>
      <c r="U1239" s="15" t="s">
        <v>34</v>
      </c>
      <c r="V1239" s="173"/>
      <c r="W1239" s="174"/>
      <c r="X1239" s="67"/>
      <c r="Y1239" s="68"/>
    </row>
    <row r="1240" spans="1:25">
      <c r="A1240" s="84"/>
      <c r="B1240" s="85"/>
      <c r="C1240" s="130" t="s">
        <v>12</v>
      </c>
      <c r="D1240" s="130"/>
      <c r="E1240" s="10"/>
      <c r="F1240" s="10"/>
      <c r="G1240" s="139">
        <v>5</v>
      </c>
      <c r="H1240" s="139"/>
      <c r="I1240" s="139"/>
      <c r="J1240" s="15" t="s">
        <v>34</v>
      </c>
      <c r="K1240" s="15" t="s">
        <v>34</v>
      </c>
      <c r="L1240" s="15" t="s">
        <v>16</v>
      </c>
      <c r="M1240" s="15" t="s">
        <v>34</v>
      </c>
      <c r="N1240" s="15" t="s">
        <v>34</v>
      </c>
      <c r="O1240" s="15" t="s">
        <v>34</v>
      </c>
      <c r="P1240" s="15" t="s">
        <v>34</v>
      </c>
      <c r="Q1240" s="15" t="s">
        <v>34</v>
      </c>
      <c r="R1240" s="15" t="s">
        <v>34</v>
      </c>
      <c r="S1240" s="15" t="s">
        <v>34</v>
      </c>
      <c r="T1240" s="15" t="s">
        <v>34</v>
      </c>
      <c r="U1240" s="15" t="s">
        <v>34</v>
      </c>
      <c r="V1240" s="173"/>
      <c r="W1240" s="174"/>
      <c r="X1240" s="67"/>
      <c r="Y1240" s="68"/>
    </row>
    <row r="1241" spans="1:25">
      <c r="A1241" s="84"/>
      <c r="B1241" s="85"/>
      <c r="C1241" s="131" t="s">
        <v>13</v>
      </c>
      <c r="D1241" s="130"/>
      <c r="E1241" s="10"/>
      <c r="F1241" s="10"/>
      <c r="G1241" s="139">
        <v>5</v>
      </c>
      <c r="H1241" s="139"/>
      <c r="I1241" s="139"/>
      <c r="J1241" s="15" t="s">
        <v>34</v>
      </c>
      <c r="K1241" s="15" t="s">
        <v>34</v>
      </c>
      <c r="L1241" s="15" t="s">
        <v>34</v>
      </c>
      <c r="M1241" s="15" t="s">
        <v>34</v>
      </c>
      <c r="N1241" s="15" t="s">
        <v>34</v>
      </c>
      <c r="O1241" s="15" t="s">
        <v>34</v>
      </c>
      <c r="P1241" s="15" t="s">
        <v>34</v>
      </c>
      <c r="Q1241" s="15" t="s">
        <v>34</v>
      </c>
      <c r="R1241" s="15" t="s">
        <v>34</v>
      </c>
      <c r="S1241" s="15" t="s">
        <v>34</v>
      </c>
      <c r="T1241" s="15" t="s">
        <v>34</v>
      </c>
      <c r="U1241" s="15" t="s">
        <v>34</v>
      </c>
      <c r="V1241" s="173"/>
      <c r="W1241" s="174"/>
      <c r="X1241" s="67"/>
      <c r="Y1241" s="68"/>
    </row>
    <row r="1242" spans="1:25">
      <c r="A1242" s="84"/>
      <c r="B1242" s="85"/>
      <c r="C1242" s="130" t="s">
        <v>14</v>
      </c>
      <c r="D1242" s="130"/>
      <c r="E1242" s="10"/>
      <c r="F1242" s="10"/>
      <c r="G1242" s="139">
        <v>5</v>
      </c>
      <c r="H1242" s="139"/>
      <c r="I1242" s="139"/>
      <c r="J1242" s="15" t="s">
        <v>34</v>
      </c>
      <c r="K1242" s="15" t="s">
        <v>34</v>
      </c>
      <c r="L1242" s="15" t="s">
        <v>34</v>
      </c>
      <c r="M1242" s="15" t="s">
        <v>34</v>
      </c>
      <c r="N1242" s="15" t="s">
        <v>34</v>
      </c>
      <c r="O1242" s="15" t="s">
        <v>34</v>
      </c>
      <c r="P1242" s="15" t="s">
        <v>34</v>
      </c>
      <c r="Q1242" s="15" t="s">
        <v>34</v>
      </c>
      <c r="R1242" s="15" t="s">
        <v>34</v>
      </c>
      <c r="S1242" s="15" t="s">
        <v>34</v>
      </c>
      <c r="T1242" s="15" t="s">
        <v>34</v>
      </c>
      <c r="U1242" s="15" t="s">
        <v>34</v>
      </c>
      <c r="V1242" s="173"/>
      <c r="W1242" s="174"/>
      <c r="X1242" s="67"/>
      <c r="Y1242" s="68"/>
    </row>
    <row r="1243" spans="1:25">
      <c r="A1243" s="84"/>
      <c r="B1243" s="85"/>
      <c r="C1243" s="130" t="s">
        <v>15</v>
      </c>
      <c r="D1243" s="130"/>
      <c r="E1243" s="10"/>
      <c r="F1243" s="10"/>
      <c r="G1243" s="139">
        <v>5</v>
      </c>
      <c r="H1243" s="139"/>
      <c r="I1243" s="139"/>
      <c r="J1243" s="15" t="s">
        <v>34</v>
      </c>
      <c r="K1243" s="15" t="s">
        <v>34</v>
      </c>
      <c r="L1243" s="15" t="s">
        <v>34</v>
      </c>
      <c r="M1243" s="15" t="s">
        <v>34</v>
      </c>
      <c r="N1243" s="15" t="s">
        <v>34</v>
      </c>
      <c r="O1243" s="15" t="s">
        <v>34</v>
      </c>
      <c r="P1243" s="15" t="s">
        <v>34</v>
      </c>
      <c r="Q1243" s="15" t="s">
        <v>34</v>
      </c>
      <c r="R1243" s="15" t="s">
        <v>34</v>
      </c>
      <c r="S1243" s="15" t="s">
        <v>16</v>
      </c>
      <c r="T1243" s="15" t="s">
        <v>34</v>
      </c>
      <c r="U1243" s="15" t="s">
        <v>34</v>
      </c>
      <c r="V1243" s="173"/>
      <c r="W1243" s="174"/>
      <c r="X1243" s="67"/>
      <c r="Y1243" s="68"/>
    </row>
    <row r="1244" spans="1:25">
      <c r="A1244" s="84"/>
      <c r="B1244" s="85"/>
      <c r="C1244" s="119" t="s">
        <v>16</v>
      </c>
      <c r="D1244" s="119"/>
      <c r="E1244" s="10"/>
      <c r="F1244" s="10"/>
      <c r="G1244" s="139">
        <v>5</v>
      </c>
      <c r="H1244" s="139"/>
      <c r="I1244" s="139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73"/>
      <c r="W1244" s="174"/>
      <c r="X1244" s="67"/>
      <c r="Y1244" s="68"/>
    </row>
    <row r="1245" spans="1:25" ht="15.75" thickBot="1">
      <c r="A1245" s="86"/>
      <c r="B1245" s="87"/>
      <c r="C1245" s="97" t="s">
        <v>16</v>
      </c>
      <c r="D1245" s="97"/>
      <c r="E1245" s="12"/>
      <c r="F1245" s="12"/>
      <c r="G1245" s="140">
        <v>5</v>
      </c>
      <c r="H1245" s="140"/>
      <c r="I1245" s="140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73"/>
      <c r="W1245" s="174"/>
      <c r="X1245" s="69"/>
      <c r="Y1245" s="70"/>
    </row>
    <row r="1246" spans="1:25">
      <c r="A1246" s="82">
        <v>45643</v>
      </c>
      <c r="B1246" s="83"/>
      <c r="C1246" s="136" t="s">
        <v>9</v>
      </c>
      <c r="D1246" s="136"/>
      <c r="E1246" s="11"/>
      <c r="F1246" s="11"/>
      <c r="G1246" s="138">
        <v>5</v>
      </c>
      <c r="H1246" s="138"/>
      <c r="I1246" s="138"/>
      <c r="J1246" s="20" t="s">
        <v>34</v>
      </c>
      <c r="K1246" s="20" t="s">
        <v>34</v>
      </c>
      <c r="L1246" s="20" t="s">
        <v>34</v>
      </c>
      <c r="M1246" s="20" t="s">
        <v>34</v>
      </c>
      <c r="N1246" s="20" t="s">
        <v>34</v>
      </c>
      <c r="O1246" s="20" t="s">
        <v>34</v>
      </c>
      <c r="P1246" s="20" t="s">
        <v>34</v>
      </c>
      <c r="Q1246" s="20" t="s">
        <v>34</v>
      </c>
      <c r="R1246" s="20" t="s">
        <v>34</v>
      </c>
      <c r="S1246" s="20" t="s">
        <v>34</v>
      </c>
      <c r="T1246" s="20" t="s">
        <v>34</v>
      </c>
      <c r="U1246" s="20" t="s">
        <v>34</v>
      </c>
      <c r="V1246" s="178"/>
      <c r="W1246" s="180"/>
      <c r="X1246" s="65" t="s">
        <v>38</v>
      </c>
      <c r="Y1246" s="66"/>
    </row>
    <row r="1247" spans="1:25">
      <c r="A1247" s="84"/>
      <c r="B1247" s="85"/>
      <c r="C1247" s="130" t="s">
        <v>10</v>
      </c>
      <c r="D1247" s="130"/>
      <c r="E1247" s="10"/>
      <c r="F1247" s="10"/>
      <c r="G1247" s="139">
        <v>5</v>
      </c>
      <c r="H1247" s="139"/>
      <c r="I1247" s="139"/>
      <c r="J1247" s="15" t="s">
        <v>34</v>
      </c>
      <c r="K1247" s="15" t="s">
        <v>34</v>
      </c>
      <c r="L1247" s="15" t="s">
        <v>34</v>
      </c>
      <c r="M1247" s="15" t="s">
        <v>34</v>
      </c>
      <c r="N1247" s="15" t="s">
        <v>34</v>
      </c>
      <c r="O1247" s="15" t="s">
        <v>34</v>
      </c>
      <c r="P1247" s="15" t="s">
        <v>34</v>
      </c>
      <c r="Q1247" s="15" t="s">
        <v>34</v>
      </c>
      <c r="R1247" s="15" t="s">
        <v>34</v>
      </c>
      <c r="S1247" s="15" t="s">
        <v>34</v>
      </c>
      <c r="T1247" s="15" t="s">
        <v>34</v>
      </c>
      <c r="U1247" s="15" t="s">
        <v>34</v>
      </c>
      <c r="V1247" s="173"/>
      <c r="W1247" s="174"/>
      <c r="X1247" s="67"/>
      <c r="Y1247" s="68"/>
    </row>
    <row r="1248" spans="1:25">
      <c r="A1248" s="84"/>
      <c r="B1248" s="85"/>
      <c r="C1248" s="130" t="s">
        <v>11</v>
      </c>
      <c r="D1248" s="130"/>
      <c r="E1248" s="10"/>
      <c r="F1248" s="10"/>
      <c r="G1248" s="139">
        <v>5</v>
      </c>
      <c r="H1248" s="139"/>
      <c r="I1248" s="139"/>
      <c r="J1248" s="15" t="s">
        <v>34</v>
      </c>
      <c r="K1248" s="15" t="s">
        <v>34</v>
      </c>
      <c r="L1248" s="15" t="s">
        <v>34</v>
      </c>
      <c r="M1248" s="15" t="s">
        <v>34</v>
      </c>
      <c r="N1248" s="15" t="s">
        <v>34</v>
      </c>
      <c r="O1248" s="15" t="s">
        <v>34</v>
      </c>
      <c r="P1248" s="15" t="s">
        <v>34</v>
      </c>
      <c r="Q1248" s="15" t="s">
        <v>34</v>
      </c>
      <c r="R1248" s="15" t="s">
        <v>34</v>
      </c>
      <c r="S1248" s="15" t="s">
        <v>34</v>
      </c>
      <c r="T1248" s="15" t="s">
        <v>34</v>
      </c>
      <c r="U1248" s="15" t="s">
        <v>34</v>
      </c>
      <c r="V1248" s="173"/>
      <c r="W1248" s="174"/>
      <c r="X1248" s="67"/>
      <c r="Y1248" s="68"/>
    </row>
    <row r="1249" spans="1:25">
      <c r="A1249" s="84"/>
      <c r="B1249" s="85"/>
      <c r="C1249" s="130" t="s">
        <v>12</v>
      </c>
      <c r="D1249" s="130"/>
      <c r="E1249" s="10"/>
      <c r="F1249" s="10"/>
      <c r="G1249" s="139">
        <v>5</v>
      </c>
      <c r="H1249" s="139"/>
      <c r="I1249" s="139"/>
      <c r="J1249" s="15" t="s">
        <v>34</v>
      </c>
      <c r="K1249" s="15" t="s">
        <v>34</v>
      </c>
      <c r="L1249" s="15" t="s">
        <v>16</v>
      </c>
      <c r="M1249" s="15" t="s">
        <v>34</v>
      </c>
      <c r="N1249" s="15" t="s">
        <v>34</v>
      </c>
      <c r="O1249" s="15" t="s">
        <v>34</v>
      </c>
      <c r="P1249" s="15" t="s">
        <v>34</v>
      </c>
      <c r="Q1249" s="15" t="s">
        <v>34</v>
      </c>
      <c r="R1249" s="15" t="s">
        <v>34</v>
      </c>
      <c r="S1249" s="15" t="s">
        <v>34</v>
      </c>
      <c r="T1249" s="15" t="s">
        <v>34</v>
      </c>
      <c r="U1249" s="15" t="s">
        <v>34</v>
      </c>
      <c r="V1249" s="173"/>
      <c r="W1249" s="174"/>
      <c r="X1249" s="67"/>
      <c r="Y1249" s="68"/>
    </row>
    <row r="1250" spans="1:25">
      <c r="A1250" s="84"/>
      <c r="B1250" s="85"/>
      <c r="C1250" s="131" t="s">
        <v>13</v>
      </c>
      <c r="D1250" s="130"/>
      <c r="E1250" s="10"/>
      <c r="F1250" s="10"/>
      <c r="G1250" s="139">
        <v>5</v>
      </c>
      <c r="H1250" s="139"/>
      <c r="I1250" s="139"/>
      <c r="J1250" s="15" t="s">
        <v>34</v>
      </c>
      <c r="K1250" s="15" t="s">
        <v>34</v>
      </c>
      <c r="L1250" s="15" t="s">
        <v>34</v>
      </c>
      <c r="M1250" s="15" t="s">
        <v>34</v>
      </c>
      <c r="N1250" s="15" t="s">
        <v>34</v>
      </c>
      <c r="O1250" s="15" t="s">
        <v>34</v>
      </c>
      <c r="P1250" s="15" t="s">
        <v>34</v>
      </c>
      <c r="Q1250" s="15" t="s">
        <v>34</v>
      </c>
      <c r="R1250" s="15" t="s">
        <v>34</v>
      </c>
      <c r="S1250" s="15" t="s">
        <v>34</v>
      </c>
      <c r="T1250" s="15" t="s">
        <v>34</v>
      </c>
      <c r="U1250" s="15" t="s">
        <v>34</v>
      </c>
      <c r="V1250" s="173"/>
      <c r="W1250" s="174"/>
      <c r="X1250" s="67"/>
      <c r="Y1250" s="68"/>
    </row>
    <row r="1251" spans="1:25">
      <c r="A1251" s="84"/>
      <c r="B1251" s="85"/>
      <c r="C1251" s="130" t="s">
        <v>14</v>
      </c>
      <c r="D1251" s="130"/>
      <c r="E1251" s="10"/>
      <c r="F1251" s="10"/>
      <c r="G1251" s="139">
        <v>5</v>
      </c>
      <c r="H1251" s="139"/>
      <c r="I1251" s="139"/>
      <c r="J1251" s="15" t="s">
        <v>34</v>
      </c>
      <c r="K1251" s="15" t="s">
        <v>34</v>
      </c>
      <c r="L1251" s="15" t="s">
        <v>34</v>
      </c>
      <c r="M1251" s="15" t="s">
        <v>34</v>
      </c>
      <c r="N1251" s="15" t="s">
        <v>34</v>
      </c>
      <c r="O1251" s="15" t="s">
        <v>34</v>
      </c>
      <c r="P1251" s="15" t="s">
        <v>34</v>
      </c>
      <c r="Q1251" s="15" t="s">
        <v>34</v>
      </c>
      <c r="R1251" s="15" t="s">
        <v>34</v>
      </c>
      <c r="S1251" s="15" t="s">
        <v>34</v>
      </c>
      <c r="T1251" s="15" t="s">
        <v>34</v>
      </c>
      <c r="U1251" s="15" t="s">
        <v>34</v>
      </c>
      <c r="V1251" s="173"/>
      <c r="W1251" s="174"/>
      <c r="X1251" s="67"/>
      <c r="Y1251" s="68"/>
    </row>
    <row r="1252" spans="1:25">
      <c r="A1252" s="84"/>
      <c r="B1252" s="85"/>
      <c r="C1252" s="130" t="s">
        <v>15</v>
      </c>
      <c r="D1252" s="130"/>
      <c r="E1252" s="10"/>
      <c r="F1252" s="10"/>
      <c r="G1252" s="139">
        <v>5</v>
      </c>
      <c r="H1252" s="139"/>
      <c r="I1252" s="139"/>
      <c r="J1252" s="15" t="s">
        <v>34</v>
      </c>
      <c r="K1252" s="15" t="s">
        <v>34</v>
      </c>
      <c r="L1252" s="15" t="s">
        <v>34</v>
      </c>
      <c r="M1252" s="15" t="s">
        <v>34</v>
      </c>
      <c r="N1252" s="15" t="s">
        <v>34</v>
      </c>
      <c r="O1252" s="15" t="s">
        <v>34</v>
      </c>
      <c r="P1252" s="15" t="s">
        <v>34</v>
      </c>
      <c r="Q1252" s="15" t="s">
        <v>34</v>
      </c>
      <c r="R1252" s="15" t="s">
        <v>34</v>
      </c>
      <c r="S1252" s="15" t="s">
        <v>16</v>
      </c>
      <c r="T1252" s="15" t="s">
        <v>34</v>
      </c>
      <c r="U1252" s="15" t="s">
        <v>34</v>
      </c>
      <c r="V1252" s="173"/>
      <c r="W1252" s="174"/>
      <c r="X1252" s="67"/>
      <c r="Y1252" s="68"/>
    </row>
    <row r="1253" spans="1:25">
      <c r="A1253" s="84"/>
      <c r="B1253" s="85"/>
      <c r="C1253" s="119" t="s">
        <v>16</v>
      </c>
      <c r="D1253" s="119"/>
      <c r="E1253" s="10"/>
      <c r="F1253" s="10"/>
      <c r="G1253" s="139">
        <v>5</v>
      </c>
      <c r="H1253" s="139"/>
      <c r="I1253" s="139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73"/>
      <c r="W1253" s="174"/>
      <c r="X1253" s="67"/>
      <c r="Y1253" s="68"/>
    </row>
    <row r="1254" spans="1:25" ht="15.75" thickBot="1">
      <c r="A1254" s="86"/>
      <c r="B1254" s="87"/>
      <c r="C1254" s="97" t="s">
        <v>16</v>
      </c>
      <c r="D1254" s="97"/>
      <c r="E1254" s="12"/>
      <c r="F1254" s="12"/>
      <c r="G1254" s="140">
        <v>5</v>
      </c>
      <c r="H1254" s="140"/>
      <c r="I1254" s="140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73"/>
      <c r="W1254" s="174"/>
      <c r="X1254" s="69"/>
      <c r="Y1254" s="70"/>
    </row>
    <row r="1255" spans="1:25">
      <c r="A1255" s="82">
        <v>45644</v>
      </c>
      <c r="B1255" s="83"/>
      <c r="C1255" s="136" t="s">
        <v>9</v>
      </c>
      <c r="D1255" s="136"/>
      <c r="E1255" s="11"/>
      <c r="F1255" s="11"/>
      <c r="G1255" s="138">
        <v>5</v>
      </c>
      <c r="H1255" s="138"/>
      <c r="I1255" s="138"/>
      <c r="J1255" s="20" t="s">
        <v>34</v>
      </c>
      <c r="K1255" s="20" t="s">
        <v>34</v>
      </c>
      <c r="L1255" s="20" t="s">
        <v>34</v>
      </c>
      <c r="M1255" s="20" t="s">
        <v>34</v>
      </c>
      <c r="N1255" s="20" t="s">
        <v>34</v>
      </c>
      <c r="O1255" s="20" t="s">
        <v>34</v>
      </c>
      <c r="P1255" s="20" t="s">
        <v>34</v>
      </c>
      <c r="Q1255" s="20" t="s">
        <v>34</v>
      </c>
      <c r="R1255" s="20" t="s">
        <v>34</v>
      </c>
      <c r="S1255" s="20" t="s">
        <v>34</v>
      </c>
      <c r="T1255" s="20" t="s">
        <v>34</v>
      </c>
      <c r="U1255" s="20" t="s">
        <v>34</v>
      </c>
      <c r="V1255" s="178"/>
      <c r="W1255" s="180"/>
      <c r="X1255" s="65" t="s">
        <v>37</v>
      </c>
      <c r="Y1255" s="66"/>
    </row>
    <row r="1256" spans="1:25">
      <c r="A1256" s="84"/>
      <c r="B1256" s="85"/>
      <c r="C1256" s="130" t="s">
        <v>10</v>
      </c>
      <c r="D1256" s="130"/>
      <c r="E1256" s="10"/>
      <c r="F1256" s="10"/>
      <c r="G1256" s="139">
        <v>5</v>
      </c>
      <c r="H1256" s="139"/>
      <c r="I1256" s="139"/>
      <c r="J1256" s="15" t="s">
        <v>34</v>
      </c>
      <c r="K1256" s="15" t="s">
        <v>34</v>
      </c>
      <c r="L1256" s="15" t="s">
        <v>34</v>
      </c>
      <c r="M1256" s="15" t="s">
        <v>34</v>
      </c>
      <c r="N1256" s="15" t="s">
        <v>34</v>
      </c>
      <c r="O1256" s="15" t="s">
        <v>34</v>
      </c>
      <c r="P1256" s="15" t="s">
        <v>34</v>
      </c>
      <c r="Q1256" s="15" t="s">
        <v>34</v>
      </c>
      <c r="R1256" s="15" t="s">
        <v>34</v>
      </c>
      <c r="S1256" s="15" t="s">
        <v>34</v>
      </c>
      <c r="T1256" s="15" t="s">
        <v>34</v>
      </c>
      <c r="U1256" s="15" t="s">
        <v>34</v>
      </c>
      <c r="V1256" s="173"/>
      <c r="W1256" s="174"/>
      <c r="X1256" s="67"/>
      <c r="Y1256" s="68"/>
    </row>
    <row r="1257" spans="1:25">
      <c r="A1257" s="84"/>
      <c r="B1257" s="85"/>
      <c r="C1257" s="130" t="s">
        <v>11</v>
      </c>
      <c r="D1257" s="130"/>
      <c r="E1257" s="10"/>
      <c r="F1257" s="10"/>
      <c r="G1257" s="139">
        <v>5</v>
      </c>
      <c r="H1257" s="139"/>
      <c r="I1257" s="139"/>
      <c r="J1257" s="15" t="s">
        <v>34</v>
      </c>
      <c r="K1257" s="15" t="s">
        <v>34</v>
      </c>
      <c r="L1257" s="15" t="s">
        <v>34</v>
      </c>
      <c r="M1257" s="15" t="s">
        <v>34</v>
      </c>
      <c r="N1257" s="15" t="s">
        <v>34</v>
      </c>
      <c r="O1257" s="15" t="s">
        <v>34</v>
      </c>
      <c r="P1257" s="15" t="s">
        <v>34</v>
      </c>
      <c r="Q1257" s="15" t="s">
        <v>34</v>
      </c>
      <c r="R1257" s="15" t="s">
        <v>34</v>
      </c>
      <c r="S1257" s="15" t="s">
        <v>34</v>
      </c>
      <c r="T1257" s="15" t="s">
        <v>34</v>
      </c>
      <c r="U1257" s="15" t="s">
        <v>34</v>
      </c>
      <c r="V1257" s="173"/>
      <c r="W1257" s="174"/>
      <c r="X1257" s="67"/>
      <c r="Y1257" s="68"/>
    </row>
    <row r="1258" spans="1:25">
      <c r="A1258" s="84"/>
      <c r="B1258" s="85"/>
      <c r="C1258" s="130" t="s">
        <v>12</v>
      </c>
      <c r="D1258" s="130"/>
      <c r="E1258" s="10"/>
      <c r="F1258" s="10"/>
      <c r="G1258" s="139">
        <v>5</v>
      </c>
      <c r="H1258" s="139"/>
      <c r="I1258" s="139"/>
      <c r="J1258" s="15" t="s">
        <v>34</v>
      </c>
      <c r="K1258" s="15" t="s">
        <v>34</v>
      </c>
      <c r="L1258" s="15" t="s">
        <v>16</v>
      </c>
      <c r="M1258" s="15" t="s">
        <v>34</v>
      </c>
      <c r="N1258" s="15" t="s">
        <v>34</v>
      </c>
      <c r="O1258" s="15" t="s">
        <v>34</v>
      </c>
      <c r="P1258" s="15" t="s">
        <v>34</v>
      </c>
      <c r="Q1258" s="15" t="s">
        <v>34</v>
      </c>
      <c r="R1258" s="15" t="s">
        <v>34</v>
      </c>
      <c r="S1258" s="15" t="s">
        <v>34</v>
      </c>
      <c r="T1258" s="15" t="s">
        <v>34</v>
      </c>
      <c r="U1258" s="15" t="s">
        <v>34</v>
      </c>
      <c r="V1258" s="173"/>
      <c r="W1258" s="174"/>
      <c r="X1258" s="67"/>
      <c r="Y1258" s="68"/>
    </row>
    <row r="1259" spans="1:25">
      <c r="A1259" s="84"/>
      <c r="B1259" s="85"/>
      <c r="C1259" s="131" t="s">
        <v>13</v>
      </c>
      <c r="D1259" s="130"/>
      <c r="E1259" s="10"/>
      <c r="F1259" s="10"/>
      <c r="G1259" s="139">
        <v>5</v>
      </c>
      <c r="H1259" s="139"/>
      <c r="I1259" s="139"/>
      <c r="J1259" s="15" t="s">
        <v>34</v>
      </c>
      <c r="K1259" s="15" t="s">
        <v>34</v>
      </c>
      <c r="L1259" s="15" t="s">
        <v>34</v>
      </c>
      <c r="M1259" s="15" t="s">
        <v>34</v>
      </c>
      <c r="N1259" s="15" t="s">
        <v>34</v>
      </c>
      <c r="O1259" s="15" t="s">
        <v>34</v>
      </c>
      <c r="P1259" s="15" t="s">
        <v>34</v>
      </c>
      <c r="Q1259" s="15" t="s">
        <v>34</v>
      </c>
      <c r="R1259" s="15" t="s">
        <v>34</v>
      </c>
      <c r="S1259" s="15" t="s">
        <v>34</v>
      </c>
      <c r="T1259" s="15" t="s">
        <v>34</v>
      </c>
      <c r="U1259" s="15" t="s">
        <v>34</v>
      </c>
      <c r="V1259" s="173"/>
      <c r="W1259" s="174"/>
      <c r="X1259" s="67"/>
      <c r="Y1259" s="68"/>
    </row>
    <row r="1260" spans="1:25">
      <c r="A1260" s="84"/>
      <c r="B1260" s="85"/>
      <c r="C1260" s="130" t="s">
        <v>14</v>
      </c>
      <c r="D1260" s="130"/>
      <c r="E1260" s="10"/>
      <c r="F1260" s="10"/>
      <c r="G1260" s="139">
        <v>5</v>
      </c>
      <c r="H1260" s="139"/>
      <c r="I1260" s="139"/>
      <c r="J1260" s="15" t="s">
        <v>34</v>
      </c>
      <c r="K1260" s="15" t="s">
        <v>34</v>
      </c>
      <c r="L1260" s="15" t="s">
        <v>34</v>
      </c>
      <c r="M1260" s="15" t="s">
        <v>34</v>
      </c>
      <c r="N1260" s="15" t="s">
        <v>34</v>
      </c>
      <c r="O1260" s="15" t="s">
        <v>34</v>
      </c>
      <c r="P1260" s="15" t="s">
        <v>34</v>
      </c>
      <c r="Q1260" s="15" t="s">
        <v>34</v>
      </c>
      <c r="R1260" s="15" t="s">
        <v>34</v>
      </c>
      <c r="S1260" s="15" t="s">
        <v>34</v>
      </c>
      <c r="T1260" s="15" t="s">
        <v>34</v>
      </c>
      <c r="U1260" s="15" t="s">
        <v>34</v>
      </c>
      <c r="V1260" s="173"/>
      <c r="W1260" s="174"/>
      <c r="X1260" s="67"/>
      <c r="Y1260" s="68"/>
    </row>
    <row r="1261" spans="1:25">
      <c r="A1261" s="84"/>
      <c r="B1261" s="85"/>
      <c r="C1261" s="130" t="s">
        <v>15</v>
      </c>
      <c r="D1261" s="130"/>
      <c r="E1261" s="10"/>
      <c r="F1261" s="10"/>
      <c r="G1261" s="139">
        <v>5</v>
      </c>
      <c r="H1261" s="139"/>
      <c r="I1261" s="139"/>
      <c r="J1261" s="15" t="s">
        <v>34</v>
      </c>
      <c r="K1261" s="15" t="s">
        <v>34</v>
      </c>
      <c r="L1261" s="15" t="s">
        <v>34</v>
      </c>
      <c r="M1261" s="15" t="s">
        <v>34</v>
      </c>
      <c r="N1261" s="15" t="s">
        <v>34</v>
      </c>
      <c r="O1261" s="15" t="s">
        <v>34</v>
      </c>
      <c r="P1261" s="15" t="s">
        <v>34</v>
      </c>
      <c r="Q1261" s="15" t="s">
        <v>34</v>
      </c>
      <c r="R1261" s="15" t="s">
        <v>34</v>
      </c>
      <c r="S1261" s="15" t="s">
        <v>16</v>
      </c>
      <c r="T1261" s="15" t="s">
        <v>34</v>
      </c>
      <c r="U1261" s="15" t="s">
        <v>34</v>
      </c>
      <c r="V1261" s="173"/>
      <c r="W1261" s="174"/>
      <c r="X1261" s="67"/>
      <c r="Y1261" s="68"/>
    </row>
    <row r="1262" spans="1:25">
      <c r="A1262" s="84"/>
      <c r="B1262" s="85"/>
      <c r="C1262" s="119" t="s">
        <v>16</v>
      </c>
      <c r="D1262" s="119"/>
      <c r="E1262" s="10"/>
      <c r="F1262" s="10"/>
      <c r="G1262" s="139">
        <v>5</v>
      </c>
      <c r="H1262" s="139"/>
      <c r="I1262" s="139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73"/>
      <c r="W1262" s="174"/>
      <c r="X1262" s="67"/>
      <c r="Y1262" s="68"/>
    </row>
    <row r="1263" spans="1:25" ht="15.75" thickBot="1">
      <c r="A1263" s="86"/>
      <c r="B1263" s="87"/>
      <c r="C1263" s="97" t="s">
        <v>16</v>
      </c>
      <c r="D1263" s="97"/>
      <c r="E1263" s="12"/>
      <c r="F1263" s="12"/>
      <c r="G1263" s="140">
        <v>5</v>
      </c>
      <c r="H1263" s="140"/>
      <c r="I1263" s="140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73"/>
      <c r="W1263" s="174"/>
      <c r="X1263" s="69"/>
      <c r="Y1263" s="70"/>
    </row>
    <row r="1264" spans="1:25">
      <c r="A1264" s="82">
        <v>45645</v>
      </c>
      <c r="B1264" s="83"/>
      <c r="C1264" s="136" t="s">
        <v>9</v>
      </c>
      <c r="D1264" s="136"/>
      <c r="E1264" s="11"/>
      <c r="F1264" s="11"/>
      <c r="G1264" s="138">
        <v>5</v>
      </c>
      <c r="H1264" s="138"/>
      <c r="I1264" s="138"/>
      <c r="J1264" s="20" t="s">
        <v>34</v>
      </c>
      <c r="K1264" s="20" t="s">
        <v>34</v>
      </c>
      <c r="L1264" s="20" t="s">
        <v>34</v>
      </c>
      <c r="M1264" s="20" t="s">
        <v>34</v>
      </c>
      <c r="N1264" s="20" t="s">
        <v>34</v>
      </c>
      <c r="O1264" s="20" t="s">
        <v>34</v>
      </c>
      <c r="P1264" s="20" t="s">
        <v>34</v>
      </c>
      <c r="Q1264" s="20" t="s">
        <v>34</v>
      </c>
      <c r="R1264" s="20" t="s">
        <v>34</v>
      </c>
      <c r="S1264" s="20" t="s">
        <v>34</v>
      </c>
      <c r="T1264" s="20" t="s">
        <v>34</v>
      </c>
      <c r="U1264" s="20" t="s">
        <v>34</v>
      </c>
      <c r="V1264" s="178"/>
      <c r="W1264" s="180"/>
      <c r="X1264" s="65" t="s">
        <v>37</v>
      </c>
      <c r="Y1264" s="66"/>
    </row>
    <row r="1265" spans="1:25">
      <c r="A1265" s="84"/>
      <c r="B1265" s="85"/>
      <c r="C1265" s="130" t="s">
        <v>10</v>
      </c>
      <c r="D1265" s="130"/>
      <c r="E1265" s="10"/>
      <c r="F1265" s="10"/>
      <c r="G1265" s="139">
        <v>5</v>
      </c>
      <c r="H1265" s="139"/>
      <c r="I1265" s="139"/>
      <c r="J1265" s="15" t="s">
        <v>34</v>
      </c>
      <c r="K1265" s="15" t="s">
        <v>34</v>
      </c>
      <c r="L1265" s="15" t="s">
        <v>34</v>
      </c>
      <c r="M1265" s="15" t="s">
        <v>34</v>
      </c>
      <c r="N1265" s="15" t="s">
        <v>34</v>
      </c>
      <c r="O1265" s="15" t="s">
        <v>34</v>
      </c>
      <c r="P1265" s="15" t="s">
        <v>34</v>
      </c>
      <c r="Q1265" s="15" t="s">
        <v>34</v>
      </c>
      <c r="R1265" s="15" t="s">
        <v>34</v>
      </c>
      <c r="S1265" s="15" t="s">
        <v>34</v>
      </c>
      <c r="T1265" s="15" t="s">
        <v>34</v>
      </c>
      <c r="U1265" s="15" t="s">
        <v>34</v>
      </c>
      <c r="V1265" s="173"/>
      <c r="W1265" s="174"/>
      <c r="X1265" s="67"/>
      <c r="Y1265" s="68"/>
    </row>
    <row r="1266" spans="1:25">
      <c r="A1266" s="84"/>
      <c r="B1266" s="85"/>
      <c r="C1266" s="130" t="s">
        <v>11</v>
      </c>
      <c r="D1266" s="130"/>
      <c r="E1266" s="10"/>
      <c r="F1266" s="10"/>
      <c r="G1266" s="139">
        <v>5</v>
      </c>
      <c r="H1266" s="139"/>
      <c r="I1266" s="139"/>
      <c r="J1266" s="15" t="s">
        <v>34</v>
      </c>
      <c r="K1266" s="15" t="s">
        <v>34</v>
      </c>
      <c r="L1266" s="15" t="s">
        <v>34</v>
      </c>
      <c r="M1266" s="15" t="s">
        <v>34</v>
      </c>
      <c r="N1266" s="15" t="s">
        <v>34</v>
      </c>
      <c r="O1266" s="15" t="s">
        <v>34</v>
      </c>
      <c r="P1266" s="15" t="s">
        <v>34</v>
      </c>
      <c r="Q1266" s="15" t="s">
        <v>34</v>
      </c>
      <c r="R1266" s="15" t="s">
        <v>34</v>
      </c>
      <c r="S1266" s="15" t="s">
        <v>34</v>
      </c>
      <c r="T1266" s="15" t="s">
        <v>34</v>
      </c>
      <c r="U1266" s="15" t="s">
        <v>34</v>
      </c>
      <c r="V1266" s="173"/>
      <c r="W1266" s="174"/>
      <c r="X1266" s="67"/>
      <c r="Y1266" s="68"/>
    </row>
    <row r="1267" spans="1:25">
      <c r="A1267" s="84"/>
      <c r="B1267" s="85"/>
      <c r="C1267" s="130" t="s">
        <v>12</v>
      </c>
      <c r="D1267" s="130"/>
      <c r="E1267" s="10"/>
      <c r="F1267" s="10"/>
      <c r="G1267" s="139">
        <v>5</v>
      </c>
      <c r="H1267" s="139"/>
      <c r="I1267" s="139"/>
      <c r="J1267" s="15" t="s">
        <v>34</v>
      </c>
      <c r="K1267" s="15" t="s">
        <v>34</v>
      </c>
      <c r="L1267" s="15" t="s">
        <v>16</v>
      </c>
      <c r="M1267" s="15" t="s">
        <v>34</v>
      </c>
      <c r="N1267" s="15" t="s">
        <v>34</v>
      </c>
      <c r="O1267" s="15" t="s">
        <v>34</v>
      </c>
      <c r="P1267" s="15" t="s">
        <v>34</v>
      </c>
      <c r="Q1267" s="15" t="s">
        <v>34</v>
      </c>
      <c r="R1267" s="15" t="s">
        <v>34</v>
      </c>
      <c r="S1267" s="15" t="s">
        <v>34</v>
      </c>
      <c r="T1267" s="15" t="s">
        <v>34</v>
      </c>
      <c r="U1267" s="15" t="s">
        <v>34</v>
      </c>
      <c r="V1267" s="173"/>
      <c r="W1267" s="174"/>
      <c r="X1267" s="67"/>
      <c r="Y1267" s="68"/>
    </row>
    <row r="1268" spans="1:25">
      <c r="A1268" s="84"/>
      <c r="B1268" s="85"/>
      <c r="C1268" s="131" t="s">
        <v>13</v>
      </c>
      <c r="D1268" s="130"/>
      <c r="E1268" s="10"/>
      <c r="F1268" s="10"/>
      <c r="G1268" s="139">
        <v>5</v>
      </c>
      <c r="H1268" s="139"/>
      <c r="I1268" s="139"/>
      <c r="J1268" s="15" t="s">
        <v>34</v>
      </c>
      <c r="K1268" s="15" t="s">
        <v>34</v>
      </c>
      <c r="L1268" s="15" t="s">
        <v>34</v>
      </c>
      <c r="M1268" s="15" t="s">
        <v>34</v>
      </c>
      <c r="N1268" s="15" t="s">
        <v>34</v>
      </c>
      <c r="O1268" s="15" t="s">
        <v>34</v>
      </c>
      <c r="P1268" s="15" t="s">
        <v>34</v>
      </c>
      <c r="Q1268" s="15" t="s">
        <v>34</v>
      </c>
      <c r="R1268" s="15" t="s">
        <v>34</v>
      </c>
      <c r="S1268" s="15" t="s">
        <v>34</v>
      </c>
      <c r="T1268" s="15" t="s">
        <v>34</v>
      </c>
      <c r="U1268" s="15" t="s">
        <v>34</v>
      </c>
      <c r="V1268" s="173"/>
      <c r="W1268" s="174"/>
      <c r="X1268" s="67"/>
      <c r="Y1268" s="68"/>
    </row>
    <row r="1269" spans="1:25">
      <c r="A1269" s="84"/>
      <c r="B1269" s="85"/>
      <c r="C1269" s="130" t="s">
        <v>14</v>
      </c>
      <c r="D1269" s="130"/>
      <c r="E1269" s="10"/>
      <c r="F1269" s="10"/>
      <c r="G1269" s="139">
        <v>5</v>
      </c>
      <c r="H1269" s="139"/>
      <c r="I1269" s="139"/>
      <c r="J1269" s="15" t="s">
        <v>34</v>
      </c>
      <c r="K1269" s="15" t="s">
        <v>34</v>
      </c>
      <c r="L1269" s="15" t="s">
        <v>34</v>
      </c>
      <c r="M1269" s="15" t="s">
        <v>34</v>
      </c>
      <c r="N1269" s="15" t="s">
        <v>34</v>
      </c>
      <c r="O1269" s="15" t="s">
        <v>34</v>
      </c>
      <c r="P1269" s="15" t="s">
        <v>34</v>
      </c>
      <c r="Q1269" s="15" t="s">
        <v>34</v>
      </c>
      <c r="R1269" s="15" t="s">
        <v>34</v>
      </c>
      <c r="S1269" s="15" t="s">
        <v>34</v>
      </c>
      <c r="T1269" s="15" t="s">
        <v>34</v>
      </c>
      <c r="U1269" s="15" t="s">
        <v>34</v>
      </c>
      <c r="V1269" s="173"/>
      <c r="W1269" s="174"/>
      <c r="X1269" s="67"/>
      <c r="Y1269" s="68"/>
    </row>
    <row r="1270" spans="1:25">
      <c r="A1270" s="84"/>
      <c r="B1270" s="85"/>
      <c r="C1270" s="130" t="s">
        <v>15</v>
      </c>
      <c r="D1270" s="130"/>
      <c r="E1270" s="10"/>
      <c r="F1270" s="10"/>
      <c r="G1270" s="139">
        <v>5</v>
      </c>
      <c r="H1270" s="139"/>
      <c r="I1270" s="139"/>
      <c r="J1270" s="15" t="s">
        <v>34</v>
      </c>
      <c r="K1270" s="15" t="s">
        <v>34</v>
      </c>
      <c r="L1270" s="15" t="s">
        <v>34</v>
      </c>
      <c r="M1270" s="15" t="s">
        <v>34</v>
      </c>
      <c r="N1270" s="15" t="s">
        <v>34</v>
      </c>
      <c r="O1270" s="15" t="s">
        <v>34</v>
      </c>
      <c r="P1270" s="15" t="s">
        <v>34</v>
      </c>
      <c r="Q1270" s="15" t="s">
        <v>34</v>
      </c>
      <c r="R1270" s="15" t="s">
        <v>34</v>
      </c>
      <c r="S1270" s="15" t="s">
        <v>16</v>
      </c>
      <c r="T1270" s="15" t="s">
        <v>34</v>
      </c>
      <c r="U1270" s="15" t="s">
        <v>34</v>
      </c>
      <c r="V1270" s="173"/>
      <c r="W1270" s="174"/>
      <c r="X1270" s="67"/>
      <c r="Y1270" s="68"/>
    </row>
    <row r="1271" spans="1:25">
      <c r="A1271" s="84"/>
      <c r="B1271" s="85"/>
      <c r="C1271" s="119" t="s">
        <v>16</v>
      </c>
      <c r="D1271" s="119"/>
      <c r="E1271" s="10"/>
      <c r="F1271" s="10"/>
      <c r="G1271" s="139">
        <v>5</v>
      </c>
      <c r="H1271" s="139"/>
      <c r="I1271" s="139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73"/>
      <c r="W1271" s="174"/>
      <c r="X1271" s="67"/>
      <c r="Y1271" s="68"/>
    </row>
    <row r="1272" spans="1:25" ht="15.75" thickBot="1">
      <c r="A1272" s="86"/>
      <c r="B1272" s="87"/>
      <c r="C1272" s="97" t="s">
        <v>16</v>
      </c>
      <c r="D1272" s="97"/>
      <c r="E1272" s="12"/>
      <c r="F1272" s="12"/>
      <c r="G1272" s="140">
        <v>5</v>
      </c>
      <c r="H1272" s="140"/>
      <c r="I1272" s="140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73"/>
      <c r="W1272" s="174"/>
      <c r="X1272" s="69"/>
      <c r="Y1272" s="70"/>
    </row>
    <row r="1273" spans="1:25">
      <c r="A1273" s="82">
        <v>45646</v>
      </c>
      <c r="B1273" s="83"/>
      <c r="C1273" s="136" t="s">
        <v>9</v>
      </c>
      <c r="D1273" s="136"/>
      <c r="E1273" s="11"/>
      <c r="F1273" s="11"/>
      <c r="G1273" s="138">
        <v>5</v>
      </c>
      <c r="H1273" s="138"/>
      <c r="I1273" s="138"/>
      <c r="J1273" s="20" t="s">
        <v>34</v>
      </c>
      <c r="K1273" s="20" t="s">
        <v>34</v>
      </c>
      <c r="L1273" s="20" t="s">
        <v>34</v>
      </c>
      <c r="M1273" s="20" t="s">
        <v>34</v>
      </c>
      <c r="N1273" s="20" t="s">
        <v>34</v>
      </c>
      <c r="O1273" s="20" t="s">
        <v>34</v>
      </c>
      <c r="P1273" s="20" t="s">
        <v>34</v>
      </c>
      <c r="Q1273" s="20" t="s">
        <v>34</v>
      </c>
      <c r="R1273" s="20" t="s">
        <v>34</v>
      </c>
      <c r="S1273" s="20" t="s">
        <v>34</v>
      </c>
      <c r="T1273" s="20" t="s">
        <v>34</v>
      </c>
      <c r="U1273" s="20" t="s">
        <v>34</v>
      </c>
      <c r="V1273" s="178"/>
      <c r="W1273" s="179"/>
      <c r="X1273" s="151" t="s">
        <v>38</v>
      </c>
      <c r="Y1273" s="66"/>
    </row>
    <row r="1274" spans="1:25">
      <c r="A1274" s="84"/>
      <c r="B1274" s="85"/>
      <c r="C1274" s="130" t="s">
        <v>10</v>
      </c>
      <c r="D1274" s="130"/>
      <c r="E1274" s="10"/>
      <c r="F1274" s="10"/>
      <c r="G1274" s="139">
        <v>5</v>
      </c>
      <c r="H1274" s="139"/>
      <c r="I1274" s="139"/>
      <c r="J1274" s="15" t="s">
        <v>34</v>
      </c>
      <c r="K1274" s="15" t="s">
        <v>34</v>
      </c>
      <c r="L1274" s="15" t="s">
        <v>34</v>
      </c>
      <c r="M1274" s="15" t="s">
        <v>34</v>
      </c>
      <c r="N1274" s="15" t="s">
        <v>34</v>
      </c>
      <c r="O1274" s="15" t="s">
        <v>34</v>
      </c>
      <c r="P1274" s="15" t="s">
        <v>34</v>
      </c>
      <c r="Q1274" s="15" t="s">
        <v>34</v>
      </c>
      <c r="R1274" s="15" t="s">
        <v>34</v>
      </c>
      <c r="S1274" s="15" t="s">
        <v>34</v>
      </c>
      <c r="T1274" s="15" t="s">
        <v>34</v>
      </c>
      <c r="U1274" s="15" t="s">
        <v>34</v>
      </c>
      <c r="V1274" s="173"/>
      <c r="W1274" s="177"/>
      <c r="X1274" s="152"/>
      <c r="Y1274" s="68"/>
    </row>
    <row r="1275" spans="1:25">
      <c r="A1275" s="84"/>
      <c r="B1275" s="85"/>
      <c r="C1275" s="130" t="s">
        <v>11</v>
      </c>
      <c r="D1275" s="130"/>
      <c r="E1275" s="10"/>
      <c r="F1275" s="10"/>
      <c r="G1275" s="139">
        <v>5</v>
      </c>
      <c r="H1275" s="139"/>
      <c r="I1275" s="139"/>
      <c r="J1275" s="15" t="s">
        <v>34</v>
      </c>
      <c r="K1275" s="15" t="s">
        <v>34</v>
      </c>
      <c r="L1275" s="15" t="s">
        <v>34</v>
      </c>
      <c r="M1275" s="15" t="s">
        <v>34</v>
      </c>
      <c r="N1275" s="15" t="s">
        <v>34</v>
      </c>
      <c r="O1275" s="15" t="s">
        <v>34</v>
      </c>
      <c r="P1275" s="15" t="s">
        <v>34</v>
      </c>
      <c r="Q1275" s="15" t="s">
        <v>34</v>
      </c>
      <c r="R1275" s="15" t="s">
        <v>34</v>
      </c>
      <c r="S1275" s="15" t="s">
        <v>34</v>
      </c>
      <c r="T1275" s="15" t="s">
        <v>34</v>
      </c>
      <c r="U1275" s="15" t="s">
        <v>34</v>
      </c>
      <c r="V1275" s="173"/>
      <c r="W1275" s="177"/>
      <c r="X1275" s="152"/>
      <c r="Y1275" s="68"/>
    </row>
    <row r="1276" spans="1:25">
      <c r="A1276" s="84"/>
      <c r="B1276" s="85"/>
      <c r="C1276" s="130" t="s">
        <v>12</v>
      </c>
      <c r="D1276" s="130"/>
      <c r="E1276" s="10"/>
      <c r="F1276" s="10"/>
      <c r="G1276" s="139">
        <v>5</v>
      </c>
      <c r="H1276" s="139"/>
      <c r="I1276" s="139"/>
      <c r="J1276" s="15" t="s">
        <v>34</v>
      </c>
      <c r="K1276" s="15" t="s">
        <v>34</v>
      </c>
      <c r="L1276" s="15" t="s">
        <v>16</v>
      </c>
      <c r="M1276" s="15" t="s">
        <v>34</v>
      </c>
      <c r="N1276" s="15" t="s">
        <v>34</v>
      </c>
      <c r="O1276" s="15" t="s">
        <v>34</v>
      </c>
      <c r="P1276" s="15" t="s">
        <v>34</v>
      </c>
      <c r="Q1276" s="15" t="s">
        <v>34</v>
      </c>
      <c r="R1276" s="15" t="s">
        <v>34</v>
      </c>
      <c r="S1276" s="15" t="s">
        <v>34</v>
      </c>
      <c r="T1276" s="15" t="s">
        <v>34</v>
      </c>
      <c r="U1276" s="15" t="s">
        <v>34</v>
      </c>
      <c r="V1276" s="173"/>
      <c r="W1276" s="177"/>
      <c r="X1276" s="152"/>
      <c r="Y1276" s="68"/>
    </row>
    <row r="1277" spans="1:25">
      <c r="A1277" s="84"/>
      <c r="B1277" s="85"/>
      <c r="C1277" s="131" t="s">
        <v>13</v>
      </c>
      <c r="D1277" s="130"/>
      <c r="E1277" s="10"/>
      <c r="F1277" s="10"/>
      <c r="G1277" s="139">
        <v>5</v>
      </c>
      <c r="H1277" s="139"/>
      <c r="I1277" s="139"/>
      <c r="J1277" s="15" t="s">
        <v>34</v>
      </c>
      <c r="K1277" s="15" t="s">
        <v>34</v>
      </c>
      <c r="L1277" s="15" t="s">
        <v>34</v>
      </c>
      <c r="M1277" s="15" t="s">
        <v>34</v>
      </c>
      <c r="N1277" s="15" t="s">
        <v>34</v>
      </c>
      <c r="O1277" s="15" t="s">
        <v>34</v>
      </c>
      <c r="P1277" s="15" t="s">
        <v>34</v>
      </c>
      <c r="Q1277" s="15" t="s">
        <v>34</v>
      </c>
      <c r="R1277" s="15" t="s">
        <v>34</v>
      </c>
      <c r="S1277" s="15" t="s">
        <v>34</v>
      </c>
      <c r="T1277" s="15" t="s">
        <v>34</v>
      </c>
      <c r="U1277" s="15" t="s">
        <v>34</v>
      </c>
      <c r="V1277" s="173"/>
      <c r="W1277" s="177"/>
      <c r="X1277" s="152"/>
      <c r="Y1277" s="68"/>
    </row>
    <row r="1278" spans="1:25">
      <c r="A1278" s="84"/>
      <c r="B1278" s="85"/>
      <c r="C1278" s="130" t="s">
        <v>14</v>
      </c>
      <c r="D1278" s="130"/>
      <c r="E1278" s="10"/>
      <c r="F1278" s="10"/>
      <c r="G1278" s="139">
        <v>5</v>
      </c>
      <c r="H1278" s="139"/>
      <c r="I1278" s="139"/>
      <c r="J1278" s="15" t="s">
        <v>34</v>
      </c>
      <c r="K1278" s="15" t="s">
        <v>34</v>
      </c>
      <c r="L1278" s="15" t="s">
        <v>34</v>
      </c>
      <c r="M1278" s="15" t="s">
        <v>34</v>
      </c>
      <c r="N1278" s="15" t="s">
        <v>34</v>
      </c>
      <c r="O1278" s="15" t="s">
        <v>34</v>
      </c>
      <c r="P1278" s="15" t="s">
        <v>34</v>
      </c>
      <c r="Q1278" s="15" t="s">
        <v>34</v>
      </c>
      <c r="R1278" s="15" t="s">
        <v>34</v>
      </c>
      <c r="S1278" s="15" t="s">
        <v>34</v>
      </c>
      <c r="T1278" s="15" t="s">
        <v>34</v>
      </c>
      <c r="U1278" s="15" t="s">
        <v>34</v>
      </c>
      <c r="V1278" s="173"/>
      <c r="W1278" s="177"/>
      <c r="X1278" s="152"/>
      <c r="Y1278" s="68"/>
    </row>
    <row r="1279" spans="1:25">
      <c r="A1279" s="84"/>
      <c r="B1279" s="85"/>
      <c r="C1279" s="130" t="s">
        <v>15</v>
      </c>
      <c r="D1279" s="130"/>
      <c r="E1279" s="10"/>
      <c r="F1279" s="10"/>
      <c r="G1279" s="139">
        <v>5</v>
      </c>
      <c r="H1279" s="139"/>
      <c r="I1279" s="139"/>
      <c r="J1279" s="15" t="s">
        <v>34</v>
      </c>
      <c r="K1279" s="15" t="s">
        <v>34</v>
      </c>
      <c r="L1279" s="15" t="s">
        <v>34</v>
      </c>
      <c r="M1279" s="15" t="s">
        <v>34</v>
      </c>
      <c r="N1279" s="15" t="s">
        <v>34</v>
      </c>
      <c r="O1279" s="15" t="s">
        <v>34</v>
      </c>
      <c r="P1279" s="15" t="s">
        <v>34</v>
      </c>
      <c r="Q1279" s="15" t="s">
        <v>34</v>
      </c>
      <c r="R1279" s="15" t="s">
        <v>34</v>
      </c>
      <c r="S1279" s="15" t="s">
        <v>16</v>
      </c>
      <c r="T1279" s="15" t="s">
        <v>34</v>
      </c>
      <c r="U1279" s="15" t="s">
        <v>34</v>
      </c>
      <c r="V1279" s="173"/>
      <c r="W1279" s="177"/>
      <c r="X1279" s="152"/>
      <c r="Y1279" s="68"/>
    </row>
    <row r="1280" spans="1:25">
      <c r="A1280" s="84"/>
      <c r="B1280" s="85"/>
      <c r="C1280" s="119" t="s">
        <v>16</v>
      </c>
      <c r="D1280" s="119"/>
      <c r="E1280" s="10"/>
      <c r="F1280" s="10"/>
      <c r="G1280" s="139">
        <v>5</v>
      </c>
      <c r="H1280" s="139"/>
      <c r="I1280" s="139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73"/>
      <c r="W1280" s="177"/>
      <c r="X1280" s="152"/>
      <c r="Y1280" s="68"/>
    </row>
    <row r="1281" spans="1:26" ht="15.75" thickBot="1">
      <c r="A1281" s="86"/>
      <c r="B1281" s="87"/>
      <c r="C1281" s="97" t="s">
        <v>16</v>
      </c>
      <c r="D1281" s="97"/>
      <c r="E1281" s="12"/>
      <c r="F1281" s="12"/>
      <c r="G1281" s="140">
        <v>5</v>
      </c>
      <c r="H1281" s="140"/>
      <c r="I1281" s="140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82"/>
      <c r="W1281" s="183"/>
      <c r="X1281" s="175"/>
      <c r="Y1281" s="70"/>
    </row>
    <row r="1282" spans="1:26">
      <c r="C1282" s="176"/>
      <c r="D1282" s="176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34"/>
      <c r="Y1282" s="134"/>
      <c r="Z1282" s="1"/>
    </row>
    <row r="1283" spans="1:26">
      <c r="C1283" s="176"/>
      <c r="D1283" s="176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34"/>
      <c r="Y1283" s="134"/>
      <c r="Z1283" s="1"/>
    </row>
    <row r="1284" spans="1:26">
      <c r="C1284" s="176"/>
      <c r="D1284" s="176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34"/>
      <c r="Y1284" s="134"/>
      <c r="Z1284" s="1"/>
    </row>
    <row r="1285" spans="1:26">
      <c r="C1285" s="176"/>
      <c r="D1285" s="176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34"/>
      <c r="Y1285" s="134"/>
      <c r="Z1285" s="1"/>
    </row>
    <row r="1286" spans="1:26">
      <c r="C1286" s="181"/>
      <c r="D1286" s="176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34"/>
      <c r="Y1286" s="134"/>
      <c r="Z1286" s="1"/>
    </row>
    <row r="1287" spans="1:26">
      <c r="C1287" s="176"/>
      <c r="D1287" s="176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34"/>
      <c r="Y1287" s="134"/>
      <c r="Z1287" s="1"/>
    </row>
    <row r="1288" spans="1:26">
      <c r="C1288" s="176"/>
      <c r="D1288" s="176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34"/>
      <c r="Y1288" s="134"/>
      <c r="Z1288" s="1"/>
    </row>
    <row r="1289" spans="1:26">
      <c r="C1289" s="149"/>
      <c r="D1289" s="149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34"/>
      <c r="Y1289" s="134"/>
      <c r="Z1289" s="1"/>
    </row>
    <row r="1290" spans="1:26">
      <c r="C1290" s="149"/>
      <c r="D1290" s="149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34"/>
      <c r="Y1290" s="134"/>
      <c r="Z1290" s="1"/>
    </row>
    <row r="1291" spans="1:26">
      <c r="C1291" s="176"/>
      <c r="D1291" s="176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34"/>
      <c r="Y1291" s="134"/>
      <c r="Z1291" s="1"/>
    </row>
    <row r="1292" spans="1:26">
      <c r="C1292" s="176"/>
      <c r="D1292" s="176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34"/>
      <c r="Y1292" s="134"/>
      <c r="Z1292" s="1"/>
    </row>
    <row r="1293" spans="1:26">
      <c r="C1293" s="176"/>
      <c r="D1293" s="176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34"/>
      <c r="Y1293" s="134"/>
      <c r="Z1293" s="1"/>
    </row>
    <row r="1294" spans="1:26">
      <c r="C1294" s="176"/>
      <c r="D1294" s="176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34"/>
      <c r="Y1294" s="134"/>
      <c r="Z1294" s="1"/>
    </row>
    <row r="1295" spans="1:26">
      <c r="C1295" s="181"/>
      <c r="D1295" s="176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34"/>
      <c r="Y1295" s="134"/>
      <c r="Z1295" s="1"/>
    </row>
    <row r="1296" spans="1:26">
      <c r="C1296" s="176"/>
      <c r="D1296" s="176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34"/>
      <c r="Y1296" s="134"/>
      <c r="Z1296" s="1"/>
    </row>
    <row r="1297" spans="3:26">
      <c r="C1297" s="176"/>
      <c r="D1297" s="176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34"/>
      <c r="Y1297" s="134"/>
      <c r="Z1297" s="1"/>
    </row>
    <row r="1298" spans="3:26">
      <c r="C1298" s="149"/>
      <c r="D1298" s="149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34"/>
      <c r="Y1298" s="134"/>
      <c r="Z1298" s="1"/>
    </row>
    <row r="1299" spans="3:26">
      <c r="C1299" s="149"/>
      <c r="D1299" s="149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34"/>
      <c r="Y1299" s="134"/>
      <c r="Z1299" s="1"/>
    </row>
    <row r="1300" spans="3:26">
      <c r="C1300" s="176"/>
      <c r="D1300" s="176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34"/>
      <c r="Y1300" s="134"/>
      <c r="Z1300" s="1"/>
    </row>
    <row r="1301" spans="3:26">
      <c r="C1301" s="176"/>
      <c r="D1301" s="176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34"/>
      <c r="Y1301" s="134"/>
      <c r="Z1301" s="1"/>
    </row>
    <row r="1302" spans="3:26">
      <c r="C1302" s="176"/>
      <c r="D1302" s="176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34"/>
      <c r="Y1302" s="134"/>
      <c r="Z1302" s="1"/>
    </row>
    <row r="1303" spans="3:26">
      <c r="C1303" s="176"/>
      <c r="D1303" s="176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34"/>
      <c r="Y1303" s="134"/>
      <c r="Z1303" s="1"/>
    </row>
    <row r="1304" spans="3:26">
      <c r="C1304" s="181"/>
      <c r="D1304" s="176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34"/>
      <c r="Y1304" s="134"/>
      <c r="Z1304" s="1"/>
    </row>
    <row r="1305" spans="3:26">
      <c r="C1305" s="176"/>
      <c r="D1305" s="176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34"/>
      <c r="Y1305" s="134"/>
      <c r="Z1305" s="1"/>
    </row>
    <row r="1306" spans="3:26">
      <c r="C1306" s="176"/>
      <c r="D1306" s="176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34"/>
      <c r="Y1306" s="134"/>
      <c r="Z1306" s="1"/>
    </row>
    <row r="1307" spans="3:26">
      <c r="C1307" s="149"/>
      <c r="D1307" s="149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34"/>
      <c r="Y1307" s="134"/>
      <c r="Z1307" s="1"/>
    </row>
    <row r="1308" spans="3:26">
      <c r="C1308" s="149"/>
      <c r="D1308" s="149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34"/>
      <c r="Y1308" s="134"/>
      <c r="Z1308" s="1"/>
    </row>
  </sheetData>
  <mergeCells count="4133">
    <mergeCell ref="V139:W139"/>
    <mergeCell ref="V166:W166"/>
    <mergeCell ref="X139:Y147"/>
    <mergeCell ref="V140:W140"/>
    <mergeCell ref="V141:W141"/>
    <mergeCell ref="V142:W142"/>
    <mergeCell ref="V143:W143"/>
    <mergeCell ref="V144:W144"/>
    <mergeCell ref="V145:W145"/>
    <mergeCell ref="V146:W146"/>
    <mergeCell ref="V147:W147"/>
    <mergeCell ref="V165:W165"/>
    <mergeCell ref="X166:Y174"/>
    <mergeCell ref="V167:W167"/>
    <mergeCell ref="V168:W168"/>
    <mergeCell ref="V169:W169"/>
    <mergeCell ref="V170:W170"/>
    <mergeCell ref="V173:W173"/>
    <mergeCell ref="V174:W174"/>
    <mergeCell ref="V171:W171"/>
    <mergeCell ref="V172:W172"/>
    <mergeCell ref="G192:I192"/>
    <mergeCell ref="V157:W157"/>
    <mergeCell ref="X157:Y165"/>
    <mergeCell ref="V158:W158"/>
    <mergeCell ref="V159:W159"/>
    <mergeCell ref="V160:W160"/>
    <mergeCell ref="V161:W161"/>
    <mergeCell ref="V162:W162"/>
    <mergeCell ref="V163:W163"/>
    <mergeCell ref="V164:W164"/>
    <mergeCell ref="V156:W156"/>
    <mergeCell ref="G222:I222"/>
    <mergeCell ref="G223:I223"/>
    <mergeCell ref="G179:I179"/>
    <mergeCell ref="G180:I180"/>
    <mergeCell ref="G181:I181"/>
    <mergeCell ref="G182:I182"/>
    <mergeCell ref="G183:I183"/>
    <mergeCell ref="G184:I184"/>
    <mergeCell ref="G190:I190"/>
    <mergeCell ref="V130:W130"/>
    <mergeCell ref="V148:W148"/>
    <mergeCell ref="X148:Y156"/>
    <mergeCell ref="V149:W149"/>
    <mergeCell ref="V150:W150"/>
    <mergeCell ref="V151:W151"/>
    <mergeCell ref="V152:W152"/>
    <mergeCell ref="V153:W153"/>
    <mergeCell ref="V154:W154"/>
    <mergeCell ref="V155:W155"/>
    <mergeCell ref="V129:W129"/>
    <mergeCell ref="X130:Y138"/>
    <mergeCell ref="V131:W131"/>
    <mergeCell ref="V132:W132"/>
    <mergeCell ref="V133:W133"/>
    <mergeCell ref="V134:W134"/>
    <mergeCell ref="V135:W135"/>
    <mergeCell ref="V136:W136"/>
    <mergeCell ref="V137:W137"/>
    <mergeCell ref="V138:W138"/>
    <mergeCell ref="G202:I202"/>
    <mergeCell ref="X103:Y111"/>
    <mergeCell ref="X112:Y120"/>
    <mergeCell ref="V120:W120"/>
    <mergeCell ref="V121:W121"/>
    <mergeCell ref="X121:Y129"/>
    <mergeCell ref="V122:W122"/>
    <mergeCell ref="V123:W123"/>
    <mergeCell ref="V124:W124"/>
    <mergeCell ref="V125:W125"/>
    <mergeCell ref="AF17:AG21"/>
    <mergeCell ref="Z17:AA21"/>
    <mergeCell ref="AB17:AC21"/>
    <mergeCell ref="AD17:AE21"/>
    <mergeCell ref="G226:I226"/>
    <mergeCell ref="C27:D27"/>
    <mergeCell ref="C28:D28"/>
    <mergeCell ref="C29:D29"/>
    <mergeCell ref="C30:D30"/>
    <mergeCell ref="G193:I193"/>
    <mergeCell ref="G208:I208"/>
    <mergeCell ref="G224:I224"/>
    <mergeCell ref="G225:I225"/>
    <mergeCell ref="G191:I191"/>
    <mergeCell ref="G197:I197"/>
    <mergeCell ref="G198:I198"/>
    <mergeCell ref="G199:I199"/>
    <mergeCell ref="G194:I194"/>
    <mergeCell ref="G195:I195"/>
    <mergeCell ref="G201:I201"/>
    <mergeCell ref="G217:I217"/>
    <mergeCell ref="G176:I176"/>
    <mergeCell ref="G221:I221"/>
    <mergeCell ref="V126:W126"/>
    <mergeCell ref="V127:W127"/>
    <mergeCell ref="V128:W128"/>
    <mergeCell ref="G211:I211"/>
    <mergeCell ref="G212:I212"/>
    <mergeCell ref="G213:I213"/>
    <mergeCell ref="G214:I214"/>
    <mergeCell ref="G207:I207"/>
    <mergeCell ref="G26:I26"/>
    <mergeCell ref="G218:I218"/>
    <mergeCell ref="G219:I219"/>
    <mergeCell ref="G220:I220"/>
    <mergeCell ref="G28:I28"/>
    <mergeCell ref="G29:I29"/>
    <mergeCell ref="G30:I30"/>
    <mergeCell ref="G215:I215"/>
    <mergeCell ref="G216:I216"/>
    <mergeCell ref="G155:I155"/>
    <mergeCell ref="C21:D21"/>
    <mergeCell ref="G21:I21"/>
    <mergeCell ref="G209:I209"/>
    <mergeCell ref="G210:I210"/>
    <mergeCell ref="G200:I200"/>
    <mergeCell ref="G203:I203"/>
    <mergeCell ref="G204:I204"/>
    <mergeCell ref="G205:I205"/>
    <mergeCell ref="G206:I206"/>
    <mergeCell ref="G156:I156"/>
    <mergeCell ref="C26:D26"/>
    <mergeCell ref="G196:I196"/>
    <mergeCell ref="G185:I185"/>
    <mergeCell ref="G186:I186"/>
    <mergeCell ref="G187:I187"/>
    <mergeCell ref="G188:I188"/>
    <mergeCell ref="G189:I189"/>
    <mergeCell ref="G159:I159"/>
    <mergeCell ref="G160:I160"/>
    <mergeCell ref="G177:I177"/>
    <mergeCell ref="G161:I161"/>
    <mergeCell ref="G162:I162"/>
    <mergeCell ref="G163:I163"/>
    <mergeCell ref="G164:I164"/>
    <mergeCell ref="G165:I165"/>
    <mergeCell ref="G166:I166"/>
    <mergeCell ref="G173:I173"/>
    <mergeCell ref="G174:I174"/>
    <mergeCell ref="G175:I175"/>
    <mergeCell ref="G126:I126"/>
    <mergeCell ref="G178:I178"/>
    <mergeCell ref="G167:I167"/>
    <mergeCell ref="G168:I168"/>
    <mergeCell ref="G169:I169"/>
    <mergeCell ref="G170:I170"/>
    <mergeCell ref="G171:I171"/>
    <mergeCell ref="G172:I172"/>
    <mergeCell ref="G158:I158"/>
    <mergeCell ref="G151:I151"/>
    <mergeCell ref="G27:I27"/>
    <mergeCell ref="G18:I18"/>
    <mergeCell ref="G19:I19"/>
    <mergeCell ref="G20:I20"/>
    <mergeCell ref="G25:I25"/>
    <mergeCell ref="A8:B12"/>
    <mergeCell ref="C8:D12"/>
    <mergeCell ref="E8:F12"/>
    <mergeCell ref="G8:I12"/>
    <mergeCell ref="C23:D23"/>
    <mergeCell ref="G23:I23"/>
    <mergeCell ref="A22:B30"/>
    <mergeCell ref="G157:I157"/>
    <mergeCell ref="G130:I130"/>
    <mergeCell ref="G154:I154"/>
    <mergeCell ref="G144:I144"/>
    <mergeCell ref="G145:I145"/>
    <mergeCell ref="G146:I146"/>
    <mergeCell ref="G150:I150"/>
    <mergeCell ref="G152:I152"/>
    <mergeCell ref="G127:I127"/>
    <mergeCell ref="G128:I128"/>
    <mergeCell ref="G129:I129"/>
    <mergeCell ref="G141:I141"/>
    <mergeCell ref="G142:I142"/>
    <mergeCell ref="G143:I143"/>
    <mergeCell ref="N8:Q12"/>
    <mergeCell ref="G147:I147"/>
    <mergeCell ref="G148:I148"/>
    <mergeCell ref="J8:M12"/>
    <mergeCell ref="G138:I138"/>
    <mergeCell ref="G139:I139"/>
    <mergeCell ref="G140:I140"/>
    <mergeCell ref="G131:I131"/>
    <mergeCell ref="G120:I120"/>
    <mergeCell ref="G121:I121"/>
    <mergeCell ref="G115:I115"/>
    <mergeCell ref="G122:I122"/>
    <mergeCell ref="G123:I123"/>
    <mergeCell ref="V116:W116"/>
    <mergeCell ref="V117:W117"/>
    <mergeCell ref="V118:W118"/>
    <mergeCell ref="V119:W119"/>
    <mergeCell ref="G116:I116"/>
    <mergeCell ref="G136:I136"/>
    <mergeCell ref="V110:W110"/>
    <mergeCell ref="G137:I137"/>
    <mergeCell ref="G124:I124"/>
    <mergeCell ref="G125:I125"/>
    <mergeCell ref="G117:I117"/>
    <mergeCell ref="G118:I118"/>
    <mergeCell ref="G119:I119"/>
    <mergeCell ref="G113:I113"/>
    <mergeCell ref="G114:I114"/>
    <mergeCell ref="V107:W107"/>
    <mergeCell ref="G153:I153"/>
    <mergeCell ref="V113:W113"/>
    <mergeCell ref="V114:W114"/>
    <mergeCell ref="V115:W115"/>
    <mergeCell ref="G149:I149"/>
    <mergeCell ref="G132:I132"/>
    <mergeCell ref="G133:I133"/>
    <mergeCell ref="G134:I134"/>
    <mergeCell ref="G135:I135"/>
    <mergeCell ref="G111:I111"/>
    <mergeCell ref="V111:W111"/>
    <mergeCell ref="G100:I100"/>
    <mergeCell ref="V22:W22"/>
    <mergeCell ref="V23:W23"/>
    <mergeCell ref="V24:W24"/>
    <mergeCell ref="V33:W33"/>
    <mergeCell ref="V104:W104"/>
    <mergeCell ref="V105:W105"/>
    <mergeCell ref="V106:W106"/>
    <mergeCell ref="V30:W30"/>
    <mergeCell ref="V31:W31"/>
    <mergeCell ref="V32:W32"/>
    <mergeCell ref="G112:I112"/>
    <mergeCell ref="V98:W98"/>
    <mergeCell ref="V99:W99"/>
    <mergeCell ref="V100:W100"/>
    <mergeCell ref="V101:W101"/>
    <mergeCell ref="V102:W102"/>
    <mergeCell ref="G98:I98"/>
    <mergeCell ref="G14:I14"/>
    <mergeCell ref="G15:I15"/>
    <mergeCell ref="G16:I16"/>
    <mergeCell ref="G17:I17"/>
    <mergeCell ref="V44:W44"/>
    <mergeCell ref="V26:W26"/>
    <mergeCell ref="V27:W27"/>
    <mergeCell ref="V28:W28"/>
    <mergeCell ref="V34:W34"/>
    <mergeCell ref="V35:W35"/>
    <mergeCell ref="G64:I64"/>
    <mergeCell ref="G75:I75"/>
    <mergeCell ref="V108:W108"/>
    <mergeCell ref="V109:W109"/>
    <mergeCell ref="V103:W103"/>
    <mergeCell ref="G106:I106"/>
    <mergeCell ref="G107:I107"/>
    <mergeCell ref="G108:I108"/>
    <mergeCell ref="G97:I97"/>
    <mergeCell ref="G99:I99"/>
    <mergeCell ref="C13:D13"/>
    <mergeCell ref="V45:W45"/>
    <mergeCell ref="V37:W37"/>
    <mergeCell ref="V38:W38"/>
    <mergeCell ref="V39:W39"/>
    <mergeCell ref="V40:W40"/>
    <mergeCell ref="V25:W25"/>
    <mergeCell ref="V13:W13"/>
    <mergeCell ref="G24:I24"/>
    <mergeCell ref="C25:D25"/>
    <mergeCell ref="C15:D15"/>
    <mergeCell ref="R8:U12"/>
    <mergeCell ref="C18:D18"/>
    <mergeCell ref="G35:I35"/>
    <mergeCell ref="C36:D36"/>
    <mergeCell ref="G36:I36"/>
    <mergeCell ref="G34:I34"/>
    <mergeCell ref="C35:D35"/>
    <mergeCell ref="C22:D22"/>
    <mergeCell ref="G22:I22"/>
    <mergeCell ref="G104:I104"/>
    <mergeCell ref="X13:Y21"/>
    <mergeCell ref="A1:Y5"/>
    <mergeCell ref="C20:D20"/>
    <mergeCell ref="A13:B21"/>
    <mergeCell ref="G13:I13"/>
    <mergeCell ref="V8:W12"/>
    <mergeCell ref="X8:Y12"/>
    <mergeCell ref="C19:D19"/>
    <mergeCell ref="C14:D14"/>
    <mergeCell ref="G76:I76"/>
    <mergeCell ref="G87:I87"/>
    <mergeCell ref="G88:I88"/>
    <mergeCell ref="G94:I94"/>
    <mergeCell ref="G77:I77"/>
    <mergeCell ref="G85:I85"/>
    <mergeCell ref="G86:I86"/>
    <mergeCell ref="G91:I91"/>
    <mergeCell ref="G93:I93"/>
    <mergeCell ref="C34:D34"/>
    <mergeCell ref="C37:D37"/>
    <mergeCell ref="G37:I37"/>
    <mergeCell ref="C16:D16"/>
    <mergeCell ref="C17:D17"/>
    <mergeCell ref="C39:D39"/>
    <mergeCell ref="G39:I39"/>
    <mergeCell ref="C38:D38"/>
    <mergeCell ref="G38:I38"/>
    <mergeCell ref="C24:D24"/>
    <mergeCell ref="G54:I54"/>
    <mergeCell ref="C55:D55"/>
    <mergeCell ref="G55:I55"/>
    <mergeCell ref="A31:B39"/>
    <mergeCell ref="C31:D31"/>
    <mergeCell ref="G31:I31"/>
    <mergeCell ref="C32:D32"/>
    <mergeCell ref="G32:I32"/>
    <mergeCell ref="C33:D33"/>
    <mergeCell ref="G33:I33"/>
    <mergeCell ref="C42:D42"/>
    <mergeCell ref="G42:I42"/>
    <mergeCell ref="C43:D43"/>
    <mergeCell ref="G44:I44"/>
    <mergeCell ref="C45:D45"/>
    <mergeCell ref="G60:I60"/>
    <mergeCell ref="C48:D48"/>
    <mergeCell ref="G48:I48"/>
    <mergeCell ref="G53:I53"/>
    <mergeCell ref="C54:D54"/>
    <mergeCell ref="G45:I45"/>
    <mergeCell ref="C46:D46"/>
    <mergeCell ref="G46:I46"/>
    <mergeCell ref="C47:D47"/>
    <mergeCell ref="G47:I47"/>
    <mergeCell ref="A40:B48"/>
    <mergeCell ref="C40:D40"/>
    <mergeCell ref="G40:I40"/>
    <mergeCell ref="C41:D41"/>
    <mergeCell ref="G41:I41"/>
    <mergeCell ref="V53:W53"/>
    <mergeCell ref="V54:W54"/>
    <mergeCell ref="V50:W50"/>
    <mergeCell ref="V43:W43"/>
    <mergeCell ref="V48:W48"/>
    <mergeCell ref="V49:W49"/>
    <mergeCell ref="A49:B57"/>
    <mergeCell ref="C49:D49"/>
    <mergeCell ref="G49:I49"/>
    <mergeCell ref="C50:D50"/>
    <mergeCell ref="G50:I50"/>
    <mergeCell ref="C51:D51"/>
    <mergeCell ref="G51:I51"/>
    <mergeCell ref="C52:D52"/>
    <mergeCell ref="G52:I52"/>
    <mergeCell ref="C53:D53"/>
    <mergeCell ref="A58:B66"/>
    <mergeCell ref="C58:D58"/>
    <mergeCell ref="G58:I58"/>
    <mergeCell ref="C59:D59"/>
    <mergeCell ref="G59:I59"/>
    <mergeCell ref="C60:D60"/>
    <mergeCell ref="C65:D65"/>
    <mergeCell ref="G65:I65"/>
    <mergeCell ref="C61:D61"/>
    <mergeCell ref="G61:I61"/>
    <mergeCell ref="C86:D86"/>
    <mergeCell ref="C87:D87"/>
    <mergeCell ref="C92:D92"/>
    <mergeCell ref="C90:D90"/>
    <mergeCell ref="V14:W14"/>
    <mergeCell ref="V15:W15"/>
    <mergeCell ref="V16:W16"/>
    <mergeCell ref="V17:W17"/>
    <mergeCell ref="G43:I43"/>
    <mergeCell ref="C44:D44"/>
    <mergeCell ref="V55:W55"/>
    <mergeCell ref="G62:I62"/>
    <mergeCell ref="C63:D63"/>
    <mergeCell ref="G63:I63"/>
    <mergeCell ref="C64:D64"/>
    <mergeCell ref="C62:D62"/>
    <mergeCell ref="C56:D56"/>
    <mergeCell ref="G56:I56"/>
    <mergeCell ref="C57:D57"/>
    <mergeCell ref="G57:I57"/>
    <mergeCell ref="V18:W18"/>
    <mergeCell ref="V19:W19"/>
    <mergeCell ref="V20:W20"/>
    <mergeCell ref="V21:W21"/>
    <mergeCell ref="V46:W46"/>
    <mergeCell ref="V47:W47"/>
    <mergeCell ref="V41:W41"/>
    <mergeCell ref="V42:W42"/>
    <mergeCell ref="V36:W36"/>
    <mergeCell ref="V29:W29"/>
    <mergeCell ref="V51:W51"/>
    <mergeCell ref="V52:W52"/>
    <mergeCell ref="C91:D91"/>
    <mergeCell ref="C83:D83"/>
    <mergeCell ref="V66:W66"/>
    <mergeCell ref="C66:D66"/>
    <mergeCell ref="G66:I66"/>
    <mergeCell ref="C82:D82"/>
    <mergeCell ref="C89:D89"/>
    <mergeCell ref="V62:W62"/>
    <mergeCell ref="A157:B165"/>
    <mergeCell ref="A67:B75"/>
    <mergeCell ref="A76:B84"/>
    <mergeCell ref="A85:B93"/>
    <mergeCell ref="A94:B102"/>
    <mergeCell ref="V56:W56"/>
    <mergeCell ref="C93:D93"/>
    <mergeCell ref="C94:D94"/>
    <mergeCell ref="C84:D84"/>
    <mergeCell ref="C85:D85"/>
    <mergeCell ref="A103:B111"/>
    <mergeCell ref="A112:B120"/>
    <mergeCell ref="A121:B129"/>
    <mergeCell ref="A130:B138"/>
    <mergeCell ref="A139:B147"/>
    <mergeCell ref="A148:B156"/>
    <mergeCell ref="C119:D119"/>
    <mergeCell ref="C95:D95"/>
    <mergeCell ref="C103:D103"/>
    <mergeCell ref="C104:D104"/>
    <mergeCell ref="C99:D99"/>
    <mergeCell ref="C100:D100"/>
    <mergeCell ref="G110:I110"/>
    <mergeCell ref="G95:I95"/>
    <mergeCell ref="G96:I96"/>
    <mergeCell ref="C116:D116"/>
    <mergeCell ref="C117:D117"/>
    <mergeCell ref="C118:D118"/>
    <mergeCell ref="G105:I105"/>
    <mergeCell ref="G101:I101"/>
    <mergeCell ref="G102:I102"/>
    <mergeCell ref="G103:I103"/>
    <mergeCell ref="A175:B183"/>
    <mergeCell ref="A184:B192"/>
    <mergeCell ref="A193:B201"/>
    <mergeCell ref="C140:D140"/>
    <mergeCell ref="C141:D141"/>
    <mergeCell ref="C142:D142"/>
    <mergeCell ref="C143:D143"/>
    <mergeCell ref="C151:D151"/>
    <mergeCell ref="C152:D152"/>
    <mergeCell ref="A166:B174"/>
    <mergeCell ref="A238:B246"/>
    <mergeCell ref="A247:B255"/>
    <mergeCell ref="A256:B264"/>
    <mergeCell ref="A265:B273"/>
    <mergeCell ref="A202:B210"/>
    <mergeCell ref="A211:B219"/>
    <mergeCell ref="A220:B228"/>
    <mergeCell ref="A229:B237"/>
    <mergeCell ref="A274:B282"/>
    <mergeCell ref="A283:B291"/>
    <mergeCell ref="A292:B300"/>
    <mergeCell ref="C96:D96"/>
    <mergeCell ref="C97:D97"/>
    <mergeCell ref="C98:D98"/>
    <mergeCell ref="C115:D115"/>
    <mergeCell ref="C109:D109"/>
    <mergeCell ref="C110:D110"/>
    <mergeCell ref="C139:D139"/>
    <mergeCell ref="A319:B327"/>
    <mergeCell ref="A328:B336"/>
    <mergeCell ref="A337:B345"/>
    <mergeCell ref="A346:B354"/>
    <mergeCell ref="A445:B453"/>
    <mergeCell ref="A454:B462"/>
    <mergeCell ref="A364:B372"/>
    <mergeCell ref="A373:B381"/>
    <mergeCell ref="A382:B390"/>
    <mergeCell ref="A418:B426"/>
    <mergeCell ref="A463:B471"/>
    <mergeCell ref="A472:B480"/>
    <mergeCell ref="A481:B489"/>
    <mergeCell ref="A490:B498"/>
    <mergeCell ref="A355:B363"/>
    <mergeCell ref="A391:B399"/>
    <mergeCell ref="A400:B408"/>
    <mergeCell ref="A409:B417"/>
    <mergeCell ref="A427:B435"/>
    <mergeCell ref="A436:B444"/>
    <mergeCell ref="A778:B786"/>
    <mergeCell ref="A787:B795"/>
    <mergeCell ref="A796:B804"/>
    <mergeCell ref="A589:B597"/>
    <mergeCell ref="A598:B606"/>
    <mergeCell ref="A301:B309"/>
    <mergeCell ref="A310:B318"/>
    <mergeCell ref="A760:B768"/>
    <mergeCell ref="A769:B777"/>
    <mergeCell ref="A517:B525"/>
    <mergeCell ref="A553:B561"/>
    <mergeCell ref="A562:B570"/>
    <mergeCell ref="A571:B579"/>
    <mergeCell ref="A580:B588"/>
    <mergeCell ref="A499:B507"/>
    <mergeCell ref="A508:B516"/>
    <mergeCell ref="A535:B543"/>
    <mergeCell ref="A544:B552"/>
    <mergeCell ref="A526:B534"/>
    <mergeCell ref="A931:B939"/>
    <mergeCell ref="A868:B876"/>
    <mergeCell ref="A877:B885"/>
    <mergeCell ref="A886:B894"/>
    <mergeCell ref="A895:B903"/>
    <mergeCell ref="A832:B840"/>
    <mergeCell ref="A841:B849"/>
    <mergeCell ref="A850:B858"/>
    <mergeCell ref="A859:B867"/>
    <mergeCell ref="A670:B678"/>
    <mergeCell ref="A607:B615"/>
    <mergeCell ref="A616:B624"/>
    <mergeCell ref="A625:B633"/>
    <mergeCell ref="A634:B642"/>
    <mergeCell ref="A643:B651"/>
    <mergeCell ref="A652:B660"/>
    <mergeCell ref="A661:B669"/>
    <mergeCell ref="A715:B723"/>
    <mergeCell ref="A724:B732"/>
    <mergeCell ref="A733:B741"/>
    <mergeCell ref="A742:B750"/>
    <mergeCell ref="A751:B759"/>
    <mergeCell ref="A940:B948"/>
    <mergeCell ref="A805:B813"/>
    <mergeCell ref="A904:B912"/>
    <mergeCell ref="A913:B921"/>
    <mergeCell ref="A922:B930"/>
    <mergeCell ref="C73:D73"/>
    <mergeCell ref="C88:D88"/>
    <mergeCell ref="A1174:B1182"/>
    <mergeCell ref="A1111:B1119"/>
    <mergeCell ref="A1120:B1128"/>
    <mergeCell ref="A1129:B1137"/>
    <mergeCell ref="A1138:B1146"/>
    <mergeCell ref="A1147:B1155"/>
    <mergeCell ref="A1156:B1164"/>
    <mergeCell ref="A814:B822"/>
    <mergeCell ref="C67:D67"/>
    <mergeCell ref="C68:D68"/>
    <mergeCell ref="C69:D69"/>
    <mergeCell ref="C70:D70"/>
    <mergeCell ref="C71:D71"/>
    <mergeCell ref="C72:D72"/>
    <mergeCell ref="C75:D75"/>
    <mergeCell ref="C76:D76"/>
    <mergeCell ref="C77:D77"/>
    <mergeCell ref="C78:D78"/>
    <mergeCell ref="A1183:B1191"/>
    <mergeCell ref="A1192:B1200"/>
    <mergeCell ref="A679:B687"/>
    <mergeCell ref="A688:B696"/>
    <mergeCell ref="A697:B705"/>
    <mergeCell ref="A706:B714"/>
    <mergeCell ref="C120:D120"/>
    <mergeCell ref="C79:D79"/>
    <mergeCell ref="C80:D80"/>
    <mergeCell ref="C81:D81"/>
    <mergeCell ref="A1093:B1101"/>
    <mergeCell ref="C121:D121"/>
    <mergeCell ref="C122:D122"/>
    <mergeCell ref="C113:D113"/>
    <mergeCell ref="C114:D114"/>
    <mergeCell ref="C107:D107"/>
    <mergeCell ref="C101:D101"/>
    <mergeCell ref="C102:D102"/>
    <mergeCell ref="C111:D111"/>
    <mergeCell ref="C112:D112"/>
    <mergeCell ref="C105:D105"/>
    <mergeCell ref="C106:D106"/>
    <mergeCell ref="C108:D108"/>
    <mergeCell ref="A994:B1002"/>
    <mergeCell ref="A1003:B1011"/>
    <mergeCell ref="A1039:B1047"/>
    <mergeCell ref="A1048:B1056"/>
    <mergeCell ref="A1102:B1110"/>
    <mergeCell ref="A1012:B1020"/>
    <mergeCell ref="A1021:B1029"/>
    <mergeCell ref="A1057:B1065"/>
    <mergeCell ref="A1066:B1074"/>
    <mergeCell ref="A1075:B1083"/>
    <mergeCell ref="A1084:B1092"/>
    <mergeCell ref="C74:D74"/>
    <mergeCell ref="A1165:B1173"/>
    <mergeCell ref="A1030:B1038"/>
    <mergeCell ref="A967:B975"/>
    <mergeCell ref="A976:B984"/>
    <mergeCell ref="A985:B993"/>
    <mergeCell ref="C129:D129"/>
    <mergeCell ref="C130:D130"/>
    <mergeCell ref="A949:B957"/>
    <mergeCell ref="A958:B966"/>
    <mergeCell ref="A823:B831"/>
    <mergeCell ref="C144:D144"/>
    <mergeCell ref="C145:D145"/>
    <mergeCell ref="C146:D146"/>
    <mergeCell ref="C147:D147"/>
    <mergeCell ref="C148:D148"/>
    <mergeCell ref="C123:D123"/>
    <mergeCell ref="C124:D124"/>
    <mergeCell ref="C125:D125"/>
    <mergeCell ref="C126:D126"/>
    <mergeCell ref="C127:D127"/>
    <mergeCell ref="C128:D128"/>
    <mergeCell ref="C157:D157"/>
    <mergeCell ref="C158:D158"/>
    <mergeCell ref="C131:D131"/>
    <mergeCell ref="C132:D132"/>
    <mergeCell ref="C133:D133"/>
    <mergeCell ref="C134:D134"/>
    <mergeCell ref="C137:D137"/>
    <mergeCell ref="C138:D138"/>
    <mergeCell ref="C149:D149"/>
    <mergeCell ref="C150:D150"/>
    <mergeCell ref="C159:D159"/>
    <mergeCell ref="C160:D160"/>
    <mergeCell ref="C163:D163"/>
    <mergeCell ref="C164:D164"/>
    <mergeCell ref="C135:D135"/>
    <mergeCell ref="C136:D136"/>
    <mergeCell ref="C161:D161"/>
    <mergeCell ref="C162:D162"/>
    <mergeCell ref="C155:D155"/>
    <mergeCell ref="C156:D156"/>
    <mergeCell ref="C176:D176"/>
    <mergeCell ref="C177:D177"/>
    <mergeCell ref="C165:D165"/>
    <mergeCell ref="C166:D166"/>
    <mergeCell ref="C167:D167"/>
    <mergeCell ref="C168:D168"/>
    <mergeCell ref="C169:D169"/>
    <mergeCell ref="C170:D170"/>
    <mergeCell ref="C185:D185"/>
    <mergeCell ref="C186:D186"/>
    <mergeCell ref="C153:D153"/>
    <mergeCell ref="C154:D154"/>
    <mergeCell ref="C178:D178"/>
    <mergeCell ref="C171:D171"/>
    <mergeCell ref="C172:D172"/>
    <mergeCell ref="C173:D173"/>
    <mergeCell ref="C174:D174"/>
    <mergeCell ref="C175:D175"/>
    <mergeCell ref="C179:D179"/>
    <mergeCell ref="C180:D180"/>
    <mergeCell ref="C181:D181"/>
    <mergeCell ref="C182:D182"/>
    <mergeCell ref="C183:D183"/>
    <mergeCell ref="C184:D184"/>
    <mergeCell ref="C187:D187"/>
    <mergeCell ref="C188:D188"/>
    <mergeCell ref="C189:D189"/>
    <mergeCell ref="C190:D190"/>
    <mergeCell ref="C193:D193"/>
    <mergeCell ref="C194:D194"/>
    <mergeCell ref="C216:D216"/>
    <mergeCell ref="C217:D217"/>
    <mergeCell ref="C195:D195"/>
    <mergeCell ref="C196:D196"/>
    <mergeCell ref="C197:D197"/>
    <mergeCell ref="C198:D198"/>
    <mergeCell ref="C199:D199"/>
    <mergeCell ref="C200:D200"/>
    <mergeCell ref="C212:D212"/>
    <mergeCell ref="C213:D213"/>
    <mergeCell ref="C214:D214"/>
    <mergeCell ref="C215:D215"/>
    <mergeCell ref="C191:D191"/>
    <mergeCell ref="C192:D192"/>
    <mergeCell ref="C223:D223"/>
    <mergeCell ref="C224:D224"/>
    <mergeCell ref="C209:D209"/>
    <mergeCell ref="C210:D210"/>
    <mergeCell ref="C219:D219"/>
    <mergeCell ref="C220:D220"/>
    <mergeCell ref="C221:D221"/>
    <mergeCell ref="C222:D222"/>
    <mergeCell ref="C218:D218"/>
    <mergeCell ref="C211:D211"/>
    <mergeCell ref="C205:D205"/>
    <mergeCell ref="C206:D206"/>
    <mergeCell ref="C207:D207"/>
    <mergeCell ref="C208:D208"/>
    <mergeCell ref="C201:D201"/>
    <mergeCell ref="C202:D202"/>
    <mergeCell ref="C203:D203"/>
    <mergeCell ref="C204:D204"/>
    <mergeCell ref="C227:D227"/>
    <mergeCell ref="C228:D228"/>
    <mergeCell ref="C229:D229"/>
    <mergeCell ref="C230:D230"/>
    <mergeCell ref="C241:D241"/>
    <mergeCell ref="C242:D242"/>
    <mergeCell ref="C233:D233"/>
    <mergeCell ref="C234:D234"/>
    <mergeCell ref="C237:D237"/>
    <mergeCell ref="C238:D238"/>
    <mergeCell ref="C248:D248"/>
    <mergeCell ref="C249:D249"/>
    <mergeCell ref="C231:D231"/>
    <mergeCell ref="C232:D232"/>
    <mergeCell ref="C235:D235"/>
    <mergeCell ref="C236:D236"/>
    <mergeCell ref="C239:D239"/>
    <mergeCell ref="C240:D240"/>
    <mergeCell ref="C257:D257"/>
    <mergeCell ref="C258:D258"/>
    <mergeCell ref="C225:D225"/>
    <mergeCell ref="C226:D226"/>
    <mergeCell ref="C250:D250"/>
    <mergeCell ref="C243:D243"/>
    <mergeCell ref="C244:D244"/>
    <mergeCell ref="C245:D245"/>
    <mergeCell ref="C246:D246"/>
    <mergeCell ref="C247:D247"/>
    <mergeCell ref="C251:D251"/>
    <mergeCell ref="C252:D252"/>
    <mergeCell ref="C253:D253"/>
    <mergeCell ref="C254:D254"/>
    <mergeCell ref="C255:D255"/>
    <mergeCell ref="C256:D256"/>
    <mergeCell ref="C259:D259"/>
    <mergeCell ref="C260:D260"/>
    <mergeCell ref="C261:D261"/>
    <mergeCell ref="C262:D262"/>
    <mergeCell ref="C265:D265"/>
    <mergeCell ref="C266:D266"/>
    <mergeCell ref="C288:D288"/>
    <mergeCell ref="C289:D289"/>
    <mergeCell ref="C267:D267"/>
    <mergeCell ref="C268:D268"/>
    <mergeCell ref="C269:D269"/>
    <mergeCell ref="C270:D270"/>
    <mergeCell ref="C271:D271"/>
    <mergeCell ref="C272:D272"/>
    <mergeCell ref="C284:D284"/>
    <mergeCell ref="C285:D285"/>
    <mergeCell ref="C286:D286"/>
    <mergeCell ref="C287:D287"/>
    <mergeCell ref="C263:D263"/>
    <mergeCell ref="C264:D264"/>
    <mergeCell ref="C295:D295"/>
    <mergeCell ref="C296:D296"/>
    <mergeCell ref="C281:D281"/>
    <mergeCell ref="C282:D282"/>
    <mergeCell ref="C291:D291"/>
    <mergeCell ref="C292:D292"/>
    <mergeCell ref="C293:D293"/>
    <mergeCell ref="C294:D294"/>
    <mergeCell ref="C290:D290"/>
    <mergeCell ref="C283:D283"/>
    <mergeCell ref="C277:D277"/>
    <mergeCell ref="C278:D278"/>
    <mergeCell ref="C279:D279"/>
    <mergeCell ref="C280:D280"/>
    <mergeCell ref="C273:D273"/>
    <mergeCell ref="C274:D274"/>
    <mergeCell ref="C275:D275"/>
    <mergeCell ref="C276:D276"/>
    <mergeCell ref="C299:D299"/>
    <mergeCell ref="C300:D300"/>
    <mergeCell ref="C301:D301"/>
    <mergeCell ref="C302:D302"/>
    <mergeCell ref="C313:D313"/>
    <mergeCell ref="C314:D314"/>
    <mergeCell ref="C305:D305"/>
    <mergeCell ref="C306:D306"/>
    <mergeCell ref="C309:D309"/>
    <mergeCell ref="C310:D310"/>
    <mergeCell ref="C320:D320"/>
    <mergeCell ref="C321:D321"/>
    <mergeCell ref="C303:D303"/>
    <mergeCell ref="C304:D304"/>
    <mergeCell ref="C307:D307"/>
    <mergeCell ref="C308:D308"/>
    <mergeCell ref="C311:D311"/>
    <mergeCell ref="C312:D312"/>
    <mergeCell ref="C329:D329"/>
    <mergeCell ref="C330:D330"/>
    <mergeCell ref="C297:D297"/>
    <mergeCell ref="C298:D298"/>
    <mergeCell ref="C322:D322"/>
    <mergeCell ref="C315:D315"/>
    <mergeCell ref="C316:D316"/>
    <mergeCell ref="C317:D317"/>
    <mergeCell ref="C318:D318"/>
    <mergeCell ref="C319:D319"/>
    <mergeCell ref="C323:D323"/>
    <mergeCell ref="C324:D324"/>
    <mergeCell ref="C325:D325"/>
    <mergeCell ref="C326:D326"/>
    <mergeCell ref="C327:D327"/>
    <mergeCell ref="C328:D328"/>
    <mergeCell ref="C331:D331"/>
    <mergeCell ref="C332:D332"/>
    <mergeCell ref="C333:D333"/>
    <mergeCell ref="C334:D334"/>
    <mergeCell ref="C337:D337"/>
    <mergeCell ref="C338:D338"/>
    <mergeCell ref="C360:D360"/>
    <mergeCell ref="C361:D361"/>
    <mergeCell ref="C339:D339"/>
    <mergeCell ref="C340:D340"/>
    <mergeCell ref="C341:D341"/>
    <mergeCell ref="C342:D342"/>
    <mergeCell ref="C343:D343"/>
    <mergeCell ref="C344:D344"/>
    <mergeCell ref="C356:D356"/>
    <mergeCell ref="C357:D357"/>
    <mergeCell ref="C358:D358"/>
    <mergeCell ref="C359:D359"/>
    <mergeCell ref="C335:D335"/>
    <mergeCell ref="C336:D336"/>
    <mergeCell ref="C367:D367"/>
    <mergeCell ref="C368:D368"/>
    <mergeCell ref="C353:D353"/>
    <mergeCell ref="C354:D354"/>
    <mergeCell ref="C363:D363"/>
    <mergeCell ref="C364:D364"/>
    <mergeCell ref="C365:D365"/>
    <mergeCell ref="C366:D366"/>
    <mergeCell ref="C362:D362"/>
    <mergeCell ref="C355:D355"/>
    <mergeCell ref="C349:D349"/>
    <mergeCell ref="C350:D350"/>
    <mergeCell ref="C351:D351"/>
    <mergeCell ref="C352:D352"/>
    <mergeCell ref="C345:D345"/>
    <mergeCell ref="C346:D346"/>
    <mergeCell ref="C347:D347"/>
    <mergeCell ref="C348:D348"/>
    <mergeCell ref="C371:D371"/>
    <mergeCell ref="C372:D372"/>
    <mergeCell ref="C373:D373"/>
    <mergeCell ref="C374:D374"/>
    <mergeCell ref="C385:D385"/>
    <mergeCell ref="C386:D386"/>
    <mergeCell ref="C377:D377"/>
    <mergeCell ref="C378:D378"/>
    <mergeCell ref="C381:D381"/>
    <mergeCell ref="C382:D382"/>
    <mergeCell ref="C392:D392"/>
    <mergeCell ref="C393:D393"/>
    <mergeCell ref="C375:D375"/>
    <mergeCell ref="C376:D376"/>
    <mergeCell ref="C379:D379"/>
    <mergeCell ref="C380:D380"/>
    <mergeCell ref="C383:D383"/>
    <mergeCell ref="C384:D384"/>
    <mergeCell ref="C401:D401"/>
    <mergeCell ref="C402:D402"/>
    <mergeCell ref="C369:D369"/>
    <mergeCell ref="C370:D370"/>
    <mergeCell ref="C394:D394"/>
    <mergeCell ref="C387:D387"/>
    <mergeCell ref="C388:D388"/>
    <mergeCell ref="C389:D389"/>
    <mergeCell ref="C390:D390"/>
    <mergeCell ref="C391:D391"/>
    <mergeCell ref="C395:D395"/>
    <mergeCell ref="C396:D396"/>
    <mergeCell ref="C397:D397"/>
    <mergeCell ref="C398:D398"/>
    <mergeCell ref="C399:D399"/>
    <mergeCell ref="C400:D400"/>
    <mergeCell ref="C403:D403"/>
    <mergeCell ref="C404:D404"/>
    <mergeCell ref="C405:D405"/>
    <mergeCell ref="C406:D406"/>
    <mergeCell ref="C409:D409"/>
    <mergeCell ref="C410:D410"/>
    <mergeCell ref="C432:D432"/>
    <mergeCell ref="C433:D433"/>
    <mergeCell ref="C411:D411"/>
    <mergeCell ref="C412:D412"/>
    <mergeCell ref="C413:D413"/>
    <mergeCell ref="C414:D414"/>
    <mergeCell ref="C415:D415"/>
    <mergeCell ref="C416:D416"/>
    <mergeCell ref="C428:D428"/>
    <mergeCell ref="C429:D429"/>
    <mergeCell ref="C430:D430"/>
    <mergeCell ref="C431:D431"/>
    <mergeCell ref="C407:D407"/>
    <mergeCell ref="C408:D408"/>
    <mergeCell ref="C439:D439"/>
    <mergeCell ref="C440:D440"/>
    <mergeCell ref="C425:D425"/>
    <mergeCell ref="C426:D426"/>
    <mergeCell ref="C435:D435"/>
    <mergeCell ref="C436:D436"/>
    <mergeCell ref="C437:D437"/>
    <mergeCell ref="C438:D438"/>
    <mergeCell ref="C434:D434"/>
    <mergeCell ref="C427:D427"/>
    <mergeCell ref="C421:D421"/>
    <mergeCell ref="C422:D422"/>
    <mergeCell ref="C423:D423"/>
    <mergeCell ref="C424:D424"/>
    <mergeCell ref="C417:D417"/>
    <mergeCell ref="C418:D418"/>
    <mergeCell ref="C419:D419"/>
    <mergeCell ref="C420:D420"/>
    <mergeCell ref="C443:D443"/>
    <mergeCell ref="C444:D444"/>
    <mergeCell ref="C445:D445"/>
    <mergeCell ref="C446:D446"/>
    <mergeCell ref="C457:D457"/>
    <mergeCell ref="C458:D458"/>
    <mergeCell ref="C449:D449"/>
    <mergeCell ref="C450:D450"/>
    <mergeCell ref="C453:D453"/>
    <mergeCell ref="C454:D454"/>
    <mergeCell ref="C464:D464"/>
    <mergeCell ref="C465:D465"/>
    <mergeCell ref="C447:D447"/>
    <mergeCell ref="C448:D448"/>
    <mergeCell ref="C451:D451"/>
    <mergeCell ref="C452:D452"/>
    <mergeCell ref="C455:D455"/>
    <mergeCell ref="C456:D456"/>
    <mergeCell ref="C473:D473"/>
    <mergeCell ref="C474:D474"/>
    <mergeCell ref="C441:D441"/>
    <mergeCell ref="C442:D442"/>
    <mergeCell ref="C466:D466"/>
    <mergeCell ref="C459:D459"/>
    <mergeCell ref="C460:D460"/>
    <mergeCell ref="C461:D461"/>
    <mergeCell ref="C462:D462"/>
    <mergeCell ref="C463:D463"/>
    <mergeCell ref="C467:D467"/>
    <mergeCell ref="C468:D468"/>
    <mergeCell ref="C469:D469"/>
    <mergeCell ref="C470:D470"/>
    <mergeCell ref="C471:D471"/>
    <mergeCell ref="C472:D472"/>
    <mergeCell ref="C475:D475"/>
    <mergeCell ref="C476:D476"/>
    <mergeCell ref="C477:D477"/>
    <mergeCell ref="C478:D478"/>
    <mergeCell ref="C481:D481"/>
    <mergeCell ref="C482:D482"/>
    <mergeCell ref="C504:D504"/>
    <mergeCell ref="C505:D505"/>
    <mergeCell ref="C483:D483"/>
    <mergeCell ref="C484:D484"/>
    <mergeCell ref="C485:D485"/>
    <mergeCell ref="C486:D486"/>
    <mergeCell ref="C487:D487"/>
    <mergeCell ref="C488:D488"/>
    <mergeCell ref="C500:D500"/>
    <mergeCell ref="C501:D501"/>
    <mergeCell ref="C502:D502"/>
    <mergeCell ref="C503:D503"/>
    <mergeCell ref="C479:D479"/>
    <mergeCell ref="C480:D480"/>
    <mergeCell ref="C511:D511"/>
    <mergeCell ref="C512:D512"/>
    <mergeCell ref="C497:D497"/>
    <mergeCell ref="C498:D498"/>
    <mergeCell ref="C507:D507"/>
    <mergeCell ref="C508:D508"/>
    <mergeCell ref="C509:D509"/>
    <mergeCell ref="C510:D510"/>
    <mergeCell ref="C506:D506"/>
    <mergeCell ref="C499:D499"/>
    <mergeCell ref="C493:D493"/>
    <mergeCell ref="C494:D494"/>
    <mergeCell ref="C495:D495"/>
    <mergeCell ref="C496:D496"/>
    <mergeCell ref="C489:D489"/>
    <mergeCell ref="C490:D490"/>
    <mergeCell ref="C491:D491"/>
    <mergeCell ref="C492:D492"/>
    <mergeCell ref="C515:D515"/>
    <mergeCell ref="C516:D516"/>
    <mergeCell ref="C517:D517"/>
    <mergeCell ref="C518:D518"/>
    <mergeCell ref="C529:D529"/>
    <mergeCell ref="C530:D530"/>
    <mergeCell ref="C521:D521"/>
    <mergeCell ref="C522:D522"/>
    <mergeCell ref="C525:D525"/>
    <mergeCell ref="C526:D526"/>
    <mergeCell ref="C536:D536"/>
    <mergeCell ref="C537:D537"/>
    <mergeCell ref="C519:D519"/>
    <mergeCell ref="C520:D520"/>
    <mergeCell ref="C523:D523"/>
    <mergeCell ref="C524:D524"/>
    <mergeCell ref="C527:D527"/>
    <mergeCell ref="C528:D528"/>
    <mergeCell ref="C545:D545"/>
    <mergeCell ref="C546:D546"/>
    <mergeCell ref="C513:D513"/>
    <mergeCell ref="C514:D514"/>
    <mergeCell ref="C538:D538"/>
    <mergeCell ref="C531:D531"/>
    <mergeCell ref="C532:D532"/>
    <mergeCell ref="C533:D533"/>
    <mergeCell ref="C534:D534"/>
    <mergeCell ref="C535:D535"/>
    <mergeCell ref="C539:D539"/>
    <mergeCell ref="C540:D540"/>
    <mergeCell ref="C541:D541"/>
    <mergeCell ref="C542:D542"/>
    <mergeCell ref="C543:D543"/>
    <mergeCell ref="C544:D544"/>
    <mergeCell ref="C547:D547"/>
    <mergeCell ref="C548:D548"/>
    <mergeCell ref="C549:D549"/>
    <mergeCell ref="C550:D550"/>
    <mergeCell ref="C553:D553"/>
    <mergeCell ref="C554:D554"/>
    <mergeCell ref="C576:D576"/>
    <mergeCell ref="C577:D577"/>
    <mergeCell ref="C555:D555"/>
    <mergeCell ref="C556:D556"/>
    <mergeCell ref="C557:D557"/>
    <mergeCell ref="C558:D558"/>
    <mergeCell ref="C559:D559"/>
    <mergeCell ref="C560:D560"/>
    <mergeCell ref="C572:D572"/>
    <mergeCell ref="C573:D573"/>
    <mergeCell ref="C574:D574"/>
    <mergeCell ref="C575:D575"/>
    <mergeCell ref="C551:D551"/>
    <mergeCell ref="C552:D552"/>
    <mergeCell ref="C583:D583"/>
    <mergeCell ref="C584:D584"/>
    <mergeCell ref="C569:D569"/>
    <mergeCell ref="C570:D570"/>
    <mergeCell ref="C579:D579"/>
    <mergeCell ref="C580:D580"/>
    <mergeCell ref="C581:D581"/>
    <mergeCell ref="C582:D582"/>
    <mergeCell ref="C578:D578"/>
    <mergeCell ref="C571:D571"/>
    <mergeCell ref="C565:D565"/>
    <mergeCell ref="C566:D566"/>
    <mergeCell ref="C567:D567"/>
    <mergeCell ref="C568:D568"/>
    <mergeCell ref="C561:D561"/>
    <mergeCell ref="C562:D562"/>
    <mergeCell ref="C563:D563"/>
    <mergeCell ref="C564:D564"/>
    <mergeCell ref="C587:D587"/>
    <mergeCell ref="C588:D588"/>
    <mergeCell ref="C589:D589"/>
    <mergeCell ref="C590:D590"/>
    <mergeCell ref="C601:D601"/>
    <mergeCell ref="C602:D602"/>
    <mergeCell ref="C593:D593"/>
    <mergeCell ref="C594:D594"/>
    <mergeCell ref="C597:D597"/>
    <mergeCell ref="C598:D598"/>
    <mergeCell ref="C608:D608"/>
    <mergeCell ref="C609:D609"/>
    <mergeCell ref="C591:D591"/>
    <mergeCell ref="C592:D592"/>
    <mergeCell ref="C595:D595"/>
    <mergeCell ref="C596:D596"/>
    <mergeCell ref="C599:D599"/>
    <mergeCell ref="C600:D600"/>
    <mergeCell ref="C617:D617"/>
    <mergeCell ref="C618:D618"/>
    <mergeCell ref="C585:D585"/>
    <mergeCell ref="C586:D586"/>
    <mergeCell ref="C610:D610"/>
    <mergeCell ref="C603:D603"/>
    <mergeCell ref="C604:D604"/>
    <mergeCell ref="C605:D605"/>
    <mergeCell ref="C606:D606"/>
    <mergeCell ref="C607:D607"/>
    <mergeCell ref="C611:D611"/>
    <mergeCell ref="C612:D612"/>
    <mergeCell ref="C613:D613"/>
    <mergeCell ref="C614:D614"/>
    <mergeCell ref="C615:D615"/>
    <mergeCell ref="C616:D616"/>
    <mergeCell ref="C619:D619"/>
    <mergeCell ref="C620:D620"/>
    <mergeCell ref="C621:D621"/>
    <mergeCell ref="C622:D622"/>
    <mergeCell ref="C625:D625"/>
    <mergeCell ref="C626:D626"/>
    <mergeCell ref="C648:D648"/>
    <mergeCell ref="C649:D649"/>
    <mergeCell ref="C627:D627"/>
    <mergeCell ref="C628:D628"/>
    <mergeCell ref="C629:D629"/>
    <mergeCell ref="C630:D630"/>
    <mergeCell ref="C631:D631"/>
    <mergeCell ref="C632:D632"/>
    <mergeCell ref="C644:D644"/>
    <mergeCell ref="C645:D645"/>
    <mergeCell ref="C646:D646"/>
    <mergeCell ref="C647:D647"/>
    <mergeCell ref="C623:D623"/>
    <mergeCell ref="C624:D624"/>
    <mergeCell ref="C655:D655"/>
    <mergeCell ref="C656:D656"/>
    <mergeCell ref="C641:D641"/>
    <mergeCell ref="C642:D642"/>
    <mergeCell ref="C651:D651"/>
    <mergeCell ref="C652:D652"/>
    <mergeCell ref="C653:D653"/>
    <mergeCell ref="C654:D654"/>
    <mergeCell ref="C650:D650"/>
    <mergeCell ref="C643:D643"/>
    <mergeCell ref="C637:D637"/>
    <mergeCell ref="C638:D638"/>
    <mergeCell ref="C639:D639"/>
    <mergeCell ref="C640:D640"/>
    <mergeCell ref="C633:D633"/>
    <mergeCell ref="C634:D634"/>
    <mergeCell ref="C635:D635"/>
    <mergeCell ref="C636:D636"/>
    <mergeCell ref="C659:D659"/>
    <mergeCell ref="C660:D660"/>
    <mergeCell ref="C661:D661"/>
    <mergeCell ref="C662:D662"/>
    <mergeCell ref="C673:D673"/>
    <mergeCell ref="C674:D674"/>
    <mergeCell ref="C665:D665"/>
    <mergeCell ref="C666:D666"/>
    <mergeCell ref="C669:D669"/>
    <mergeCell ref="C670:D670"/>
    <mergeCell ref="C680:D680"/>
    <mergeCell ref="C681:D681"/>
    <mergeCell ref="C663:D663"/>
    <mergeCell ref="C664:D664"/>
    <mergeCell ref="C667:D667"/>
    <mergeCell ref="C668:D668"/>
    <mergeCell ref="C671:D671"/>
    <mergeCell ref="C672:D672"/>
    <mergeCell ref="C689:D689"/>
    <mergeCell ref="C690:D690"/>
    <mergeCell ref="C657:D657"/>
    <mergeCell ref="C658:D658"/>
    <mergeCell ref="C682:D682"/>
    <mergeCell ref="C675:D675"/>
    <mergeCell ref="C676:D676"/>
    <mergeCell ref="C677:D677"/>
    <mergeCell ref="C678:D678"/>
    <mergeCell ref="C679:D679"/>
    <mergeCell ref="C683:D683"/>
    <mergeCell ref="C684:D684"/>
    <mergeCell ref="C685:D685"/>
    <mergeCell ref="C686:D686"/>
    <mergeCell ref="C687:D687"/>
    <mergeCell ref="C688:D688"/>
    <mergeCell ref="C691:D691"/>
    <mergeCell ref="C692:D692"/>
    <mergeCell ref="C693:D693"/>
    <mergeCell ref="C694:D694"/>
    <mergeCell ref="C697:D697"/>
    <mergeCell ref="C698:D698"/>
    <mergeCell ref="C720:D720"/>
    <mergeCell ref="C721:D721"/>
    <mergeCell ref="C699:D699"/>
    <mergeCell ref="C700:D700"/>
    <mergeCell ref="C701:D701"/>
    <mergeCell ref="C702:D702"/>
    <mergeCell ref="C703:D703"/>
    <mergeCell ref="C704:D704"/>
    <mergeCell ref="C716:D716"/>
    <mergeCell ref="C717:D717"/>
    <mergeCell ref="C718:D718"/>
    <mergeCell ref="C719:D719"/>
    <mergeCell ref="C695:D695"/>
    <mergeCell ref="C696:D696"/>
    <mergeCell ref="C727:D727"/>
    <mergeCell ref="C728:D728"/>
    <mergeCell ref="C713:D713"/>
    <mergeCell ref="C714:D714"/>
    <mergeCell ref="C723:D723"/>
    <mergeCell ref="C724:D724"/>
    <mergeCell ref="C725:D725"/>
    <mergeCell ref="C726:D726"/>
    <mergeCell ref="C722:D722"/>
    <mergeCell ref="C715:D715"/>
    <mergeCell ref="C709:D709"/>
    <mergeCell ref="C710:D710"/>
    <mergeCell ref="C711:D711"/>
    <mergeCell ref="C712:D712"/>
    <mergeCell ref="C705:D705"/>
    <mergeCell ref="C706:D706"/>
    <mergeCell ref="C707:D707"/>
    <mergeCell ref="C708:D708"/>
    <mergeCell ref="C731:D731"/>
    <mergeCell ref="C732:D732"/>
    <mergeCell ref="C733:D733"/>
    <mergeCell ref="C734:D734"/>
    <mergeCell ref="C745:D745"/>
    <mergeCell ref="C746:D746"/>
    <mergeCell ref="C737:D737"/>
    <mergeCell ref="C738:D738"/>
    <mergeCell ref="C741:D741"/>
    <mergeCell ref="C742:D742"/>
    <mergeCell ref="C752:D752"/>
    <mergeCell ref="C753:D753"/>
    <mergeCell ref="C735:D735"/>
    <mergeCell ref="C736:D736"/>
    <mergeCell ref="C739:D739"/>
    <mergeCell ref="C740:D740"/>
    <mergeCell ref="C743:D743"/>
    <mergeCell ref="C744:D744"/>
    <mergeCell ref="C761:D761"/>
    <mergeCell ref="C762:D762"/>
    <mergeCell ref="C729:D729"/>
    <mergeCell ref="C730:D730"/>
    <mergeCell ref="C754:D754"/>
    <mergeCell ref="C747:D747"/>
    <mergeCell ref="C748:D748"/>
    <mergeCell ref="C749:D749"/>
    <mergeCell ref="C750:D750"/>
    <mergeCell ref="C751:D751"/>
    <mergeCell ref="C755:D755"/>
    <mergeCell ref="C756:D756"/>
    <mergeCell ref="C757:D757"/>
    <mergeCell ref="C758:D758"/>
    <mergeCell ref="C759:D759"/>
    <mergeCell ref="C760:D760"/>
    <mergeCell ref="C763:D763"/>
    <mergeCell ref="C764:D764"/>
    <mergeCell ref="C765:D765"/>
    <mergeCell ref="C766:D766"/>
    <mergeCell ref="C769:D769"/>
    <mergeCell ref="C770:D770"/>
    <mergeCell ref="C792:D792"/>
    <mergeCell ref="C793:D793"/>
    <mergeCell ref="C771:D771"/>
    <mergeCell ref="C772:D772"/>
    <mergeCell ref="C773:D773"/>
    <mergeCell ref="C774:D774"/>
    <mergeCell ref="C775:D775"/>
    <mergeCell ref="C776:D776"/>
    <mergeCell ref="C788:D788"/>
    <mergeCell ref="C789:D789"/>
    <mergeCell ref="C790:D790"/>
    <mergeCell ref="C791:D791"/>
    <mergeCell ref="C767:D767"/>
    <mergeCell ref="C768:D768"/>
    <mergeCell ref="C799:D799"/>
    <mergeCell ref="C800:D800"/>
    <mergeCell ref="C785:D785"/>
    <mergeCell ref="C786:D786"/>
    <mergeCell ref="C795:D795"/>
    <mergeCell ref="C796:D796"/>
    <mergeCell ref="C797:D797"/>
    <mergeCell ref="C798:D798"/>
    <mergeCell ref="C794:D794"/>
    <mergeCell ref="C787:D787"/>
    <mergeCell ref="C781:D781"/>
    <mergeCell ref="C782:D782"/>
    <mergeCell ref="C783:D783"/>
    <mergeCell ref="C784:D784"/>
    <mergeCell ref="C777:D777"/>
    <mergeCell ref="C778:D778"/>
    <mergeCell ref="C779:D779"/>
    <mergeCell ref="C780:D780"/>
    <mergeCell ref="C803:D803"/>
    <mergeCell ref="C804:D804"/>
    <mergeCell ref="C805:D805"/>
    <mergeCell ref="C806:D806"/>
    <mergeCell ref="C817:D817"/>
    <mergeCell ref="C818:D818"/>
    <mergeCell ref="C809:D809"/>
    <mergeCell ref="C810:D810"/>
    <mergeCell ref="C813:D813"/>
    <mergeCell ref="C814:D814"/>
    <mergeCell ref="C824:D824"/>
    <mergeCell ref="C825:D825"/>
    <mergeCell ref="C807:D807"/>
    <mergeCell ref="C808:D808"/>
    <mergeCell ref="C811:D811"/>
    <mergeCell ref="C812:D812"/>
    <mergeCell ref="C815:D815"/>
    <mergeCell ref="C816:D816"/>
    <mergeCell ref="C833:D833"/>
    <mergeCell ref="C834:D834"/>
    <mergeCell ref="C801:D801"/>
    <mergeCell ref="C802:D802"/>
    <mergeCell ref="C826:D826"/>
    <mergeCell ref="C819:D819"/>
    <mergeCell ref="C820:D820"/>
    <mergeCell ref="C821:D821"/>
    <mergeCell ref="C822:D822"/>
    <mergeCell ref="C823:D823"/>
    <mergeCell ref="C827:D827"/>
    <mergeCell ref="C828:D828"/>
    <mergeCell ref="C829:D829"/>
    <mergeCell ref="C830:D830"/>
    <mergeCell ref="C831:D831"/>
    <mergeCell ref="C832:D832"/>
    <mergeCell ref="C835:D835"/>
    <mergeCell ref="C836:D836"/>
    <mergeCell ref="C837:D837"/>
    <mergeCell ref="C838:D838"/>
    <mergeCell ref="C841:D841"/>
    <mergeCell ref="C842:D842"/>
    <mergeCell ref="C864:D864"/>
    <mergeCell ref="C865:D865"/>
    <mergeCell ref="C843:D843"/>
    <mergeCell ref="C844:D844"/>
    <mergeCell ref="C845:D845"/>
    <mergeCell ref="C846:D846"/>
    <mergeCell ref="C847:D847"/>
    <mergeCell ref="C848:D848"/>
    <mergeCell ref="C860:D860"/>
    <mergeCell ref="C861:D861"/>
    <mergeCell ref="C862:D862"/>
    <mergeCell ref="C863:D863"/>
    <mergeCell ref="C839:D839"/>
    <mergeCell ref="C840:D840"/>
    <mergeCell ref="C871:D871"/>
    <mergeCell ref="C872:D872"/>
    <mergeCell ref="C857:D857"/>
    <mergeCell ref="C858:D858"/>
    <mergeCell ref="C867:D867"/>
    <mergeCell ref="C868:D868"/>
    <mergeCell ref="C869:D869"/>
    <mergeCell ref="C870:D870"/>
    <mergeCell ref="C866:D866"/>
    <mergeCell ref="C859:D859"/>
    <mergeCell ref="C853:D853"/>
    <mergeCell ref="C854:D854"/>
    <mergeCell ref="C855:D855"/>
    <mergeCell ref="C856:D856"/>
    <mergeCell ref="C849:D849"/>
    <mergeCell ref="C850:D850"/>
    <mergeCell ref="C851:D851"/>
    <mergeCell ref="C852:D852"/>
    <mergeCell ref="C875:D875"/>
    <mergeCell ref="C876:D876"/>
    <mergeCell ref="C877:D877"/>
    <mergeCell ref="C878:D878"/>
    <mergeCell ref="C889:D889"/>
    <mergeCell ref="C890:D890"/>
    <mergeCell ref="C881:D881"/>
    <mergeCell ref="C882:D882"/>
    <mergeCell ref="C885:D885"/>
    <mergeCell ref="C886:D886"/>
    <mergeCell ref="C896:D896"/>
    <mergeCell ref="C897:D897"/>
    <mergeCell ref="C879:D879"/>
    <mergeCell ref="C880:D880"/>
    <mergeCell ref="C883:D883"/>
    <mergeCell ref="C884:D884"/>
    <mergeCell ref="C887:D887"/>
    <mergeCell ref="C888:D888"/>
    <mergeCell ref="C905:D905"/>
    <mergeCell ref="C906:D906"/>
    <mergeCell ref="C873:D873"/>
    <mergeCell ref="C874:D874"/>
    <mergeCell ref="C898:D898"/>
    <mergeCell ref="C891:D891"/>
    <mergeCell ref="C892:D892"/>
    <mergeCell ref="C893:D893"/>
    <mergeCell ref="C894:D894"/>
    <mergeCell ref="C895:D895"/>
    <mergeCell ref="C899:D899"/>
    <mergeCell ref="C900:D900"/>
    <mergeCell ref="C901:D901"/>
    <mergeCell ref="C902:D902"/>
    <mergeCell ref="C903:D903"/>
    <mergeCell ref="C904:D904"/>
    <mergeCell ref="C907:D907"/>
    <mergeCell ref="C908:D908"/>
    <mergeCell ref="C909:D909"/>
    <mergeCell ref="C910:D910"/>
    <mergeCell ref="C913:D913"/>
    <mergeCell ref="C914:D914"/>
    <mergeCell ref="C936:D936"/>
    <mergeCell ref="C937:D937"/>
    <mergeCell ref="C915:D915"/>
    <mergeCell ref="C916:D916"/>
    <mergeCell ref="C917:D917"/>
    <mergeCell ref="C918:D918"/>
    <mergeCell ref="C919:D919"/>
    <mergeCell ref="C920:D920"/>
    <mergeCell ref="C932:D932"/>
    <mergeCell ref="C933:D933"/>
    <mergeCell ref="C934:D934"/>
    <mergeCell ref="C935:D935"/>
    <mergeCell ref="C911:D911"/>
    <mergeCell ref="C912:D912"/>
    <mergeCell ref="C943:D943"/>
    <mergeCell ref="C944:D944"/>
    <mergeCell ref="C929:D929"/>
    <mergeCell ref="C930:D930"/>
    <mergeCell ref="C939:D939"/>
    <mergeCell ref="C940:D940"/>
    <mergeCell ref="C941:D941"/>
    <mergeCell ref="C942:D942"/>
    <mergeCell ref="C938:D938"/>
    <mergeCell ref="C931:D931"/>
    <mergeCell ref="C925:D925"/>
    <mergeCell ref="C926:D926"/>
    <mergeCell ref="C927:D927"/>
    <mergeCell ref="C928:D928"/>
    <mergeCell ref="C921:D921"/>
    <mergeCell ref="C922:D922"/>
    <mergeCell ref="C923:D923"/>
    <mergeCell ref="C924:D924"/>
    <mergeCell ref="C947:D947"/>
    <mergeCell ref="C948:D948"/>
    <mergeCell ref="C949:D949"/>
    <mergeCell ref="C950:D950"/>
    <mergeCell ref="C961:D961"/>
    <mergeCell ref="C962:D962"/>
    <mergeCell ref="C953:D953"/>
    <mergeCell ref="C954:D954"/>
    <mergeCell ref="C957:D957"/>
    <mergeCell ref="C958:D958"/>
    <mergeCell ref="C968:D968"/>
    <mergeCell ref="C969:D969"/>
    <mergeCell ref="C951:D951"/>
    <mergeCell ref="C952:D952"/>
    <mergeCell ref="C955:D955"/>
    <mergeCell ref="C956:D956"/>
    <mergeCell ref="C959:D959"/>
    <mergeCell ref="C960:D960"/>
    <mergeCell ref="C977:D977"/>
    <mergeCell ref="C978:D978"/>
    <mergeCell ref="C945:D945"/>
    <mergeCell ref="C946:D946"/>
    <mergeCell ref="C970:D970"/>
    <mergeCell ref="C963:D963"/>
    <mergeCell ref="C964:D964"/>
    <mergeCell ref="C965:D965"/>
    <mergeCell ref="C966:D966"/>
    <mergeCell ref="C967:D967"/>
    <mergeCell ref="C971:D971"/>
    <mergeCell ref="C972:D972"/>
    <mergeCell ref="C973:D973"/>
    <mergeCell ref="C974:D974"/>
    <mergeCell ref="C975:D975"/>
    <mergeCell ref="C976:D976"/>
    <mergeCell ref="C979:D979"/>
    <mergeCell ref="C980:D980"/>
    <mergeCell ref="C981:D981"/>
    <mergeCell ref="C982:D982"/>
    <mergeCell ref="C985:D985"/>
    <mergeCell ref="C986:D986"/>
    <mergeCell ref="C1008:D1008"/>
    <mergeCell ref="C1009:D1009"/>
    <mergeCell ref="C987:D987"/>
    <mergeCell ref="C988:D988"/>
    <mergeCell ref="C989:D989"/>
    <mergeCell ref="C990:D990"/>
    <mergeCell ref="C991:D991"/>
    <mergeCell ref="C992:D992"/>
    <mergeCell ref="C1004:D1004"/>
    <mergeCell ref="C1005:D1005"/>
    <mergeCell ref="C1006:D1006"/>
    <mergeCell ref="C1007:D1007"/>
    <mergeCell ref="C983:D983"/>
    <mergeCell ref="C984:D984"/>
    <mergeCell ref="C1015:D1015"/>
    <mergeCell ref="C1016:D1016"/>
    <mergeCell ref="C1001:D1001"/>
    <mergeCell ref="C1002:D1002"/>
    <mergeCell ref="C1011:D1011"/>
    <mergeCell ref="C1012:D1012"/>
    <mergeCell ref="C1013:D1013"/>
    <mergeCell ref="C1014:D1014"/>
    <mergeCell ref="C1010:D1010"/>
    <mergeCell ref="C1003:D1003"/>
    <mergeCell ref="C997:D997"/>
    <mergeCell ref="C998:D998"/>
    <mergeCell ref="C999:D999"/>
    <mergeCell ref="C1000:D1000"/>
    <mergeCell ref="C993:D993"/>
    <mergeCell ref="C994:D994"/>
    <mergeCell ref="C995:D995"/>
    <mergeCell ref="C996:D996"/>
    <mergeCell ref="C1019:D1019"/>
    <mergeCell ref="C1020:D1020"/>
    <mergeCell ref="C1021:D1021"/>
    <mergeCell ref="C1022:D1022"/>
    <mergeCell ref="C1033:D1033"/>
    <mergeCell ref="C1034:D1034"/>
    <mergeCell ref="C1025:D1025"/>
    <mergeCell ref="C1026:D1026"/>
    <mergeCell ref="C1029:D1029"/>
    <mergeCell ref="C1030:D1030"/>
    <mergeCell ref="C1040:D1040"/>
    <mergeCell ref="C1041:D1041"/>
    <mergeCell ref="C1023:D1023"/>
    <mergeCell ref="C1024:D1024"/>
    <mergeCell ref="C1027:D1027"/>
    <mergeCell ref="C1028:D1028"/>
    <mergeCell ref="C1031:D1031"/>
    <mergeCell ref="C1032:D1032"/>
    <mergeCell ref="C1049:D1049"/>
    <mergeCell ref="C1050:D1050"/>
    <mergeCell ref="C1017:D1017"/>
    <mergeCell ref="C1018:D1018"/>
    <mergeCell ref="C1042:D1042"/>
    <mergeCell ref="C1035:D1035"/>
    <mergeCell ref="C1036:D1036"/>
    <mergeCell ref="C1037:D1037"/>
    <mergeCell ref="C1038:D1038"/>
    <mergeCell ref="C1039:D1039"/>
    <mergeCell ref="C1043:D1043"/>
    <mergeCell ref="C1044:D1044"/>
    <mergeCell ref="C1045:D1045"/>
    <mergeCell ref="C1046:D1046"/>
    <mergeCell ref="C1047:D1047"/>
    <mergeCell ref="C1048:D1048"/>
    <mergeCell ref="C1051:D1051"/>
    <mergeCell ref="C1052:D1052"/>
    <mergeCell ref="C1053:D1053"/>
    <mergeCell ref="C1054:D1054"/>
    <mergeCell ref="C1057:D1057"/>
    <mergeCell ref="C1058:D1058"/>
    <mergeCell ref="C1080:D1080"/>
    <mergeCell ref="C1081:D1081"/>
    <mergeCell ref="C1059:D1059"/>
    <mergeCell ref="C1060:D1060"/>
    <mergeCell ref="C1061:D1061"/>
    <mergeCell ref="C1062:D1062"/>
    <mergeCell ref="C1063:D1063"/>
    <mergeCell ref="C1064:D1064"/>
    <mergeCell ref="C1076:D1076"/>
    <mergeCell ref="C1077:D1077"/>
    <mergeCell ref="C1078:D1078"/>
    <mergeCell ref="C1079:D1079"/>
    <mergeCell ref="C1055:D1055"/>
    <mergeCell ref="C1056:D1056"/>
    <mergeCell ref="C1087:D1087"/>
    <mergeCell ref="C1088:D1088"/>
    <mergeCell ref="C1073:D1073"/>
    <mergeCell ref="C1074:D1074"/>
    <mergeCell ref="C1083:D1083"/>
    <mergeCell ref="C1084:D1084"/>
    <mergeCell ref="C1085:D1085"/>
    <mergeCell ref="C1086:D1086"/>
    <mergeCell ref="C1082:D1082"/>
    <mergeCell ref="C1075:D1075"/>
    <mergeCell ref="C1069:D1069"/>
    <mergeCell ref="C1070:D1070"/>
    <mergeCell ref="C1071:D1071"/>
    <mergeCell ref="C1072:D1072"/>
    <mergeCell ref="C1065:D1065"/>
    <mergeCell ref="C1066:D1066"/>
    <mergeCell ref="C1067:D1067"/>
    <mergeCell ref="C1068:D1068"/>
    <mergeCell ref="C1091:D1091"/>
    <mergeCell ref="C1092:D1092"/>
    <mergeCell ref="C1093:D1093"/>
    <mergeCell ref="C1094:D1094"/>
    <mergeCell ref="C1105:D1105"/>
    <mergeCell ref="C1106:D1106"/>
    <mergeCell ref="C1097:D1097"/>
    <mergeCell ref="C1098:D1098"/>
    <mergeCell ref="C1101:D1101"/>
    <mergeCell ref="C1102:D1102"/>
    <mergeCell ref="C1112:D1112"/>
    <mergeCell ref="C1113:D1113"/>
    <mergeCell ref="C1095:D1095"/>
    <mergeCell ref="C1096:D1096"/>
    <mergeCell ref="C1099:D1099"/>
    <mergeCell ref="C1100:D1100"/>
    <mergeCell ref="C1103:D1103"/>
    <mergeCell ref="C1104:D1104"/>
    <mergeCell ref="C1121:D1121"/>
    <mergeCell ref="C1122:D1122"/>
    <mergeCell ref="C1089:D1089"/>
    <mergeCell ref="C1090:D1090"/>
    <mergeCell ref="C1114:D1114"/>
    <mergeCell ref="C1107:D1107"/>
    <mergeCell ref="C1108:D1108"/>
    <mergeCell ref="C1109:D1109"/>
    <mergeCell ref="C1110:D1110"/>
    <mergeCell ref="C1111:D1111"/>
    <mergeCell ref="C1115:D1115"/>
    <mergeCell ref="C1116:D1116"/>
    <mergeCell ref="C1117:D1117"/>
    <mergeCell ref="C1118:D1118"/>
    <mergeCell ref="C1119:D1119"/>
    <mergeCell ref="C1120:D1120"/>
    <mergeCell ref="C1123:D1123"/>
    <mergeCell ref="C1124:D1124"/>
    <mergeCell ref="C1125:D1125"/>
    <mergeCell ref="C1126:D1126"/>
    <mergeCell ref="C1129:D1129"/>
    <mergeCell ref="C1130:D1130"/>
    <mergeCell ref="C1152:D1152"/>
    <mergeCell ref="C1153:D1153"/>
    <mergeCell ref="C1131:D1131"/>
    <mergeCell ref="C1132:D1132"/>
    <mergeCell ref="C1133:D1133"/>
    <mergeCell ref="C1134:D1134"/>
    <mergeCell ref="C1135:D1135"/>
    <mergeCell ref="C1136:D1136"/>
    <mergeCell ref="C1148:D1148"/>
    <mergeCell ref="C1149:D1149"/>
    <mergeCell ref="C1150:D1150"/>
    <mergeCell ref="C1151:D1151"/>
    <mergeCell ref="C1127:D1127"/>
    <mergeCell ref="C1128:D1128"/>
    <mergeCell ref="C1159:D1159"/>
    <mergeCell ref="C1160:D1160"/>
    <mergeCell ref="C1145:D1145"/>
    <mergeCell ref="C1146:D1146"/>
    <mergeCell ref="C1155:D1155"/>
    <mergeCell ref="C1156:D1156"/>
    <mergeCell ref="C1157:D1157"/>
    <mergeCell ref="C1158:D1158"/>
    <mergeCell ref="C1154:D1154"/>
    <mergeCell ref="C1147:D1147"/>
    <mergeCell ref="C1141:D1141"/>
    <mergeCell ref="C1142:D1142"/>
    <mergeCell ref="C1143:D1143"/>
    <mergeCell ref="C1144:D1144"/>
    <mergeCell ref="C1137:D1137"/>
    <mergeCell ref="C1138:D1138"/>
    <mergeCell ref="C1139:D1139"/>
    <mergeCell ref="C1140:D1140"/>
    <mergeCell ref="C1163:D1163"/>
    <mergeCell ref="C1164:D1164"/>
    <mergeCell ref="C1165:D1165"/>
    <mergeCell ref="C1166:D1166"/>
    <mergeCell ref="C1177:D1177"/>
    <mergeCell ref="C1178:D1178"/>
    <mergeCell ref="C1169:D1169"/>
    <mergeCell ref="C1170:D1170"/>
    <mergeCell ref="C1173:D1173"/>
    <mergeCell ref="C1174:D1174"/>
    <mergeCell ref="C1184:D1184"/>
    <mergeCell ref="C1185:D1185"/>
    <mergeCell ref="C1167:D1167"/>
    <mergeCell ref="C1168:D1168"/>
    <mergeCell ref="C1171:D1171"/>
    <mergeCell ref="C1172:D1172"/>
    <mergeCell ref="C1175:D1175"/>
    <mergeCell ref="C1176:D1176"/>
    <mergeCell ref="C1193:D1193"/>
    <mergeCell ref="C1194:D1194"/>
    <mergeCell ref="C1161:D1161"/>
    <mergeCell ref="C1162:D1162"/>
    <mergeCell ref="C1186:D1186"/>
    <mergeCell ref="C1179:D1179"/>
    <mergeCell ref="C1180:D1180"/>
    <mergeCell ref="C1181:D1181"/>
    <mergeCell ref="C1182:D1182"/>
    <mergeCell ref="C1183:D1183"/>
    <mergeCell ref="C1187:D1187"/>
    <mergeCell ref="C1188:D1188"/>
    <mergeCell ref="C1189:D1189"/>
    <mergeCell ref="C1190:D1190"/>
    <mergeCell ref="C1191:D1191"/>
    <mergeCell ref="C1192:D1192"/>
    <mergeCell ref="C1195:D1195"/>
    <mergeCell ref="C1196:D1196"/>
    <mergeCell ref="C1197:D1197"/>
    <mergeCell ref="C1198:D1198"/>
    <mergeCell ref="C1201:D1201"/>
    <mergeCell ref="C1202:D1202"/>
    <mergeCell ref="C1224:D1224"/>
    <mergeCell ref="C1225:D1225"/>
    <mergeCell ref="C1203:D1203"/>
    <mergeCell ref="C1204:D1204"/>
    <mergeCell ref="C1205:D1205"/>
    <mergeCell ref="C1206:D1206"/>
    <mergeCell ref="C1207:D1207"/>
    <mergeCell ref="C1208:D1208"/>
    <mergeCell ref="C1220:D1220"/>
    <mergeCell ref="C1221:D1221"/>
    <mergeCell ref="C1222:D1222"/>
    <mergeCell ref="C1223:D1223"/>
    <mergeCell ref="C1199:D1199"/>
    <mergeCell ref="C1200:D1200"/>
    <mergeCell ref="C1231:D1231"/>
    <mergeCell ref="C1232:D1232"/>
    <mergeCell ref="C1217:D1217"/>
    <mergeCell ref="C1218:D1218"/>
    <mergeCell ref="C1227:D1227"/>
    <mergeCell ref="C1228:D1228"/>
    <mergeCell ref="C1229:D1229"/>
    <mergeCell ref="C1230:D1230"/>
    <mergeCell ref="C1226:D1226"/>
    <mergeCell ref="C1219:D1219"/>
    <mergeCell ref="C1213:D1213"/>
    <mergeCell ref="C1214:D1214"/>
    <mergeCell ref="C1215:D1215"/>
    <mergeCell ref="C1216:D1216"/>
    <mergeCell ref="C1209:D1209"/>
    <mergeCell ref="C1210:D1210"/>
    <mergeCell ref="C1211:D1211"/>
    <mergeCell ref="C1212:D1212"/>
    <mergeCell ref="C1237:D1237"/>
    <mergeCell ref="C1238:D1238"/>
    <mergeCell ref="C1249:D1249"/>
    <mergeCell ref="C1250:D1250"/>
    <mergeCell ref="C1241:D1241"/>
    <mergeCell ref="C1242:D1242"/>
    <mergeCell ref="C1245:D1245"/>
    <mergeCell ref="C1246:D1246"/>
    <mergeCell ref="C1247:D1247"/>
    <mergeCell ref="C1248:D1248"/>
    <mergeCell ref="C1233:D1233"/>
    <mergeCell ref="C1234:D1234"/>
    <mergeCell ref="C1254:D1254"/>
    <mergeCell ref="C1255:D1255"/>
    <mergeCell ref="C1239:D1239"/>
    <mergeCell ref="C1240:D1240"/>
    <mergeCell ref="C1243:D1243"/>
    <mergeCell ref="C1244:D1244"/>
    <mergeCell ref="C1235:D1235"/>
    <mergeCell ref="C1236:D1236"/>
    <mergeCell ref="C1274:D1274"/>
    <mergeCell ref="C1259:D1259"/>
    <mergeCell ref="C1260:D1260"/>
    <mergeCell ref="C1261:D1261"/>
    <mergeCell ref="C1262:D1262"/>
    <mergeCell ref="C1263:D1263"/>
    <mergeCell ref="C1264:D1264"/>
    <mergeCell ref="C1272:D1272"/>
    <mergeCell ref="C1265:D1265"/>
    <mergeCell ref="C1266:D1266"/>
    <mergeCell ref="C1267:D1267"/>
    <mergeCell ref="C1268:D1268"/>
    <mergeCell ref="C1256:D1256"/>
    <mergeCell ref="C1257:D1257"/>
    <mergeCell ref="V64:W64"/>
    <mergeCell ref="V65:W65"/>
    <mergeCell ref="X49:Y57"/>
    <mergeCell ref="V59:W59"/>
    <mergeCell ref="C1308:D1308"/>
    <mergeCell ref="C1303:D1303"/>
    <mergeCell ref="C1304:D1304"/>
    <mergeCell ref="C1305:D1305"/>
    <mergeCell ref="C1306:D1306"/>
    <mergeCell ref="C1269:D1269"/>
    <mergeCell ref="V60:W60"/>
    <mergeCell ref="V61:W61"/>
    <mergeCell ref="V57:W57"/>
    <mergeCell ref="V58:W58"/>
    <mergeCell ref="X40:Y48"/>
    <mergeCell ref="C1302:D1302"/>
    <mergeCell ref="C1295:D1295"/>
    <mergeCell ref="C1296:D1296"/>
    <mergeCell ref="C1297:D1297"/>
    <mergeCell ref="V63:W63"/>
    <mergeCell ref="V71:W71"/>
    <mergeCell ref="G72:I72"/>
    <mergeCell ref="V72:W72"/>
    <mergeCell ref="G69:I69"/>
    <mergeCell ref="V69:W69"/>
    <mergeCell ref="G70:I70"/>
    <mergeCell ref="V70:W70"/>
    <mergeCell ref="V76:W76"/>
    <mergeCell ref="G83:I83"/>
    <mergeCell ref="C1293:D1293"/>
    <mergeCell ref="C1294:D1294"/>
    <mergeCell ref="C1282:D1282"/>
    <mergeCell ref="C1275:D1275"/>
    <mergeCell ref="C1276:D1276"/>
    <mergeCell ref="C1277:D1277"/>
    <mergeCell ref="C1278:D1278"/>
    <mergeCell ref="C1279:D1279"/>
    <mergeCell ref="X58:Y66"/>
    <mergeCell ref="C1301:D1301"/>
    <mergeCell ref="C1298:D1298"/>
    <mergeCell ref="C1300:D1300"/>
    <mergeCell ref="X76:Y84"/>
    <mergeCell ref="G81:I81"/>
    <mergeCell ref="V81:W81"/>
    <mergeCell ref="G82:I82"/>
    <mergeCell ref="V82:W82"/>
    <mergeCell ref="G79:I79"/>
    <mergeCell ref="C1291:D1291"/>
    <mergeCell ref="C1292:D1292"/>
    <mergeCell ref="X31:Y39"/>
    <mergeCell ref="X22:Y30"/>
    <mergeCell ref="C1307:D1307"/>
    <mergeCell ref="C1299:D1299"/>
    <mergeCell ref="G67:I67"/>
    <mergeCell ref="V67:W67"/>
    <mergeCell ref="G68:I68"/>
    <mergeCell ref="V68:W68"/>
    <mergeCell ref="C1258:D1258"/>
    <mergeCell ref="C1251:D1251"/>
    <mergeCell ref="C1252:D1252"/>
    <mergeCell ref="C1253:D1253"/>
    <mergeCell ref="C1289:D1289"/>
    <mergeCell ref="C1290:D1290"/>
    <mergeCell ref="C1287:D1287"/>
    <mergeCell ref="C1288:D1288"/>
    <mergeCell ref="C1270:D1270"/>
    <mergeCell ref="C1271:D1271"/>
    <mergeCell ref="X85:Y93"/>
    <mergeCell ref="V94:W94"/>
    <mergeCell ref="X94:Y102"/>
    <mergeCell ref="V95:W95"/>
    <mergeCell ref="V96:W96"/>
    <mergeCell ref="V97:W97"/>
    <mergeCell ref="V88:W88"/>
    <mergeCell ref="V85:W85"/>
    <mergeCell ref="V86:W86"/>
    <mergeCell ref="V87:W87"/>
    <mergeCell ref="V77:W77"/>
    <mergeCell ref="G78:I78"/>
    <mergeCell ref="V78:W78"/>
    <mergeCell ref="X67:Y75"/>
    <mergeCell ref="G73:I73"/>
    <mergeCell ref="V73:W73"/>
    <mergeCell ref="G74:I74"/>
    <mergeCell ref="V74:W74"/>
    <mergeCell ref="G71:I71"/>
    <mergeCell ref="V75:W75"/>
    <mergeCell ref="V83:W83"/>
    <mergeCell ref="G84:I84"/>
    <mergeCell ref="V84:W84"/>
    <mergeCell ref="V79:W79"/>
    <mergeCell ref="G80:I80"/>
    <mergeCell ref="V80:W80"/>
    <mergeCell ref="V182:W182"/>
    <mergeCell ref="V91:W91"/>
    <mergeCell ref="G92:I92"/>
    <mergeCell ref="V92:W92"/>
    <mergeCell ref="G89:I89"/>
    <mergeCell ref="V89:W89"/>
    <mergeCell ref="G90:I90"/>
    <mergeCell ref="V90:W90"/>
    <mergeCell ref="V112:W112"/>
    <mergeCell ref="G109:I109"/>
    <mergeCell ref="V191:W191"/>
    <mergeCell ref="V93:W93"/>
    <mergeCell ref="V175:W175"/>
    <mergeCell ref="X175:Y183"/>
    <mergeCell ref="V176:W176"/>
    <mergeCell ref="V177:W177"/>
    <mergeCell ref="V178:W178"/>
    <mergeCell ref="V179:W179"/>
    <mergeCell ref="V180:W180"/>
    <mergeCell ref="V181:W181"/>
    <mergeCell ref="V200:W200"/>
    <mergeCell ref="V183:W183"/>
    <mergeCell ref="V184:W184"/>
    <mergeCell ref="X184:Y192"/>
    <mergeCell ref="V185:W185"/>
    <mergeCell ref="V186:W186"/>
    <mergeCell ref="V187:W187"/>
    <mergeCell ref="V188:W188"/>
    <mergeCell ref="V189:W189"/>
    <mergeCell ref="V190:W190"/>
    <mergeCell ref="V209:W209"/>
    <mergeCell ref="V192:W192"/>
    <mergeCell ref="V193:W193"/>
    <mergeCell ref="X193:Y201"/>
    <mergeCell ref="V194:W194"/>
    <mergeCell ref="V195:W195"/>
    <mergeCell ref="V196:W196"/>
    <mergeCell ref="V197:W197"/>
    <mergeCell ref="V198:W198"/>
    <mergeCell ref="V199:W199"/>
    <mergeCell ref="V218:W218"/>
    <mergeCell ref="V201:W201"/>
    <mergeCell ref="V202:W202"/>
    <mergeCell ref="X202:Y210"/>
    <mergeCell ref="V203:W203"/>
    <mergeCell ref="V204:W204"/>
    <mergeCell ref="V205:W205"/>
    <mergeCell ref="V206:W206"/>
    <mergeCell ref="V207:W207"/>
    <mergeCell ref="V208:W208"/>
    <mergeCell ref="V227:W227"/>
    <mergeCell ref="V210:W210"/>
    <mergeCell ref="V211:W211"/>
    <mergeCell ref="X211:Y219"/>
    <mergeCell ref="V212:W212"/>
    <mergeCell ref="V213:W213"/>
    <mergeCell ref="V214:W214"/>
    <mergeCell ref="V215:W215"/>
    <mergeCell ref="V216:W216"/>
    <mergeCell ref="V217:W217"/>
    <mergeCell ref="G227:I227"/>
    <mergeCell ref="V219:W219"/>
    <mergeCell ref="V220:W220"/>
    <mergeCell ref="X220:Y228"/>
    <mergeCell ref="V221:W221"/>
    <mergeCell ref="V222:W222"/>
    <mergeCell ref="V223:W223"/>
    <mergeCell ref="V224:W224"/>
    <mergeCell ref="V225:W225"/>
    <mergeCell ref="V226:W226"/>
    <mergeCell ref="V234:W234"/>
    <mergeCell ref="G228:I228"/>
    <mergeCell ref="G232:I232"/>
    <mergeCell ref="V232:W232"/>
    <mergeCell ref="G233:I233"/>
    <mergeCell ref="V233:W233"/>
    <mergeCell ref="V228:W228"/>
    <mergeCell ref="G229:I229"/>
    <mergeCell ref="V229:W229"/>
    <mergeCell ref="X229:Y237"/>
    <mergeCell ref="G230:I230"/>
    <mergeCell ref="V230:W230"/>
    <mergeCell ref="G231:I231"/>
    <mergeCell ref="V231:W231"/>
    <mergeCell ref="G235:I235"/>
    <mergeCell ref="V235:W235"/>
    <mergeCell ref="G236:I236"/>
    <mergeCell ref="V236:W236"/>
    <mergeCell ref="G234:I234"/>
    <mergeCell ref="V243:W243"/>
    <mergeCell ref="G241:I241"/>
    <mergeCell ref="V241:W241"/>
    <mergeCell ref="G242:I242"/>
    <mergeCell ref="V242:W242"/>
    <mergeCell ref="G237:I237"/>
    <mergeCell ref="V237:W237"/>
    <mergeCell ref="G238:I238"/>
    <mergeCell ref="V238:W238"/>
    <mergeCell ref="X238:Y246"/>
    <mergeCell ref="G239:I239"/>
    <mergeCell ref="V239:W239"/>
    <mergeCell ref="G240:I240"/>
    <mergeCell ref="V240:W240"/>
    <mergeCell ref="G244:I244"/>
    <mergeCell ref="V244:W244"/>
    <mergeCell ref="G245:I245"/>
    <mergeCell ref="V245:W245"/>
    <mergeCell ref="G243:I243"/>
    <mergeCell ref="V252:W252"/>
    <mergeCell ref="G250:I250"/>
    <mergeCell ref="V250:W250"/>
    <mergeCell ref="G251:I251"/>
    <mergeCell ref="V251:W251"/>
    <mergeCell ref="G246:I246"/>
    <mergeCell ref="V246:W246"/>
    <mergeCell ref="G247:I247"/>
    <mergeCell ref="V247:W247"/>
    <mergeCell ref="X247:Y255"/>
    <mergeCell ref="G248:I248"/>
    <mergeCell ref="V248:W248"/>
    <mergeCell ref="G249:I249"/>
    <mergeCell ref="V249:W249"/>
    <mergeCell ref="G253:I253"/>
    <mergeCell ref="V253:W253"/>
    <mergeCell ref="G254:I254"/>
    <mergeCell ref="V254:W254"/>
    <mergeCell ref="G252:I252"/>
    <mergeCell ref="V261:W261"/>
    <mergeCell ref="G259:I259"/>
    <mergeCell ref="V259:W259"/>
    <mergeCell ref="G260:I260"/>
    <mergeCell ref="V260:W260"/>
    <mergeCell ref="G255:I255"/>
    <mergeCell ref="V255:W255"/>
    <mergeCell ref="G256:I256"/>
    <mergeCell ref="V256:W256"/>
    <mergeCell ref="X256:Y264"/>
    <mergeCell ref="G257:I257"/>
    <mergeCell ref="V257:W257"/>
    <mergeCell ref="G258:I258"/>
    <mergeCell ref="V258:W258"/>
    <mergeCell ref="G262:I262"/>
    <mergeCell ref="V262:W262"/>
    <mergeCell ref="G263:I263"/>
    <mergeCell ref="V263:W263"/>
    <mergeCell ref="G261:I261"/>
    <mergeCell ref="V270:W270"/>
    <mergeCell ref="G268:I268"/>
    <mergeCell ref="V268:W268"/>
    <mergeCell ref="G269:I269"/>
    <mergeCell ref="V269:W269"/>
    <mergeCell ref="G264:I264"/>
    <mergeCell ref="V264:W264"/>
    <mergeCell ref="G265:I265"/>
    <mergeCell ref="V265:W265"/>
    <mergeCell ref="X265:Y273"/>
    <mergeCell ref="G266:I266"/>
    <mergeCell ref="V266:W266"/>
    <mergeCell ref="G267:I267"/>
    <mergeCell ref="V267:W267"/>
    <mergeCell ref="G271:I271"/>
    <mergeCell ref="V271:W271"/>
    <mergeCell ref="G272:I272"/>
    <mergeCell ref="V272:W272"/>
    <mergeCell ref="G270:I270"/>
    <mergeCell ref="V279:W279"/>
    <mergeCell ref="G277:I277"/>
    <mergeCell ref="V277:W277"/>
    <mergeCell ref="G278:I278"/>
    <mergeCell ref="V278:W278"/>
    <mergeCell ref="G273:I273"/>
    <mergeCell ref="V273:W273"/>
    <mergeCell ref="G274:I274"/>
    <mergeCell ref="V274:W274"/>
    <mergeCell ref="X274:Y282"/>
    <mergeCell ref="G275:I275"/>
    <mergeCell ref="V275:W275"/>
    <mergeCell ref="G276:I276"/>
    <mergeCell ref="V276:W276"/>
    <mergeCell ref="G280:I280"/>
    <mergeCell ref="V280:W280"/>
    <mergeCell ref="G281:I281"/>
    <mergeCell ref="V281:W281"/>
    <mergeCell ref="G279:I279"/>
    <mergeCell ref="V288:W288"/>
    <mergeCell ref="G286:I286"/>
    <mergeCell ref="V286:W286"/>
    <mergeCell ref="G287:I287"/>
    <mergeCell ref="V287:W287"/>
    <mergeCell ref="G282:I282"/>
    <mergeCell ref="V282:W282"/>
    <mergeCell ref="G283:I283"/>
    <mergeCell ref="V283:W283"/>
    <mergeCell ref="X283:Y291"/>
    <mergeCell ref="G284:I284"/>
    <mergeCell ref="V284:W284"/>
    <mergeCell ref="G285:I285"/>
    <mergeCell ref="V285:W285"/>
    <mergeCell ref="G289:I289"/>
    <mergeCell ref="V289:W289"/>
    <mergeCell ref="G290:I290"/>
    <mergeCell ref="V290:W290"/>
    <mergeCell ref="G288:I288"/>
    <mergeCell ref="V297:W297"/>
    <mergeCell ref="G295:I295"/>
    <mergeCell ref="V295:W295"/>
    <mergeCell ref="G296:I296"/>
    <mergeCell ref="V296:W296"/>
    <mergeCell ref="G291:I291"/>
    <mergeCell ref="V291:W291"/>
    <mergeCell ref="G292:I292"/>
    <mergeCell ref="V292:W292"/>
    <mergeCell ref="X292:Y300"/>
    <mergeCell ref="G293:I293"/>
    <mergeCell ref="V293:W293"/>
    <mergeCell ref="G294:I294"/>
    <mergeCell ref="V294:W294"/>
    <mergeCell ref="G298:I298"/>
    <mergeCell ref="V298:W298"/>
    <mergeCell ref="G299:I299"/>
    <mergeCell ref="V299:W299"/>
    <mergeCell ref="G297:I297"/>
    <mergeCell ref="V306:W306"/>
    <mergeCell ref="G304:I304"/>
    <mergeCell ref="V304:W304"/>
    <mergeCell ref="G305:I305"/>
    <mergeCell ref="V305:W305"/>
    <mergeCell ref="G300:I300"/>
    <mergeCell ref="V300:W300"/>
    <mergeCell ref="G301:I301"/>
    <mergeCell ref="V301:W301"/>
    <mergeCell ref="X301:Y309"/>
    <mergeCell ref="G302:I302"/>
    <mergeCell ref="V302:W302"/>
    <mergeCell ref="G303:I303"/>
    <mergeCell ref="V303:W303"/>
    <mergeCell ref="G307:I307"/>
    <mergeCell ref="V307:W307"/>
    <mergeCell ref="G308:I308"/>
    <mergeCell ref="V308:W308"/>
    <mergeCell ref="G306:I306"/>
    <mergeCell ref="V315:W315"/>
    <mergeCell ref="G313:I313"/>
    <mergeCell ref="V313:W313"/>
    <mergeCell ref="G314:I314"/>
    <mergeCell ref="V314:W314"/>
    <mergeCell ref="G309:I309"/>
    <mergeCell ref="V309:W309"/>
    <mergeCell ref="G310:I310"/>
    <mergeCell ref="V310:W310"/>
    <mergeCell ref="X310:Y318"/>
    <mergeCell ref="G311:I311"/>
    <mergeCell ref="V311:W311"/>
    <mergeCell ref="G312:I312"/>
    <mergeCell ref="V312:W312"/>
    <mergeCell ref="G316:I316"/>
    <mergeCell ref="V316:W316"/>
    <mergeCell ref="G317:I317"/>
    <mergeCell ref="V317:W317"/>
    <mergeCell ref="G315:I315"/>
    <mergeCell ref="V324:W324"/>
    <mergeCell ref="G322:I322"/>
    <mergeCell ref="V322:W322"/>
    <mergeCell ref="G323:I323"/>
    <mergeCell ref="V323:W323"/>
    <mergeCell ref="G318:I318"/>
    <mergeCell ref="V318:W318"/>
    <mergeCell ref="G319:I319"/>
    <mergeCell ref="V319:W319"/>
    <mergeCell ref="X319:Y327"/>
    <mergeCell ref="G320:I320"/>
    <mergeCell ref="V320:W320"/>
    <mergeCell ref="G321:I321"/>
    <mergeCell ref="V321:W321"/>
    <mergeCell ref="G325:I325"/>
    <mergeCell ref="V325:W325"/>
    <mergeCell ref="G326:I326"/>
    <mergeCell ref="V326:W326"/>
    <mergeCell ref="G324:I324"/>
    <mergeCell ref="V333:W333"/>
    <mergeCell ref="G331:I331"/>
    <mergeCell ref="V331:W331"/>
    <mergeCell ref="G332:I332"/>
    <mergeCell ref="V332:W332"/>
    <mergeCell ref="G327:I327"/>
    <mergeCell ref="V327:W327"/>
    <mergeCell ref="G328:I328"/>
    <mergeCell ref="V328:W328"/>
    <mergeCell ref="X328:Y336"/>
    <mergeCell ref="G329:I329"/>
    <mergeCell ref="V329:W329"/>
    <mergeCell ref="G330:I330"/>
    <mergeCell ref="V330:W330"/>
    <mergeCell ref="G334:I334"/>
    <mergeCell ref="V334:W334"/>
    <mergeCell ref="G335:I335"/>
    <mergeCell ref="V335:W335"/>
    <mergeCell ref="G333:I333"/>
    <mergeCell ref="V342:W342"/>
    <mergeCell ref="G340:I340"/>
    <mergeCell ref="V340:W340"/>
    <mergeCell ref="G341:I341"/>
    <mergeCell ref="V341:W341"/>
    <mergeCell ref="G336:I336"/>
    <mergeCell ref="V336:W336"/>
    <mergeCell ref="G337:I337"/>
    <mergeCell ref="V337:W337"/>
    <mergeCell ref="X337:Y345"/>
    <mergeCell ref="G338:I338"/>
    <mergeCell ref="V338:W338"/>
    <mergeCell ref="G339:I339"/>
    <mergeCell ref="V339:W339"/>
    <mergeCell ref="G343:I343"/>
    <mergeCell ref="V343:W343"/>
    <mergeCell ref="G344:I344"/>
    <mergeCell ref="V344:W344"/>
    <mergeCell ref="G342:I342"/>
    <mergeCell ref="V351:W351"/>
    <mergeCell ref="G349:I349"/>
    <mergeCell ref="V349:W349"/>
    <mergeCell ref="G350:I350"/>
    <mergeCell ref="V350:W350"/>
    <mergeCell ref="G345:I345"/>
    <mergeCell ref="V345:W345"/>
    <mergeCell ref="G346:I346"/>
    <mergeCell ref="V346:W346"/>
    <mergeCell ref="X346:Y354"/>
    <mergeCell ref="G347:I347"/>
    <mergeCell ref="V347:W347"/>
    <mergeCell ref="G348:I348"/>
    <mergeCell ref="V348:W348"/>
    <mergeCell ref="G352:I352"/>
    <mergeCell ref="V352:W352"/>
    <mergeCell ref="G353:I353"/>
    <mergeCell ref="V353:W353"/>
    <mergeCell ref="G351:I351"/>
    <mergeCell ref="V360:W360"/>
    <mergeCell ref="G358:I358"/>
    <mergeCell ref="V358:W358"/>
    <mergeCell ref="G359:I359"/>
    <mergeCell ref="V359:W359"/>
    <mergeCell ref="G354:I354"/>
    <mergeCell ref="V354:W354"/>
    <mergeCell ref="G355:I355"/>
    <mergeCell ref="V355:W355"/>
    <mergeCell ref="X355:Y363"/>
    <mergeCell ref="G356:I356"/>
    <mergeCell ref="V356:W356"/>
    <mergeCell ref="G357:I357"/>
    <mergeCell ref="V357:W357"/>
    <mergeCell ref="G361:I361"/>
    <mergeCell ref="V361:W361"/>
    <mergeCell ref="G362:I362"/>
    <mergeCell ref="V362:W362"/>
    <mergeCell ref="G360:I360"/>
    <mergeCell ref="V369:W369"/>
    <mergeCell ref="G367:I367"/>
    <mergeCell ref="V367:W367"/>
    <mergeCell ref="G368:I368"/>
    <mergeCell ref="V368:W368"/>
    <mergeCell ref="G363:I363"/>
    <mergeCell ref="V363:W363"/>
    <mergeCell ref="G364:I364"/>
    <mergeCell ref="V364:W364"/>
    <mergeCell ref="X364:Y372"/>
    <mergeCell ref="G365:I365"/>
    <mergeCell ref="V365:W365"/>
    <mergeCell ref="G366:I366"/>
    <mergeCell ref="V366:W366"/>
    <mergeCell ref="G370:I370"/>
    <mergeCell ref="V370:W370"/>
    <mergeCell ref="G371:I371"/>
    <mergeCell ref="V371:W371"/>
    <mergeCell ref="G369:I369"/>
    <mergeCell ref="V378:W378"/>
    <mergeCell ref="G376:I376"/>
    <mergeCell ref="V376:W376"/>
    <mergeCell ref="G377:I377"/>
    <mergeCell ref="V377:W377"/>
    <mergeCell ref="G372:I372"/>
    <mergeCell ref="V372:W372"/>
    <mergeCell ref="G373:I373"/>
    <mergeCell ref="V373:W373"/>
    <mergeCell ref="X373:Y381"/>
    <mergeCell ref="G374:I374"/>
    <mergeCell ref="V374:W374"/>
    <mergeCell ref="G375:I375"/>
    <mergeCell ref="V375:W375"/>
    <mergeCell ref="G379:I379"/>
    <mergeCell ref="V379:W379"/>
    <mergeCell ref="G380:I380"/>
    <mergeCell ref="V380:W380"/>
    <mergeCell ref="G378:I378"/>
    <mergeCell ref="V387:W387"/>
    <mergeCell ref="G385:I385"/>
    <mergeCell ref="V385:W385"/>
    <mergeCell ref="G386:I386"/>
    <mergeCell ref="V386:W386"/>
    <mergeCell ref="G381:I381"/>
    <mergeCell ref="V381:W381"/>
    <mergeCell ref="G382:I382"/>
    <mergeCell ref="V382:W382"/>
    <mergeCell ref="X382:Y390"/>
    <mergeCell ref="G383:I383"/>
    <mergeCell ref="V383:W383"/>
    <mergeCell ref="G384:I384"/>
    <mergeCell ref="V384:W384"/>
    <mergeCell ref="G388:I388"/>
    <mergeCell ref="V388:W388"/>
    <mergeCell ref="G389:I389"/>
    <mergeCell ref="V389:W389"/>
    <mergeCell ref="G387:I387"/>
    <mergeCell ref="V396:W396"/>
    <mergeCell ref="G394:I394"/>
    <mergeCell ref="V394:W394"/>
    <mergeCell ref="G395:I395"/>
    <mergeCell ref="V395:W395"/>
    <mergeCell ref="G390:I390"/>
    <mergeCell ref="V390:W390"/>
    <mergeCell ref="G391:I391"/>
    <mergeCell ref="V391:W391"/>
    <mergeCell ref="X391:Y399"/>
    <mergeCell ref="G392:I392"/>
    <mergeCell ref="V392:W392"/>
    <mergeCell ref="G393:I393"/>
    <mergeCell ref="V393:W393"/>
    <mergeCell ref="G397:I397"/>
    <mergeCell ref="V397:W397"/>
    <mergeCell ref="G398:I398"/>
    <mergeCell ref="V398:W398"/>
    <mergeCell ref="G396:I396"/>
    <mergeCell ref="V405:W405"/>
    <mergeCell ref="G403:I403"/>
    <mergeCell ref="V403:W403"/>
    <mergeCell ref="G404:I404"/>
    <mergeCell ref="V404:W404"/>
    <mergeCell ref="G399:I399"/>
    <mergeCell ref="V399:W399"/>
    <mergeCell ref="G400:I400"/>
    <mergeCell ref="V400:W400"/>
    <mergeCell ref="X400:Y408"/>
    <mergeCell ref="G401:I401"/>
    <mergeCell ref="V401:W401"/>
    <mergeCell ref="G402:I402"/>
    <mergeCell ref="V402:W402"/>
    <mergeCell ref="G406:I406"/>
    <mergeCell ref="V406:W406"/>
    <mergeCell ref="G407:I407"/>
    <mergeCell ref="V407:W407"/>
    <mergeCell ref="G405:I405"/>
    <mergeCell ref="V414:W414"/>
    <mergeCell ref="G412:I412"/>
    <mergeCell ref="V412:W412"/>
    <mergeCell ref="G413:I413"/>
    <mergeCell ref="V413:W413"/>
    <mergeCell ref="G408:I408"/>
    <mergeCell ref="V408:W408"/>
    <mergeCell ref="G409:I409"/>
    <mergeCell ref="V409:W409"/>
    <mergeCell ref="X409:Y417"/>
    <mergeCell ref="G410:I410"/>
    <mergeCell ref="V410:W410"/>
    <mergeCell ref="G411:I411"/>
    <mergeCell ref="V411:W411"/>
    <mergeCell ref="G415:I415"/>
    <mergeCell ref="V415:W415"/>
    <mergeCell ref="G416:I416"/>
    <mergeCell ref="V416:W416"/>
    <mergeCell ref="G414:I414"/>
    <mergeCell ref="V423:W423"/>
    <mergeCell ref="G421:I421"/>
    <mergeCell ref="V421:W421"/>
    <mergeCell ref="G422:I422"/>
    <mergeCell ref="V422:W422"/>
    <mergeCell ref="G417:I417"/>
    <mergeCell ref="V417:W417"/>
    <mergeCell ref="G418:I418"/>
    <mergeCell ref="V418:W418"/>
    <mergeCell ref="X418:Y426"/>
    <mergeCell ref="G419:I419"/>
    <mergeCell ref="V419:W419"/>
    <mergeCell ref="G420:I420"/>
    <mergeCell ref="V420:W420"/>
    <mergeCell ref="G424:I424"/>
    <mergeCell ref="V424:W424"/>
    <mergeCell ref="G425:I425"/>
    <mergeCell ref="V425:W425"/>
    <mergeCell ref="G423:I423"/>
    <mergeCell ref="V432:W432"/>
    <mergeCell ref="G430:I430"/>
    <mergeCell ref="V430:W430"/>
    <mergeCell ref="G431:I431"/>
    <mergeCell ref="V431:W431"/>
    <mergeCell ref="G426:I426"/>
    <mergeCell ref="V426:W426"/>
    <mergeCell ref="G427:I427"/>
    <mergeCell ref="V427:W427"/>
    <mergeCell ref="X427:Y435"/>
    <mergeCell ref="G428:I428"/>
    <mergeCell ref="V428:W428"/>
    <mergeCell ref="G429:I429"/>
    <mergeCell ref="V429:W429"/>
    <mergeCell ref="G433:I433"/>
    <mergeCell ref="V433:W433"/>
    <mergeCell ref="G434:I434"/>
    <mergeCell ref="V434:W434"/>
    <mergeCell ref="G432:I432"/>
    <mergeCell ref="V441:W441"/>
    <mergeCell ref="G439:I439"/>
    <mergeCell ref="V439:W439"/>
    <mergeCell ref="G440:I440"/>
    <mergeCell ref="V440:W440"/>
    <mergeCell ref="G435:I435"/>
    <mergeCell ref="V435:W435"/>
    <mergeCell ref="G436:I436"/>
    <mergeCell ref="V436:W436"/>
    <mergeCell ref="X436:Y444"/>
    <mergeCell ref="G437:I437"/>
    <mergeCell ref="V437:W437"/>
    <mergeCell ref="G438:I438"/>
    <mergeCell ref="V438:W438"/>
    <mergeCell ref="G442:I442"/>
    <mergeCell ref="V442:W442"/>
    <mergeCell ref="G443:I443"/>
    <mergeCell ref="V443:W443"/>
    <mergeCell ref="G441:I441"/>
    <mergeCell ref="V450:W450"/>
    <mergeCell ref="G448:I448"/>
    <mergeCell ref="V448:W448"/>
    <mergeCell ref="G449:I449"/>
    <mergeCell ref="V449:W449"/>
    <mergeCell ref="G444:I444"/>
    <mergeCell ref="V444:W444"/>
    <mergeCell ref="G445:I445"/>
    <mergeCell ref="V445:W445"/>
    <mergeCell ref="X445:Y453"/>
    <mergeCell ref="G446:I446"/>
    <mergeCell ref="V446:W446"/>
    <mergeCell ref="G447:I447"/>
    <mergeCell ref="V447:W447"/>
    <mergeCell ref="G451:I451"/>
    <mergeCell ref="V451:W451"/>
    <mergeCell ref="G452:I452"/>
    <mergeCell ref="V452:W452"/>
    <mergeCell ref="G450:I450"/>
    <mergeCell ref="V459:W459"/>
    <mergeCell ref="G457:I457"/>
    <mergeCell ref="V457:W457"/>
    <mergeCell ref="G458:I458"/>
    <mergeCell ref="V458:W458"/>
    <mergeCell ref="G453:I453"/>
    <mergeCell ref="V453:W453"/>
    <mergeCell ref="G454:I454"/>
    <mergeCell ref="V454:W454"/>
    <mergeCell ref="X454:Y462"/>
    <mergeCell ref="G455:I455"/>
    <mergeCell ref="V455:W455"/>
    <mergeCell ref="G456:I456"/>
    <mergeCell ref="V456:W456"/>
    <mergeCell ref="G460:I460"/>
    <mergeCell ref="V460:W460"/>
    <mergeCell ref="G461:I461"/>
    <mergeCell ref="V461:W461"/>
    <mergeCell ref="G459:I459"/>
    <mergeCell ref="V468:W468"/>
    <mergeCell ref="G466:I466"/>
    <mergeCell ref="V466:W466"/>
    <mergeCell ref="G467:I467"/>
    <mergeCell ref="V467:W467"/>
    <mergeCell ref="G462:I462"/>
    <mergeCell ref="V462:W462"/>
    <mergeCell ref="G463:I463"/>
    <mergeCell ref="V463:W463"/>
    <mergeCell ref="X463:Y471"/>
    <mergeCell ref="G464:I464"/>
    <mergeCell ref="V464:W464"/>
    <mergeCell ref="G465:I465"/>
    <mergeCell ref="V465:W465"/>
    <mergeCell ref="G469:I469"/>
    <mergeCell ref="V469:W469"/>
    <mergeCell ref="G470:I470"/>
    <mergeCell ref="V470:W470"/>
    <mergeCell ref="G468:I468"/>
    <mergeCell ref="V477:W477"/>
    <mergeCell ref="G475:I475"/>
    <mergeCell ref="V475:W475"/>
    <mergeCell ref="G476:I476"/>
    <mergeCell ref="V476:W476"/>
    <mergeCell ref="G471:I471"/>
    <mergeCell ref="V471:W471"/>
    <mergeCell ref="G472:I472"/>
    <mergeCell ref="V472:W472"/>
    <mergeCell ref="X472:Y480"/>
    <mergeCell ref="G473:I473"/>
    <mergeCell ref="V473:W473"/>
    <mergeCell ref="G474:I474"/>
    <mergeCell ref="V474:W474"/>
    <mergeCell ref="G478:I478"/>
    <mergeCell ref="V478:W478"/>
    <mergeCell ref="G479:I479"/>
    <mergeCell ref="V479:W479"/>
    <mergeCell ref="G477:I477"/>
    <mergeCell ref="V486:W486"/>
    <mergeCell ref="G484:I484"/>
    <mergeCell ref="V484:W484"/>
    <mergeCell ref="G485:I485"/>
    <mergeCell ref="V485:W485"/>
    <mergeCell ref="G480:I480"/>
    <mergeCell ref="V480:W480"/>
    <mergeCell ref="G481:I481"/>
    <mergeCell ref="V481:W481"/>
    <mergeCell ref="X481:Y489"/>
    <mergeCell ref="G482:I482"/>
    <mergeCell ref="V482:W482"/>
    <mergeCell ref="G483:I483"/>
    <mergeCell ref="V483:W483"/>
    <mergeCell ref="G487:I487"/>
    <mergeCell ref="V487:W487"/>
    <mergeCell ref="G488:I488"/>
    <mergeCell ref="V488:W488"/>
    <mergeCell ref="G486:I486"/>
    <mergeCell ref="V495:W495"/>
    <mergeCell ref="G493:I493"/>
    <mergeCell ref="V493:W493"/>
    <mergeCell ref="G494:I494"/>
    <mergeCell ref="V494:W494"/>
    <mergeCell ref="G489:I489"/>
    <mergeCell ref="V489:W489"/>
    <mergeCell ref="G490:I490"/>
    <mergeCell ref="V490:W490"/>
    <mergeCell ref="X490:Y498"/>
    <mergeCell ref="G491:I491"/>
    <mergeCell ref="V491:W491"/>
    <mergeCell ref="G492:I492"/>
    <mergeCell ref="V492:W492"/>
    <mergeCell ref="G496:I496"/>
    <mergeCell ref="V496:W496"/>
    <mergeCell ref="G497:I497"/>
    <mergeCell ref="V497:W497"/>
    <mergeCell ref="G495:I495"/>
    <mergeCell ref="V504:W504"/>
    <mergeCell ref="G502:I502"/>
    <mergeCell ref="V502:W502"/>
    <mergeCell ref="G503:I503"/>
    <mergeCell ref="V503:W503"/>
    <mergeCell ref="G498:I498"/>
    <mergeCell ref="V498:W498"/>
    <mergeCell ref="G499:I499"/>
    <mergeCell ref="V499:W499"/>
    <mergeCell ref="X499:Y507"/>
    <mergeCell ref="G500:I500"/>
    <mergeCell ref="V500:W500"/>
    <mergeCell ref="G501:I501"/>
    <mergeCell ref="V501:W501"/>
    <mergeCell ref="G505:I505"/>
    <mergeCell ref="V505:W505"/>
    <mergeCell ref="G506:I506"/>
    <mergeCell ref="V506:W506"/>
    <mergeCell ref="G504:I504"/>
    <mergeCell ref="V513:W513"/>
    <mergeCell ref="G511:I511"/>
    <mergeCell ref="V511:W511"/>
    <mergeCell ref="G512:I512"/>
    <mergeCell ref="V512:W512"/>
    <mergeCell ref="G507:I507"/>
    <mergeCell ref="V507:W507"/>
    <mergeCell ref="G508:I508"/>
    <mergeCell ref="V508:W508"/>
    <mergeCell ref="X508:Y516"/>
    <mergeCell ref="G509:I509"/>
    <mergeCell ref="V509:W509"/>
    <mergeCell ref="G510:I510"/>
    <mergeCell ref="V510:W510"/>
    <mergeCell ref="G514:I514"/>
    <mergeCell ref="V514:W514"/>
    <mergeCell ref="G515:I515"/>
    <mergeCell ref="V515:W515"/>
    <mergeCell ref="G513:I513"/>
    <mergeCell ref="V522:W522"/>
    <mergeCell ref="G520:I520"/>
    <mergeCell ref="V520:W520"/>
    <mergeCell ref="G521:I521"/>
    <mergeCell ref="V521:W521"/>
    <mergeCell ref="G516:I516"/>
    <mergeCell ref="V516:W516"/>
    <mergeCell ref="G517:I517"/>
    <mergeCell ref="V517:W517"/>
    <mergeCell ref="X517:Y525"/>
    <mergeCell ref="G518:I518"/>
    <mergeCell ref="V518:W518"/>
    <mergeCell ref="G519:I519"/>
    <mergeCell ref="V519:W519"/>
    <mergeCell ref="G523:I523"/>
    <mergeCell ref="V523:W523"/>
    <mergeCell ref="G524:I524"/>
    <mergeCell ref="V524:W524"/>
    <mergeCell ref="G522:I522"/>
    <mergeCell ref="V531:W531"/>
    <mergeCell ref="G529:I529"/>
    <mergeCell ref="V529:W529"/>
    <mergeCell ref="G530:I530"/>
    <mergeCell ref="V530:W530"/>
    <mergeCell ref="G525:I525"/>
    <mergeCell ref="V525:W525"/>
    <mergeCell ref="G526:I526"/>
    <mergeCell ref="V526:W526"/>
    <mergeCell ref="X526:Y534"/>
    <mergeCell ref="G527:I527"/>
    <mergeCell ref="V527:W527"/>
    <mergeCell ref="G528:I528"/>
    <mergeCell ref="V528:W528"/>
    <mergeCell ref="G532:I532"/>
    <mergeCell ref="V532:W532"/>
    <mergeCell ref="G533:I533"/>
    <mergeCell ref="V533:W533"/>
    <mergeCell ref="G531:I531"/>
    <mergeCell ref="V540:W540"/>
    <mergeCell ref="G538:I538"/>
    <mergeCell ref="V538:W538"/>
    <mergeCell ref="G539:I539"/>
    <mergeCell ref="V539:W539"/>
    <mergeCell ref="G534:I534"/>
    <mergeCell ref="V534:W534"/>
    <mergeCell ref="G535:I535"/>
    <mergeCell ref="V535:W535"/>
    <mergeCell ref="X535:Y543"/>
    <mergeCell ref="G536:I536"/>
    <mergeCell ref="V536:W536"/>
    <mergeCell ref="G537:I537"/>
    <mergeCell ref="V537:W537"/>
    <mergeCell ref="G541:I541"/>
    <mergeCell ref="V541:W541"/>
    <mergeCell ref="G542:I542"/>
    <mergeCell ref="V542:W542"/>
    <mergeCell ref="G540:I540"/>
    <mergeCell ref="V549:W549"/>
    <mergeCell ref="G547:I547"/>
    <mergeCell ref="V547:W547"/>
    <mergeCell ref="G548:I548"/>
    <mergeCell ref="V548:W548"/>
    <mergeCell ref="G543:I543"/>
    <mergeCell ref="V543:W543"/>
    <mergeCell ref="G544:I544"/>
    <mergeCell ref="V544:W544"/>
    <mergeCell ref="X544:Y552"/>
    <mergeCell ref="G545:I545"/>
    <mergeCell ref="V545:W545"/>
    <mergeCell ref="G546:I546"/>
    <mergeCell ref="V546:W546"/>
    <mergeCell ref="G550:I550"/>
    <mergeCell ref="V550:W550"/>
    <mergeCell ref="G551:I551"/>
    <mergeCell ref="V551:W551"/>
    <mergeCell ref="G549:I549"/>
    <mergeCell ref="V558:W558"/>
    <mergeCell ref="G556:I556"/>
    <mergeCell ref="V556:W556"/>
    <mergeCell ref="G557:I557"/>
    <mergeCell ref="V557:W557"/>
    <mergeCell ref="G552:I552"/>
    <mergeCell ref="V552:W552"/>
    <mergeCell ref="G553:I553"/>
    <mergeCell ref="V553:W553"/>
    <mergeCell ref="X553:Y561"/>
    <mergeCell ref="G554:I554"/>
    <mergeCell ref="V554:W554"/>
    <mergeCell ref="G555:I555"/>
    <mergeCell ref="V555:W555"/>
    <mergeCell ref="G559:I559"/>
    <mergeCell ref="V559:W559"/>
    <mergeCell ref="G560:I560"/>
    <mergeCell ref="V560:W560"/>
    <mergeCell ref="G558:I558"/>
    <mergeCell ref="V567:W567"/>
    <mergeCell ref="G565:I565"/>
    <mergeCell ref="V565:W565"/>
    <mergeCell ref="G566:I566"/>
    <mergeCell ref="V566:W566"/>
    <mergeCell ref="G561:I561"/>
    <mergeCell ref="V561:W561"/>
    <mergeCell ref="G562:I562"/>
    <mergeCell ref="V562:W562"/>
    <mergeCell ref="X562:Y570"/>
    <mergeCell ref="G563:I563"/>
    <mergeCell ref="V563:W563"/>
    <mergeCell ref="G564:I564"/>
    <mergeCell ref="V564:W564"/>
    <mergeCell ref="G568:I568"/>
    <mergeCell ref="V568:W568"/>
    <mergeCell ref="G569:I569"/>
    <mergeCell ref="V569:W569"/>
    <mergeCell ref="G567:I567"/>
    <mergeCell ref="V576:W576"/>
    <mergeCell ref="G574:I574"/>
    <mergeCell ref="V574:W574"/>
    <mergeCell ref="G575:I575"/>
    <mergeCell ref="V575:W575"/>
    <mergeCell ref="G570:I570"/>
    <mergeCell ref="V570:W570"/>
    <mergeCell ref="G571:I571"/>
    <mergeCell ref="V571:W571"/>
    <mergeCell ref="X571:Y579"/>
    <mergeCell ref="G572:I572"/>
    <mergeCell ref="V572:W572"/>
    <mergeCell ref="G573:I573"/>
    <mergeCell ref="V573:W573"/>
    <mergeCell ref="G577:I577"/>
    <mergeCell ref="V577:W577"/>
    <mergeCell ref="G578:I578"/>
    <mergeCell ref="V578:W578"/>
    <mergeCell ref="G576:I576"/>
    <mergeCell ref="V585:W585"/>
    <mergeCell ref="G583:I583"/>
    <mergeCell ref="V583:W583"/>
    <mergeCell ref="G584:I584"/>
    <mergeCell ref="V584:W584"/>
    <mergeCell ref="G579:I579"/>
    <mergeCell ref="V579:W579"/>
    <mergeCell ref="G580:I580"/>
    <mergeCell ref="V580:W580"/>
    <mergeCell ref="X580:Y588"/>
    <mergeCell ref="G581:I581"/>
    <mergeCell ref="V581:W581"/>
    <mergeCell ref="G582:I582"/>
    <mergeCell ref="V582:W582"/>
    <mergeCell ref="G586:I586"/>
    <mergeCell ref="V586:W586"/>
    <mergeCell ref="G587:I587"/>
    <mergeCell ref="V587:W587"/>
    <mergeCell ref="G585:I585"/>
    <mergeCell ref="V594:W594"/>
    <mergeCell ref="G592:I592"/>
    <mergeCell ref="V592:W592"/>
    <mergeCell ref="G593:I593"/>
    <mergeCell ref="V593:W593"/>
    <mergeCell ref="G588:I588"/>
    <mergeCell ref="V588:W588"/>
    <mergeCell ref="G589:I589"/>
    <mergeCell ref="V589:W589"/>
    <mergeCell ref="X589:Y597"/>
    <mergeCell ref="G590:I590"/>
    <mergeCell ref="V590:W590"/>
    <mergeCell ref="G591:I591"/>
    <mergeCell ref="V591:W591"/>
    <mergeCell ref="G595:I595"/>
    <mergeCell ref="V595:W595"/>
    <mergeCell ref="G596:I596"/>
    <mergeCell ref="V596:W596"/>
    <mergeCell ref="G594:I594"/>
    <mergeCell ref="V603:W603"/>
    <mergeCell ref="G601:I601"/>
    <mergeCell ref="V601:W601"/>
    <mergeCell ref="G602:I602"/>
    <mergeCell ref="V602:W602"/>
    <mergeCell ref="G597:I597"/>
    <mergeCell ref="V597:W597"/>
    <mergeCell ref="G598:I598"/>
    <mergeCell ref="V598:W598"/>
    <mergeCell ref="X598:Y606"/>
    <mergeCell ref="G599:I599"/>
    <mergeCell ref="V599:W599"/>
    <mergeCell ref="G600:I600"/>
    <mergeCell ref="V600:W600"/>
    <mergeCell ref="G604:I604"/>
    <mergeCell ref="V604:W604"/>
    <mergeCell ref="G605:I605"/>
    <mergeCell ref="V605:W605"/>
    <mergeCell ref="G603:I603"/>
    <mergeCell ref="V612:W612"/>
    <mergeCell ref="G610:I610"/>
    <mergeCell ref="V610:W610"/>
    <mergeCell ref="G611:I611"/>
    <mergeCell ref="V611:W611"/>
    <mergeCell ref="G606:I606"/>
    <mergeCell ref="V606:W606"/>
    <mergeCell ref="G607:I607"/>
    <mergeCell ref="V607:W607"/>
    <mergeCell ref="X607:Y615"/>
    <mergeCell ref="G608:I608"/>
    <mergeCell ref="V608:W608"/>
    <mergeCell ref="G609:I609"/>
    <mergeCell ref="V609:W609"/>
    <mergeCell ref="G613:I613"/>
    <mergeCell ref="V613:W613"/>
    <mergeCell ref="G614:I614"/>
    <mergeCell ref="V614:W614"/>
    <mergeCell ref="G612:I612"/>
    <mergeCell ref="V621:W621"/>
    <mergeCell ref="G619:I619"/>
    <mergeCell ref="V619:W619"/>
    <mergeCell ref="G620:I620"/>
    <mergeCell ref="V620:W620"/>
    <mergeCell ref="G615:I615"/>
    <mergeCell ref="V615:W615"/>
    <mergeCell ref="G616:I616"/>
    <mergeCell ref="V616:W616"/>
    <mergeCell ref="X616:Y624"/>
    <mergeCell ref="G617:I617"/>
    <mergeCell ref="V617:W617"/>
    <mergeCell ref="G618:I618"/>
    <mergeCell ref="V618:W618"/>
    <mergeCell ref="G622:I622"/>
    <mergeCell ref="V622:W622"/>
    <mergeCell ref="G623:I623"/>
    <mergeCell ref="V623:W623"/>
    <mergeCell ref="G621:I621"/>
    <mergeCell ref="V630:W630"/>
    <mergeCell ref="G628:I628"/>
    <mergeCell ref="V628:W628"/>
    <mergeCell ref="G629:I629"/>
    <mergeCell ref="V629:W629"/>
    <mergeCell ref="G624:I624"/>
    <mergeCell ref="V624:W624"/>
    <mergeCell ref="G625:I625"/>
    <mergeCell ref="V625:W625"/>
    <mergeCell ref="X625:Y633"/>
    <mergeCell ref="G626:I626"/>
    <mergeCell ref="V626:W626"/>
    <mergeCell ref="G627:I627"/>
    <mergeCell ref="V627:W627"/>
    <mergeCell ref="G631:I631"/>
    <mergeCell ref="V631:W631"/>
    <mergeCell ref="G632:I632"/>
    <mergeCell ref="V632:W632"/>
    <mergeCell ref="G630:I630"/>
    <mergeCell ref="V639:W639"/>
    <mergeCell ref="G637:I637"/>
    <mergeCell ref="V637:W637"/>
    <mergeCell ref="G638:I638"/>
    <mergeCell ref="V638:W638"/>
    <mergeCell ref="G633:I633"/>
    <mergeCell ref="V633:W633"/>
    <mergeCell ref="G634:I634"/>
    <mergeCell ref="V634:W634"/>
    <mergeCell ref="X634:Y642"/>
    <mergeCell ref="G635:I635"/>
    <mergeCell ref="V635:W635"/>
    <mergeCell ref="G636:I636"/>
    <mergeCell ref="V636:W636"/>
    <mergeCell ref="G640:I640"/>
    <mergeCell ref="V640:W640"/>
    <mergeCell ref="G641:I641"/>
    <mergeCell ref="V641:W641"/>
    <mergeCell ref="G639:I639"/>
    <mergeCell ref="V648:W648"/>
    <mergeCell ref="G646:I646"/>
    <mergeCell ref="V646:W646"/>
    <mergeCell ref="G647:I647"/>
    <mergeCell ref="V647:W647"/>
    <mergeCell ref="G642:I642"/>
    <mergeCell ref="V642:W642"/>
    <mergeCell ref="G643:I643"/>
    <mergeCell ref="V643:W643"/>
    <mergeCell ref="X643:Y651"/>
    <mergeCell ref="G644:I644"/>
    <mergeCell ref="V644:W644"/>
    <mergeCell ref="G645:I645"/>
    <mergeCell ref="V645:W645"/>
    <mergeCell ref="G649:I649"/>
    <mergeCell ref="V649:W649"/>
    <mergeCell ref="G650:I650"/>
    <mergeCell ref="V650:W650"/>
    <mergeCell ref="G648:I648"/>
    <mergeCell ref="V657:W657"/>
    <mergeCell ref="G655:I655"/>
    <mergeCell ref="V655:W655"/>
    <mergeCell ref="G656:I656"/>
    <mergeCell ref="V656:W656"/>
    <mergeCell ref="G651:I651"/>
    <mergeCell ref="V651:W651"/>
    <mergeCell ref="G652:I652"/>
    <mergeCell ref="V652:W652"/>
    <mergeCell ref="X652:Y660"/>
    <mergeCell ref="G653:I653"/>
    <mergeCell ref="V653:W653"/>
    <mergeCell ref="G654:I654"/>
    <mergeCell ref="V654:W654"/>
    <mergeCell ref="G658:I658"/>
    <mergeCell ref="V658:W658"/>
    <mergeCell ref="G659:I659"/>
    <mergeCell ref="V659:W659"/>
    <mergeCell ref="G657:I657"/>
    <mergeCell ref="V666:W666"/>
    <mergeCell ref="G664:I664"/>
    <mergeCell ref="V664:W664"/>
    <mergeCell ref="G665:I665"/>
    <mergeCell ref="V665:W665"/>
    <mergeCell ref="G660:I660"/>
    <mergeCell ref="V660:W660"/>
    <mergeCell ref="G661:I661"/>
    <mergeCell ref="V661:W661"/>
    <mergeCell ref="X661:Y669"/>
    <mergeCell ref="G662:I662"/>
    <mergeCell ref="V662:W662"/>
    <mergeCell ref="G663:I663"/>
    <mergeCell ref="V663:W663"/>
    <mergeCell ref="G667:I667"/>
    <mergeCell ref="V667:W667"/>
    <mergeCell ref="G668:I668"/>
    <mergeCell ref="V668:W668"/>
    <mergeCell ref="G666:I666"/>
    <mergeCell ref="V675:W675"/>
    <mergeCell ref="G673:I673"/>
    <mergeCell ref="V673:W673"/>
    <mergeCell ref="G674:I674"/>
    <mergeCell ref="V674:W674"/>
    <mergeCell ref="G669:I669"/>
    <mergeCell ref="V669:W669"/>
    <mergeCell ref="G670:I670"/>
    <mergeCell ref="V670:W670"/>
    <mergeCell ref="X670:Y678"/>
    <mergeCell ref="G671:I671"/>
    <mergeCell ref="V671:W671"/>
    <mergeCell ref="G672:I672"/>
    <mergeCell ref="V672:W672"/>
    <mergeCell ref="G676:I676"/>
    <mergeCell ref="V676:W676"/>
    <mergeCell ref="G677:I677"/>
    <mergeCell ref="V677:W677"/>
    <mergeCell ref="G675:I675"/>
    <mergeCell ref="V684:W684"/>
    <mergeCell ref="G682:I682"/>
    <mergeCell ref="V682:W682"/>
    <mergeCell ref="G683:I683"/>
    <mergeCell ref="V683:W683"/>
    <mergeCell ref="G678:I678"/>
    <mergeCell ref="V678:W678"/>
    <mergeCell ref="G679:I679"/>
    <mergeCell ref="V679:W679"/>
    <mergeCell ref="X679:Y687"/>
    <mergeCell ref="G680:I680"/>
    <mergeCell ref="V680:W680"/>
    <mergeCell ref="G681:I681"/>
    <mergeCell ref="V681:W681"/>
    <mergeCell ref="G685:I685"/>
    <mergeCell ref="V685:W685"/>
    <mergeCell ref="G686:I686"/>
    <mergeCell ref="V686:W686"/>
    <mergeCell ref="G684:I684"/>
    <mergeCell ref="V693:W693"/>
    <mergeCell ref="G691:I691"/>
    <mergeCell ref="V691:W691"/>
    <mergeCell ref="G692:I692"/>
    <mergeCell ref="V692:W692"/>
    <mergeCell ref="G687:I687"/>
    <mergeCell ref="V687:W687"/>
    <mergeCell ref="G688:I688"/>
    <mergeCell ref="V688:W688"/>
    <mergeCell ref="X688:Y696"/>
    <mergeCell ref="G689:I689"/>
    <mergeCell ref="V689:W689"/>
    <mergeCell ref="G690:I690"/>
    <mergeCell ref="V690:W690"/>
    <mergeCell ref="G694:I694"/>
    <mergeCell ref="V694:W694"/>
    <mergeCell ref="G695:I695"/>
    <mergeCell ref="V695:W695"/>
    <mergeCell ref="G693:I693"/>
    <mergeCell ref="V702:W702"/>
    <mergeCell ref="G700:I700"/>
    <mergeCell ref="V700:W700"/>
    <mergeCell ref="G701:I701"/>
    <mergeCell ref="V701:W701"/>
    <mergeCell ref="G696:I696"/>
    <mergeCell ref="V696:W696"/>
    <mergeCell ref="G697:I697"/>
    <mergeCell ref="V697:W697"/>
    <mergeCell ref="X697:Y705"/>
    <mergeCell ref="G698:I698"/>
    <mergeCell ref="V698:W698"/>
    <mergeCell ref="G699:I699"/>
    <mergeCell ref="V699:W699"/>
    <mergeCell ref="G703:I703"/>
    <mergeCell ref="V703:W703"/>
    <mergeCell ref="G704:I704"/>
    <mergeCell ref="V704:W704"/>
    <mergeCell ref="G702:I702"/>
    <mergeCell ref="V711:W711"/>
    <mergeCell ref="G709:I709"/>
    <mergeCell ref="V709:W709"/>
    <mergeCell ref="G710:I710"/>
    <mergeCell ref="V710:W710"/>
    <mergeCell ref="G705:I705"/>
    <mergeCell ref="V705:W705"/>
    <mergeCell ref="G706:I706"/>
    <mergeCell ref="V706:W706"/>
    <mergeCell ref="X706:Y714"/>
    <mergeCell ref="G707:I707"/>
    <mergeCell ref="V707:W707"/>
    <mergeCell ref="G708:I708"/>
    <mergeCell ref="V708:W708"/>
    <mergeCell ref="G712:I712"/>
    <mergeCell ref="V712:W712"/>
    <mergeCell ref="G713:I713"/>
    <mergeCell ref="V713:W713"/>
    <mergeCell ref="G711:I711"/>
    <mergeCell ref="V720:W720"/>
    <mergeCell ref="G718:I718"/>
    <mergeCell ref="V718:W718"/>
    <mergeCell ref="G719:I719"/>
    <mergeCell ref="V719:W719"/>
    <mergeCell ref="G714:I714"/>
    <mergeCell ref="V714:W714"/>
    <mergeCell ref="G715:I715"/>
    <mergeCell ref="V715:W715"/>
    <mergeCell ref="X715:Y723"/>
    <mergeCell ref="G716:I716"/>
    <mergeCell ref="V716:W716"/>
    <mergeCell ref="G717:I717"/>
    <mergeCell ref="V717:W717"/>
    <mergeCell ref="G721:I721"/>
    <mergeCell ref="V721:W721"/>
    <mergeCell ref="G722:I722"/>
    <mergeCell ref="V722:W722"/>
    <mergeCell ref="G720:I720"/>
    <mergeCell ref="V729:W729"/>
    <mergeCell ref="G727:I727"/>
    <mergeCell ref="V727:W727"/>
    <mergeCell ref="G728:I728"/>
    <mergeCell ref="V728:W728"/>
    <mergeCell ref="G723:I723"/>
    <mergeCell ref="V723:W723"/>
    <mergeCell ref="G724:I724"/>
    <mergeCell ref="V724:W724"/>
    <mergeCell ref="X724:Y732"/>
    <mergeCell ref="G725:I725"/>
    <mergeCell ref="V725:W725"/>
    <mergeCell ref="G726:I726"/>
    <mergeCell ref="V726:W726"/>
    <mergeCell ref="G730:I730"/>
    <mergeCell ref="V730:W730"/>
    <mergeCell ref="G731:I731"/>
    <mergeCell ref="V731:W731"/>
    <mergeCell ref="G729:I729"/>
    <mergeCell ref="V738:W738"/>
    <mergeCell ref="G736:I736"/>
    <mergeCell ref="V736:W736"/>
    <mergeCell ref="G737:I737"/>
    <mergeCell ref="V737:W737"/>
    <mergeCell ref="G732:I732"/>
    <mergeCell ref="V732:W732"/>
    <mergeCell ref="G733:I733"/>
    <mergeCell ref="V733:W733"/>
    <mergeCell ref="X733:Y741"/>
    <mergeCell ref="G734:I734"/>
    <mergeCell ref="V734:W734"/>
    <mergeCell ref="G735:I735"/>
    <mergeCell ref="V735:W735"/>
    <mergeCell ref="G739:I739"/>
    <mergeCell ref="V739:W739"/>
    <mergeCell ref="G740:I740"/>
    <mergeCell ref="V740:W740"/>
    <mergeCell ref="G738:I738"/>
    <mergeCell ref="V747:W747"/>
    <mergeCell ref="G745:I745"/>
    <mergeCell ref="V745:W745"/>
    <mergeCell ref="G746:I746"/>
    <mergeCell ref="V746:W746"/>
    <mergeCell ref="G741:I741"/>
    <mergeCell ref="V741:W741"/>
    <mergeCell ref="G742:I742"/>
    <mergeCell ref="V742:W742"/>
    <mergeCell ref="X742:Y750"/>
    <mergeCell ref="G743:I743"/>
    <mergeCell ref="V743:W743"/>
    <mergeCell ref="G744:I744"/>
    <mergeCell ref="V744:W744"/>
    <mergeCell ref="G748:I748"/>
    <mergeCell ref="V748:W748"/>
    <mergeCell ref="G749:I749"/>
    <mergeCell ref="V749:W749"/>
    <mergeCell ref="G747:I747"/>
    <mergeCell ref="V756:W756"/>
    <mergeCell ref="G754:I754"/>
    <mergeCell ref="V754:W754"/>
    <mergeCell ref="G755:I755"/>
    <mergeCell ref="V755:W755"/>
    <mergeCell ref="G750:I750"/>
    <mergeCell ref="V750:W750"/>
    <mergeCell ref="G751:I751"/>
    <mergeCell ref="V751:W751"/>
    <mergeCell ref="X751:Y759"/>
    <mergeCell ref="G752:I752"/>
    <mergeCell ref="V752:W752"/>
    <mergeCell ref="G753:I753"/>
    <mergeCell ref="V753:W753"/>
    <mergeCell ref="G757:I757"/>
    <mergeCell ref="V757:W757"/>
    <mergeCell ref="G758:I758"/>
    <mergeCell ref="V758:W758"/>
    <mergeCell ref="G756:I756"/>
    <mergeCell ref="V765:W765"/>
    <mergeCell ref="G763:I763"/>
    <mergeCell ref="V763:W763"/>
    <mergeCell ref="G764:I764"/>
    <mergeCell ref="V764:W764"/>
    <mergeCell ref="G759:I759"/>
    <mergeCell ref="V759:W759"/>
    <mergeCell ref="G760:I760"/>
    <mergeCell ref="V760:W760"/>
    <mergeCell ref="X760:Y768"/>
    <mergeCell ref="G761:I761"/>
    <mergeCell ref="V761:W761"/>
    <mergeCell ref="G762:I762"/>
    <mergeCell ref="V762:W762"/>
    <mergeCell ref="G766:I766"/>
    <mergeCell ref="V766:W766"/>
    <mergeCell ref="G767:I767"/>
    <mergeCell ref="V767:W767"/>
    <mergeCell ref="G765:I765"/>
    <mergeCell ref="V774:W774"/>
    <mergeCell ref="G772:I772"/>
    <mergeCell ref="V772:W772"/>
    <mergeCell ref="G773:I773"/>
    <mergeCell ref="V773:W773"/>
    <mergeCell ref="G768:I768"/>
    <mergeCell ref="V768:W768"/>
    <mergeCell ref="G769:I769"/>
    <mergeCell ref="V769:W769"/>
    <mergeCell ref="X769:Y777"/>
    <mergeCell ref="G770:I770"/>
    <mergeCell ref="V770:W770"/>
    <mergeCell ref="G771:I771"/>
    <mergeCell ref="V771:W771"/>
    <mergeCell ref="G775:I775"/>
    <mergeCell ref="V775:W775"/>
    <mergeCell ref="G776:I776"/>
    <mergeCell ref="V776:W776"/>
    <mergeCell ref="G774:I774"/>
    <mergeCell ref="V783:W783"/>
    <mergeCell ref="G781:I781"/>
    <mergeCell ref="V781:W781"/>
    <mergeCell ref="G782:I782"/>
    <mergeCell ref="V782:W782"/>
    <mergeCell ref="G777:I777"/>
    <mergeCell ref="V777:W777"/>
    <mergeCell ref="G778:I778"/>
    <mergeCell ref="V778:W778"/>
    <mergeCell ref="X778:Y786"/>
    <mergeCell ref="G779:I779"/>
    <mergeCell ref="V779:W779"/>
    <mergeCell ref="G780:I780"/>
    <mergeCell ref="V780:W780"/>
    <mergeCell ref="G784:I784"/>
    <mergeCell ref="V784:W784"/>
    <mergeCell ref="G785:I785"/>
    <mergeCell ref="V785:W785"/>
    <mergeCell ref="G783:I783"/>
    <mergeCell ref="V792:W792"/>
    <mergeCell ref="G790:I790"/>
    <mergeCell ref="V790:W790"/>
    <mergeCell ref="G791:I791"/>
    <mergeCell ref="V791:W791"/>
    <mergeCell ref="G786:I786"/>
    <mergeCell ref="V786:W786"/>
    <mergeCell ref="G787:I787"/>
    <mergeCell ref="V787:W787"/>
    <mergeCell ref="X787:Y795"/>
    <mergeCell ref="G788:I788"/>
    <mergeCell ref="V788:W788"/>
    <mergeCell ref="G789:I789"/>
    <mergeCell ref="V789:W789"/>
    <mergeCell ref="G793:I793"/>
    <mergeCell ref="V793:W793"/>
    <mergeCell ref="G794:I794"/>
    <mergeCell ref="V794:W794"/>
    <mergeCell ref="G792:I792"/>
    <mergeCell ref="V801:W801"/>
    <mergeCell ref="G799:I799"/>
    <mergeCell ref="V799:W799"/>
    <mergeCell ref="G800:I800"/>
    <mergeCell ref="V800:W800"/>
    <mergeCell ref="G795:I795"/>
    <mergeCell ref="V795:W795"/>
    <mergeCell ref="G796:I796"/>
    <mergeCell ref="V796:W796"/>
    <mergeCell ref="X796:Y804"/>
    <mergeCell ref="G797:I797"/>
    <mergeCell ref="V797:W797"/>
    <mergeCell ref="G798:I798"/>
    <mergeCell ref="V798:W798"/>
    <mergeCell ref="G802:I802"/>
    <mergeCell ref="V802:W802"/>
    <mergeCell ref="G803:I803"/>
    <mergeCell ref="V803:W803"/>
    <mergeCell ref="G801:I801"/>
    <mergeCell ref="V810:W810"/>
    <mergeCell ref="G808:I808"/>
    <mergeCell ref="V808:W808"/>
    <mergeCell ref="G809:I809"/>
    <mergeCell ref="V809:W809"/>
    <mergeCell ref="G804:I804"/>
    <mergeCell ref="V804:W804"/>
    <mergeCell ref="G805:I805"/>
    <mergeCell ref="V805:W805"/>
    <mergeCell ref="X805:Y813"/>
    <mergeCell ref="G806:I806"/>
    <mergeCell ref="V806:W806"/>
    <mergeCell ref="G807:I807"/>
    <mergeCell ref="V807:W807"/>
    <mergeCell ref="G811:I811"/>
    <mergeCell ref="V811:W811"/>
    <mergeCell ref="G812:I812"/>
    <mergeCell ref="V812:W812"/>
    <mergeCell ref="G810:I810"/>
    <mergeCell ref="V819:W819"/>
    <mergeCell ref="G817:I817"/>
    <mergeCell ref="V817:W817"/>
    <mergeCell ref="G818:I818"/>
    <mergeCell ref="V818:W818"/>
    <mergeCell ref="G813:I813"/>
    <mergeCell ref="V813:W813"/>
    <mergeCell ref="G814:I814"/>
    <mergeCell ref="V814:W814"/>
    <mergeCell ref="X814:Y822"/>
    <mergeCell ref="G815:I815"/>
    <mergeCell ref="V815:W815"/>
    <mergeCell ref="G816:I816"/>
    <mergeCell ref="V816:W816"/>
    <mergeCell ref="G820:I820"/>
    <mergeCell ref="V820:W820"/>
    <mergeCell ref="G821:I821"/>
    <mergeCell ref="V821:W821"/>
    <mergeCell ref="G819:I819"/>
    <mergeCell ref="V828:W828"/>
    <mergeCell ref="G826:I826"/>
    <mergeCell ref="V826:W826"/>
    <mergeCell ref="G827:I827"/>
    <mergeCell ref="V827:W827"/>
    <mergeCell ref="G822:I822"/>
    <mergeCell ref="V822:W822"/>
    <mergeCell ref="G823:I823"/>
    <mergeCell ref="V823:W823"/>
    <mergeCell ref="X823:Y831"/>
    <mergeCell ref="G824:I824"/>
    <mergeCell ref="V824:W824"/>
    <mergeCell ref="G825:I825"/>
    <mergeCell ref="V825:W825"/>
    <mergeCell ref="G829:I829"/>
    <mergeCell ref="V829:W829"/>
    <mergeCell ref="G830:I830"/>
    <mergeCell ref="V830:W830"/>
    <mergeCell ref="G828:I828"/>
    <mergeCell ref="V837:W837"/>
    <mergeCell ref="G835:I835"/>
    <mergeCell ref="V835:W835"/>
    <mergeCell ref="G836:I836"/>
    <mergeCell ref="V836:W836"/>
    <mergeCell ref="G831:I831"/>
    <mergeCell ref="V831:W831"/>
    <mergeCell ref="G832:I832"/>
    <mergeCell ref="V832:W832"/>
    <mergeCell ref="X832:Y840"/>
    <mergeCell ref="G833:I833"/>
    <mergeCell ref="V833:W833"/>
    <mergeCell ref="G834:I834"/>
    <mergeCell ref="V834:W834"/>
    <mergeCell ref="G838:I838"/>
    <mergeCell ref="V838:W838"/>
    <mergeCell ref="G839:I839"/>
    <mergeCell ref="V839:W839"/>
    <mergeCell ref="G837:I837"/>
    <mergeCell ref="V846:W846"/>
    <mergeCell ref="G844:I844"/>
    <mergeCell ref="V844:W844"/>
    <mergeCell ref="G845:I845"/>
    <mergeCell ref="V845:W845"/>
    <mergeCell ref="G840:I840"/>
    <mergeCell ref="V840:W840"/>
    <mergeCell ref="G841:I841"/>
    <mergeCell ref="V841:W841"/>
    <mergeCell ref="X841:Y849"/>
    <mergeCell ref="G842:I842"/>
    <mergeCell ref="V842:W842"/>
    <mergeCell ref="G843:I843"/>
    <mergeCell ref="V843:W843"/>
    <mergeCell ref="G847:I847"/>
    <mergeCell ref="V847:W847"/>
    <mergeCell ref="G848:I848"/>
    <mergeCell ref="V848:W848"/>
    <mergeCell ref="G846:I846"/>
    <mergeCell ref="V855:W855"/>
    <mergeCell ref="G853:I853"/>
    <mergeCell ref="V853:W853"/>
    <mergeCell ref="G854:I854"/>
    <mergeCell ref="V854:W854"/>
    <mergeCell ref="G849:I849"/>
    <mergeCell ref="V849:W849"/>
    <mergeCell ref="G850:I850"/>
    <mergeCell ref="V850:W850"/>
    <mergeCell ref="X850:Y858"/>
    <mergeCell ref="G851:I851"/>
    <mergeCell ref="V851:W851"/>
    <mergeCell ref="G852:I852"/>
    <mergeCell ref="V852:W852"/>
    <mergeCell ref="G856:I856"/>
    <mergeCell ref="V856:W856"/>
    <mergeCell ref="G857:I857"/>
    <mergeCell ref="V857:W857"/>
    <mergeCell ref="G855:I855"/>
    <mergeCell ref="V864:W864"/>
    <mergeCell ref="G862:I862"/>
    <mergeCell ref="V862:W862"/>
    <mergeCell ref="G863:I863"/>
    <mergeCell ref="V863:W863"/>
    <mergeCell ref="G858:I858"/>
    <mergeCell ref="V858:W858"/>
    <mergeCell ref="G859:I859"/>
    <mergeCell ref="V859:W859"/>
    <mergeCell ref="X859:Y867"/>
    <mergeCell ref="G860:I860"/>
    <mergeCell ref="V860:W860"/>
    <mergeCell ref="G861:I861"/>
    <mergeCell ref="V861:W861"/>
    <mergeCell ref="G865:I865"/>
    <mergeCell ref="V865:W865"/>
    <mergeCell ref="G866:I866"/>
    <mergeCell ref="V866:W866"/>
    <mergeCell ref="G864:I864"/>
    <mergeCell ref="V873:W873"/>
    <mergeCell ref="G871:I871"/>
    <mergeCell ref="V871:W871"/>
    <mergeCell ref="G872:I872"/>
    <mergeCell ref="V872:W872"/>
    <mergeCell ref="G867:I867"/>
    <mergeCell ref="V867:W867"/>
    <mergeCell ref="G868:I868"/>
    <mergeCell ref="V868:W868"/>
    <mergeCell ref="X868:Y876"/>
    <mergeCell ref="G869:I869"/>
    <mergeCell ref="V869:W869"/>
    <mergeCell ref="G870:I870"/>
    <mergeCell ref="V870:W870"/>
    <mergeCell ref="G874:I874"/>
    <mergeCell ref="V874:W874"/>
    <mergeCell ref="G875:I875"/>
    <mergeCell ref="V875:W875"/>
    <mergeCell ref="G873:I873"/>
    <mergeCell ref="V882:W882"/>
    <mergeCell ref="G880:I880"/>
    <mergeCell ref="V880:W880"/>
    <mergeCell ref="G881:I881"/>
    <mergeCell ref="V881:W881"/>
    <mergeCell ref="G876:I876"/>
    <mergeCell ref="V876:W876"/>
    <mergeCell ref="G877:I877"/>
    <mergeCell ref="V877:W877"/>
    <mergeCell ref="X877:Y885"/>
    <mergeCell ref="G878:I878"/>
    <mergeCell ref="V878:W878"/>
    <mergeCell ref="G879:I879"/>
    <mergeCell ref="V879:W879"/>
    <mergeCell ref="G883:I883"/>
    <mergeCell ref="V883:W883"/>
    <mergeCell ref="G884:I884"/>
    <mergeCell ref="V884:W884"/>
    <mergeCell ref="G882:I882"/>
    <mergeCell ref="V891:W891"/>
    <mergeCell ref="G889:I889"/>
    <mergeCell ref="V889:W889"/>
    <mergeCell ref="G890:I890"/>
    <mergeCell ref="V890:W890"/>
    <mergeCell ref="G885:I885"/>
    <mergeCell ref="V885:W885"/>
    <mergeCell ref="G886:I886"/>
    <mergeCell ref="V886:W886"/>
    <mergeCell ref="X886:Y894"/>
    <mergeCell ref="G887:I887"/>
    <mergeCell ref="V887:W887"/>
    <mergeCell ref="G888:I888"/>
    <mergeCell ref="V888:W888"/>
    <mergeCell ref="G892:I892"/>
    <mergeCell ref="V892:W892"/>
    <mergeCell ref="G893:I893"/>
    <mergeCell ref="V893:W893"/>
    <mergeCell ref="G891:I891"/>
    <mergeCell ref="V900:W900"/>
    <mergeCell ref="G898:I898"/>
    <mergeCell ref="V898:W898"/>
    <mergeCell ref="G899:I899"/>
    <mergeCell ref="V899:W899"/>
    <mergeCell ref="G894:I894"/>
    <mergeCell ref="V894:W894"/>
    <mergeCell ref="G895:I895"/>
    <mergeCell ref="V895:W895"/>
    <mergeCell ref="X895:Y903"/>
    <mergeCell ref="G896:I896"/>
    <mergeCell ref="V896:W896"/>
    <mergeCell ref="G897:I897"/>
    <mergeCell ref="V897:W897"/>
    <mergeCell ref="G901:I901"/>
    <mergeCell ref="V901:W901"/>
    <mergeCell ref="G902:I902"/>
    <mergeCell ref="V902:W902"/>
    <mergeCell ref="G900:I900"/>
    <mergeCell ref="V909:W909"/>
    <mergeCell ref="G907:I907"/>
    <mergeCell ref="V907:W907"/>
    <mergeCell ref="G908:I908"/>
    <mergeCell ref="V908:W908"/>
    <mergeCell ref="G903:I903"/>
    <mergeCell ref="V903:W903"/>
    <mergeCell ref="G904:I904"/>
    <mergeCell ref="V904:W904"/>
    <mergeCell ref="X904:Y912"/>
    <mergeCell ref="G905:I905"/>
    <mergeCell ref="V905:W905"/>
    <mergeCell ref="G906:I906"/>
    <mergeCell ref="V906:W906"/>
    <mergeCell ref="G910:I910"/>
    <mergeCell ref="V910:W910"/>
    <mergeCell ref="G911:I911"/>
    <mergeCell ref="V911:W911"/>
    <mergeCell ref="G909:I909"/>
    <mergeCell ref="V918:W918"/>
    <mergeCell ref="G916:I916"/>
    <mergeCell ref="V916:W916"/>
    <mergeCell ref="G917:I917"/>
    <mergeCell ref="V917:W917"/>
    <mergeCell ref="G912:I912"/>
    <mergeCell ref="V912:W912"/>
    <mergeCell ref="G913:I913"/>
    <mergeCell ref="V913:W913"/>
    <mergeCell ref="X913:Y921"/>
    <mergeCell ref="G914:I914"/>
    <mergeCell ref="V914:W914"/>
    <mergeCell ref="G915:I915"/>
    <mergeCell ref="V915:W915"/>
    <mergeCell ref="G919:I919"/>
    <mergeCell ref="V919:W919"/>
    <mergeCell ref="G920:I920"/>
    <mergeCell ref="V920:W920"/>
    <mergeCell ref="G918:I918"/>
    <mergeCell ref="V927:W927"/>
    <mergeCell ref="G925:I925"/>
    <mergeCell ref="V925:W925"/>
    <mergeCell ref="G926:I926"/>
    <mergeCell ref="V926:W926"/>
    <mergeCell ref="G921:I921"/>
    <mergeCell ref="V921:W921"/>
    <mergeCell ref="G922:I922"/>
    <mergeCell ref="V922:W922"/>
    <mergeCell ref="X922:Y930"/>
    <mergeCell ref="G923:I923"/>
    <mergeCell ref="V923:W923"/>
    <mergeCell ref="G924:I924"/>
    <mergeCell ref="V924:W924"/>
    <mergeCell ref="G928:I928"/>
    <mergeCell ref="V928:W928"/>
    <mergeCell ref="G929:I929"/>
    <mergeCell ref="V929:W929"/>
    <mergeCell ref="G927:I927"/>
    <mergeCell ref="V936:W936"/>
    <mergeCell ref="G934:I934"/>
    <mergeCell ref="V934:W934"/>
    <mergeCell ref="G935:I935"/>
    <mergeCell ref="V935:W935"/>
    <mergeCell ref="G930:I930"/>
    <mergeCell ref="V930:W930"/>
    <mergeCell ref="G931:I931"/>
    <mergeCell ref="V931:W931"/>
    <mergeCell ref="X931:Y939"/>
    <mergeCell ref="G932:I932"/>
    <mergeCell ref="V932:W932"/>
    <mergeCell ref="G933:I933"/>
    <mergeCell ref="V933:W933"/>
    <mergeCell ref="G937:I937"/>
    <mergeCell ref="V937:W937"/>
    <mergeCell ref="G938:I938"/>
    <mergeCell ref="V938:W938"/>
    <mergeCell ref="G936:I936"/>
    <mergeCell ref="V945:W945"/>
    <mergeCell ref="G943:I943"/>
    <mergeCell ref="V943:W943"/>
    <mergeCell ref="G944:I944"/>
    <mergeCell ref="V944:W944"/>
    <mergeCell ref="G939:I939"/>
    <mergeCell ref="V939:W939"/>
    <mergeCell ref="G940:I940"/>
    <mergeCell ref="V940:W940"/>
    <mergeCell ref="X940:Y948"/>
    <mergeCell ref="G941:I941"/>
    <mergeCell ref="V941:W941"/>
    <mergeCell ref="G942:I942"/>
    <mergeCell ref="V942:W942"/>
    <mergeCell ref="G946:I946"/>
    <mergeCell ref="V946:W946"/>
    <mergeCell ref="G947:I947"/>
    <mergeCell ref="V947:W947"/>
    <mergeCell ref="G945:I945"/>
    <mergeCell ref="V954:W954"/>
    <mergeCell ref="G952:I952"/>
    <mergeCell ref="V952:W952"/>
    <mergeCell ref="G953:I953"/>
    <mergeCell ref="V953:W953"/>
    <mergeCell ref="G948:I948"/>
    <mergeCell ref="V948:W948"/>
    <mergeCell ref="G949:I949"/>
    <mergeCell ref="V949:W949"/>
    <mergeCell ref="X949:Y957"/>
    <mergeCell ref="G950:I950"/>
    <mergeCell ref="V950:W950"/>
    <mergeCell ref="G951:I951"/>
    <mergeCell ref="V951:W951"/>
    <mergeCell ref="G955:I955"/>
    <mergeCell ref="V955:W955"/>
    <mergeCell ref="G956:I956"/>
    <mergeCell ref="V956:W956"/>
    <mergeCell ref="G954:I954"/>
    <mergeCell ref="V963:W963"/>
    <mergeCell ref="G961:I961"/>
    <mergeCell ref="V961:W961"/>
    <mergeCell ref="G962:I962"/>
    <mergeCell ref="V962:W962"/>
    <mergeCell ref="G957:I957"/>
    <mergeCell ref="V957:W957"/>
    <mergeCell ref="G958:I958"/>
    <mergeCell ref="V958:W958"/>
    <mergeCell ref="X958:Y966"/>
    <mergeCell ref="G959:I959"/>
    <mergeCell ref="V959:W959"/>
    <mergeCell ref="G960:I960"/>
    <mergeCell ref="V960:W960"/>
    <mergeCell ref="G964:I964"/>
    <mergeCell ref="V964:W964"/>
    <mergeCell ref="G965:I965"/>
    <mergeCell ref="V965:W965"/>
    <mergeCell ref="G963:I963"/>
    <mergeCell ref="V972:W972"/>
    <mergeCell ref="G970:I970"/>
    <mergeCell ref="V970:W970"/>
    <mergeCell ref="G971:I971"/>
    <mergeCell ref="V971:W971"/>
    <mergeCell ref="G966:I966"/>
    <mergeCell ref="V966:W966"/>
    <mergeCell ref="G967:I967"/>
    <mergeCell ref="V967:W967"/>
    <mergeCell ref="X967:Y975"/>
    <mergeCell ref="G968:I968"/>
    <mergeCell ref="V968:W968"/>
    <mergeCell ref="G969:I969"/>
    <mergeCell ref="V969:W969"/>
    <mergeCell ref="G973:I973"/>
    <mergeCell ref="V973:W973"/>
    <mergeCell ref="G974:I974"/>
    <mergeCell ref="V974:W974"/>
    <mergeCell ref="G972:I972"/>
    <mergeCell ref="V981:W981"/>
    <mergeCell ref="G979:I979"/>
    <mergeCell ref="V979:W979"/>
    <mergeCell ref="G980:I980"/>
    <mergeCell ref="V980:W980"/>
    <mergeCell ref="G975:I975"/>
    <mergeCell ref="V975:W975"/>
    <mergeCell ref="G976:I976"/>
    <mergeCell ref="V976:W976"/>
    <mergeCell ref="X976:Y984"/>
    <mergeCell ref="G977:I977"/>
    <mergeCell ref="V977:W977"/>
    <mergeCell ref="G978:I978"/>
    <mergeCell ref="V978:W978"/>
    <mergeCell ref="G982:I982"/>
    <mergeCell ref="V982:W982"/>
    <mergeCell ref="G983:I983"/>
    <mergeCell ref="V983:W983"/>
    <mergeCell ref="G981:I981"/>
    <mergeCell ref="V990:W990"/>
    <mergeCell ref="G988:I988"/>
    <mergeCell ref="V988:W988"/>
    <mergeCell ref="G989:I989"/>
    <mergeCell ref="V989:W989"/>
    <mergeCell ref="G984:I984"/>
    <mergeCell ref="V984:W984"/>
    <mergeCell ref="G985:I985"/>
    <mergeCell ref="V985:W985"/>
    <mergeCell ref="X985:Y993"/>
    <mergeCell ref="G986:I986"/>
    <mergeCell ref="V986:W986"/>
    <mergeCell ref="G987:I987"/>
    <mergeCell ref="V987:W987"/>
    <mergeCell ref="G991:I991"/>
    <mergeCell ref="V991:W991"/>
    <mergeCell ref="G992:I992"/>
    <mergeCell ref="V992:W992"/>
    <mergeCell ref="G990:I990"/>
    <mergeCell ref="V999:W999"/>
    <mergeCell ref="G997:I997"/>
    <mergeCell ref="V997:W997"/>
    <mergeCell ref="G998:I998"/>
    <mergeCell ref="V998:W998"/>
    <mergeCell ref="G993:I993"/>
    <mergeCell ref="V993:W993"/>
    <mergeCell ref="G994:I994"/>
    <mergeCell ref="V994:W994"/>
    <mergeCell ref="X994:Y1002"/>
    <mergeCell ref="G995:I995"/>
    <mergeCell ref="V995:W995"/>
    <mergeCell ref="G996:I996"/>
    <mergeCell ref="V996:W996"/>
    <mergeCell ref="G1000:I1000"/>
    <mergeCell ref="V1000:W1000"/>
    <mergeCell ref="G1001:I1001"/>
    <mergeCell ref="V1001:W1001"/>
    <mergeCell ref="G999:I999"/>
    <mergeCell ref="V1008:W1008"/>
    <mergeCell ref="G1006:I1006"/>
    <mergeCell ref="V1006:W1006"/>
    <mergeCell ref="G1007:I1007"/>
    <mergeCell ref="V1007:W1007"/>
    <mergeCell ref="G1002:I1002"/>
    <mergeCell ref="V1002:W1002"/>
    <mergeCell ref="G1003:I1003"/>
    <mergeCell ref="V1003:W1003"/>
    <mergeCell ref="X1003:Y1011"/>
    <mergeCell ref="G1004:I1004"/>
    <mergeCell ref="V1004:W1004"/>
    <mergeCell ref="G1005:I1005"/>
    <mergeCell ref="V1005:W1005"/>
    <mergeCell ref="G1009:I1009"/>
    <mergeCell ref="V1009:W1009"/>
    <mergeCell ref="G1010:I1010"/>
    <mergeCell ref="V1010:W1010"/>
    <mergeCell ref="G1008:I1008"/>
    <mergeCell ref="V1017:W1017"/>
    <mergeCell ref="G1015:I1015"/>
    <mergeCell ref="V1015:W1015"/>
    <mergeCell ref="G1016:I1016"/>
    <mergeCell ref="V1016:W1016"/>
    <mergeCell ref="G1011:I1011"/>
    <mergeCell ref="V1011:W1011"/>
    <mergeCell ref="G1012:I1012"/>
    <mergeCell ref="V1012:W1012"/>
    <mergeCell ref="X1012:Y1020"/>
    <mergeCell ref="G1013:I1013"/>
    <mergeCell ref="V1013:W1013"/>
    <mergeCell ref="G1014:I1014"/>
    <mergeCell ref="V1014:W1014"/>
    <mergeCell ref="G1018:I1018"/>
    <mergeCell ref="V1018:W1018"/>
    <mergeCell ref="G1019:I1019"/>
    <mergeCell ref="V1019:W1019"/>
    <mergeCell ref="G1017:I1017"/>
    <mergeCell ref="V1026:W1026"/>
    <mergeCell ref="G1024:I1024"/>
    <mergeCell ref="V1024:W1024"/>
    <mergeCell ref="G1025:I1025"/>
    <mergeCell ref="V1025:W1025"/>
    <mergeCell ref="G1020:I1020"/>
    <mergeCell ref="V1020:W1020"/>
    <mergeCell ref="G1021:I1021"/>
    <mergeCell ref="V1021:W1021"/>
    <mergeCell ref="X1021:Y1029"/>
    <mergeCell ref="G1022:I1022"/>
    <mergeCell ref="V1022:W1022"/>
    <mergeCell ref="G1023:I1023"/>
    <mergeCell ref="V1023:W1023"/>
    <mergeCell ref="G1027:I1027"/>
    <mergeCell ref="V1027:W1027"/>
    <mergeCell ref="G1028:I1028"/>
    <mergeCell ref="V1028:W1028"/>
    <mergeCell ref="G1026:I1026"/>
    <mergeCell ref="V1035:W1035"/>
    <mergeCell ref="G1033:I1033"/>
    <mergeCell ref="V1033:W1033"/>
    <mergeCell ref="G1034:I1034"/>
    <mergeCell ref="V1034:W1034"/>
    <mergeCell ref="G1029:I1029"/>
    <mergeCell ref="V1029:W1029"/>
    <mergeCell ref="G1030:I1030"/>
    <mergeCell ref="V1030:W1030"/>
    <mergeCell ref="X1030:Y1038"/>
    <mergeCell ref="G1031:I1031"/>
    <mergeCell ref="V1031:W1031"/>
    <mergeCell ref="G1032:I1032"/>
    <mergeCell ref="V1032:W1032"/>
    <mergeCell ref="G1036:I1036"/>
    <mergeCell ref="V1036:W1036"/>
    <mergeCell ref="G1037:I1037"/>
    <mergeCell ref="V1037:W1037"/>
    <mergeCell ref="G1035:I1035"/>
    <mergeCell ref="V1044:W1044"/>
    <mergeCell ref="G1042:I1042"/>
    <mergeCell ref="V1042:W1042"/>
    <mergeCell ref="G1043:I1043"/>
    <mergeCell ref="V1043:W1043"/>
    <mergeCell ref="G1038:I1038"/>
    <mergeCell ref="V1038:W1038"/>
    <mergeCell ref="G1039:I1039"/>
    <mergeCell ref="V1039:W1039"/>
    <mergeCell ref="X1039:Y1047"/>
    <mergeCell ref="G1040:I1040"/>
    <mergeCell ref="V1040:W1040"/>
    <mergeCell ref="G1041:I1041"/>
    <mergeCell ref="V1041:W1041"/>
    <mergeCell ref="G1045:I1045"/>
    <mergeCell ref="V1045:W1045"/>
    <mergeCell ref="G1046:I1046"/>
    <mergeCell ref="V1046:W1046"/>
    <mergeCell ref="G1044:I1044"/>
    <mergeCell ref="V1053:W1053"/>
    <mergeCell ref="G1051:I1051"/>
    <mergeCell ref="V1051:W1051"/>
    <mergeCell ref="G1052:I1052"/>
    <mergeCell ref="V1052:W1052"/>
    <mergeCell ref="G1047:I1047"/>
    <mergeCell ref="V1047:W1047"/>
    <mergeCell ref="G1048:I1048"/>
    <mergeCell ref="V1048:W1048"/>
    <mergeCell ref="X1048:Y1056"/>
    <mergeCell ref="G1049:I1049"/>
    <mergeCell ref="V1049:W1049"/>
    <mergeCell ref="G1050:I1050"/>
    <mergeCell ref="V1050:W1050"/>
    <mergeCell ref="G1054:I1054"/>
    <mergeCell ref="V1054:W1054"/>
    <mergeCell ref="G1055:I1055"/>
    <mergeCell ref="V1055:W1055"/>
    <mergeCell ref="G1053:I1053"/>
    <mergeCell ref="V1062:W1062"/>
    <mergeCell ref="G1060:I1060"/>
    <mergeCell ref="V1060:W1060"/>
    <mergeCell ref="G1061:I1061"/>
    <mergeCell ref="V1061:W1061"/>
    <mergeCell ref="G1056:I1056"/>
    <mergeCell ref="V1056:W1056"/>
    <mergeCell ref="G1057:I1057"/>
    <mergeCell ref="V1057:W1057"/>
    <mergeCell ref="X1057:Y1065"/>
    <mergeCell ref="G1058:I1058"/>
    <mergeCell ref="V1058:W1058"/>
    <mergeCell ref="G1059:I1059"/>
    <mergeCell ref="V1059:W1059"/>
    <mergeCell ref="G1063:I1063"/>
    <mergeCell ref="V1063:W1063"/>
    <mergeCell ref="G1064:I1064"/>
    <mergeCell ref="V1064:W1064"/>
    <mergeCell ref="G1062:I1062"/>
    <mergeCell ref="V1071:W1071"/>
    <mergeCell ref="G1069:I1069"/>
    <mergeCell ref="V1069:W1069"/>
    <mergeCell ref="G1070:I1070"/>
    <mergeCell ref="V1070:W1070"/>
    <mergeCell ref="G1065:I1065"/>
    <mergeCell ref="V1065:W1065"/>
    <mergeCell ref="G1066:I1066"/>
    <mergeCell ref="V1066:W1066"/>
    <mergeCell ref="X1066:Y1074"/>
    <mergeCell ref="G1067:I1067"/>
    <mergeCell ref="V1067:W1067"/>
    <mergeCell ref="G1068:I1068"/>
    <mergeCell ref="V1068:W1068"/>
    <mergeCell ref="G1072:I1072"/>
    <mergeCell ref="V1072:W1072"/>
    <mergeCell ref="G1073:I1073"/>
    <mergeCell ref="V1073:W1073"/>
    <mergeCell ref="G1071:I1071"/>
    <mergeCell ref="V1080:W1080"/>
    <mergeCell ref="G1078:I1078"/>
    <mergeCell ref="V1078:W1078"/>
    <mergeCell ref="G1079:I1079"/>
    <mergeCell ref="V1079:W1079"/>
    <mergeCell ref="G1074:I1074"/>
    <mergeCell ref="V1074:W1074"/>
    <mergeCell ref="G1075:I1075"/>
    <mergeCell ref="V1075:W1075"/>
    <mergeCell ref="X1075:Y1083"/>
    <mergeCell ref="G1076:I1076"/>
    <mergeCell ref="V1076:W1076"/>
    <mergeCell ref="G1077:I1077"/>
    <mergeCell ref="V1077:W1077"/>
    <mergeCell ref="G1081:I1081"/>
    <mergeCell ref="V1081:W1081"/>
    <mergeCell ref="G1082:I1082"/>
    <mergeCell ref="V1082:W1082"/>
    <mergeCell ref="G1080:I1080"/>
    <mergeCell ref="V1089:W1089"/>
    <mergeCell ref="G1087:I1087"/>
    <mergeCell ref="V1087:W1087"/>
    <mergeCell ref="G1088:I1088"/>
    <mergeCell ref="V1088:W1088"/>
    <mergeCell ref="G1083:I1083"/>
    <mergeCell ref="V1083:W1083"/>
    <mergeCell ref="G1084:I1084"/>
    <mergeCell ref="V1084:W1084"/>
    <mergeCell ref="X1084:Y1092"/>
    <mergeCell ref="G1085:I1085"/>
    <mergeCell ref="V1085:W1085"/>
    <mergeCell ref="G1086:I1086"/>
    <mergeCell ref="V1086:W1086"/>
    <mergeCell ref="G1090:I1090"/>
    <mergeCell ref="V1090:W1090"/>
    <mergeCell ref="G1091:I1091"/>
    <mergeCell ref="V1091:W1091"/>
    <mergeCell ref="G1089:I1089"/>
    <mergeCell ref="V1098:W1098"/>
    <mergeCell ref="G1096:I1096"/>
    <mergeCell ref="V1096:W1096"/>
    <mergeCell ref="G1097:I1097"/>
    <mergeCell ref="V1097:W1097"/>
    <mergeCell ref="G1092:I1092"/>
    <mergeCell ref="V1092:W1092"/>
    <mergeCell ref="G1093:I1093"/>
    <mergeCell ref="V1093:W1093"/>
    <mergeCell ref="X1093:Y1101"/>
    <mergeCell ref="G1094:I1094"/>
    <mergeCell ref="V1094:W1094"/>
    <mergeCell ref="G1095:I1095"/>
    <mergeCell ref="V1095:W1095"/>
    <mergeCell ref="G1099:I1099"/>
    <mergeCell ref="V1099:W1099"/>
    <mergeCell ref="G1100:I1100"/>
    <mergeCell ref="V1100:W1100"/>
    <mergeCell ref="G1098:I1098"/>
    <mergeCell ref="V1107:W1107"/>
    <mergeCell ref="G1105:I1105"/>
    <mergeCell ref="V1105:W1105"/>
    <mergeCell ref="G1106:I1106"/>
    <mergeCell ref="V1106:W1106"/>
    <mergeCell ref="G1101:I1101"/>
    <mergeCell ref="V1101:W1101"/>
    <mergeCell ref="G1102:I1102"/>
    <mergeCell ref="V1102:W1102"/>
    <mergeCell ref="X1102:Y1110"/>
    <mergeCell ref="G1103:I1103"/>
    <mergeCell ref="V1103:W1103"/>
    <mergeCell ref="G1104:I1104"/>
    <mergeCell ref="V1104:W1104"/>
    <mergeCell ref="G1108:I1108"/>
    <mergeCell ref="V1108:W1108"/>
    <mergeCell ref="G1109:I1109"/>
    <mergeCell ref="V1109:W1109"/>
    <mergeCell ref="G1107:I1107"/>
    <mergeCell ref="V1116:W1116"/>
    <mergeCell ref="G1114:I1114"/>
    <mergeCell ref="V1114:W1114"/>
    <mergeCell ref="G1115:I1115"/>
    <mergeCell ref="V1115:W1115"/>
    <mergeCell ref="G1110:I1110"/>
    <mergeCell ref="V1110:W1110"/>
    <mergeCell ref="G1111:I1111"/>
    <mergeCell ref="V1111:W1111"/>
    <mergeCell ref="X1111:Y1119"/>
    <mergeCell ref="G1112:I1112"/>
    <mergeCell ref="V1112:W1112"/>
    <mergeCell ref="G1113:I1113"/>
    <mergeCell ref="V1113:W1113"/>
    <mergeCell ref="G1117:I1117"/>
    <mergeCell ref="V1117:W1117"/>
    <mergeCell ref="G1118:I1118"/>
    <mergeCell ref="V1118:W1118"/>
    <mergeCell ref="G1116:I1116"/>
    <mergeCell ref="V1125:W1125"/>
    <mergeCell ref="G1123:I1123"/>
    <mergeCell ref="V1123:W1123"/>
    <mergeCell ref="G1124:I1124"/>
    <mergeCell ref="V1124:W1124"/>
    <mergeCell ref="G1119:I1119"/>
    <mergeCell ref="V1119:W1119"/>
    <mergeCell ref="G1120:I1120"/>
    <mergeCell ref="V1120:W1120"/>
    <mergeCell ref="X1120:Y1128"/>
    <mergeCell ref="G1121:I1121"/>
    <mergeCell ref="V1121:W1121"/>
    <mergeCell ref="G1122:I1122"/>
    <mergeCell ref="V1122:W1122"/>
    <mergeCell ref="G1126:I1126"/>
    <mergeCell ref="V1126:W1126"/>
    <mergeCell ref="G1127:I1127"/>
    <mergeCell ref="V1127:W1127"/>
    <mergeCell ref="G1125:I1125"/>
    <mergeCell ref="V1134:W1134"/>
    <mergeCell ref="G1132:I1132"/>
    <mergeCell ref="V1132:W1132"/>
    <mergeCell ref="G1133:I1133"/>
    <mergeCell ref="V1133:W1133"/>
    <mergeCell ref="G1128:I1128"/>
    <mergeCell ref="V1128:W1128"/>
    <mergeCell ref="G1129:I1129"/>
    <mergeCell ref="V1129:W1129"/>
    <mergeCell ref="X1129:Y1137"/>
    <mergeCell ref="G1130:I1130"/>
    <mergeCell ref="V1130:W1130"/>
    <mergeCell ref="G1131:I1131"/>
    <mergeCell ref="V1131:W1131"/>
    <mergeCell ref="G1135:I1135"/>
    <mergeCell ref="V1135:W1135"/>
    <mergeCell ref="G1136:I1136"/>
    <mergeCell ref="V1136:W1136"/>
    <mergeCell ref="G1134:I1134"/>
    <mergeCell ref="V1143:W1143"/>
    <mergeCell ref="G1141:I1141"/>
    <mergeCell ref="V1141:W1141"/>
    <mergeCell ref="G1142:I1142"/>
    <mergeCell ref="V1142:W1142"/>
    <mergeCell ref="G1137:I1137"/>
    <mergeCell ref="V1137:W1137"/>
    <mergeCell ref="G1138:I1138"/>
    <mergeCell ref="V1138:W1138"/>
    <mergeCell ref="X1138:Y1146"/>
    <mergeCell ref="G1139:I1139"/>
    <mergeCell ref="V1139:W1139"/>
    <mergeCell ref="G1140:I1140"/>
    <mergeCell ref="V1140:W1140"/>
    <mergeCell ref="G1144:I1144"/>
    <mergeCell ref="V1144:W1144"/>
    <mergeCell ref="G1145:I1145"/>
    <mergeCell ref="V1145:W1145"/>
    <mergeCell ref="G1143:I1143"/>
    <mergeCell ref="V1152:W1152"/>
    <mergeCell ref="G1150:I1150"/>
    <mergeCell ref="V1150:W1150"/>
    <mergeCell ref="G1151:I1151"/>
    <mergeCell ref="V1151:W1151"/>
    <mergeCell ref="G1146:I1146"/>
    <mergeCell ref="V1146:W1146"/>
    <mergeCell ref="G1147:I1147"/>
    <mergeCell ref="V1147:W1147"/>
    <mergeCell ref="X1147:Y1155"/>
    <mergeCell ref="G1148:I1148"/>
    <mergeCell ref="V1148:W1148"/>
    <mergeCell ref="G1149:I1149"/>
    <mergeCell ref="V1149:W1149"/>
    <mergeCell ref="G1153:I1153"/>
    <mergeCell ref="V1153:W1153"/>
    <mergeCell ref="G1154:I1154"/>
    <mergeCell ref="V1154:W1154"/>
    <mergeCell ref="G1152:I1152"/>
    <mergeCell ref="V1161:W1161"/>
    <mergeCell ref="G1159:I1159"/>
    <mergeCell ref="V1159:W1159"/>
    <mergeCell ref="G1160:I1160"/>
    <mergeCell ref="V1160:W1160"/>
    <mergeCell ref="G1155:I1155"/>
    <mergeCell ref="V1155:W1155"/>
    <mergeCell ref="G1156:I1156"/>
    <mergeCell ref="V1156:W1156"/>
    <mergeCell ref="X1156:Y1164"/>
    <mergeCell ref="G1157:I1157"/>
    <mergeCell ref="V1157:W1157"/>
    <mergeCell ref="G1158:I1158"/>
    <mergeCell ref="V1158:W1158"/>
    <mergeCell ref="G1162:I1162"/>
    <mergeCell ref="V1162:W1162"/>
    <mergeCell ref="G1163:I1163"/>
    <mergeCell ref="V1163:W1163"/>
    <mergeCell ref="G1161:I1161"/>
    <mergeCell ref="V1170:W1170"/>
    <mergeCell ref="G1168:I1168"/>
    <mergeCell ref="V1168:W1168"/>
    <mergeCell ref="G1169:I1169"/>
    <mergeCell ref="V1169:W1169"/>
    <mergeCell ref="G1164:I1164"/>
    <mergeCell ref="V1164:W1164"/>
    <mergeCell ref="G1165:I1165"/>
    <mergeCell ref="V1165:W1165"/>
    <mergeCell ref="X1165:Y1173"/>
    <mergeCell ref="G1166:I1166"/>
    <mergeCell ref="V1166:W1166"/>
    <mergeCell ref="G1167:I1167"/>
    <mergeCell ref="V1167:W1167"/>
    <mergeCell ref="G1171:I1171"/>
    <mergeCell ref="V1171:W1171"/>
    <mergeCell ref="G1172:I1172"/>
    <mergeCell ref="V1172:W1172"/>
    <mergeCell ref="G1170:I1170"/>
    <mergeCell ref="V1179:W1179"/>
    <mergeCell ref="G1177:I1177"/>
    <mergeCell ref="V1177:W1177"/>
    <mergeCell ref="G1178:I1178"/>
    <mergeCell ref="V1178:W1178"/>
    <mergeCell ref="G1173:I1173"/>
    <mergeCell ref="V1173:W1173"/>
    <mergeCell ref="G1174:I1174"/>
    <mergeCell ref="V1174:W1174"/>
    <mergeCell ref="X1174:Y1182"/>
    <mergeCell ref="G1175:I1175"/>
    <mergeCell ref="V1175:W1175"/>
    <mergeCell ref="G1176:I1176"/>
    <mergeCell ref="V1176:W1176"/>
    <mergeCell ref="G1180:I1180"/>
    <mergeCell ref="V1180:W1180"/>
    <mergeCell ref="G1181:I1181"/>
    <mergeCell ref="V1181:W1181"/>
    <mergeCell ref="G1179:I1179"/>
    <mergeCell ref="V1188:W1188"/>
    <mergeCell ref="G1186:I1186"/>
    <mergeCell ref="V1186:W1186"/>
    <mergeCell ref="G1187:I1187"/>
    <mergeCell ref="V1187:W1187"/>
    <mergeCell ref="G1182:I1182"/>
    <mergeCell ref="V1182:W1182"/>
    <mergeCell ref="G1183:I1183"/>
    <mergeCell ref="V1183:W1183"/>
    <mergeCell ref="X1183:Y1191"/>
    <mergeCell ref="G1184:I1184"/>
    <mergeCell ref="V1184:W1184"/>
    <mergeCell ref="G1185:I1185"/>
    <mergeCell ref="V1185:W1185"/>
    <mergeCell ref="G1189:I1189"/>
    <mergeCell ref="V1189:W1189"/>
    <mergeCell ref="G1190:I1190"/>
    <mergeCell ref="V1190:W1190"/>
    <mergeCell ref="G1188:I1188"/>
    <mergeCell ref="V1197:W1197"/>
    <mergeCell ref="G1195:I1195"/>
    <mergeCell ref="V1195:W1195"/>
    <mergeCell ref="G1196:I1196"/>
    <mergeCell ref="V1196:W1196"/>
    <mergeCell ref="G1191:I1191"/>
    <mergeCell ref="V1191:W1191"/>
    <mergeCell ref="G1192:I1192"/>
    <mergeCell ref="V1192:W1192"/>
    <mergeCell ref="X1192:Y1200"/>
    <mergeCell ref="G1193:I1193"/>
    <mergeCell ref="V1193:W1193"/>
    <mergeCell ref="G1194:I1194"/>
    <mergeCell ref="V1194:W1194"/>
    <mergeCell ref="G1198:I1198"/>
    <mergeCell ref="V1198:W1198"/>
    <mergeCell ref="G1199:I1199"/>
    <mergeCell ref="V1199:W1199"/>
    <mergeCell ref="G1197:I1197"/>
    <mergeCell ref="V1206:W1206"/>
    <mergeCell ref="G1204:I1204"/>
    <mergeCell ref="V1204:W1204"/>
    <mergeCell ref="G1205:I1205"/>
    <mergeCell ref="V1205:W1205"/>
    <mergeCell ref="G1200:I1200"/>
    <mergeCell ref="V1200:W1200"/>
    <mergeCell ref="G1201:I1201"/>
    <mergeCell ref="V1201:W1201"/>
    <mergeCell ref="X1201:Y1209"/>
    <mergeCell ref="G1202:I1202"/>
    <mergeCell ref="V1202:W1202"/>
    <mergeCell ref="G1203:I1203"/>
    <mergeCell ref="V1203:W1203"/>
    <mergeCell ref="G1207:I1207"/>
    <mergeCell ref="V1207:W1207"/>
    <mergeCell ref="G1208:I1208"/>
    <mergeCell ref="V1208:W1208"/>
    <mergeCell ref="G1206:I1206"/>
    <mergeCell ref="V1215:W1215"/>
    <mergeCell ref="G1213:I1213"/>
    <mergeCell ref="V1213:W1213"/>
    <mergeCell ref="G1214:I1214"/>
    <mergeCell ref="V1214:W1214"/>
    <mergeCell ref="G1209:I1209"/>
    <mergeCell ref="V1209:W1209"/>
    <mergeCell ref="G1210:I1210"/>
    <mergeCell ref="V1210:W1210"/>
    <mergeCell ref="X1210:Y1218"/>
    <mergeCell ref="G1211:I1211"/>
    <mergeCell ref="V1211:W1211"/>
    <mergeCell ref="G1212:I1212"/>
    <mergeCell ref="V1212:W1212"/>
    <mergeCell ref="G1216:I1216"/>
    <mergeCell ref="V1216:W1216"/>
    <mergeCell ref="G1217:I1217"/>
    <mergeCell ref="V1217:W1217"/>
    <mergeCell ref="G1215:I1215"/>
    <mergeCell ref="V1224:W1224"/>
    <mergeCell ref="G1222:I1222"/>
    <mergeCell ref="V1222:W1222"/>
    <mergeCell ref="G1223:I1223"/>
    <mergeCell ref="V1223:W1223"/>
    <mergeCell ref="G1218:I1218"/>
    <mergeCell ref="V1218:W1218"/>
    <mergeCell ref="G1219:I1219"/>
    <mergeCell ref="V1219:W1219"/>
    <mergeCell ref="X1219:Y1227"/>
    <mergeCell ref="G1220:I1220"/>
    <mergeCell ref="V1220:W1220"/>
    <mergeCell ref="G1221:I1221"/>
    <mergeCell ref="V1221:W1221"/>
    <mergeCell ref="G1225:I1225"/>
    <mergeCell ref="V1225:W1225"/>
    <mergeCell ref="G1226:I1226"/>
    <mergeCell ref="V1226:W1226"/>
    <mergeCell ref="G1224:I1224"/>
    <mergeCell ref="V1233:W1233"/>
    <mergeCell ref="G1231:I1231"/>
    <mergeCell ref="V1231:W1231"/>
    <mergeCell ref="G1232:I1232"/>
    <mergeCell ref="V1232:W1232"/>
    <mergeCell ref="G1227:I1227"/>
    <mergeCell ref="V1227:W1227"/>
    <mergeCell ref="G1228:I1228"/>
    <mergeCell ref="V1228:W1228"/>
    <mergeCell ref="X1228:Y1236"/>
    <mergeCell ref="G1229:I1229"/>
    <mergeCell ref="V1229:W1229"/>
    <mergeCell ref="G1230:I1230"/>
    <mergeCell ref="V1230:W1230"/>
    <mergeCell ref="G1234:I1234"/>
    <mergeCell ref="V1234:W1234"/>
    <mergeCell ref="G1235:I1235"/>
    <mergeCell ref="V1235:W1235"/>
    <mergeCell ref="G1233:I1233"/>
    <mergeCell ref="V1242:W1242"/>
    <mergeCell ref="G1240:I1240"/>
    <mergeCell ref="V1240:W1240"/>
    <mergeCell ref="G1241:I1241"/>
    <mergeCell ref="V1241:W1241"/>
    <mergeCell ref="G1236:I1236"/>
    <mergeCell ref="V1236:W1236"/>
    <mergeCell ref="G1237:I1237"/>
    <mergeCell ref="V1237:W1237"/>
    <mergeCell ref="X1237:Y1245"/>
    <mergeCell ref="G1238:I1238"/>
    <mergeCell ref="V1238:W1238"/>
    <mergeCell ref="G1239:I1239"/>
    <mergeCell ref="V1239:W1239"/>
    <mergeCell ref="G1243:I1243"/>
    <mergeCell ref="V1243:W1243"/>
    <mergeCell ref="G1244:I1244"/>
    <mergeCell ref="V1244:W1244"/>
    <mergeCell ref="G1242:I1242"/>
    <mergeCell ref="V1251:W1251"/>
    <mergeCell ref="G1249:I1249"/>
    <mergeCell ref="V1249:W1249"/>
    <mergeCell ref="G1250:I1250"/>
    <mergeCell ref="V1250:W1250"/>
    <mergeCell ref="G1245:I1245"/>
    <mergeCell ref="V1245:W1245"/>
    <mergeCell ref="G1246:I1246"/>
    <mergeCell ref="V1246:W1246"/>
    <mergeCell ref="X1246:Y1254"/>
    <mergeCell ref="G1247:I1247"/>
    <mergeCell ref="V1247:W1247"/>
    <mergeCell ref="G1248:I1248"/>
    <mergeCell ref="V1248:W1248"/>
    <mergeCell ref="G1252:I1252"/>
    <mergeCell ref="V1252:W1252"/>
    <mergeCell ref="G1253:I1253"/>
    <mergeCell ref="V1253:W1253"/>
    <mergeCell ref="G1251:I1251"/>
    <mergeCell ref="V1260:W1260"/>
    <mergeCell ref="G1258:I1258"/>
    <mergeCell ref="V1258:W1258"/>
    <mergeCell ref="G1259:I1259"/>
    <mergeCell ref="V1259:W1259"/>
    <mergeCell ref="G1254:I1254"/>
    <mergeCell ref="V1254:W1254"/>
    <mergeCell ref="G1255:I1255"/>
    <mergeCell ref="V1255:W1255"/>
    <mergeCell ref="X1255:Y1263"/>
    <mergeCell ref="G1256:I1256"/>
    <mergeCell ref="V1256:W1256"/>
    <mergeCell ref="G1257:I1257"/>
    <mergeCell ref="V1257:W1257"/>
    <mergeCell ref="G1261:I1261"/>
    <mergeCell ref="V1261:W1261"/>
    <mergeCell ref="G1262:I1262"/>
    <mergeCell ref="V1262:W1262"/>
    <mergeCell ref="G1260:I1260"/>
    <mergeCell ref="C1284:D1284"/>
    <mergeCell ref="C1285:D1285"/>
    <mergeCell ref="C1286:D1286"/>
    <mergeCell ref="V1280:W1280"/>
    <mergeCell ref="G1281:I1281"/>
    <mergeCell ref="V1281:W1281"/>
    <mergeCell ref="G1263:I1263"/>
    <mergeCell ref="V1263:W1263"/>
    <mergeCell ref="G1264:I1264"/>
    <mergeCell ref="V1264:W1264"/>
    <mergeCell ref="V1269:W1269"/>
    <mergeCell ref="G1267:I1267"/>
    <mergeCell ref="V1267:W1267"/>
    <mergeCell ref="G1268:I1268"/>
    <mergeCell ref="G1266:I1266"/>
    <mergeCell ref="V1266:W1266"/>
    <mergeCell ref="G1272:I1272"/>
    <mergeCell ref="V1272:W1272"/>
    <mergeCell ref="G1270:I1270"/>
    <mergeCell ref="V1270:W1270"/>
    <mergeCell ref="G1271:I1271"/>
    <mergeCell ref="V1271:W1271"/>
    <mergeCell ref="G1269:I1269"/>
    <mergeCell ref="A1255:B1263"/>
    <mergeCell ref="A1264:B1272"/>
    <mergeCell ref="X1300:Y1308"/>
    <mergeCell ref="G1273:I1273"/>
    <mergeCell ref="V1273:W1273"/>
    <mergeCell ref="G1274:I1274"/>
    <mergeCell ref="V1274:W1274"/>
    <mergeCell ref="G1275:I1275"/>
    <mergeCell ref="V1275:W1275"/>
    <mergeCell ref="X1291:Y1299"/>
    <mergeCell ref="A1201:B1209"/>
    <mergeCell ref="A1210:B1218"/>
    <mergeCell ref="A1219:B1227"/>
    <mergeCell ref="A1228:B1236"/>
    <mergeCell ref="A1237:B1245"/>
    <mergeCell ref="A1246:B1254"/>
    <mergeCell ref="A1273:B1281"/>
    <mergeCell ref="C1280:D1280"/>
    <mergeCell ref="C1281:D1281"/>
    <mergeCell ref="V1278:W1278"/>
    <mergeCell ref="G1279:I1279"/>
    <mergeCell ref="V1279:W1279"/>
    <mergeCell ref="G1280:I1280"/>
    <mergeCell ref="V1277:W1277"/>
    <mergeCell ref="G1278:I1278"/>
    <mergeCell ref="C1273:D1273"/>
    <mergeCell ref="V1268:W1268"/>
    <mergeCell ref="X1273:Y1281"/>
    <mergeCell ref="X1282:Y1290"/>
    <mergeCell ref="C1283:D1283"/>
    <mergeCell ref="G1276:I1276"/>
    <mergeCell ref="V1276:W1276"/>
    <mergeCell ref="G1277:I1277"/>
    <mergeCell ref="X1264:Y1272"/>
    <mergeCell ref="G1265:I1265"/>
    <mergeCell ref="V1265:W126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Отгрузки</vt:lpstr>
      <vt:lpstr>Выдачи</vt:lpstr>
      <vt:lpstr>Лист2</vt:lpstr>
      <vt:lpstr>Работы</vt:lpstr>
      <vt:lpstr>Выдачи!_GoBack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ayiqzero@gmail.com</dc:creator>
  <cp:lastModifiedBy>administrator</cp:lastModifiedBy>
  <dcterms:created xsi:type="dcterms:W3CDTF">2024-09-17T21:01:30Z</dcterms:created>
  <dcterms:modified xsi:type="dcterms:W3CDTF">2024-12-03T09:56:58Z</dcterms:modified>
</cp:coreProperties>
</file>