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govik\Desktop\"/>
    </mc:Choice>
  </mc:AlternateContent>
  <xr:revisionPtr revIDLastSave="0" documentId="13_ncr:1_{5D3A5501-DBFA-4E81-9BA4-AA7976D4D815}" xr6:coauthVersionLast="37" xr6:coauthVersionMax="37" xr10:uidLastSave="{00000000-0000-0000-0000-000000000000}"/>
  <bookViews>
    <workbookView xWindow="0" yWindow="0" windowWidth="20490" windowHeight="7545" xr2:uid="{EB823881-D5A2-4F48-BEBD-75BFAF2F9C07}"/>
  </bookViews>
  <sheets>
    <sheet name="all odds" sheetId="1" r:id="rId1"/>
  </sheets>
  <definedNames>
    <definedName name="ExternalData_1" localSheetId="0" hidden="1">'all odds'!$C$1:$R$1741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49" i="1" l="1"/>
  <c r="U1749" i="1" s="1"/>
  <c r="B1749" i="1"/>
  <c r="A1749" i="1"/>
  <c r="T1748" i="1"/>
  <c r="U1748" i="1" s="1"/>
  <c r="B1748" i="1"/>
  <c r="A1748" i="1"/>
  <c r="T1747" i="1"/>
  <c r="U1747" i="1" s="1"/>
  <c r="B1747" i="1"/>
  <c r="A1747" i="1"/>
  <c r="T1746" i="1"/>
  <c r="U1746" i="1" s="1"/>
  <c r="B1746" i="1"/>
  <c r="A1746" i="1"/>
  <c r="T1745" i="1"/>
  <c r="U1745" i="1" s="1"/>
  <c r="B1745" i="1"/>
  <c r="A1745" i="1"/>
  <c r="T1744" i="1"/>
  <c r="U1744" i="1" s="1"/>
  <c r="B1744" i="1"/>
  <c r="A1744" i="1"/>
  <c r="T1743" i="1"/>
  <c r="U1743" i="1" s="1"/>
  <c r="B1743" i="1"/>
  <c r="A1743" i="1"/>
  <c r="T1742" i="1"/>
  <c r="U1742" i="1" s="1"/>
  <c r="B1742" i="1"/>
  <c r="A1742" i="1"/>
  <c r="T1741" i="1"/>
  <c r="U1741" i="1" s="1"/>
  <c r="B1741" i="1"/>
  <c r="A1741" i="1"/>
  <c r="T1740" i="1"/>
  <c r="U1740" i="1" s="1"/>
  <c r="B1740" i="1"/>
  <c r="A1740" i="1"/>
  <c r="T1739" i="1"/>
  <c r="U1739" i="1" s="1"/>
  <c r="B1739" i="1"/>
  <c r="A1739" i="1"/>
  <c r="T1738" i="1"/>
  <c r="U1738" i="1" s="1"/>
  <c r="B1738" i="1"/>
  <c r="A1738" i="1"/>
  <c r="T1737" i="1"/>
  <c r="U1737" i="1" s="1"/>
  <c r="B1737" i="1"/>
  <c r="A1737" i="1"/>
  <c r="T1736" i="1"/>
  <c r="U1736" i="1" s="1"/>
  <c r="B1736" i="1"/>
  <c r="A1736" i="1"/>
  <c r="T1735" i="1"/>
  <c r="U1735" i="1" s="1"/>
  <c r="B1735" i="1"/>
  <c r="A1735" i="1"/>
  <c r="T1734" i="1"/>
  <c r="U1734" i="1" s="1"/>
  <c r="B1734" i="1"/>
  <c r="A1734" i="1"/>
  <c r="T1733" i="1"/>
  <c r="U1733" i="1" s="1"/>
  <c r="B1733" i="1"/>
  <c r="A1733" i="1"/>
  <c r="T1732" i="1"/>
  <c r="U1732" i="1" s="1"/>
  <c r="B1732" i="1"/>
  <c r="A1732" i="1"/>
  <c r="T1731" i="1"/>
  <c r="U1731" i="1" s="1"/>
  <c r="B1731" i="1"/>
  <c r="A1731" i="1"/>
  <c r="T1730" i="1"/>
  <c r="U1730" i="1" s="1"/>
  <c r="B1730" i="1"/>
  <c r="A1730" i="1"/>
  <c r="T1729" i="1"/>
  <c r="U1729" i="1" s="1"/>
  <c r="B1729" i="1"/>
  <c r="A1729" i="1"/>
  <c r="T1728" i="1"/>
  <c r="U1728" i="1" s="1"/>
  <c r="B1728" i="1"/>
  <c r="A1728" i="1"/>
  <c r="T1727" i="1"/>
  <c r="U1727" i="1" s="1"/>
  <c r="B1727" i="1"/>
  <c r="A1727" i="1"/>
  <c r="T1726" i="1"/>
  <c r="U1726" i="1" s="1"/>
  <c r="B1726" i="1"/>
  <c r="A1726" i="1"/>
  <c r="T1725" i="1"/>
  <c r="U1725" i="1" s="1"/>
  <c r="B1725" i="1"/>
  <c r="A1725" i="1"/>
  <c r="T1724" i="1"/>
  <c r="U1724" i="1" s="1"/>
  <c r="B1724" i="1"/>
  <c r="A1724" i="1"/>
  <c r="T1723" i="1"/>
  <c r="U1723" i="1" s="1"/>
  <c r="B1723" i="1"/>
  <c r="A1723" i="1"/>
  <c r="T1722" i="1"/>
  <c r="U1722" i="1" s="1"/>
  <c r="B1722" i="1"/>
  <c r="A1722" i="1"/>
  <c r="T1721" i="1"/>
  <c r="U1721" i="1" s="1"/>
  <c r="B1721" i="1"/>
  <c r="A1721" i="1"/>
  <c r="T1720" i="1"/>
  <c r="U1720" i="1" s="1"/>
  <c r="B1720" i="1"/>
  <c r="A1720" i="1"/>
  <c r="T1719" i="1"/>
  <c r="U1719" i="1" s="1"/>
  <c r="B1719" i="1"/>
  <c r="A1719" i="1"/>
  <c r="T1718" i="1"/>
  <c r="U1718" i="1" s="1"/>
  <c r="B1718" i="1"/>
  <c r="A1718" i="1"/>
  <c r="T1717" i="1"/>
  <c r="U1717" i="1" s="1"/>
  <c r="B1717" i="1"/>
  <c r="A1717" i="1"/>
  <c r="T1716" i="1"/>
  <c r="U1716" i="1" s="1"/>
  <c r="B1716" i="1"/>
  <c r="A1716" i="1"/>
  <c r="T1715" i="1"/>
  <c r="U1715" i="1" s="1"/>
  <c r="B1715" i="1"/>
  <c r="A1715" i="1"/>
  <c r="T1714" i="1"/>
  <c r="U1714" i="1" s="1"/>
  <c r="B1714" i="1"/>
  <c r="A1714" i="1"/>
  <c r="T1713" i="1"/>
  <c r="U1713" i="1" s="1"/>
  <c r="B1713" i="1"/>
  <c r="A1713" i="1"/>
  <c r="T1712" i="1"/>
  <c r="U1712" i="1" s="1"/>
  <c r="B1712" i="1"/>
  <c r="A1712" i="1"/>
  <c r="T1711" i="1"/>
  <c r="U1711" i="1" s="1"/>
  <c r="B1711" i="1"/>
  <c r="A1711" i="1"/>
  <c r="T1710" i="1"/>
  <c r="U1710" i="1" s="1"/>
  <c r="B1710" i="1"/>
  <c r="A1710" i="1"/>
  <c r="T1709" i="1"/>
  <c r="U1709" i="1" s="1"/>
  <c r="B1709" i="1"/>
  <c r="A1709" i="1"/>
  <c r="T1708" i="1"/>
  <c r="U1708" i="1" s="1"/>
  <c r="B1708" i="1"/>
  <c r="A1708" i="1"/>
  <c r="T1707" i="1"/>
  <c r="U1707" i="1" s="1"/>
  <c r="B1707" i="1"/>
  <c r="A1707" i="1"/>
  <c r="T1706" i="1"/>
  <c r="U1706" i="1" s="1"/>
  <c r="B1706" i="1"/>
  <c r="A1706" i="1"/>
  <c r="T1705" i="1"/>
  <c r="U1705" i="1" s="1"/>
  <c r="B1705" i="1"/>
  <c r="A1705" i="1"/>
  <c r="T1704" i="1"/>
  <c r="U1704" i="1" s="1"/>
  <c r="B1704" i="1"/>
  <c r="A1704" i="1"/>
  <c r="T1703" i="1"/>
  <c r="U1703" i="1" s="1"/>
  <c r="B1703" i="1"/>
  <c r="A1703" i="1"/>
  <c r="T1702" i="1"/>
  <c r="U1702" i="1" s="1"/>
  <c r="B1702" i="1"/>
  <c r="A1702" i="1"/>
  <c r="T1701" i="1"/>
  <c r="U1701" i="1" s="1"/>
  <c r="B1701" i="1"/>
  <c r="A1701" i="1"/>
  <c r="T1700" i="1"/>
  <c r="U1700" i="1" s="1"/>
  <c r="B1700" i="1"/>
  <c r="A1700" i="1"/>
  <c r="T1699" i="1"/>
  <c r="U1699" i="1" s="1"/>
  <c r="B1699" i="1"/>
  <c r="A1699" i="1"/>
  <c r="T1698" i="1"/>
  <c r="U1698" i="1" s="1"/>
  <c r="B1698" i="1"/>
  <c r="A1698" i="1"/>
  <c r="T1697" i="1"/>
  <c r="U1697" i="1" s="1"/>
  <c r="B1697" i="1"/>
  <c r="A1697" i="1"/>
  <c r="T1696" i="1"/>
  <c r="U1696" i="1" s="1"/>
  <c r="B1696" i="1"/>
  <c r="A1696" i="1"/>
  <c r="T1695" i="1"/>
  <c r="U1695" i="1" s="1"/>
  <c r="B1695" i="1"/>
  <c r="A1695" i="1"/>
  <c r="T1694" i="1"/>
  <c r="U1694" i="1" s="1"/>
  <c r="B1694" i="1"/>
  <c r="A1694" i="1"/>
  <c r="T1693" i="1"/>
  <c r="U1693" i="1" s="1"/>
  <c r="B1693" i="1"/>
  <c r="A1693" i="1"/>
  <c r="T1692" i="1"/>
  <c r="U1692" i="1" s="1"/>
  <c r="B1692" i="1"/>
  <c r="A1692" i="1"/>
  <c r="T1691" i="1"/>
  <c r="U1691" i="1" s="1"/>
  <c r="B1691" i="1"/>
  <c r="A1691" i="1"/>
  <c r="T1690" i="1"/>
  <c r="U1690" i="1" s="1"/>
  <c r="B1690" i="1"/>
  <c r="A1690" i="1"/>
  <c r="T1689" i="1"/>
  <c r="U1689" i="1" s="1"/>
  <c r="B1689" i="1"/>
  <c r="A1689" i="1"/>
  <c r="T1688" i="1"/>
  <c r="U1688" i="1" s="1"/>
  <c r="B1688" i="1"/>
  <c r="A1688" i="1"/>
  <c r="T1687" i="1"/>
  <c r="U1687" i="1" s="1"/>
  <c r="B1687" i="1"/>
  <c r="A1687" i="1"/>
  <c r="T1686" i="1"/>
  <c r="U1686" i="1" s="1"/>
  <c r="B1686" i="1"/>
  <c r="A1686" i="1"/>
  <c r="T1685" i="1"/>
  <c r="U1685" i="1" s="1"/>
  <c r="B1685" i="1"/>
  <c r="A1685" i="1"/>
  <c r="T1684" i="1"/>
  <c r="U1684" i="1" s="1"/>
  <c r="B1684" i="1"/>
  <c r="A1684" i="1"/>
  <c r="T1683" i="1"/>
  <c r="U1683" i="1" s="1"/>
  <c r="B1683" i="1"/>
  <c r="A1683" i="1"/>
  <c r="T1682" i="1"/>
  <c r="U1682" i="1" s="1"/>
  <c r="B1682" i="1"/>
  <c r="A1682" i="1"/>
  <c r="T1681" i="1"/>
  <c r="U1681" i="1" s="1"/>
  <c r="B1681" i="1"/>
  <c r="A1681" i="1"/>
  <c r="T1680" i="1"/>
  <c r="U1680" i="1" s="1"/>
  <c r="B1680" i="1"/>
  <c r="A1680" i="1"/>
  <c r="T1679" i="1"/>
  <c r="U1679" i="1" s="1"/>
  <c r="B1679" i="1"/>
  <c r="A1679" i="1"/>
  <c r="T1678" i="1"/>
  <c r="U1678" i="1" s="1"/>
  <c r="B1678" i="1"/>
  <c r="A1678" i="1"/>
  <c r="T1677" i="1"/>
  <c r="U1677" i="1" s="1"/>
  <c r="B1677" i="1"/>
  <c r="A1677" i="1"/>
  <c r="T1676" i="1"/>
  <c r="U1676" i="1" s="1"/>
  <c r="B1676" i="1"/>
  <c r="A1676" i="1"/>
  <c r="T1675" i="1"/>
  <c r="U1675" i="1" s="1"/>
  <c r="B1675" i="1"/>
  <c r="A1675" i="1"/>
  <c r="T1674" i="1"/>
  <c r="U1674" i="1" s="1"/>
  <c r="B1674" i="1"/>
  <c r="A1674" i="1"/>
  <c r="T1673" i="1"/>
  <c r="U1673" i="1" s="1"/>
  <c r="B1673" i="1"/>
  <c r="A1673" i="1"/>
  <c r="T1672" i="1"/>
  <c r="U1672" i="1" s="1"/>
  <c r="B1672" i="1"/>
  <c r="A1672" i="1"/>
  <c r="T1671" i="1"/>
  <c r="U1671" i="1" s="1"/>
  <c r="B1671" i="1"/>
  <c r="A1671" i="1"/>
  <c r="T1670" i="1"/>
  <c r="U1670" i="1" s="1"/>
  <c r="B1670" i="1"/>
  <c r="A1670" i="1"/>
  <c r="T1669" i="1"/>
  <c r="U1669" i="1" s="1"/>
  <c r="B1669" i="1"/>
  <c r="A1669" i="1"/>
  <c r="T1668" i="1"/>
  <c r="U1668" i="1" s="1"/>
  <c r="B1668" i="1"/>
  <c r="A1668" i="1"/>
  <c r="T1667" i="1"/>
  <c r="U1667" i="1" s="1"/>
  <c r="B1667" i="1"/>
  <c r="A1667" i="1"/>
  <c r="T1666" i="1"/>
  <c r="U1666" i="1" s="1"/>
  <c r="B1666" i="1"/>
  <c r="A1666" i="1"/>
  <c r="T1665" i="1"/>
  <c r="U1665" i="1" s="1"/>
  <c r="B1665" i="1"/>
  <c r="A1665" i="1"/>
  <c r="T1664" i="1"/>
  <c r="U1664" i="1" s="1"/>
  <c r="B1664" i="1"/>
  <c r="A1664" i="1"/>
  <c r="T1663" i="1"/>
  <c r="U1663" i="1" s="1"/>
  <c r="B1663" i="1"/>
  <c r="A1663" i="1"/>
  <c r="T1662" i="1"/>
  <c r="U1662" i="1" s="1"/>
  <c r="B1662" i="1"/>
  <c r="A1662" i="1"/>
  <c r="T1661" i="1"/>
  <c r="U1661" i="1" s="1"/>
  <c r="B1661" i="1"/>
  <c r="A1661" i="1"/>
  <c r="T1660" i="1"/>
  <c r="U1660" i="1" s="1"/>
  <c r="B1660" i="1"/>
  <c r="A1660" i="1"/>
  <c r="T1659" i="1"/>
  <c r="U1659" i="1" s="1"/>
  <c r="B1659" i="1"/>
  <c r="A1659" i="1"/>
  <c r="T1658" i="1"/>
  <c r="U1658" i="1" s="1"/>
  <c r="B1658" i="1"/>
  <c r="A1658" i="1"/>
  <c r="T1657" i="1"/>
  <c r="U1657" i="1" s="1"/>
  <c r="B1657" i="1"/>
  <c r="A1657" i="1"/>
  <c r="T1656" i="1"/>
  <c r="U1656" i="1" s="1"/>
  <c r="B1656" i="1"/>
  <c r="A1656" i="1"/>
  <c r="T1655" i="1"/>
  <c r="U1655" i="1" s="1"/>
  <c r="B1655" i="1"/>
  <c r="A1655" i="1"/>
  <c r="T1654" i="1"/>
  <c r="U1654" i="1" s="1"/>
  <c r="B1654" i="1"/>
  <c r="A1654" i="1"/>
  <c r="T1653" i="1"/>
  <c r="U1653" i="1" s="1"/>
  <c r="B1653" i="1"/>
  <c r="A1653" i="1"/>
  <c r="T1652" i="1"/>
  <c r="U1652" i="1" s="1"/>
  <c r="B1652" i="1"/>
  <c r="A1652" i="1"/>
  <c r="T1651" i="1"/>
  <c r="U1651" i="1" s="1"/>
  <c r="B1651" i="1"/>
  <c r="A1651" i="1"/>
  <c r="T1650" i="1"/>
  <c r="U1650" i="1" s="1"/>
  <c r="B1650" i="1"/>
  <c r="A1650" i="1"/>
  <c r="T1649" i="1"/>
  <c r="U1649" i="1" s="1"/>
  <c r="B1649" i="1"/>
  <c r="A1649" i="1"/>
  <c r="T1648" i="1"/>
  <c r="U1648" i="1" s="1"/>
  <c r="B1648" i="1"/>
  <c r="A1648" i="1"/>
  <c r="T1647" i="1"/>
  <c r="U1647" i="1" s="1"/>
  <c r="B1647" i="1"/>
  <c r="A1647" i="1"/>
  <c r="T1646" i="1"/>
  <c r="U1646" i="1" s="1"/>
  <c r="B1646" i="1"/>
  <c r="A1646" i="1"/>
  <c r="T1645" i="1"/>
  <c r="U1645" i="1" s="1"/>
  <c r="B1645" i="1"/>
  <c r="A1645" i="1"/>
  <c r="T1644" i="1"/>
  <c r="U1644" i="1" s="1"/>
  <c r="B1644" i="1"/>
  <c r="A1644" i="1"/>
  <c r="T1643" i="1"/>
  <c r="U1643" i="1" s="1"/>
  <c r="B1643" i="1"/>
  <c r="A1643" i="1"/>
  <c r="T1642" i="1"/>
  <c r="U1642" i="1" s="1"/>
  <c r="B1642" i="1"/>
  <c r="A1642" i="1"/>
  <c r="T1641" i="1"/>
  <c r="U1641" i="1" s="1"/>
  <c r="B1641" i="1"/>
  <c r="A1641" i="1"/>
  <c r="T1640" i="1"/>
  <c r="U1640" i="1" s="1"/>
  <c r="B1640" i="1"/>
  <c r="A1640" i="1"/>
  <c r="T1639" i="1"/>
  <c r="U1639" i="1" s="1"/>
  <c r="B1639" i="1"/>
  <c r="A1639" i="1"/>
  <c r="T1638" i="1"/>
  <c r="U1638" i="1" s="1"/>
  <c r="B1638" i="1"/>
  <c r="A1638" i="1"/>
  <c r="T1637" i="1"/>
  <c r="U1637" i="1" s="1"/>
  <c r="B1637" i="1"/>
  <c r="A1637" i="1"/>
  <c r="T1636" i="1"/>
  <c r="U1636" i="1" s="1"/>
  <c r="B1636" i="1"/>
  <c r="A1636" i="1"/>
  <c r="T1635" i="1"/>
  <c r="U1635" i="1" s="1"/>
  <c r="B1635" i="1"/>
  <c r="A1635" i="1"/>
  <c r="T1634" i="1"/>
  <c r="U1634" i="1" s="1"/>
  <c r="B1634" i="1"/>
  <c r="A1634" i="1"/>
  <c r="T1633" i="1"/>
  <c r="U1633" i="1" s="1"/>
  <c r="B1633" i="1"/>
  <c r="A1633" i="1"/>
  <c r="T1632" i="1"/>
  <c r="U1632" i="1" s="1"/>
  <c r="B1632" i="1"/>
  <c r="A1632" i="1"/>
  <c r="T1631" i="1"/>
  <c r="U1631" i="1" s="1"/>
  <c r="B1631" i="1"/>
  <c r="A1631" i="1"/>
  <c r="T1630" i="1"/>
  <c r="U1630" i="1" s="1"/>
  <c r="B1630" i="1"/>
  <c r="A1630" i="1"/>
  <c r="T1629" i="1"/>
  <c r="U1629" i="1" s="1"/>
  <c r="B1629" i="1"/>
  <c r="A1629" i="1"/>
  <c r="T1628" i="1"/>
  <c r="U1628" i="1" s="1"/>
  <c r="B1628" i="1"/>
  <c r="A1628" i="1"/>
  <c r="T1627" i="1"/>
  <c r="U1627" i="1" s="1"/>
  <c r="B1627" i="1"/>
  <c r="A1627" i="1"/>
  <c r="T1626" i="1"/>
  <c r="U1626" i="1" s="1"/>
  <c r="B1626" i="1"/>
  <c r="A1626" i="1"/>
  <c r="T1625" i="1"/>
  <c r="U1625" i="1" s="1"/>
  <c r="B1625" i="1"/>
  <c r="A1625" i="1"/>
  <c r="T1624" i="1"/>
  <c r="U1624" i="1" s="1"/>
  <c r="B1624" i="1"/>
  <c r="A1624" i="1"/>
  <c r="T1623" i="1"/>
  <c r="U1623" i="1" s="1"/>
  <c r="B1623" i="1"/>
  <c r="A1623" i="1"/>
  <c r="T1622" i="1"/>
  <c r="U1622" i="1" s="1"/>
  <c r="B1622" i="1"/>
  <c r="A1622" i="1"/>
  <c r="T1621" i="1"/>
  <c r="U1621" i="1" s="1"/>
  <c r="B1621" i="1"/>
  <c r="A1621" i="1"/>
  <c r="T1620" i="1"/>
  <c r="U1620" i="1" s="1"/>
  <c r="B1620" i="1"/>
  <c r="A1620" i="1"/>
  <c r="T1619" i="1"/>
  <c r="U1619" i="1" s="1"/>
  <c r="B1619" i="1"/>
  <c r="A1619" i="1"/>
  <c r="T1618" i="1"/>
  <c r="U1618" i="1" s="1"/>
  <c r="B1618" i="1"/>
  <c r="A1618" i="1"/>
  <c r="T1617" i="1"/>
  <c r="U1617" i="1" s="1"/>
  <c r="B1617" i="1"/>
  <c r="A1617" i="1"/>
  <c r="T1616" i="1"/>
  <c r="U1616" i="1" s="1"/>
  <c r="B1616" i="1"/>
  <c r="A1616" i="1"/>
  <c r="T1615" i="1"/>
  <c r="U1615" i="1" s="1"/>
  <c r="B1615" i="1"/>
  <c r="A1615" i="1"/>
  <c r="T1614" i="1"/>
  <c r="U1614" i="1" s="1"/>
  <c r="B1614" i="1"/>
  <c r="A1614" i="1"/>
  <c r="T1613" i="1"/>
  <c r="U1613" i="1" s="1"/>
  <c r="B1613" i="1"/>
  <c r="A1613" i="1"/>
  <c r="T1612" i="1"/>
  <c r="U1612" i="1" s="1"/>
  <c r="B1612" i="1"/>
  <c r="A1612" i="1"/>
  <c r="T1611" i="1"/>
  <c r="U1611" i="1" s="1"/>
  <c r="B1611" i="1"/>
  <c r="A1611" i="1"/>
  <c r="T1610" i="1"/>
  <c r="U1610" i="1" s="1"/>
  <c r="B1610" i="1"/>
  <c r="A1610" i="1"/>
  <c r="T1609" i="1"/>
  <c r="U1609" i="1" s="1"/>
  <c r="B1609" i="1"/>
  <c r="A1609" i="1"/>
  <c r="T1608" i="1"/>
  <c r="U1608" i="1" s="1"/>
  <c r="B1608" i="1"/>
  <c r="A1608" i="1"/>
  <c r="T1607" i="1"/>
  <c r="U1607" i="1" s="1"/>
  <c r="B1607" i="1"/>
  <c r="A1607" i="1"/>
  <c r="T1606" i="1"/>
  <c r="U1606" i="1" s="1"/>
  <c r="B1606" i="1"/>
  <c r="A1606" i="1"/>
  <c r="T1605" i="1"/>
  <c r="U1605" i="1" s="1"/>
  <c r="B1605" i="1"/>
  <c r="A1605" i="1"/>
  <c r="T1604" i="1"/>
  <c r="U1604" i="1" s="1"/>
  <c r="B1604" i="1"/>
  <c r="A1604" i="1"/>
  <c r="T1603" i="1"/>
  <c r="U1603" i="1" s="1"/>
  <c r="B1603" i="1"/>
  <c r="A1603" i="1"/>
  <c r="T1602" i="1"/>
  <c r="U1602" i="1" s="1"/>
  <c r="B1602" i="1"/>
  <c r="A1602" i="1"/>
  <c r="T1601" i="1"/>
  <c r="U1601" i="1" s="1"/>
  <c r="B1601" i="1"/>
  <c r="A1601" i="1"/>
  <c r="T1600" i="1"/>
  <c r="U1600" i="1" s="1"/>
  <c r="B1600" i="1"/>
  <c r="A1600" i="1"/>
  <c r="T1599" i="1"/>
  <c r="U1599" i="1" s="1"/>
  <c r="B1599" i="1"/>
  <c r="A1599" i="1"/>
  <c r="T1598" i="1"/>
  <c r="U1598" i="1" s="1"/>
  <c r="B1598" i="1"/>
  <c r="A1598" i="1"/>
  <c r="T1597" i="1"/>
  <c r="U1597" i="1" s="1"/>
  <c r="B1597" i="1"/>
  <c r="A1597" i="1"/>
  <c r="T1596" i="1"/>
  <c r="U1596" i="1" s="1"/>
  <c r="B1596" i="1"/>
  <c r="A1596" i="1"/>
  <c r="T1595" i="1"/>
  <c r="U1595" i="1" s="1"/>
  <c r="B1595" i="1"/>
  <c r="A1595" i="1"/>
  <c r="T1594" i="1"/>
  <c r="U1594" i="1" s="1"/>
  <c r="B1594" i="1"/>
  <c r="A1594" i="1"/>
  <c r="T1593" i="1"/>
  <c r="U1593" i="1" s="1"/>
  <c r="B1593" i="1"/>
  <c r="A1593" i="1"/>
  <c r="T1592" i="1"/>
  <c r="U1592" i="1" s="1"/>
  <c r="B1592" i="1"/>
  <c r="A1592" i="1"/>
  <c r="T1591" i="1"/>
  <c r="U1591" i="1" s="1"/>
  <c r="B1591" i="1"/>
  <c r="A1591" i="1"/>
  <c r="T1590" i="1"/>
  <c r="U1590" i="1" s="1"/>
  <c r="B1590" i="1"/>
  <c r="A1590" i="1"/>
  <c r="T1589" i="1"/>
  <c r="U1589" i="1" s="1"/>
  <c r="B1589" i="1"/>
  <c r="A1589" i="1"/>
  <c r="T1588" i="1"/>
  <c r="U1588" i="1" s="1"/>
  <c r="B1588" i="1"/>
  <c r="A1588" i="1"/>
  <c r="T1587" i="1"/>
  <c r="U1587" i="1" s="1"/>
  <c r="B1587" i="1"/>
  <c r="A1587" i="1"/>
  <c r="T1586" i="1"/>
  <c r="U1586" i="1" s="1"/>
  <c r="B1586" i="1"/>
  <c r="A1586" i="1"/>
  <c r="T1585" i="1"/>
  <c r="U1585" i="1" s="1"/>
  <c r="B1585" i="1"/>
  <c r="A1585" i="1"/>
  <c r="T1584" i="1"/>
  <c r="U1584" i="1" s="1"/>
  <c r="B1584" i="1"/>
  <c r="A1584" i="1"/>
  <c r="T1583" i="1"/>
  <c r="U1583" i="1" s="1"/>
  <c r="B1583" i="1"/>
  <c r="A1583" i="1"/>
  <c r="T1582" i="1"/>
  <c r="U1582" i="1" s="1"/>
  <c r="B1582" i="1"/>
  <c r="A1582" i="1"/>
  <c r="T1581" i="1"/>
  <c r="U1581" i="1" s="1"/>
  <c r="B1581" i="1"/>
  <c r="A1581" i="1"/>
  <c r="T1580" i="1"/>
  <c r="U1580" i="1" s="1"/>
  <c r="B1580" i="1"/>
  <c r="A1580" i="1"/>
  <c r="U1579" i="1"/>
  <c r="T1579" i="1"/>
  <c r="B1579" i="1"/>
  <c r="A1579" i="1"/>
  <c r="U1578" i="1"/>
  <c r="T1578" i="1"/>
  <c r="B1578" i="1"/>
  <c r="A1578" i="1"/>
  <c r="U1577" i="1"/>
  <c r="T1577" i="1"/>
  <c r="B1577" i="1"/>
  <c r="A1577" i="1"/>
  <c r="U1576" i="1"/>
  <c r="T1576" i="1"/>
  <c r="B1576" i="1"/>
  <c r="A1576" i="1"/>
  <c r="U1575" i="1"/>
  <c r="T1575" i="1"/>
  <c r="B1575" i="1"/>
  <c r="A1575" i="1"/>
  <c r="U1574" i="1"/>
  <c r="T1574" i="1"/>
  <c r="B1574" i="1"/>
  <c r="A1574" i="1"/>
  <c r="U1573" i="1"/>
  <c r="T1573" i="1"/>
  <c r="B1573" i="1"/>
  <c r="A1573" i="1"/>
  <c r="U1572" i="1"/>
  <c r="T1572" i="1"/>
  <c r="B1572" i="1"/>
  <c r="A1572" i="1"/>
  <c r="U1571" i="1"/>
  <c r="T1571" i="1"/>
  <c r="B1571" i="1"/>
  <c r="A1571" i="1"/>
  <c r="U1570" i="1"/>
  <c r="T1570" i="1"/>
  <c r="B1570" i="1"/>
  <c r="A1570" i="1"/>
  <c r="U1569" i="1"/>
  <c r="T1569" i="1"/>
  <c r="B1569" i="1"/>
  <c r="A1569" i="1"/>
  <c r="U1568" i="1"/>
  <c r="T1568" i="1"/>
  <c r="B1568" i="1"/>
  <c r="A1568" i="1"/>
  <c r="U1567" i="1"/>
  <c r="T1567" i="1"/>
  <c r="B1567" i="1"/>
  <c r="A1567" i="1"/>
  <c r="U1566" i="1"/>
  <c r="T1566" i="1"/>
  <c r="B1566" i="1"/>
  <c r="A1566" i="1"/>
  <c r="U1565" i="1"/>
  <c r="T1565" i="1"/>
  <c r="B1565" i="1"/>
  <c r="A1565" i="1"/>
  <c r="U1564" i="1"/>
  <c r="T1564" i="1"/>
  <c r="B1564" i="1"/>
  <c r="A1564" i="1"/>
  <c r="U1563" i="1"/>
  <c r="T1563" i="1"/>
  <c r="B1563" i="1"/>
  <c r="A1563" i="1"/>
  <c r="U1562" i="1"/>
  <c r="T1562" i="1"/>
  <c r="B1562" i="1"/>
  <c r="A1562" i="1"/>
  <c r="U1561" i="1"/>
  <c r="T1561" i="1"/>
  <c r="B1561" i="1"/>
  <c r="A1561" i="1"/>
  <c r="U1560" i="1"/>
  <c r="T1560" i="1"/>
  <c r="B1560" i="1"/>
  <c r="A1560" i="1"/>
  <c r="U1559" i="1"/>
  <c r="T1559" i="1"/>
  <c r="B1559" i="1"/>
  <c r="A1559" i="1"/>
  <c r="U1558" i="1"/>
  <c r="T1558" i="1"/>
  <c r="B1558" i="1"/>
  <c r="A1558" i="1"/>
  <c r="U1557" i="1"/>
  <c r="T1557" i="1"/>
  <c r="B1557" i="1"/>
  <c r="A1557" i="1"/>
  <c r="U1556" i="1"/>
  <c r="T1556" i="1"/>
  <c r="B1556" i="1"/>
  <c r="A1556" i="1"/>
  <c r="U1555" i="1"/>
  <c r="T1555" i="1"/>
  <c r="B1555" i="1"/>
  <c r="A1555" i="1"/>
  <c r="U1554" i="1"/>
  <c r="T1554" i="1"/>
  <c r="B1554" i="1"/>
  <c r="A1554" i="1"/>
  <c r="U1553" i="1"/>
  <c r="T1553" i="1"/>
  <c r="B1553" i="1"/>
  <c r="A1553" i="1"/>
  <c r="U1552" i="1"/>
  <c r="T1552" i="1"/>
  <c r="B1552" i="1"/>
  <c r="A1552" i="1"/>
  <c r="U1551" i="1"/>
  <c r="T1551" i="1"/>
  <c r="B1551" i="1"/>
  <c r="A1551" i="1"/>
  <c r="U1550" i="1"/>
  <c r="T1550" i="1"/>
  <c r="B1550" i="1"/>
  <c r="A1550" i="1"/>
  <c r="U1549" i="1"/>
  <c r="T1549" i="1"/>
  <c r="B1549" i="1"/>
  <c r="A1549" i="1"/>
  <c r="U1548" i="1"/>
  <c r="T1548" i="1"/>
  <c r="B1548" i="1"/>
  <c r="A1548" i="1"/>
  <c r="U1547" i="1"/>
  <c r="T1547" i="1"/>
  <c r="B1547" i="1"/>
  <c r="A1547" i="1"/>
  <c r="U1546" i="1"/>
  <c r="T1546" i="1"/>
  <c r="B1546" i="1"/>
  <c r="A1546" i="1"/>
  <c r="U1545" i="1"/>
  <c r="T1545" i="1"/>
  <c r="B1545" i="1"/>
  <c r="A1545" i="1"/>
  <c r="U1544" i="1"/>
  <c r="T1544" i="1"/>
  <c r="B1544" i="1"/>
  <c r="A1544" i="1"/>
  <c r="U1543" i="1"/>
  <c r="T1543" i="1"/>
  <c r="B1543" i="1"/>
  <c r="A1543" i="1"/>
  <c r="U1542" i="1"/>
  <c r="T1542" i="1"/>
  <c r="B1542" i="1"/>
  <c r="A1542" i="1"/>
  <c r="U1541" i="1"/>
  <c r="T1541" i="1"/>
  <c r="B1541" i="1"/>
  <c r="A1541" i="1"/>
  <c r="U1540" i="1"/>
  <c r="T1540" i="1"/>
  <c r="B1540" i="1"/>
  <c r="A1540" i="1"/>
  <c r="U1539" i="1"/>
  <c r="T1539" i="1"/>
  <c r="B1539" i="1"/>
  <c r="A1539" i="1"/>
  <c r="U1538" i="1"/>
  <c r="T1538" i="1"/>
  <c r="B1538" i="1"/>
  <c r="A1538" i="1"/>
  <c r="U1537" i="1"/>
  <c r="T1537" i="1"/>
  <c r="B1537" i="1"/>
  <c r="A1537" i="1"/>
  <c r="U1536" i="1"/>
  <c r="T1536" i="1"/>
  <c r="B1536" i="1"/>
  <c r="A1536" i="1"/>
  <c r="U1535" i="1"/>
  <c r="T1535" i="1"/>
  <c r="B1535" i="1"/>
  <c r="A1535" i="1"/>
  <c r="U1534" i="1"/>
  <c r="T1534" i="1"/>
  <c r="B1534" i="1"/>
  <c r="A1534" i="1"/>
  <c r="U1533" i="1"/>
  <c r="T1533" i="1"/>
  <c r="B1533" i="1"/>
  <c r="A1533" i="1"/>
  <c r="U1532" i="1"/>
  <c r="T1532" i="1"/>
  <c r="B1532" i="1"/>
  <c r="A1532" i="1"/>
  <c r="U1531" i="1"/>
  <c r="T1531" i="1"/>
  <c r="B1531" i="1"/>
  <c r="A1531" i="1"/>
  <c r="U1530" i="1"/>
  <c r="T1530" i="1"/>
  <c r="B1530" i="1"/>
  <c r="A1530" i="1"/>
  <c r="U1529" i="1"/>
  <c r="T1529" i="1"/>
  <c r="B1529" i="1"/>
  <c r="A1529" i="1"/>
  <c r="U1528" i="1"/>
  <c r="T1528" i="1"/>
  <c r="B1528" i="1"/>
  <c r="A1528" i="1"/>
  <c r="U1527" i="1"/>
  <c r="T1527" i="1"/>
  <c r="B1527" i="1"/>
  <c r="A1527" i="1"/>
  <c r="U1526" i="1"/>
  <c r="T1526" i="1"/>
  <c r="B1526" i="1"/>
  <c r="A1526" i="1"/>
  <c r="U1525" i="1"/>
  <c r="T1525" i="1"/>
  <c r="B1525" i="1"/>
  <c r="A1525" i="1"/>
  <c r="U1524" i="1"/>
  <c r="T1524" i="1"/>
  <c r="B1524" i="1"/>
  <c r="A1524" i="1"/>
  <c r="U1523" i="1"/>
  <c r="T1523" i="1"/>
  <c r="B1523" i="1"/>
  <c r="A1523" i="1"/>
  <c r="U1522" i="1"/>
  <c r="T1522" i="1"/>
  <c r="B1522" i="1"/>
  <c r="A1522" i="1"/>
  <c r="U1521" i="1"/>
  <c r="T1521" i="1"/>
  <c r="B1521" i="1"/>
  <c r="A1521" i="1"/>
  <c r="U1520" i="1"/>
  <c r="T1520" i="1"/>
  <c r="B1520" i="1"/>
  <c r="A1520" i="1"/>
  <c r="U1519" i="1"/>
  <c r="T1519" i="1"/>
  <c r="B1519" i="1"/>
  <c r="A1519" i="1"/>
  <c r="U1518" i="1"/>
  <c r="T1518" i="1"/>
  <c r="B1518" i="1"/>
  <c r="A1518" i="1"/>
  <c r="U1517" i="1"/>
  <c r="T1517" i="1"/>
  <c r="B1517" i="1"/>
  <c r="A1517" i="1"/>
  <c r="U1516" i="1"/>
  <c r="T1516" i="1"/>
  <c r="B1516" i="1"/>
  <c r="A1516" i="1"/>
  <c r="U1515" i="1"/>
  <c r="T1515" i="1"/>
  <c r="B1515" i="1"/>
  <c r="A1515" i="1"/>
  <c r="U1514" i="1"/>
  <c r="T1514" i="1"/>
  <c r="B1514" i="1"/>
  <c r="A1514" i="1"/>
  <c r="U1513" i="1"/>
  <c r="T1513" i="1"/>
  <c r="B1513" i="1"/>
  <c r="A1513" i="1"/>
  <c r="U1512" i="1"/>
  <c r="T1512" i="1"/>
  <c r="B1512" i="1"/>
  <c r="A1512" i="1"/>
  <c r="U1511" i="1"/>
  <c r="T1511" i="1"/>
  <c r="B1511" i="1"/>
  <c r="A1511" i="1"/>
  <c r="U1510" i="1"/>
  <c r="T1510" i="1"/>
  <c r="B1510" i="1"/>
  <c r="A1510" i="1"/>
  <c r="U1509" i="1"/>
  <c r="T1509" i="1"/>
  <c r="B1509" i="1"/>
  <c r="A1509" i="1"/>
  <c r="U1508" i="1"/>
  <c r="T1508" i="1"/>
  <c r="B1508" i="1"/>
  <c r="A1508" i="1"/>
  <c r="U1507" i="1"/>
  <c r="T1507" i="1"/>
  <c r="B1507" i="1"/>
  <c r="A1507" i="1"/>
  <c r="U1506" i="1"/>
  <c r="T1506" i="1"/>
  <c r="B1506" i="1"/>
  <c r="A1506" i="1"/>
  <c r="U1505" i="1"/>
  <c r="T1505" i="1"/>
  <c r="B1505" i="1"/>
  <c r="A1505" i="1"/>
  <c r="U1504" i="1"/>
  <c r="T1504" i="1"/>
  <c r="B1504" i="1"/>
  <c r="A1504" i="1"/>
  <c r="U1503" i="1"/>
  <c r="T1503" i="1"/>
  <c r="B1503" i="1"/>
  <c r="A1503" i="1"/>
  <c r="U1502" i="1"/>
  <c r="T1502" i="1"/>
  <c r="B1502" i="1"/>
  <c r="A1502" i="1"/>
  <c r="U1501" i="1"/>
  <c r="T1501" i="1"/>
  <c r="B1501" i="1"/>
  <c r="A1501" i="1"/>
  <c r="U1500" i="1"/>
  <c r="T1500" i="1"/>
  <c r="B1500" i="1"/>
  <c r="A1500" i="1"/>
  <c r="U1499" i="1"/>
  <c r="T1499" i="1"/>
  <c r="B1499" i="1"/>
  <c r="A1499" i="1"/>
  <c r="U1498" i="1"/>
  <c r="T1498" i="1"/>
  <c r="B1498" i="1"/>
  <c r="A1498" i="1"/>
  <c r="U1497" i="1"/>
  <c r="T1497" i="1"/>
  <c r="B1497" i="1"/>
  <c r="A1497" i="1"/>
  <c r="U1496" i="1"/>
  <c r="T1496" i="1"/>
  <c r="B1496" i="1"/>
  <c r="A1496" i="1"/>
  <c r="U1495" i="1"/>
  <c r="T1495" i="1"/>
  <c r="B1495" i="1"/>
  <c r="A1495" i="1"/>
  <c r="U1494" i="1"/>
  <c r="T1494" i="1"/>
  <c r="B1494" i="1"/>
  <c r="A1494" i="1"/>
  <c r="U1493" i="1"/>
  <c r="T1493" i="1"/>
  <c r="B1493" i="1"/>
  <c r="A1493" i="1"/>
  <c r="U1492" i="1"/>
  <c r="T1492" i="1"/>
  <c r="B1492" i="1"/>
  <c r="A1492" i="1"/>
  <c r="U1491" i="1"/>
  <c r="T1491" i="1"/>
  <c r="B1491" i="1"/>
  <c r="A1491" i="1"/>
  <c r="U1490" i="1"/>
  <c r="T1490" i="1"/>
  <c r="B1490" i="1"/>
  <c r="A1490" i="1"/>
  <c r="U1489" i="1"/>
  <c r="T1489" i="1"/>
  <c r="B1489" i="1"/>
  <c r="A1489" i="1"/>
  <c r="U1488" i="1"/>
  <c r="T1488" i="1"/>
  <c r="B1488" i="1"/>
  <c r="A1488" i="1"/>
  <c r="U1487" i="1"/>
  <c r="T1487" i="1"/>
  <c r="B1487" i="1"/>
  <c r="A1487" i="1"/>
  <c r="U1486" i="1"/>
  <c r="T1486" i="1"/>
  <c r="B1486" i="1"/>
  <c r="A1486" i="1"/>
  <c r="U1485" i="1"/>
  <c r="T1485" i="1"/>
  <c r="B1485" i="1"/>
  <c r="A1485" i="1"/>
  <c r="U1484" i="1"/>
  <c r="T1484" i="1"/>
  <c r="B1484" i="1"/>
  <c r="A1484" i="1"/>
  <c r="U1483" i="1"/>
  <c r="T1483" i="1"/>
  <c r="B1483" i="1"/>
  <c r="A1483" i="1"/>
  <c r="U1482" i="1"/>
  <c r="T1482" i="1"/>
  <c r="B1482" i="1"/>
  <c r="A1482" i="1"/>
  <c r="U1481" i="1"/>
  <c r="T1481" i="1"/>
  <c r="B1481" i="1"/>
  <c r="A1481" i="1"/>
  <c r="U1480" i="1"/>
  <c r="T1480" i="1"/>
  <c r="B1480" i="1"/>
  <c r="A1480" i="1"/>
  <c r="U1479" i="1"/>
  <c r="T1479" i="1"/>
  <c r="B1479" i="1"/>
  <c r="A1479" i="1"/>
  <c r="U1478" i="1"/>
  <c r="T1478" i="1"/>
  <c r="B1478" i="1"/>
  <c r="A1478" i="1"/>
  <c r="U1477" i="1"/>
  <c r="T1477" i="1"/>
  <c r="B1477" i="1"/>
  <c r="A1477" i="1"/>
  <c r="U1476" i="1"/>
  <c r="T1476" i="1"/>
  <c r="B1476" i="1"/>
  <c r="A1476" i="1"/>
  <c r="U1475" i="1"/>
  <c r="T1475" i="1"/>
  <c r="B1475" i="1"/>
  <c r="A1475" i="1"/>
  <c r="U1474" i="1"/>
  <c r="T1474" i="1"/>
  <c r="B1474" i="1"/>
  <c r="A1474" i="1"/>
  <c r="U1473" i="1"/>
  <c r="T1473" i="1"/>
  <c r="B1473" i="1"/>
  <c r="A1473" i="1"/>
  <c r="U1472" i="1"/>
  <c r="T1472" i="1"/>
  <c r="B1472" i="1"/>
  <c r="A1472" i="1"/>
  <c r="U1471" i="1"/>
  <c r="T1471" i="1"/>
  <c r="B1471" i="1"/>
  <c r="A1471" i="1"/>
  <c r="U1470" i="1"/>
  <c r="T1470" i="1"/>
  <c r="B1470" i="1"/>
  <c r="A1470" i="1"/>
  <c r="U1469" i="1"/>
  <c r="T1469" i="1"/>
  <c r="B1469" i="1"/>
  <c r="A1469" i="1"/>
  <c r="U1468" i="1"/>
  <c r="T1468" i="1"/>
  <c r="B1468" i="1"/>
  <c r="A1468" i="1"/>
  <c r="U1467" i="1"/>
  <c r="T1467" i="1"/>
  <c r="B1467" i="1"/>
  <c r="A1467" i="1"/>
  <c r="U1466" i="1"/>
  <c r="T1466" i="1"/>
  <c r="B1466" i="1"/>
  <c r="A1466" i="1"/>
  <c r="U1465" i="1"/>
  <c r="T1465" i="1"/>
  <c r="B1465" i="1"/>
  <c r="A1465" i="1"/>
  <c r="U1464" i="1"/>
  <c r="T1464" i="1"/>
  <c r="B1464" i="1"/>
  <c r="A1464" i="1"/>
  <c r="U1463" i="1"/>
  <c r="T1463" i="1"/>
  <c r="B1463" i="1"/>
  <c r="A1463" i="1"/>
  <c r="U1462" i="1"/>
  <c r="T1462" i="1"/>
  <c r="B1462" i="1"/>
  <c r="A1462" i="1"/>
  <c r="U1461" i="1"/>
  <c r="T1461" i="1"/>
  <c r="B1461" i="1"/>
  <c r="A1461" i="1"/>
  <c r="U1460" i="1"/>
  <c r="T1460" i="1"/>
  <c r="B1460" i="1"/>
  <c r="A1460" i="1"/>
  <c r="U1459" i="1"/>
  <c r="T1459" i="1"/>
  <c r="B1459" i="1"/>
  <c r="A1459" i="1"/>
  <c r="U1458" i="1"/>
  <c r="T1458" i="1"/>
  <c r="B1458" i="1"/>
  <c r="A1458" i="1"/>
  <c r="U1457" i="1"/>
  <c r="T1457" i="1"/>
  <c r="B1457" i="1"/>
  <c r="A1457" i="1"/>
  <c r="U1456" i="1"/>
  <c r="T1456" i="1"/>
  <c r="B1456" i="1"/>
  <c r="A1456" i="1"/>
  <c r="U1455" i="1"/>
  <c r="T1455" i="1"/>
  <c r="B1455" i="1"/>
  <c r="A1455" i="1"/>
  <c r="U1454" i="1"/>
  <c r="T1454" i="1"/>
  <c r="B1454" i="1"/>
  <c r="A1454" i="1"/>
  <c r="U1453" i="1"/>
  <c r="T1453" i="1"/>
  <c r="B1453" i="1"/>
  <c r="A1453" i="1"/>
  <c r="U1452" i="1"/>
  <c r="T1452" i="1"/>
  <c r="B1452" i="1"/>
  <c r="A1452" i="1"/>
  <c r="U1451" i="1"/>
  <c r="T1451" i="1"/>
  <c r="B1451" i="1"/>
  <c r="A1451" i="1"/>
  <c r="U1450" i="1"/>
  <c r="T1450" i="1"/>
  <c r="B1450" i="1"/>
  <c r="A1450" i="1"/>
  <c r="U1449" i="1"/>
  <c r="T1449" i="1"/>
  <c r="B1449" i="1"/>
  <c r="A1449" i="1"/>
  <c r="U1448" i="1"/>
  <c r="T1448" i="1"/>
  <c r="B1448" i="1"/>
  <c r="A1448" i="1"/>
  <c r="U1447" i="1"/>
  <c r="T1447" i="1"/>
  <c r="B1447" i="1"/>
  <c r="A1447" i="1"/>
  <c r="U1446" i="1"/>
  <c r="T1446" i="1"/>
  <c r="B1446" i="1"/>
  <c r="A1446" i="1"/>
  <c r="U1445" i="1"/>
  <c r="T1445" i="1"/>
  <c r="B1445" i="1"/>
  <c r="A1445" i="1"/>
  <c r="U1444" i="1"/>
  <c r="T1444" i="1"/>
  <c r="B1444" i="1"/>
  <c r="A1444" i="1"/>
  <c r="U1443" i="1"/>
  <c r="T1443" i="1"/>
  <c r="B1443" i="1"/>
  <c r="A1443" i="1"/>
  <c r="U1442" i="1"/>
  <c r="T1442" i="1"/>
  <c r="B1442" i="1"/>
  <c r="A1442" i="1"/>
  <c r="U1441" i="1"/>
  <c r="T1441" i="1"/>
  <c r="B1441" i="1"/>
  <c r="A1441" i="1"/>
  <c r="U1440" i="1"/>
  <c r="T1440" i="1"/>
  <c r="B1440" i="1"/>
  <c r="A1440" i="1"/>
  <c r="U1439" i="1"/>
  <c r="T1439" i="1"/>
  <c r="B1439" i="1"/>
  <c r="A1439" i="1"/>
  <c r="U1438" i="1"/>
  <c r="T1438" i="1"/>
  <c r="B1438" i="1"/>
  <c r="A1438" i="1"/>
  <c r="U1437" i="1"/>
  <c r="T1437" i="1"/>
  <c r="B1437" i="1"/>
  <c r="A1437" i="1"/>
  <c r="U1436" i="1"/>
  <c r="T1436" i="1"/>
  <c r="B1436" i="1"/>
  <c r="A1436" i="1"/>
  <c r="U1435" i="1"/>
  <c r="T1435" i="1"/>
  <c r="B1435" i="1"/>
  <c r="A1435" i="1"/>
  <c r="U1434" i="1"/>
  <c r="T1434" i="1"/>
  <c r="B1434" i="1"/>
  <c r="A1434" i="1"/>
  <c r="U1433" i="1"/>
  <c r="T1433" i="1"/>
  <c r="B1433" i="1"/>
  <c r="A1433" i="1"/>
  <c r="U1432" i="1"/>
  <c r="T1432" i="1"/>
  <c r="B1432" i="1"/>
  <c r="A1432" i="1"/>
  <c r="U1431" i="1"/>
  <c r="T1431" i="1"/>
  <c r="B1431" i="1"/>
  <c r="A1431" i="1"/>
  <c r="U1430" i="1"/>
  <c r="T1430" i="1"/>
  <c r="B1430" i="1"/>
  <c r="A1430" i="1"/>
  <c r="U1429" i="1"/>
  <c r="T1429" i="1"/>
  <c r="B1429" i="1"/>
  <c r="A1429" i="1"/>
  <c r="U1428" i="1"/>
  <c r="T1428" i="1"/>
  <c r="B1428" i="1"/>
  <c r="A1428" i="1"/>
  <c r="U1427" i="1"/>
  <c r="T1427" i="1"/>
  <c r="B1427" i="1"/>
  <c r="A1427" i="1"/>
  <c r="U1426" i="1"/>
  <c r="T1426" i="1"/>
  <c r="B1426" i="1"/>
  <c r="A1426" i="1"/>
  <c r="U1425" i="1"/>
  <c r="T1425" i="1"/>
  <c r="B1425" i="1"/>
  <c r="A1425" i="1"/>
  <c r="U1424" i="1"/>
  <c r="T1424" i="1"/>
  <c r="B1424" i="1"/>
  <c r="A1424" i="1"/>
  <c r="U1423" i="1"/>
  <c r="T1423" i="1"/>
  <c r="B1423" i="1"/>
  <c r="A1423" i="1"/>
  <c r="U1422" i="1"/>
  <c r="T1422" i="1"/>
  <c r="B1422" i="1"/>
  <c r="A1422" i="1"/>
  <c r="U1421" i="1"/>
  <c r="T1421" i="1"/>
  <c r="B1421" i="1"/>
  <c r="A1421" i="1"/>
  <c r="U1420" i="1"/>
  <c r="T1420" i="1"/>
  <c r="B1420" i="1"/>
  <c r="A1420" i="1"/>
  <c r="U1419" i="1"/>
  <c r="T1419" i="1"/>
  <c r="B1419" i="1"/>
  <c r="A1419" i="1"/>
  <c r="U1418" i="1"/>
  <c r="T1418" i="1"/>
  <c r="B1418" i="1"/>
  <c r="A1418" i="1"/>
  <c r="U1417" i="1"/>
  <c r="T1417" i="1"/>
  <c r="B1417" i="1"/>
  <c r="A1417" i="1"/>
  <c r="U1416" i="1"/>
  <c r="T1416" i="1"/>
  <c r="B1416" i="1"/>
  <c r="A1416" i="1"/>
  <c r="U1415" i="1"/>
  <c r="T1415" i="1"/>
  <c r="B1415" i="1"/>
  <c r="A1415" i="1"/>
  <c r="U1414" i="1"/>
  <c r="T1414" i="1"/>
  <c r="B1414" i="1"/>
  <c r="A1414" i="1"/>
  <c r="U1413" i="1"/>
  <c r="T1413" i="1"/>
  <c r="B1413" i="1"/>
  <c r="A1413" i="1"/>
  <c r="U1412" i="1"/>
  <c r="T1412" i="1"/>
  <c r="B1412" i="1"/>
  <c r="A1412" i="1"/>
  <c r="U1411" i="1"/>
  <c r="T1411" i="1"/>
  <c r="B1411" i="1"/>
  <c r="A1411" i="1"/>
  <c r="U1410" i="1"/>
  <c r="T1410" i="1"/>
  <c r="B1410" i="1"/>
  <c r="A1410" i="1"/>
  <c r="U1409" i="1"/>
  <c r="T1409" i="1"/>
  <c r="B1409" i="1"/>
  <c r="A1409" i="1"/>
  <c r="U1408" i="1"/>
  <c r="T1408" i="1"/>
  <c r="B1408" i="1"/>
  <c r="A1408" i="1"/>
  <c r="U1407" i="1"/>
  <c r="T1407" i="1"/>
  <c r="B1407" i="1"/>
  <c r="A1407" i="1"/>
  <c r="U1406" i="1"/>
  <c r="T1406" i="1"/>
  <c r="B1406" i="1"/>
  <c r="A1406" i="1"/>
  <c r="U1405" i="1"/>
  <c r="T1405" i="1"/>
  <c r="B1405" i="1"/>
  <c r="A1405" i="1"/>
  <c r="U1404" i="1"/>
  <c r="T1404" i="1"/>
  <c r="B1404" i="1"/>
  <c r="A1404" i="1"/>
  <c r="U1403" i="1"/>
  <c r="T1403" i="1"/>
  <c r="B1403" i="1"/>
  <c r="A1403" i="1"/>
  <c r="U1402" i="1"/>
  <c r="T1402" i="1"/>
  <c r="B1402" i="1"/>
  <c r="A1402" i="1"/>
  <c r="U1401" i="1"/>
  <c r="T1401" i="1"/>
  <c r="B1401" i="1"/>
  <c r="A1401" i="1"/>
  <c r="U1400" i="1"/>
  <c r="T1400" i="1"/>
  <c r="B1400" i="1"/>
  <c r="A1400" i="1"/>
  <c r="U1399" i="1"/>
  <c r="T1399" i="1"/>
  <c r="B1399" i="1"/>
  <c r="A1399" i="1"/>
  <c r="U1398" i="1"/>
  <c r="T1398" i="1"/>
  <c r="B1398" i="1"/>
  <c r="A1398" i="1"/>
  <c r="U1397" i="1"/>
  <c r="T1397" i="1"/>
  <c r="B1397" i="1"/>
  <c r="A1397" i="1"/>
  <c r="U1396" i="1"/>
  <c r="T1396" i="1"/>
  <c r="B1396" i="1"/>
  <c r="A1396" i="1"/>
  <c r="U1395" i="1"/>
  <c r="T1395" i="1"/>
  <c r="B1395" i="1"/>
  <c r="A1395" i="1"/>
  <c r="U1394" i="1"/>
  <c r="T1394" i="1"/>
  <c r="B1394" i="1"/>
  <c r="A1394" i="1"/>
  <c r="U1393" i="1"/>
  <c r="T1393" i="1"/>
  <c r="B1393" i="1"/>
  <c r="A1393" i="1"/>
  <c r="U1392" i="1"/>
  <c r="T1392" i="1"/>
  <c r="B1392" i="1"/>
  <c r="A1392" i="1"/>
  <c r="U1391" i="1"/>
  <c r="T1391" i="1"/>
  <c r="B1391" i="1"/>
  <c r="A1391" i="1"/>
  <c r="U1390" i="1"/>
  <c r="T1390" i="1"/>
  <c r="B1390" i="1"/>
  <c r="A1390" i="1"/>
  <c r="U1389" i="1"/>
  <c r="T1389" i="1"/>
  <c r="B1389" i="1"/>
  <c r="A1389" i="1"/>
  <c r="U1388" i="1"/>
  <c r="T1388" i="1"/>
  <c r="B1388" i="1"/>
  <c r="A1388" i="1"/>
  <c r="U1387" i="1"/>
  <c r="T1387" i="1"/>
  <c r="B1387" i="1"/>
  <c r="A1387" i="1"/>
  <c r="U1386" i="1"/>
  <c r="T1386" i="1"/>
  <c r="B1386" i="1"/>
  <c r="A1386" i="1"/>
  <c r="U1385" i="1"/>
  <c r="T1385" i="1"/>
  <c r="B1385" i="1"/>
  <c r="A1385" i="1"/>
  <c r="U1384" i="1"/>
  <c r="T1384" i="1"/>
  <c r="B1384" i="1"/>
  <c r="A1384" i="1"/>
  <c r="U1383" i="1"/>
  <c r="T1383" i="1"/>
  <c r="B1383" i="1"/>
  <c r="A1383" i="1"/>
  <c r="U1382" i="1"/>
  <c r="T1382" i="1"/>
  <c r="B1382" i="1"/>
  <c r="A1382" i="1"/>
  <c r="U1381" i="1"/>
  <c r="T1381" i="1"/>
  <c r="B1381" i="1"/>
  <c r="A1381" i="1"/>
  <c r="U1380" i="1"/>
  <c r="T1380" i="1"/>
  <c r="B1380" i="1"/>
  <c r="A1380" i="1"/>
  <c r="U1379" i="1"/>
  <c r="T1379" i="1"/>
  <c r="B1379" i="1"/>
  <c r="A1379" i="1"/>
  <c r="U1378" i="1"/>
  <c r="T1378" i="1"/>
  <c r="B1378" i="1"/>
  <c r="A1378" i="1"/>
  <c r="U1377" i="1"/>
  <c r="T1377" i="1"/>
  <c r="B1377" i="1"/>
  <c r="A1377" i="1"/>
  <c r="U1376" i="1"/>
  <c r="T1376" i="1"/>
  <c r="B1376" i="1"/>
  <c r="A1376" i="1"/>
  <c r="U1375" i="1"/>
  <c r="T1375" i="1"/>
  <c r="B1375" i="1"/>
  <c r="A1375" i="1"/>
  <c r="U1374" i="1"/>
  <c r="T1374" i="1"/>
  <c r="B1374" i="1"/>
  <c r="A1374" i="1"/>
  <c r="U1373" i="1"/>
  <c r="T1373" i="1"/>
  <c r="B1373" i="1"/>
  <c r="A1373" i="1"/>
  <c r="U1372" i="1"/>
  <c r="T1372" i="1"/>
  <c r="B1372" i="1"/>
  <c r="A1372" i="1"/>
  <c r="U1371" i="1"/>
  <c r="T1371" i="1"/>
  <c r="B1371" i="1"/>
  <c r="A1371" i="1"/>
  <c r="U1370" i="1"/>
  <c r="T1370" i="1"/>
  <c r="B1370" i="1"/>
  <c r="A1370" i="1"/>
  <c r="U1369" i="1"/>
  <c r="T1369" i="1"/>
  <c r="B1369" i="1"/>
  <c r="A1369" i="1"/>
  <c r="U1368" i="1"/>
  <c r="T1368" i="1"/>
  <c r="B1368" i="1"/>
  <c r="A1368" i="1"/>
  <c r="U1367" i="1"/>
  <c r="T1367" i="1"/>
  <c r="B1367" i="1"/>
  <c r="A1367" i="1"/>
  <c r="U1366" i="1"/>
  <c r="T1366" i="1"/>
  <c r="B1366" i="1"/>
  <c r="A1366" i="1"/>
  <c r="U1365" i="1"/>
  <c r="T1365" i="1"/>
  <c r="B1365" i="1"/>
  <c r="A1365" i="1"/>
  <c r="U1364" i="1"/>
  <c r="T1364" i="1"/>
  <c r="B1364" i="1"/>
  <c r="A1364" i="1"/>
  <c r="U1363" i="1"/>
  <c r="T1363" i="1"/>
  <c r="B1363" i="1"/>
  <c r="A1363" i="1"/>
  <c r="U1362" i="1"/>
  <c r="T1362" i="1"/>
  <c r="B1362" i="1"/>
  <c r="A1362" i="1"/>
  <c r="U1361" i="1"/>
  <c r="T1361" i="1"/>
  <c r="B1361" i="1"/>
  <c r="A1361" i="1"/>
  <c r="U1360" i="1"/>
  <c r="T1360" i="1"/>
  <c r="B1360" i="1"/>
  <c r="A1360" i="1"/>
  <c r="U1359" i="1"/>
  <c r="T1359" i="1"/>
  <c r="B1359" i="1"/>
  <c r="A1359" i="1"/>
  <c r="U1358" i="1"/>
  <c r="T1358" i="1"/>
  <c r="B1358" i="1"/>
  <c r="A1358" i="1"/>
  <c r="U1357" i="1"/>
  <c r="T1357" i="1"/>
  <c r="B1357" i="1"/>
  <c r="A1357" i="1"/>
  <c r="U1356" i="1"/>
  <c r="T1356" i="1"/>
  <c r="B1356" i="1"/>
  <c r="A1356" i="1"/>
  <c r="U1355" i="1"/>
  <c r="T1355" i="1"/>
  <c r="B1355" i="1"/>
  <c r="A1355" i="1"/>
  <c r="U1354" i="1"/>
  <c r="T1354" i="1"/>
  <c r="B1354" i="1"/>
  <c r="A1354" i="1"/>
  <c r="U1353" i="1"/>
  <c r="T1353" i="1"/>
  <c r="B1353" i="1"/>
  <c r="A1353" i="1"/>
  <c r="U1352" i="1"/>
  <c r="T1352" i="1"/>
  <c r="B1352" i="1"/>
  <c r="A1352" i="1"/>
  <c r="U1351" i="1"/>
  <c r="T1351" i="1"/>
  <c r="B1351" i="1"/>
  <c r="A1351" i="1"/>
  <c r="U1350" i="1"/>
  <c r="T1350" i="1"/>
  <c r="B1350" i="1"/>
  <c r="A1350" i="1"/>
  <c r="U1349" i="1"/>
  <c r="T1349" i="1"/>
  <c r="B1349" i="1"/>
  <c r="A1349" i="1"/>
  <c r="U1348" i="1"/>
  <c r="T1348" i="1"/>
  <c r="B1348" i="1"/>
  <c r="A1348" i="1"/>
  <c r="U1347" i="1"/>
  <c r="T1347" i="1"/>
  <c r="B1347" i="1"/>
  <c r="A1347" i="1"/>
  <c r="U1346" i="1"/>
  <c r="T1346" i="1"/>
  <c r="B1346" i="1"/>
  <c r="A1346" i="1"/>
  <c r="U1345" i="1"/>
  <c r="T1345" i="1"/>
  <c r="B1345" i="1"/>
  <c r="A1345" i="1"/>
  <c r="U1344" i="1"/>
  <c r="T1344" i="1"/>
  <c r="B1344" i="1"/>
  <c r="A1344" i="1"/>
  <c r="U1343" i="1"/>
  <c r="T1343" i="1"/>
  <c r="B1343" i="1"/>
  <c r="A1343" i="1"/>
  <c r="U1342" i="1"/>
  <c r="T1342" i="1"/>
  <c r="B1342" i="1"/>
  <c r="A1342" i="1"/>
  <c r="U1341" i="1"/>
  <c r="T1341" i="1"/>
  <c r="B1341" i="1"/>
  <c r="A1341" i="1"/>
  <c r="U1340" i="1"/>
  <c r="T1340" i="1"/>
  <c r="B1340" i="1"/>
  <c r="A1340" i="1"/>
  <c r="U1339" i="1"/>
  <c r="T1339" i="1"/>
  <c r="B1339" i="1"/>
  <c r="A1339" i="1"/>
  <c r="U1338" i="1"/>
  <c r="T1338" i="1"/>
  <c r="B1338" i="1"/>
  <c r="A1338" i="1"/>
  <c r="U1337" i="1"/>
  <c r="T1337" i="1"/>
  <c r="B1337" i="1"/>
  <c r="A1337" i="1"/>
  <c r="U1336" i="1"/>
  <c r="T1336" i="1"/>
  <c r="B1336" i="1"/>
  <c r="A1336" i="1"/>
  <c r="U1335" i="1"/>
  <c r="T1335" i="1"/>
  <c r="B1335" i="1"/>
  <c r="A1335" i="1"/>
  <c r="U1334" i="1"/>
  <c r="T1334" i="1"/>
  <c r="B1334" i="1"/>
  <c r="A1334" i="1"/>
  <c r="U1333" i="1"/>
  <c r="T1333" i="1"/>
  <c r="B1333" i="1"/>
  <c r="A1333" i="1"/>
  <c r="U1332" i="1"/>
  <c r="T1332" i="1"/>
  <c r="B1332" i="1"/>
  <c r="A1332" i="1"/>
  <c r="U1331" i="1"/>
  <c r="T1331" i="1"/>
  <c r="B1331" i="1"/>
  <c r="A1331" i="1"/>
  <c r="U1330" i="1"/>
  <c r="T1330" i="1"/>
  <c r="B1330" i="1"/>
  <c r="A1330" i="1"/>
  <c r="U1329" i="1"/>
  <c r="T1329" i="1"/>
  <c r="B1329" i="1"/>
  <c r="A1329" i="1"/>
  <c r="U1328" i="1"/>
  <c r="T1328" i="1"/>
  <c r="B1328" i="1"/>
  <c r="A1328" i="1"/>
  <c r="U1327" i="1"/>
  <c r="T1327" i="1"/>
  <c r="B1327" i="1"/>
  <c r="A1327" i="1"/>
  <c r="U1326" i="1"/>
  <c r="T1326" i="1"/>
  <c r="B1326" i="1"/>
  <c r="A1326" i="1"/>
  <c r="U1325" i="1"/>
  <c r="T1325" i="1"/>
  <c r="B1325" i="1"/>
  <c r="A1325" i="1"/>
  <c r="U1324" i="1"/>
  <c r="T1324" i="1"/>
  <c r="B1324" i="1"/>
  <c r="A1324" i="1"/>
  <c r="U1323" i="1"/>
  <c r="T1323" i="1"/>
  <c r="B1323" i="1"/>
  <c r="A1323" i="1"/>
  <c r="U1322" i="1"/>
  <c r="T1322" i="1"/>
  <c r="B1322" i="1"/>
  <c r="A1322" i="1"/>
  <c r="U1321" i="1"/>
  <c r="T1321" i="1"/>
  <c r="B1321" i="1"/>
  <c r="A1321" i="1"/>
  <c r="U1320" i="1"/>
  <c r="T1320" i="1"/>
  <c r="B1320" i="1"/>
  <c r="A1320" i="1"/>
  <c r="U1319" i="1"/>
  <c r="T1319" i="1"/>
  <c r="B1319" i="1"/>
  <c r="A1319" i="1"/>
  <c r="U1318" i="1"/>
  <c r="T1318" i="1"/>
  <c r="B1318" i="1"/>
  <c r="A1318" i="1"/>
  <c r="U1317" i="1"/>
  <c r="T1317" i="1"/>
  <c r="B1317" i="1"/>
  <c r="A1317" i="1"/>
  <c r="U1316" i="1"/>
  <c r="T1316" i="1"/>
  <c r="B1316" i="1"/>
  <c r="A1316" i="1"/>
  <c r="U1315" i="1"/>
  <c r="T1315" i="1"/>
  <c r="B1315" i="1"/>
  <c r="A1315" i="1"/>
  <c r="U1314" i="1"/>
  <c r="T1314" i="1"/>
  <c r="B1314" i="1"/>
  <c r="A1314" i="1"/>
  <c r="U1313" i="1"/>
  <c r="T1313" i="1"/>
  <c r="B1313" i="1"/>
  <c r="A1313" i="1"/>
  <c r="U1312" i="1"/>
  <c r="T1312" i="1"/>
  <c r="B1312" i="1"/>
  <c r="A1312" i="1"/>
  <c r="U1311" i="1"/>
  <c r="T1311" i="1"/>
  <c r="B1311" i="1"/>
  <c r="A1311" i="1"/>
  <c r="U1310" i="1"/>
  <c r="T1310" i="1"/>
  <c r="B1310" i="1"/>
  <c r="A1310" i="1"/>
  <c r="U1309" i="1"/>
  <c r="T1309" i="1"/>
  <c r="B1309" i="1"/>
  <c r="A1309" i="1"/>
  <c r="U1308" i="1"/>
  <c r="T1308" i="1"/>
  <c r="B1308" i="1"/>
  <c r="A1308" i="1"/>
  <c r="U1307" i="1"/>
  <c r="T1307" i="1"/>
  <c r="B1307" i="1"/>
  <c r="A1307" i="1"/>
  <c r="U1306" i="1"/>
  <c r="T1306" i="1"/>
  <c r="B1306" i="1"/>
  <c r="A1306" i="1"/>
  <c r="U1305" i="1"/>
  <c r="T1305" i="1"/>
  <c r="B1305" i="1"/>
  <c r="A1305" i="1"/>
  <c r="U1304" i="1"/>
  <c r="T1304" i="1"/>
  <c r="B1304" i="1"/>
  <c r="A1304" i="1"/>
  <c r="U1303" i="1"/>
  <c r="T1303" i="1"/>
  <c r="B1303" i="1"/>
  <c r="A1303" i="1"/>
  <c r="U1302" i="1"/>
  <c r="T1302" i="1"/>
  <c r="B1302" i="1"/>
  <c r="A1302" i="1"/>
  <c r="U1301" i="1"/>
  <c r="T1301" i="1"/>
  <c r="B1301" i="1"/>
  <c r="A1301" i="1"/>
  <c r="U1300" i="1"/>
  <c r="T1300" i="1"/>
  <c r="B1300" i="1"/>
  <c r="A1300" i="1"/>
  <c r="U1299" i="1"/>
  <c r="T1299" i="1"/>
  <c r="B1299" i="1"/>
  <c r="A1299" i="1"/>
  <c r="U1298" i="1"/>
  <c r="T1298" i="1"/>
  <c r="B1298" i="1"/>
  <c r="A1298" i="1"/>
  <c r="U1297" i="1"/>
  <c r="T1297" i="1"/>
  <c r="B1297" i="1"/>
  <c r="A1297" i="1"/>
  <c r="U1296" i="1"/>
  <c r="T1296" i="1"/>
  <c r="B1296" i="1"/>
  <c r="A1296" i="1"/>
  <c r="U1295" i="1"/>
  <c r="T1295" i="1"/>
  <c r="B1295" i="1"/>
  <c r="A1295" i="1"/>
  <c r="U1294" i="1"/>
  <c r="T1294" i="1"/>
  <c r="B1294" i="1"/>
  <c r="A1294" i="1"/>
  <c r="U1293" i="1"/>
  <c r="T1293" i="1"/>
  <c r="B1293" i="1"/>
  <c r="A1293" i="1"/>
  <c r="U1292" i="1"/>
  <c r="T1292" i="1"/>
  <c r="B1292" i="1"/>
  <c r="A1292" i="1"/>
  <c r="U1291" i="1"/>
  <c r="T1291" i="1"/>
  <c r="B1291" i="1"/>
  <c r="A1291" i="1"/>
  <c r="U1290" i="1"/>
  <c r="T1290" i="1"/>
  <c r="B1290" i="1"/>
  <c r="A1290" i="1"/>
  <c r="U1289" i="1"/>
  <c r="T1289" i="1"/>
  <c r="B1289" i="1"/>
  <c r="A1289" i="1"/>
  <c r="U1288" i="1"/>
  <c r="T1288" i="1"/>
  <c r="B1288" i="1"/>
  <c r="A1288" i="1"/>
  <c r="U1287" i="1"/>
  <c r="T1287" i="1"/>
  <c r="B1287" i="1"/>
  <c r="A1287" i="1"/>
  <c r="U1286" i="1"/>
  <c r="T1286" i="1"/>
  <c r="B1286" i="1"/>
  <c r="A1286" i="1"/>
  <c r="U1285" i="1"/>
  <c r="T1285" i="1"/>
  <c r="B1285" i="1"/>
  <c r="A1285" i="1"/>
  <c r="U1284" i="1"/>
  <c r="T1284" i="1"/>
  <c r="B1284" i="1"/>
  <c r="A1284" i="1"/>
  <c r="U1283" i="1"/>
  <c r="T1283" i="1"/>
  <c r="B1283" i="1"/>
  <c r="A1283" i="1"/>
  <c r="U1282" i="1"/>
  <c r="T1282" i="1"/>
  <c r="B1282" i="1"/>
  <c r="A1282" i="1"/>
  <c r="U1281" i="1"/>
  <c r="T1281" i="1"/>
  <c r="B1281" i="1"/>
  <c r="A1281" i="1"/>
  <c r="U1280" i="1"/>
  <c r="T1280" i="1"/>
  <c r="B1280" i="1"/>
  <c r="A1280" i="1"/>
  <c r="U1279" i="1"/>
  <c r="T1279" i="1"/>
  <c r="B1279" i="1"/>
  <c r="A1279" i="1"/>
  <c r="U1278" i="1"/>
  <c r="T1278" i="1"/>
  <c r="B1278" i="1"/>
  <c r="A1278" i="1"/>
  <c r="U1277" i="1"/>
  <c r="T1277" i="1"/>
  <c r="B1277" i="1"/>
  <c r="A1277" i="1"/>
  <c r="U1276" i="1"/>
  <c r="T1276" i="1"/>
  <c r="B1276" i="1"/>
  <c r="A1276" i="1"/>
  <c r="U1275" i="1"/>
  <c r="T1275" i="1"/>
  <c r="B1275" i="1"/>
  <c r="A1275" i="1"/>
  <c r="U1274" i="1"/>
  <c r="T1274" i="1"/>
  <c r="B1274" i="1"/>
  <c r="A1274" i="1"/>
  <c r="U1273" i="1"/>
  <c r="T1273" i="1"/>
  <c r="B1273" i="1"/>
  <c r="A1273" i="1"/>
  <c r="U1272" i="1"/>
  <c r="T1272" i="1"/>
  <c r="B1272" i="1"/>
  <c r="A1272" i="1"/>
  <c r="U1271" i="1"/>
  <c r="T1271" i="1"/>
  <c r="B1271" i="1"/>
  <c r="A1271" i="1"/>
  <c r="U1270" i="1"/>
  <c r="T1270" i="1"/>
  <c r="B1270" i="1"/>
  <c r="A1270" i="1"/>
  <c r="U1269" i="1"/>
  <c r="T1269" i="1"/>
  <c r="B1269" i="1"/>
  <c r="A1269" i="1"/>
  <c r="U1268" i="1"/>
  <c r="T1268" i="1"/>
  <c r="B1268" i="1"/>
  <c r="A1268" i="1"/>
  <c r="U1267" i="1"/>
  <c r="T1267" i="1"/>
  <c r="B1267" i="1"/>
  <c r="A1267" i="1"/>
  <c r="U1266" i="1"/>
  <c r="T1266" i="1"/>
  <c r="B1266" i="1"/>
  <c r="A1266" i="1"/>
  <c r="U1265" i="1"/>
  <c r="T1265" i="1"/>
  <c r="B1265" i="1"/>
  <c r="A1265" i="1"/>
  <c r="U1264" i="1"/>
  <c r="T1264" i="1"/>
  <c r="B1264" i="1"/>
  <c r="A1264" i="1"/>
  <c r="U1263" i="1"/>
  <c r="T1263" i="1"/>
  <c r="B1263" i="1"/>
  <c r="A1263" i="1"/>
  <c r="U1262" i="1"/>
  <c r="T1262" i="1"/>
  <c r="B1262" i="1"/>
  <c r="A1262" i="1"/>
  <c r="U1261" i="1"/>
  <c r="T1261" i="1"/>
  <c r="B1261" i="1"/>
  <c r="A1261" i="1"/>
  <c r="U1260" i="1"/>
  <c r="T1260" i="1"/>
  <c r="B1260" i="1"/>
  <c r="A1260" i="1"/>
  <c r="U1259" i="1"/>
  <c r="T1259" i="1"/>
  <c r="B1259" i="1"/>
  <c r="A1259" i="1"/>
  <c r="U1258" i="1"/>
  <c r="T1258" i="1"/>
  <c r="B1258" i="1"/>
  <c r="A1258" i="1"/>
  <c r="U1257" i="1"/>
  <c r="T1257" i="1"/>
  <c r="B1257" i="1"/>
  <c r="A1257" i="1"/>
  <c r="U1256" i="1"/>
  <c r="T1256" i="1"/>
  <c r="B1256" i="1"/>
  <c r="A1256" i="1"/>
  <c r="U1255" i="1"/>
  <c r="T1255" i="1"/>
  <c r="B1255" i="1"/>
  <c r="A1255" i="1"/>
  <c r="U1254" i="1"/>
  <c r="T1254" i="1"/>
  <c r="B1254" i="1"/>
  <c r="A1254" i="1"/>
  <c r="U1253" i="1"/>
  <c r="T1253" i="1"/>
  <c r="B1253" i="1"/>
  <c r="A1253" i="1"/>
  <c r="U1252" i="1"/>
  <c r="T1252" i="1"/>
  <c r="B1252" i="1"/>
  <c r="A1252" i="1"/>
  <c r="U1251" i="1"/>
  <c r="T1251" i="1"/>
  <c r="B1251" i="1"/>
  <c r="A1251" i="1"/>
  <c r="U1250" i="1"/>
  <c r="T1250" i="1"/>
  <c r="B1250" i="1"/>
  <c r="A1250" i="1"/>
  <c r="U1249" i="1"/>
  <c r="T1249" i="1"/>
  <c r="B1249" i="1"/>
  <c r="A1249" i="1"/>
  <c r="U1248" i="1"/>
  <c r="T1248" i="1"/>
  <c r="B1248" i="1"/>
  <c r="A1248" i="1"/>
  <c r="U1247" i="1"/>
  <c r="T1247" i="1"/>
  <c r="B1247" i="1"/>
  <c r="A1247" i="1"/>
  <c r="U1246" i="1"/>
  <c r="T1246" i="1"/>
  <c r="B1246" i="1"/>
  <c r="A1246" i="1"/>
  <c r="U1245" i="1"/>
  <c r="T1245" i="1"/>
  <c r="B1245" i="1"/>
  <c r="A1245" i="1"/>
  <c r="U1244" i="1"/>
  <c r="T1244" i="1"/>
  <c r="B1244" i="1"/>
  <c r="A1244" i="1"/>
  <c r="U1243" i="1"/>
  <c r="T1243" i="1"/>
  <c r="B1243" i="1"/>
  <c r="A1243" i="1"/>
  <c r="U1242" i="1"/>
  <c r="T1242" i="1"/>
  <c r="B1242" i="1"/>
  <c r="A1242" i="1"/>
  <c r="U1241" i="1"/>
  <c r="T1241" i="1"/>
  <c r="B1241" i="1"/>
  <c r="A1241" i="1"/>
  <c r="U1240" i="1"/>
  <c r="T1240" i="1"/>
  <c r="B1240" i="1"/>
  <c r="A1240" i="1"/>
  <c r="U1239" i="1"/>
  <c r="T1239" i="1"/>
  <c r="B1239" i="1"/>
  <c r="A1239" i="1"/>
  <c r="U1238" i="1"/>
  <c r="T1238" i="1"/>
  <c r="B1238" i="1"/>
  <c r="A1238" i="1"/>
  <c r="U1237" i="1"/>
  <c r="T1237" i="1"/>
  <c r="B1237" i="1"/>
  <c r="A1237" i="1"/>
  <c r="U1236" i="1"/>
  <c r="T1236" i="1"/>
  <c r="B1236" i="1"/>
  <c r="A1236" i="1"/>
  <c r="U1235" i="1"/>
  <c r="T1235" i="1"/>
  <c r="B1235" i="1"/>
  <c r="A1235" i="1"/>
  <c r="U1234" i="1"/>
  <c r="T1234" i="1"/>
  <c r="B1234" i="1"/>
  <c r="A1234" i="1"/>
  <c r="U1233" i="1"/>
  <c r="T1233" i="1"/>
  <c r="B1233" i="1"/>
  <c r="A1233" i="1"/>
  <c r="U1232" i="1"/>
  <c r="T1232" i="1"/>
  <c r="B1232" i="1"/>
  <c r="A1232" i="1"/>
  <c r="U1231" i="1"/>
  <c r="T1231" i="1"/>
  <c r="B1231" i="1"/>
  <c r="A1231" i="1"/>
  <c r="U1230" i="1"/>
  <c r="T1230" i="1"/>
  <c r="B1230" i="1"/>
  <c r="A1230" i="1"/>
  <c r="U1229" i="1"/>
  <c r="T1229" i="1"/>
  <c r="B1229" i="1"/>
  <c r="A1229" i="1"/>
  <c r="U1228" i="1"/>
  <c r="T1228" i="1"/>
  <c r="B1228" i="1"/>
  <c r="A1228" i="1"/>
  <c r="U1227" i="1"/>
  <c r="T1227" i="1"/>
  <c r="B1227" i="1"/>
  <c r="A1227" i="1"/>
  <c r="U1226" i="1"/>
  <c r="T1226" i="1"/>
  <c r="B1226" i="1"/>
  <c r="A1226" i="1"/>
  <c r="U1225" i="1"/>
  <c r="T1225" i="1"/>
  <c r="B1225" i="1"/>
  <c r="A1225" i="1"/>
  <c r="U1224" i="1"/>
  <c r="T1224" i="1"/>
  <c r="B1224" i="1"/>
  <c r="A1224" i="1"/>
  <c r="U1223" i="1"/>
  <c r="T1223" i="1"/>
  <c r="B1223" i="1"/>
  <c r="A1223" i="1"/>
  <c r="U1222" i="1"/>
  <c r="T1222" i="1"/>
  <c r="B1222" i="1"/>
  <c r="A1222" i="1"/>
  <c r="U1221" i="1"/>
  <c r="T1221" i="1"/>
  <c r="B1221" i="1"/>
  <c r="A1221" i="1"/>
  <c r="U1220" i="1"/>
  <c r="T1220" i="1"/>
  <c r="B1220" i="1"/>
  <c r="A1220" i="1"/>
  <c r="U1219" i="1"/>
  <c r="T1219" i="1"/>
  <c r="B1219" i="1"/>
  <c r="A1219" i="1"/>
  <c r="U1218" i="1"/>
  <c r="T1218" i="1"/>
  <c r="B1218" i="1"/>
  <c r="A1218" i="1"/>
  <c r="U1217" i="1"/>
  <c r="T1217" i="1"/>
  <c r="B1217" i="1"/>
  <c r="A1217" i="1"/>
  <c r="U1216" i="1"/>
  <c r="T1216" i="1"/>
  <c r="B1216" i="1"/>
  <c r="A1216" i="1"/>
  <c r="U1215" i="1"/>
  <c r="T1215" i="1"/>
  <c r="B1215" i="1"/>
  <c r="A1215" i="1"/>
  <c r="U1214" i="1"/>
  <c r="T1214" i="1"/>
  <c r="B1214" i="1"/>
  <c r="A1214" i="1"/>
  <c r="U1213" i="1"/>
  <c r="T1213" i="1"/>
  <c r="B1213" i="1"/>
  <c r="A1213" i="1"/>
  <c r="U1212" i="1"/>
  <c r="T1212" i="1"/>
  <c r="B1212" i="1"/>
  <c r="A1212" i="1"/>
  <c r="U1211" i="1"/>
  <c r="T1211" i="1"/>
  <c r="B1211" i="1"/>
  <c r="A1211" i="1"/>
  <c r="U1210" i="1"/>
  <c r="T1210" i="1"/>
  <c r="B1210" i="1"/>
  <c r="A1210" i="1"/>
  <c r="U1209" i="1"/>
  <c r="T1209" i="1"/>
  <c r="B1209" i="1"/>
  <c r="A1209" i="1"/>
  <c r="U1208" i="1"/>
  <c r="T1208" i="1"/>
  <c r="B1208" i="1"/>
  <c r="A1208" i="1"/>
  <c r="U1207" i="1"/>
  <c r="T1207" i="1"/>
  <c r="B1207" i="1"/>
  <c r="A1207" i="1"/>
  <c r="U1206" i="1"/>
  <c r="T1206" i="1"/>
  <c r="B1206" i="1"/>
  <c r="A1206" i="1"/>
  <c r="U1205" i="1"/>
  <c r="T1205" i="1"/>
  <c r="B1205" i="1"/>
  <c r="A1205" i="1"/>
  <c r="U1204" i="1"/>
  <c r="T1204" i="1"/>
  <c r="B1204" i="1"/>
  <c r="A1204" i="1"/>
  <c r="U1203" i="1"/>
  <c r="T1203" i="1"/>
  <c r="B1203" i="1"/>
  <c r="A1203" i="1"/>
  <c r="U1202" i="1"/>
  <c r="T1202" i="1"/>
  <c r="B1202" i="1"/>
  <c r="A1202" i="1"/>
  <c r="U1201" i="1"/>
  <c r="T1201" i="1"/>
  <c r="B1201" i="1"/>
  <c r="A1201" i="1"/>
  <c r="U1200" i="1"/>
  <c r="T1200" i="1"/>
  <c r="B1200" i="1"/>
  <c r="A1200" i="1"/>
  <c r="U1199" i="1"/>
  <c r="T1199" i="1"/>
  <c r="B1199" i="1"/>
  <c r="A1199" i="1"/>
  <c r="U1198" i="1"/>
  <c r="T1198" i="1"/>
  <c r="B1198" i="1"/>
  <c r="A1198" i="1"/>
  <c r="U1197" i="1"/>
  <c r="T1197" i="1"/>
  <c r="B1197" i="1"/>
  <c r="A1197" i="1"/>
  <c r="U1196" i="1"/>
  <c r="T1196" i="1"/>
  <c r="B1196" i="1"/>
  <c r="A1196" i="1"/>
  <c r="U1195" i="1"/>
  <c r="T1195" i="1"/>
  <c r="B1195" i="1"/>
  <c r="A1195" i="1"/>
  <c r="U1194" i="1"/>
  <c r="T1194" i="1"/>
  <c r="B1194" i="1"/>
  <c r="A1194" i="1"/>
  <c r="U1193" i="1"/>
  <c r="T1193" i="1"/>
  <c r="B1193" i="1"/>
  <c r="A1193" i="1"/>
  <c r="U1192" i="1"/>
  <c r="T1192" i="1"/>
  <c r="B1192" i="1"/>
  <c r="A1192" i="1"/>
  <c r="U1191" i="1"/>
  <c r="T1191" i="1"/>
  <c r="B1191" i="1"/>
  <c r="A1191" i="1"/>
  <c r="U1190" i="1"/>
  <c r="T1190" i="1"/>
  <c r="B1190" i="1"/>
  <c r="A1190" i="1"/>
  <c r="U1189" i="1"/>
  <c r="T1189" i="1"/>
  <c r="B1189" i="1"/>
  <c r="A1189" i="1"/>
  <c r="U1188" i="1"/>
  <c r="T1188" i="1"/>
  <c r="B1188" i="1"/>
  <c r="A1188" i="1"/>
  <c r="U1187" i="1"/>
  <c r="T1187" i="1"/>
  <c r="B1187" i="1"/>
  <c r="A1187" i="1"/>
  <c r="U1186" i="1"/>
  <c r="T1186" i="1"/>
  <c r="B1186" i="1"/>
  <c r="A1186" i="1"/>
  <c r="U1185" i="1"/>
  <c r="T1185" i="1"/>
  <c r="B1185" i="1"/>
  <c r="A1185" i="1"/>
  <c r="U1184" i="1"/>
  <c r="T1184" i="1"/>
  <c r="B1184" i="1"/>
  <c r="A1184" i="1"/>
  <c r="U1183" i="1"/>
  <c r="T1183" i="1"/>
  <c r="B1183" i="1"/>
  <c r="A1183" i="1"/>
  <c r="U1182" i="1"/>
  <c r="T1182" i="1"/>
  <c r="B1182" i="1"/>
  <c r="A1182" i="1"/>
  <c r="U1181" i="1"/>
  <c r="T1181" i="1"/>
  <c r="B1181" i="1"/>
  <c r="A1181" i="1"/>
  <c r="U1180" i="1"/>
  <c r="T1180" i="1"/>
  <c r="B1180" i="1"/>
  <c r="A1180" i="1"/>
  <c r="U1179" i="1"/>
  <c r="T1179" i="1"/>
  <c r="B1179" i="1"/>
  <c r="A1179" i="1"/>
  <c r="U1178" i="1"/>
  <c r="T1178" i="1"/>
  <c r="B1178" i="1"/>
  <c r="A1178" i="1"/>
  <c r="U1177" i="1"/>
  <c r="T1177" i="1"/>
  <c r="B1177" i="1"/>
  <c r="A1177" i="1"/>
  <c r="U1176" i="1"/>
  <c r="T1176" i="1"/>
  <c r="B1176" i="1"/>
  <c r="A1176" i="1"/>
  <c r="U1175" i="1"/>
  <c r="T1175" i="1"/>
  <c r="B1175" i="1"/>
  <c r="A1175" i="1"/>
  <c r="U1174" i="1"/>
  <c r="T1174" i="1"/>
  <c r="B1174" i="1"/>
  <c r="A1174" i="1"/>
  <c r="U1173" i="1"/>
  <c r="T1173" i="1"/>
  <c r="B1173" i="1"/>
  <c r="A1173" i="1"/>
  <c r="U1172" i="1"/>
  <c r="T1172" i="1"/>
  <c r="B1172" i="1"/>
  <c r="A1172" i="1"/>
  <c r="U1171" i="1"/>
  <c r="T1171" i="1"/>
  <c r="B1171" i="1"/>
  <c r="A1171" i="1"/>
  <c r="U1170" i="1"/>
  <c r="T1170" i="1"/>
  <c r="B1170" i="1"/>
  <c r="A1170" i="1"/>
  <c r="U1169" i="1"/>
  <c r="T1169" i="1"/>
  <c r="B1169" i="1"/>
  <c r="A1169" i="1"/>
  <c r="U1168" i="1"/>
  <c r="T1168" i="1"/>
  <c r="B1168" i="1"/>
  <c r="A1168" i="1"/>
  <c r="U1167" i="1"/>
  <c r="T1167" i="1"/>
  <c r="B1167" i="1"/>
  <c r="A1167" i="1"/>
  <c r="U1166" i="1"/>
  <c r="T1166" i="1"/>
  <c r="B1166" i="1"/>
  <c r="A1166" i="1"/>
  <c r="U1165" i="1"/>
  <c r="T1165" i="1"/>
  <c r="B1165" i="1"/>
  <c r="A1165" i="1"/>
  <c r="U1164" i="1"/>
  <c r="T1164" i="1"/>
  <c r="B1164" i="1"/>
  <c r="A1164" i="1"/>
  <c r="U1163" i="1"/>
  <c r="T1163" i="1"/>
  <c r="B1163" i="1"/>
  <c r="A1163" i="1"/>
  <c r="U1162" i="1"/>
  <c r="T1162" i="1"/>
  <c r="B1162" i="1"/>
  <c r="A1162" i="1"/>
  <c r="U1161" i="1"/>
  <c r="T1161" i="1"/>
  <c r="B1161" i="1"/>
  <c r="A1161" i="1"/>
  <c r="U1160" i="1"/>
  <c r="T1160" i="1"/>
  <c r="B1160" i="1"/>
  <c r="A1160" i="1"/>
  <c r="U1159" i="1"/>
  <c r="T1159" i="1"/>
  <c r="B1159" i="1"/>
  <c r="A1159" i="1"/>
  <c r="U1158" i="1"/>
  <c r="T1158" i="1"/>
  <c r="B1158" i="1"/>
  <c r="A1158" i="1"/>
  <c r="U1157" i="1"/>
  <c r="T1157" i="1"/>
  <c r="B1157" i="1"/>
  <c r="A1157" i="1"/>
  <c r="U1156" i="1"/>
  <c r="T1156" i="1"/>
  <c r="B1156" i="1"/>
  <c r="A1156" i="1"/>
  <c r="U1155" i="1"/>
  <c r="T1155" i="1"/>
  <c r="B1155" i="1"/>
  <c r="A1155" i="1"/>
  <c r="U1154" i="1"/>
  <c r="T1154" i="1"/>
  <c r="B1154" i="1"/>
  <c r="A1154" i="1"/>
  <c r="U1153" i="1"/>
  <c r="T1153" i="1"/>
  <c r="B1153" i="1"/>
  <c r="A1153" i="1"/>
  <c r="U1152" i="1"/>
  <c r="T1152" i="1"/>
  <c r="B1152" i="1"/>
  <c r="A1152" i="1"/>
  <c r="U1151" i="1"/>
  <c r="T1151" i="1"/>
  <c r="B1151" i="1"/>
  <c r="A1151" i="1"/>
  <c r="U1150" i="1"/>
  <c r="T1150" i="1"/>
  <c r="B1150" i="1"/>
  <c r="A1150" i="1"/>
  <c r="U1149" i="1"/>
  <c r="T1149" i="1"/>
  <c r="B1149" i="1"/>
  <c r="A1149" i="1"/>
  <c r="U1148" i="1"/>
  <c r="T1148" i="1"/>
  <c r="B1148" i="1"/>
  <c r="A1148" i="1"/>
  <c r="U1147" i="1"/>
  <c r="T1147" i="1"/>
  <c r="B1147" i="1"/>
  <c r="A1147" i="1"/>
  <c r="U1146" i="1"/>
  <c r="T1146" i="1"/>
  <c r="B1146" i="1"/>
  <c r="A1146" i="1"/>
  <c r="U1145" i="1"/>
  <c r="T1145" i="1"/>
  <c r="B1145" i="1"/>
  <c r="A1145" i="1"/>
  <c r="U1144" i="1"/>
  <c r="T1144" i="1"/>
  <c r="B1144" i="1"/>
  <c r="A1144" i="1"/>
  <c r="U1143" i="1"/>
  <c r="T1143" i="1"/>
  <c r="B1143" i="1"/>
  <c r="A1143" i="1"/>
  <c r="U1142" i="1"/>
  <c r="T1142" i="1"/>
  <c r="B1142" i="1"/>
  <c r="A1142" i="1"/>
  <c r="U1141" i="1"/>
  <c r="T1141" i="1"/>
  <c r="B1141" i="1"/>
  <c r="A1141" i="1"/>
  <c r="U1140" i="1"/>
  <c r="T1140" i="1"/>
  <c r="B1140" i="1"/>
  <c r="A1140" i="1"/>
  <c r="U1139" i="1"/>
  <c r="T1139" i="1"/>
  <c r="B1139" i="1"/>
  <c r="A1139" i="1"/>
  <c r="U1138" i="1"/>
  <c r="T1138" i="1"/>
  <c r="B1138" i="1"/>
  <c r="A1138" i="1"/>
  <c r="U1137" i="1"/>
  <c r="T1137" i="1"/>
  <c r="B1137" i="1"/>
  <c r="A1137" i="1"/>
  <c r="U1136" i="1"/>
  <c r="T1136" i="1"/>
  <c r="B1136" i="1"/>
  <c r="A1136" i="1"/>
  <c r="U1135" i="1"/>
  <c r="T1135" i="1"/>
  <c r="B1135" i="1"/>
  <c r="A1135" i="1"/>
  <c r="U1134" i="1"/>
  <c r="T1134" i="1"/>
  <c r="B1134" i="1"/>
  <c r="A1134" i="1"/>
  <c r="U1133" i="1"/>
  <c r="T1133" i="1"/>
  <c r="B1133" i="1"/>
  <c r="A1133" i="1"/>
  <c r="U1132" i="1"/>
  <c r="T1132" i="1"/>
  <c r="B1132" i="1"/>
  <c r="A1132" i="1"/>
  <c r="U1131" i="1"/>
  <c r="T1131" i="1"/>
  <c r="B1131" i="1"/>
  <c r="A1131" i="1"/>
  <c r="U1130" i="1"/>
  <c r="T1130" i="1"/>
  <c r="B1130" i="1"/>
  <c r="A1130" i="1"/>
  <c r="U1129" i="1"/>
  <c r="T1129" i="1"/>
  <c r="B1129" i="1"/>
  <c r="A1129" i="1"/>
  <c r="U1128" i="1"/>
  <c r="T1128" i="1"/>
  <c r="B1128" i="1"/>
  <c r="A1128" i="1"/>
  <c r="U1127" i="1"/>
  <c r="T1127" i="1"/>
  <c r="B1127" i="1"/>
  <c r="A1127" i="1"/>
  <c r="U1126" i="1"/>
  <c r="T1126" i="1"/>
  <c r="B1126" i="1"/>
  <c r="A1126" i="1"/>
  <c r="U1125" i="1"/>
  <c r="T1125" i="1"/>
  <c r="B1125" i="1"/>
  <c r="A1125" i="1"/>
  <c r="U1124" i="1"/>
  <c r="T1124" i="1"/>
  <c r="B1124" i="1"/>
  <c r="A1124" i="1"/>
  <c r="U1123" i="1"/>
  <c r="T1123" i="1"/>
  <c r="B1123" i="1"/>
  <c r="A1123" i="1"/>
  <c r="U1122" i="1"/>
  <c r="T1122" i="1"/>
  <c r="B1122" i="1"/>
  <c r="A1122" i="1"/>
  <c r="U1121" i="1"/>
  <c r="T1121" i="1"/>
  <c r="B1121" i="1"/>
  <c r="A1121" i="1"/>
  <c r="U1120" i="1"/>
  <c r="T1120" i="1"/>
  <c r="B1120" i="1"/>
  <c r="A1120" i="1"/>
  <c r="U1119" i="1"/>
  <c r="T1119" i="1"/>
  <c r="B1119" i="1"/>
  <c r="A1119" i="1"/>
  <c r="U1118" i="1"/>
  <c r="T1118" i="1"/>
  <c r="B1118" i="1"/>
  <c r="A1118" i="1"/>
  <c r="U1117" i="1"/>
  <c r="T1117" i="1"/>
  <c r="B1117" i="1"/>
  <c r="A1117" i="1"/>
  <c r="U1116" i="1"/>
  <c r="T1116" i="1"/>
  <c r="B1116" i="1"/>
  <c r="A1116" i="1"/>
  <c r="U1115" i="1"/>
  <c r="T1115" i="1"/>
  <c r="B1115" i="1"/>
  <c r="A1115" i="1"/>
  <c r="U1114" i="1"/>
  <c r="T1114" i="1"/>
  <c r="B1114" i="1"/>
  <c r="A1114" i="1"/>
  <c r="U1113" i="1"/>
  <c r="T1113" i="1"/>
  <c r="B1113" i="1"/>
  <c r="A1113" i="1"/>
  <c r="U1112" i="1"/>
  <c r="T1112" i="1"/>
  <c r="B1112" i="1"/>
  <c r="A1112" i="1"/>
  <c r="U1111" i="1"/>
  <c r="T1111" i="1"/>
  <c r="B1111" i="1"/>
  <c r="A1111" i="1"/>
  <c r="U1110" i="1"/>
  <c r="T1110" i="1"/>
  <c r="B1110" i="1"/>
  <c r="A1110" i="1"/>
  <c r="U1109" i="1"/>
  <c r="T1109" i="1"/>
  <c r="B1109" i="1"/>
  <c r="A1109" i="1"/>
  <c r="U1108" i="1"/>
  <c r="T1108" i="1"/>
  <c r="B1108" i="1"/>
  <c r="A1108" i="1"/>
  <c r="U1107" i="1"/>
  <c r="T1107" i="1"/>
  <c r="B1107" i="1"/>
  <c r="A1107" i="1"/>
  <c r="U1106" i="1"/>
  <c r="T1106" i="1"/>
  <c r="B1106" i="1"/>
  <c r="A1106" i="1"/>
  <c r="U1105" i="1"/>
  <c r="T1105" i="1"/>
  <c r="B1105" i="1"/>
  <c r="A1105" i="1"/>
  <c r="U1104" i="1"/>
  <c r="T1104" i="1"/>
  <c r="B1104" i="1"/>
  <c r="A1104" i="1"/>
  <c r="U1103" i="1"/>
  <c r="T1103" i="1"/>
  <c r="B1103" i="1"/>
  <c r="A1103" i="1"/>
  <c r="U1102" i="1"/>
  <c r="T1102" i="1"/>
  <c r="B1102" i="1"/>
  <c r="A1102" i="1"/>
  <c r="U1101" i="1"/>
  <c r="T1101" i="1"/>
  <c r="B1101" i="1"/>
  <c r="A1101" i="1"/>
  <c r="U1100" i="1"/>
  <c r="T1100" i="1"/>
  <c r="B1100" i="1"/>
  <c r="A1100" i="1"/>
  <c r="U1099" i="1"/>
  <c r="T1099" i="1"/>
  <c r="B1099" i="1"/>
  <c r="A1099" i="1"/>
  <c r="U1098" i="1"/>
  <c r="T1098" i="1"/>
  <c r="B1098" i="1"/>
  <c r="A1098" i="1"/>
  <c r="U1097" i="1"/>
  <c r="T1097" i="1"/>
  <c r="B1097" i="1"/>
  <c r="A1097" i="1"/>
  <c r="U1096" i="1"/>
  <c r="T1096" i="1"/>
  <c r="B1096" i="1"/>
  <c r="A1096" i="1"/>
  <c r="U1095" i="1"/>
  <c r="T1095" i="1"/>
  <c r="B1095" i="1"/>
  <c r="A1095" i="1"/>
  <c r="U1094" i="1"/>
  <c r="T1094" i="1"/>
  <c r="B1094" i="1"/>
  <c r="A1094" i="1"/>
  <c r="U1093" i="1"/>
  <c r="T1093" i="1"/>
  <c r="B1093" i="1"/>
  <c r="A1093" i="1"/>
  <c r="U1092" i="1"/>
  <c r="T1092" i="1"/>
  <c r="B1092" i="1"/>
  <c r="A1092" i="1"/>
  <c r="U1091" i="1"/>
  <c r="T1091" i="1"/>
  <c r="B1091" i="1"/>
  <c r="A1091" i="1"/>
  <c r="U1090" i="1"/>
  <c r="T1090" i="1"/>
  <c r="B1090" i="1"/>
  <c r="A1090" i="1"/>
  <c r="U1089" i="1"/>
  <c r="T1089" i="1"/>
  <c r="B1089" i="1"/>
  <c r="A1089" i="1"/>
  <c r="U1088" i="1"/>
  <c r="T1088" i="1"/>
  <c r="B1088" i="1"/>
  <c r="A1088" i="1"/>
  <c r="U1087" i="1"/>
  <c r="T1087" i="1"/>
  <c r="B1087" i="1"/>
  <c r="A1087" i="1"/>
  <c r="U1086" i="1"/>
  <c r="T1086" i="1"/>
  <c r="B1086" i="1"/>
  <c r="A1086" i="1"/>
  <c r="U1085" i="1"/>
  <c r="T1085" i="1"/>
  <c r="B1085" i="1"/>
  <c r="A1085" i="1"/>
  <c r="U1084" i="1"/>
  <c r="T1084" i="1"/>
  <c r="B1084" i="1"/>
  <c r="A1084" i="1"/>
  <c r="U1083" i="1"/>
  <c r="T1083" i="1"/>
  <c r="B1083" i="1"/>
  <c r="A1083" i="1"/>
  <c r="U1082" i="1"/>
  <c r="T1082" i="1"/>
  <c r="B1082" i="1"/>
  <c r="A1082" i="1"/>
  <c r="U1081" i="1"/>
  <c r="T1081" i="1"/>
  <c r="B1081" i="1"/>
  <c r="A1081" i="1"/>
  <c r="U1080" i="1"/>
  <c r="T1080" i="1"/>
  <c r="B1080" i="1"/>
  <c r="A1080" i="1"/>
  <c r="U1079" i="1"/>
  <c r="T1079" i="1"/>
  <c r="B1079" i="1"/>
  <c r="A1079" i="1"/>
  <c r="U1078" i="1"/>
  <c r="T1078" i="1"/>
  <c r="B1078" i="1"/>
  <c r="A1078" i="1"/>
  <c r="U1077" i="1"/>
  <c r="T1077" i="1"/>
  <c r="B1077" i="1"/>
  <c r="A1077" i="1"/>
  <c r="U1076" i="1"/>
  <c r="T1076" i="1"/>
  <c r="B1076" i="1"/>
  <c r="A1076" i="1"/>
  <c r="U1075" i="1"/>
  <c r="T1075" i="1"/>
  <c r="B1075" i="1"/>
  <c r="A1075" i="1"/>
  <c r="U1074" i="1"/>
  <c r="T1074" i="1"/>
  <c r="B1074" i="1"/>
  <c r="A1074" i="1"/>
  <c r="U1073" i="1"/>
  <c r="T1073" i="1"/>
  <c r="B1073" i="1"/>
  <c r="A1073" i="1"/>
  <c r="U1072" i="1"/>
  <c r="T1072" i="1"/>
  <c r="B1072" i="1"/>
  <c r="A1072" i="1"/>
  <c r="U1071" i="1"/>
  <c r="T1071" i="1"/>
  <c r="B1071" i="1"/>
  <c r="A1071" i="1"/>
  <c r="U1070" i="1"/>
  <c r="T1070" i="1"/>
  <c r="B1070" i="1"/>
  <c r="A1070" i="1"/>
  <c r="U1069" i="1"/>
  <c r="T1069" i="1"/>
  <c r="B1069" i="1"/>
  <c r="A1069" i="1"/>
  <c r="U1068" i="1"/>
  <c r="T1068" i="1"/>
  <c r="B1068" i="1"/>
  <c r="A1068" i="1"/>
  <c r="U1067" i="1"/>
  <c r="T1067" i="1"/>
  <c r="B1067" i="1"/>
  <c r="A1067" i="1"/>
  <c r="U1066" i="1"/>
  <c r="T1066" i="1"/>
  <c r="B1066" i="1"/>
  <c r="A1066" i="1"/>
  <c r="U1065" i="1"/>
  <c r="T1065" i="1"/>
  <c r="B1065" i="1"/>
  <c r="A1065" i="1"/>
  <c r="U1064" i="1"/>
  <c r="T1064" i="1"/>
  <c r="B1064" i="1"/>
  <c r="A1064" i="1"/>
  <c r="U1063" i="1"/>
  <c r="T1063" i="1"/>
  <c r="B1063" i="1"/>
  <c r="A1063" i="1"/>
  <c r="U1062" i="1"/>
  <c r="T1062" i="1"/>
  <c r="B1062" i="1"/>
  <c r="A1062" i="1"/>
  <c r="U1061" i="1"/>
  <c r="T1061" i="1"/>
  <c r="B1061" i="1"/>
  <c r="A1061" i="1"/>
  <c r="U1060" i="1"/>
  <c r="T1060" i="1"/>
  <c r="B1060" i="1"/>
  <c r="A1060" i="1"/>
  <c r="U1059" i="1"/>
  <c r="T1059" i="1"/>
  <c r="B1059" i="1"/>
  <c r="A1059" i="1"/>
  <c r="U1058" i="1"/>
  <c r="T1058" i="1"/>
  <c r="B1058" i="1"/>
  <c r="A1058" i="1"/>
  <c r="U1057" i="1"/>
  <c r="T1057" i="1"/>
  <c r="B1057" i="1"/>
  <c r="A1057" i="1"/>
  <c r="U1056" i="1"/>
  <c r="T1056" i="1"/>
  <c r="B1056" i="1"/>
  <c r="A1056" i="1"/>
  <c r="U1055" i="1"/>
  <c r="T1055" i="1"/>
  <c r="B1055" i="1"/>
  <c r="A1055" i="1"/>
  <c r="U1054" i="1"/>
  <c r="T1054" i="1"/>
  <c r="B1054" i="1"/>
  <c r="A1054" i="1"/>
  <c r="U1053" i="1"/>
  <c r="T1053" i="1"/>
  <c r="B1053" i="1"/>
  <c r="A1053" i="1"/>
  <c r="U1052" i="1"/>
  <c r="T1052" i="1"/>
  <c r="B1052" i="1"/>
  <c r="A1052" i="1"/>
  <c r="U1051" i="1"/>
  <c r="T1051" i="1"/>
  <c r="B1051" i="1"/>
  <c r="A1051" i="1"/>
  <c r="U1050" i="1"/>
  <c r="T1050" i="1"/>
  <c r="B1050" i="1"/>
  <c r="A1050" i="1"/>
  <c r="U1049" i="1"/>
  <c r="T1049" i="1"/>
  <c r="B1049" i="1"/>
  <c r="A1049" i="1"/>
  <c r="U1048" i="1"/>
  <c r="T1048" i="1"/>
  <c r="B1048" i="1"/>
  <c r="A1048" i="1"/>
  <c r="U1047" i="1"/>
  <c r="T1047" i="1"/>
  <c r="B1047" i="1"/>
  <c r="A1047" i="1"/>
  <c r="U1046" i="1"/>
  <c r="T1046" i="1"/>
  <c r="B1046" i="1"/>
  <c r="A1046" i="1"/>
  <c r="U1045" i="1"/>
  <c r="T1045" i="1"/>
  <c r="B1045" i="1"/>
  <c r="A1045" i="1"/>
  <c r="U1044" i="1"/>
  <c r="T1044" i="1"/>
  <c r="B1044" i="1"/>
  <c r="A1044" i="1"/>
  <c r="U1043" i="1"/>
  <c r="T1043" i="1"/>
  <c r="B1043" i="1"/>
  <c r="A1043" i="1"/>
  <c r="U1042" i="1"/>
  <c r="T1042" i="1"/>
  <c r="B1042" i="1"/>
  <c r="A1042" i="1"/>
  <c r="U1041" i="1"/>
  <c r="T1041" i="1"/>
  <c r="B1041" i="1"/>
  <c r="A1041" i="1"/>
  <c r="U1040" i="1"/>
  <c r="T1040" i="1"/>
  <c r="B1040" i="1"/>
  <c r="A1040" i="1"/>
  <c r="U1039" i="1"/>
  <c r="T1039" i="1"/>
  <c r="B1039" i="1"/>
  <c r="A1039" i="1"/>
  <c r="U1038" i="1"/>
  <c r="T1038" i="1"/>
  <c r="B1038" i="1"/>
  <c r="A1038" i="1"/>
  <c r="U1037" i="1"/>
  <c r="T1037" i="1"/>
  <c r="B1037" i="1"/>
  <c r="A1037" i="1"/>
  <c r="U1036" i="1"/>
  <c r="T1036" i="1"/>
  <c r="B1036" i="1"/>
  <c r="A1036" i="1"/>
  <c r="U1035" i="1"/>
  <c r="T1035" i="1"/>
  <c r="B1035" i="1"/>
  <c r="A1035" i="1"/>
  <c r="U1034" i="1"/>
  <c r="T1034" i="1"/>
  <c r="B1034" i="1"/>
  <c r="A1034" i="1"/>
  <c r="U1033" i="1"/>
  <c r="T1033" i="1"/>
  <c r="B1033" i="1"/>
  <c r="A1033" i="1"/>
  <c r="U1032" i="1"/>
  <c r="T1032" i="1"/>
  <c r="B1032" i="1"/>
  <c r="A1032" i="1"/>
  <c r="U1031" i="1"/>
  <c r="T1031" i="1"/>
  <c r="B1031" i="1"/>
  <c r="A1031" i="1"/>
  <c r="U1030" i="1"/>
  <c r="T1030" i="1"/>
  <c r="B1030" i="1"/>
  <c r="A1030" i="1"/>
  <c r="U1029" i="1"/>
  <c r="T1029" i="1"/>
  <c r="B1029" i="1"/>
  <c r="A1029" i="1"/>
  <c r="U1028" i="1"/>
  <c r="T1028" i="1"/>
  <c r="B1028" i="1"/>
  <c r="A1028" i="1"/>
  <c r="U1027" i="1"/>
  <c r="T1027" i="1"/>
  <c r="B1027" i="1"/>
  <c r="A1027" i="1"/>
  <c r="U1026" i="1"/>
  <c r="T1026" i="1"/>
  <c r="B1026" i="1"/>
  <c r="A1026" i="1"/>
  <c r="U1025" i="1"/>
  <c r="T1025" i="1"/>
  <c r="B1025" i="1"/>
  <c r="A1025" i="1"/>
  <c r="U1024" i="1"/>
  <c r="T1024" i="1"/>
  <c r="B1024" i="1"/>
  <c r="A1024" i="1"/>
  <c r="U1023" i="1"/>
  <c r="T1023" i="1"/>
  <c r="B1023" i="1"/>
  <c r="A1023" i="1"/>
  <c r="U1022" i="1"/>
  <c r="T1022" i="1"/>
  <c r="B1022" i="1"/>
  <c r="A1022" i="1"/>
  <c r="U1021" i="1"/>
  <c r="T1021" i="1"/>
  <c r="B1021" i="1"/>
  <c r="A1021" i="1"/>
  <c r="U1020" i="1"/>
  <c r="T1020" i="1"/>
  <c r="B1020" i="1"/>
  <c r="A1020" i="1"/>
  <c r="U1019" i="1"/>
  <c r="T1019" i="1"/>
  <c r="B1019" i="1"/>
  <c r="A1019" i="1"/>
  <c r="U1018" i="1"/>
  <c r="T1018" i="1"/>
  <c r="B1018" i="1"/>
  <c r="A1018" i="1"/>
  <c r="U1017" i="1"/>
  <c r="T1017" i="1"/>
  <c r="B1017" i="1"/>
  <c r="A1017" i="1"/>
  <c r="U1016" i="1"/>
  <c r="T1016" i="1"/>
  <c r="B1016" i="1"/>
  <c r="A1016" i="1"/>
  <c r="U1015" i="1"/>
  <c r="T1015" i="1"/>
  <c r="B1015" i="1"/>
  <c r="A1015" i="1"/>
  <c r="U1014" i="1"/>
  <c r="T1014" i="1"/>
  <c r="B1014" i="1"/>
  <c r="A1014" i="1"/>
  <c r="U1013" i="1"/>
  <c r="T1013" i="1"/>
  <c r="B1013" i="1"/>
  <c r="A1013" i="1"/>
  <c r="U1012" i="1"/>
  <c r="T1012" i="1"/>
  <c r="B1012" i="1"/>
  <c r="A1012" i="1"/>
  <c r="U1011" i="1"/>
  <c r="T1011" i="1"/>
  <c r="B1011" i="1"/>
  <c r="A1011" i="1"/>
  <c r="U1010" i="1"/>
  <c r="T1010" i="1"/>
  <c r="B1010" i="1"/>
  <c r="A1010" i="1"/>
  <c r="U1009" i="1"/>
  <c r="T1009" i="1"/>
  <c r="B1009" i="1"/>
  <c r="A1009" i="1"/>
  <c r="U1008" i="1"/>
  <c r="T1008" i="1"/>
  <c r="B1008" i="1"/>
  <c r="A1008" i="1"/>
  <c r="U1007" i="1"/>
  <c r="T1007" i="1"/>
  <c r="B1007" i="1"/>
  <c r="A1007" i="1"/>
  <c r="U1006" i="1"/>
  <c r="T1006" i="1"/>
  <c r="B1006" i="1"/>
  <c r="A1006" i="1"/>
  <c r="U1005" i="1"/>
  <c r="T1005" i="1"/>
  <c r="B1005" i="1"/>
  <c r="A1005" i="1"/>
  <c r="U1004" i="1"/>
  <c r="T1004" i="1"/>
  <c r="B1004" i="1"/>
  <c r="A1004" i="1"/>
  <c r="U1003" i="1"/>
  <c r="T1003" i="1"/>
  <c r="B1003" i="1"/>
  <c r="A1003" i="1"/>
  <c r="U1002" i="1"/>
  <c r="T1002" i="1"/>
  <c r="B1002" i="1"/>
  <c r="A1002" i="1"/>
  <c r="U1001" i="1"/>
  <c r="T1001" i="1"/>
  <c r="B1001" i="1"/>
  <c r="A1001" i="1"/>
  <c r="U1000" i="1"/>
  <c r="T1000" i="1"/>
  <c r="B1000" i="1"/>
  <c r="A1000" i="1"/>
  <c r="U999" i="1"/>
  <c r="T999" i="1"/>
  <c r="B999" i="1"/>
  <c r="A999" i="1"/>
  <c r="U998" i="1"/>
  <c r="T998" i="1"/>
  <c r="B998" i="1"/>
  <c r="A998" i="1"/>
  <c r="U997" i="1"/>
  <c r="T997" i="1"/>
  <c r="B997" i="1"/>
  <c r="A997" i="1"/>
  <c r="U996" i="1"/>
  <c r="T996" i="1"/>
  <c r="B996" i="1"/>
  <c r="A996" i="1"/>
  <c r="U995" i="1"/>
  <c r="T995" i="1"/>
  <c r="B995" i="1"/>
  <c r="A995" i="1"/>
  <c r="U994" i="1"/>
  <c r="T994" i="1"/>
  <c r="B994" i="1"/>
  <c r="A994" i="1"/>
  <c r="U993" i="1"/>
  <c r="T993" i="1"/>
  <c r="B993" i="1"/>
  <c r="A993" i="1"/>
  <c r="U992" i="1"/>
  <c r="T992" i="1"/>
  <c r="B992" i="1"/>
  <c r="A992" i="1"/>
  <c r="U991" i="1"/>
  <c r="T991" i="1"/>
  <c r="B991" i="1"/>
  <c r="A991" i="1"/>
  <c r="U990" i="1"/>
  <c r="T990" i="1"/>
  <c r="B990" i="1"/>
  <c r="A990" i="1"/>
  <c r="U989" i="1"/>
  <c r="T989" i="1"/>
  <c r="B989" i="1"/>
  <c r="A989" i="1"/>
  <c r="U988" i="1"/>
  <c r="T988" i="1"/>
  <c r="B988" i="1"/>
  <c r="A988" i="1"/>
  <c r="U987" i="1"/>
  <c r="T987" i="1"/>
  <c r="B987" i="1"/>
  <c r="A987" i="1"/>
  <c r="U986" i="1"/>
  <c r="T986" i="1"/>
  <c r="B986" i="1"/>
  <c r="A986" i="1"/>
  <c r="U985" i="1"/>
  <c r="T985" i="1"/>
  <c r="B985" i="1"/>
  <c r="A985" i="1"/>
  <c r="U984" i="1"/>
  <c r="T984" i="1"/>
  <c r="B984" i="1"/>
  <c r="A984" i="1"/>
  <c r="U983" i="1"/>
  <c r="T983" i="1"/>
  <c r="B983" i="1"/>
  <c r="A983" i="1"/>
  <c r="U982" i="1"/>
  <c r="T982" i="1"/>
  <c r="B982" i="1"/>
  <c r="A982" i="1"/>
  <c r="U981" i="1"/>
  <c r="T981" i="1"/>
  <c r="B981" i="1"/>
  <c r="A981" i="1"/>
  <c r="U980" i="1"/>
  <c r="T980" i="1"/>
  <c r="B980" i="1"/>
  <c r="A980" i="1"/>
  <c r="U979" i="1"/>
  <c r="T979" i="1"/>
  <c r="B979" i="1"/>
  <c r="A979" i="1"/>
  <c r="U978" i="1"/>
  <c r="T978" i="1"/>
  <c r="B978" i="1"/>
  <c r="A978" i="1"/>
  <c r="U977" i="1"/>
  <c r="T977" i="1"/>
  <c r="B977" i="1"/>
  <c r="A977" i="1"/>
  <c r="U976" i="1"/>
  <c r="T976" i="1"/>
  <c r="B976" i="1"/>
  <c r="A976" i="1"/>
  <c r="U975" i="1"/>
  <c r="T975" i="1"/>
  <c r="B975" i="1"/>
  <c r="A975" i="1"/>
  <c r="U974" i="1"/>
  <c r="T974" i="1"/>
  <c r="B974" i="1"/>
  <c r="A974" i="1"/>
  <c r="U973" i="1"/>
  <c r="T973" i="1"/>
  <c r="B973" i="1"/>
  <c r="A973" i="1"/>
  <c r="U972" i="1"/>
  <c r="T972" i="1"/>
  <c r="B972" i="1"/>
  <c r="A972" i="1"/>
  <c r="U971" i="1"/>
  <c r="T971" i="1"/>
  <c r="B971" i="1"/>
  <c r="A971" i="1"/>
  <c r="U970" i="1"/>
  <c r="T970" i="1"/>
  <c r="B970" i="1"/>
  <c r="A970" i="1"/>
  <c r="U969" i="1"/>
  <c r="T969" i="1"/>
  <c r="B969" i="1"/>
  <c r="A969" i="1"/>
  <c r="U968" i="1"/>
  <c r="T968" i="1"/>
  <c r="B968" i="1"/>
  <c r="A968" i="1"/>
  <c r="U967" i="1"/>
  <c r="T967" i="1"/>
  <c r="B967" i="1"/>
  <c r="A967" i="1"/>
  <c r="U966" i="1"/>
  <c r="T966" i="1"/>
  <c r="B966" i="1"/>
  <c r="A966" i="1"/>
  <c r="U965" i="1"/>
  <c r="T965" i="1"/>
  <c r="B965" i="1"/>
  <c r="A965" i="1"/>
  <c r="U964" i="1"/>
  <c r="T964" i="1"/>
  <c r="B964" i="1"/>
  <c r="A964" i="1"/>
  <c r="U963" i="1"/>
  <c r="T963" i="1"/>
  <c r="B963" i="1"/>
  <c r="A963" i="1"/>
  <c r="U962" i="1"/>
  <c r="T962" i="1"/>
  <c r="B962" i="1"/>
  <c r="A962" i="1"/>
  <c r="U961" i="1"/>
  <c r="T961" i="1"/>
  <c r="B961" i="1"/>
  <c r="A961" i="1"/>
  <c r="U960" i="1"/>
  <c r="T960" i="1"/>
  <c r="B960" i="1"/>
  <c r="A960" i="1"/>
  <c r="U959" i="1"/>
  <c r="T959" i="1"/>
  <c r="B959" i="1"/>
  <c r="A959" i="1"/>
  <c r="U958" i="1"/>
  <c r="T958" i="1"/>
  <c r="B958" i="1"/>
  <c r="A958" i="1"/>
  <c r="U957" i="1"/>
  <c r="T957" i="1"/>
  <c r="B957" i="1"/>
  <c r="A957" i="1"/>
  <c r="U956" i="1"/>
  <c r="T956" i="1"/>
  <c r="B956" i="1"/>
  <c r="A956" i="1"/>
  <c r="U955" i="1"/>
  <c r="T955" i="1"/>
  <c r="B955" i="1"/>
  <c r="A955" i="1"/>
  <c r="U954" i="1"/>
  <c r="T954" i="1"/>
  <c r="B954" i="1"/>
  <c r="A954" i="1"/>
  <c r="U953" i="1"/>
  <c r="T953" i="1"/>
  <c r="B953" i="1"/>
  <c r="A953" i="1"/>
  <c r="U952" i="1"/>
  <c r="T952" i="1"/>
  <c r="B952" i="1"/>
  <c r="A952" i="1"/>
  <c r="U951" i="1"/>
  <c r="T951" i="1"/>
  <c r="B951" i="1"/>
  <c r="A951" i="1"/>
  <c r="U950" i="1"/>
  <c r="T950" i="1"/>
  <c r="B950" i="1"/>
  <c r="A950" i="1"/>
  <c r="U949" i="1"/>
  <c r="T949" i="1"/>
  <c r="B949" i="1"/>
  <c r="A949" i="1"/>
  <c r="U948" i="1"/>
  <c r="T948" i="1"/>
  <c r="B948" i="1"/>
  <c r="A948" i="1"/>
  <c r="U947" i="1"/>
  <c r="T947" i="1"/>
  <c r="B947" i="1"/>
  <c r="A947" i="1"/>
  <c r="U946" i="1"/>
  <c r="T946" i="1"/>
  <c r="B946" i="1"/>
  <c r="A946" i="1"/>
  <c r="U945" i="1"/>
  <c r="T945" i="1"/>
  <c r="B945" i="1"/>
  <c r="A945" i="1"/>
  <c r="U944" i="1"/>
  <c r="T944" i="1"/>
  <c r="B944" i="1"/>
  <c r="A944" i="1"/>
  <c r="U943" i="1"/>
  <c r="T943" i="1"/>
  <c r="B943" i="1"/>
  <c r="A943" i="1"/>
  <c r="U942" i="1"/>
  <c r="T942" i="1"/>
  <c r="B942" i="1"/>
  <c r="A942" i="1"/>
  <c r="U941" i="1"/>
  <c r="T941" i="1"/>
  <c r="B941" i="1"/>
  <c r="A941" i="1"/>
  <c r="U940" i="1"/>
  <c r="T940" i="1"/>
  <c r="B940" i="1"/>
  <c r="A940" i="1"/>
  <c r="U939" i="1"/>
  <c r="T939" i="1"/>
  <c r="B939" i="1"/>
  <c r="A939" i="1"/>
  <c r="U938" i="1"/>
  <c r="T938" i="1"/>
  <c r="B938" i="1"/>
  <c r="A938" i="1"/>
  <c r="U937" i="1"/>
  <c r="T937" i="1"/>
  <c r="B937" i="1"/>
  <c r="A937" i="1"/>
  <c r="U936" i="1"/>
  <c r="T936" i="1"/>
  <c r="B936" i="1"/>
  <c r="A936" i="1"/>
  <c r="U935" i="1"/>
  <c r="T935" i="1"/>
  <c r="B935" i="1"/>
  <c r="A935" i="1"/>
  <c r="U934" i="1"/>
  <c r="T934" i="1"/>
  <c r="B934" i="1"/>
  <c r="A934" i="1"/>
  <c r="U933" i="1"/>
  <c r="T933" i="1"/>
  <c r="B933" i="1"/>
  <c r="A933" i="1"/>
  <c r="U932" i="1"/>
  <c r="T932" i="1"/>
  <c r="B932" i="1"/>
  <c r="A932" i="1"/>
  <c r="U931" i="1"/>
  <c r="T931" i="1"/>
  <c r="B931" i="1"/>
  <c r="A931" i="1"/>
  <c r="U930" i="1"/>
  <c r="T930" i="1"/>
  <c r="B930" i="1"/>
  <c r="A930" i="1"/>
  <c r="U929" i="1"/>
  <c r="T929" i="1"/>
  <c r="B929" i="1"/>
  <c r="A929" i="1"/>
  <c r="U928" i="1"/>
  <c r="T928" i="1"/>
  <c r="B928" i="1"/>
  <c r="A928" i="1"/>
  <c r="U927" i="1"/>
  <c r="T927" i="1"/>
  <c r="B927" i="1"/>
  <c r="A927" i="1"/>
  <c r="U926" i="1"/>
  <c r="T926" i="1"/>
  <c r="B926" i="1"/>
  <c r="A926" i="1"/>
  <c r="U925" i="1"/>
  <c r="T925" i="1"/>
  <c r="B925" i="1"/>
  <c r="A925" i="1"/>
  <c r="U924" i="1"/>
  <c r="T924" i="1"/>
  <c r="B924" i="1"/>
  <c r="A924" i="1"/>
  <c r="U923" i="1"/>
  <c r="T923" i="1"/>
  <c r="B923" i="1"/>
  <c r="A923" i="1"/>
  <c r="U922" i="1"/>
  <c r="T922" i="1"/>
  <c r="B922" i="1"/>
  <c r="A922" i="1"/>
  <c r="U921" i="1"/>
  <c r="T921" i="1"/>
  <c r="B921" i="1"/>
  <c r="A921" i="1"/>
  <c r="U920" i="1"/>
  <c r="T920" i="1"/>
  <c r="B920" i="1"/>
  <c r="A920" i="1"/>
  <c r="U919" i="1"/>
  <c r="T919" i="1"/>
  <c r="B919" i="1"/>
  <c r="A919" i="1"/>
  <c r="U918" i="1"/>
  <c r="T918" i="1"/>
  <c r="B918" i="1"/>
  <c r="A918" i="1"/>
  <c r="U917" i="1"/>
  <c r="T917" i="1"/>
  <c r="B917" i="1"/>
  <c r="A917" i="1"/>
  <c r="U916" i="1"/>
  <c r="T916" i="1"/>
  <c r="B916" i="1"/>
  <c r="A916" i="1"/>
  <c r="U915" i="1"/>
  <c r="T915" i="1"/>
  <c r="B915" i="1"/>
  <c r="A915" i="1"/>
  <c r="U914" i="1"/>
  <c r="T914" i="1"/>
  <c r="B914" i="1"/>
  <c r="A914" i="1"/>
  <c r="U913" i="1"/>
  <c r="T913" i="1"/>
  <c r="B913" i="1"/>
  <c r="A913" i="1"/>
  <c r="U912" i="1"/>
  <c r="T912" i="1"/>
  <c r="B912" i="1"/>
  <c r="A912" i="1"/>
  <c r="U911" i="1"/>
  <c r="T911" i="1"/>
  <c r="B911" i="1"/>
  <c r="A911" i="1"/>
  <c r="U910" i="1"/>
  <c r="T910" i="1"/>
  <c r="B910" i="1"/>
  <c r="A910" i="1"/>
  <c r="U909" i="1"/>
  <c r="T909" i="1"/>
  <c r="B909" i="1"/>
  <c r="A909" i="1"/>
  <c r="U908" i="1"/>
  <c r="T908" i="1"/>
  <c r="B908" i="1"/>
  <c r="A908" i="1"/>
  <c r="U907" i="1"/>
  <c r="T907" i="1"/>
  <c r="B907" i="1"/>
  <c r="A907" i="1"/>
  <c r="U906" i="1"/>
  <c r="T906" i="1"/>
  <c r="B906" i="1"/>
  <c r="A906" i="1"/>
  <c r="U905" i="1"/>
  <c r="T905" i="1"/>
  <c r="B905" i="1"/>
  <c r="A905" i="1"/>
  <c r="U904" i="1"/>
  <c r="T904" i="1"/>
  <c r="B904" i="1"/>
  <c r="A904" i="1"/>
  <c r="U903" i="1"/>
  <c r="T903" i="1"/>
  <c r="B903" i="1"/>
  <c r="A903" i="1"/>
  <c r="U902" i="1"/>
  <c r="T902" i="1"/>
  <c r="B902" i="1"/>
  <c r="A902" i="1"/>
  <c r="U901" i="1"/>
  <c r="T901" i="1"/>
  <c r="B901" i="1"/>
  <c r="A901" i="1"/>
  <c r="U900" i="1"/>
  <c r="T900" i="1"/>
  <c r="B900" i="1"/>
  <c r="A900" i="1"/>
  <c r="U899" i="1"/>
  <c r="T899" i="1"/>
  <c r="B899" i="1"/>
  <c r="A899" i="1"/>
  <c r="U898" i="1"/>
  <c r="T898" i="1"/>
  <c r="B898" i="1"/>
  <c r="A898" i="1"/>
  <c r="U897" i="1"/>
  <c r="T897" i="1"/>
  <c r="B897" i="1"/>
  <c r="A897" i="1"/>
  <c r="U896" i="1"/>
  <c r="T896" i="1"/>
  <c r="B896" i="1"/>
  <c r="A896" i="1"/>
  <c r="U895" i="1"/>
  <c r="T895" i="1"/>
  <c r="B895" i="1"/>
  <c r="A895" i="1"/>
  <c r="U894" i="1"/>
  <c r="T894" i="1"/>
  <c r="B894" i="1"/>
  <c r="A894" i="1"/>
  <c r="U893" i="1"/>
  <c r="T893" i="1"/>
  <c r="B893" i="1"/>
  <c r="A893" i="1"/>
  <c r="U892" i="1"/>
  <c r="T892" i="1"/>
  <c r="B892" i="1"/>
  <c r="A892" i="1"/>
  <c r="U891" i="1"/>
  <c r="T891" i="1"/>
  <c r="B891" i="1"/>
  <c r="A891" i="1"/>
  <c r="U890" i="1"/>
  <c r="T890" i="1"/>
  <c r="B890" i="1"/>
  <c r="A890" i="1"/>
  <c r="U889" i="1"/>
  <c r="T889" i="1"/>
  <c r="B889" i="1"/>
  <c r="A889" i="1"/>
  <c r="U888" i="1"/>
  <c r="T888" i="1"/>
  <c r="B888" i="1"/>
  <c r="A888" i="1"/>
  <c r="U887" i="1"/>
  <c r="T887" i="1"/>
  <c r="B887" i="1"/>
  <c r="A887" i="1"/>
  <c r="U886" i="1"/>
  <c r="T886" i="1"/>
  <c r="B886" i="1"/>
  <c r="A886" i="1"/>
  <c r="U885" i="1"/>
  <c r="T885" i="1"/>
  <c r="B885" i="1"/>
  <c r="A885" i="1"/>
  <c r="U884" i="1"/>
  <c r="T884" i="1"/>
  <c r="B884" i="1"/>
  <c r="A884" i="1"/>
  <c r="U883" i="1"/>
  <c r="T883" i="1"/>
  <c r="B883" i="1"/>
  <c r="A883" i="1"/>
  <c r="U882" i="1"/>
  <c r="T882" i="1"/>
  <c r="B882" i="1"/>
  <c r="A882" i="1"/>
  <c r="U881" i="1"/>
  <c r="T881" i="1"/>
  <c r="B881" i="1"/>
  <c r="A881" i="1"/>
  <c r="U880" i="1"/>
  <c r="T880" i="1"/>
  <c r="B880" i="1"/>
  <c r="A880" i="1"/>
  <c r="U879" i="1"/>
  <c r="T879" i="1"/>
  <c r="B879" i="1"/>
  <c r="A879" i="1"/>
  <c r="U878" i="1"/>
  <c r="T878" i="1"/>
  <c r="B878" i="1"/>
  <c r="A878" i="1"/>
  <c r="U877" i="1"/>
  <c r="T877" i="1"/>
  <c r="B877" i="1"/>
  <c r="A877" i="1"/>
  <c r="U876" i="1"/>
  <c r="T876" i="1"/>
  <c r="B876" i="1"/>
  <c r="A876" i="1"/>
  <c r="U875" i="1"/>
  <c r="T875" i="1"/>
  <c r="B875" i="1"/>
  <c r="A875" i="1"/>
  <c r="U874" i="1"/>
  <c r="T874" i="1"/>
  <c r="B874" i="1"/>
  <c r="A874" i="1"/>
  <c r="U873" i="1"/>
  <c r="T873" i="1"/>
  <c r="B873" i="1"/>
  <c r="A873" i="1"/>
  <c r="U872" i="1"/>
  <c r="T872" i="1"/>
  <c r="B872" i="1"/>
  <c r="A872" i="1"/>
  <c r="U871" i="1"/>
  <c r="T871" i="1"/>
  <c r="B871" i="1"/>
  <c r="A871" i="1"/>
  <c r="U870" i="1"/>
  <c r="T870" i="1"/>
  <c r="B870" i="1"/>
  <c r="A870" i="1"/>
  <c r="U869" i="1"/>
  <c r="T869" i="1"/>
  <c r="B869" i="1"/>
  <c r="A869" i="1"/>
  <c r="U868" i="1"/>
  <c r="T868" i="1"/>
  <c r="B868" i="1"/>
  <c r="A868" i="1"/>
  <c r="U867" i="1"/>
  <c r="T867" i="1"/>
  <c r="B867" i="1"/>
  <c r="A867" i="1"/>
  <c r="U866" i="1"/>
  <c r="T866" i="1"/>
  <c r="B866" i="1"/>
  <c r="A866" i="1"/>
  <c r="U865" i="1"/>
  <c r="T865" i="1"/>
  <c r="B865" i="1"/>
  <c r="A865" i="1"/>
  <c r="U864" i="1"/>
  <c r="T864" i="1"/>
  <c r="B864" i="1"/>
  <c r="A864" i="1"/>
  <c r="U863" i="1"/>
  <c r="T863" i="1"/>
  <c r="B863" i="1"/>
  <c r="A863" i="1"/>
  <c r="U862" i="1"/>
  <c r="T862" i="1"/>
  <c r="B862" i="1"/>
  <c r="A862" i="1"/>
  <c r="U861" i="1"/>
  <c r="T861" i="1"/>
  <c r="B861" i="1"/>
  <c r="A861" i="1"/>
  <c r="U860" i="1"/>
  <c r="T860" i="1"/>
  <c r="B860" i="1"/>
  <c r="A860" i="1"/>
  <c r="U859" i="1"/>
  <c r="T859" i="1"/>
  <c r="B859" i="1"/>
  <c r="A859" i="1"/>
  <c r="U858" i="1"/>
  <c r="T858" i="1"/>
  <c r="B858" i="1"/>
  <c r="A858" i="1"/>
  <c r="U857" i="1"/>
  <c r="T857" i="1"/>
  <c r="B857" i="1"/>
  <c r="A857" i="1"/>
  <c r="U856" i="1"/>
  <c r="T856" i="1"/>
  <c r="B856" i="1"/>
  <c r="A856" i="1"/>
  <c r="U855" i="1"/>
  <c r="T855" i="1"/>
  <c r="B855" i="1"/>
  <c r="A855" i="1"/>
  <c r="U854" i="1"/>
  <c r="T854" i="1"/>
  <c r="B854" i="1"/>
  <c r="A854" i="1"/>
  <c r="U853" i="1"/>
  <c r="T853" i="1"/>
  <c r="B853" i="1"/>
  <c r="A853" i="1"/>
  <c r="U852" i="1"/>
  <c r="T852" i="1"/>
  <c r="B852" i="1"/>
  <c r="A852" i="1"/>
  <c r="U851" i="1"/>
  <c r="T851" i="1"/>
  <c r="B851" i="1"/>
  <c r="A851" i="1"/>
  <c r="U850" i="1"/>
  <c r="T850" i="1"/>
  <c r="B850" i="1"/>
  <c r="A850" i="1"/>
  <c r="U849" i="1"/>
  <c r="T849" i="1"/>
  <c r="B849" i="1"/>
  <c r="A849" i="1"/>
  <c r="U848" i="1"/>
  <c r="T848" i="1"/>
  <c r="B848" i="1"/>
  <c r="A848" i="1"/>
  <c r="U847" i="1"/>
  <c r="T847" i="1"/>
  <c r="B847" i="1"/>
  <c r="A847" i="1"/>
  <c r="U846" i="1"/>
  <c r="T846" i="1"/>
  <c r="B846" i="1"/>
  <c r="A846" i="1"/>
  <c r="U845" i="1"/>
  <c r="T845" i="1"/>
  <c r="B845" i="1"/>
  <c r="A845" i="1"/>
  <c r="U844" i="1"/>
  <c r="T844" i="1"/>
  <c r="B844" i="1"/>
  <c r="A844" i="1"/>
  <c r="U843" i="1"/>
  <c r="T843" i="1"/>
  <c r="B843" i="1"/>
  <c r="A843" i="1"/>
  <c r="U842" i="1"/>
  <c r="T842" i="1"/>
  <c r="B842" i="1"/>
  <c r="A842" i="1"/>
  <c r="U841" i="1"/>
  <c r="T841" i="1"/>
  <c r="B841" i="1"/>
  <c r="A841" i="1"/>
  <c r="U840" i="1"/>
  <c r="T840" i="1"/>
  <c r="B840" i="1"/>
  <c r="A840" i="1"/>
  <c r="U839" i="1"/>
  <c r="T839" i="1"/>
  <c r="B839" i="1"/>
  <c r="A839" i="1"/>
  <c r="U838" i="1"/>
  <c r="T838" i="1"/>
  <c r="B838" i="1"/>
  <c r="A838" i="1"/>
  <c r="U837" i="1"/>
  <c r="T837" i="1"/>
  <c r="B837" i="1"/>
  <c r="A837" i="1"/>
  <c r="U836" i="1"/>
  <c r="T836" i="1"/>
  <c r="B836" i="1"/>
  <c r="A836" i="1"/>
  <c r="U835" i="1"/>
  <c r="T835" i="1"/>
  <c r="B835" i="1"/>
  <c r="A835" i="1"/>
  <c r="U834" i="1"/>
  <c r="T834" i="1"/>
  <c r="B834" i="1"/>
  <c r="A834" i="1"/>
  <c r="U833" i="1"/>
  <c r="T833" i="1"/>
  <c r="B833" i="1"/>
  <c r="A833" i="1"/>
  <c r="U832" i="1"/>
  <c r="T832" i="1"/>
  <c r="B832" i="1"/>
  <c r="A832" i="1"/>
  <c r="U831" i="1"/>
  <c r="T831" i="1"/>
  <c r="B831" i="1"/>
  <c r="A831" i="1"/>
  <c r="U830" i="1"/>
  <c r="T830" i="1"/>
  <c r="B830" i="1"/>
  <c r="A830" i="1"/>
  <c r="U829" i="1"/>
  <c r="T829" i="1"/>
  <c r="B829" i="1"/>
  <c r="A829" i="1"/>
  <c r="U828" i="1"/>
  <c r="T828" i="1"/>
  <c r="B828" i="1"/>
  <c r="A828" i="1"/>
  <c r="U827" i="1"/>
  <c r="T827" i="1"/>
  <c r="B827" i="1"/>
  <c r="A827" i="1"/>
  <c r="U826" i="1"/>
  <c r="T826" i="1"/>
  <c r="B826" i="1"/>
  <c r="A826" i="1"/>
  <c r="U825" i="1"/>
  <c r="T825" i="1"/>
  <c r="B825" i="1"/>
  <c r="A825" i="1"/>
  <c r="U824" i="1"/>
  <c r="T824" i="1"/>
  <c r="B824" i="1"/>
  <c r="A824" i="1"/>
  <c r="U823" i="1"/>
  <c r="T823" i="1"/>
  <c r="B823" i="1"/>
  <c r="A823" i="1"/>
  <c r="U822" i="1"/>
  <c r="T822" i="1"/>
  <c r="B822" i="1"/>
  <c r="A822" i="1"/>
  <c r="U821" i="1"/>
  <c r="T821" i="1"/>
  <c r="B821" i="1"/>
  <c r="A821" i="1"/>
  <c r="U820" i="1"/>
  <c r="T820" i="1"/>
  <c r="B820" i="1"/>
  <c r="A820" i="1"/>
  <c r="U819" i="1"/>
  <c r="T819" i="1"/>
  <c r="B819" i="1"/>
  <c r="A819" i="1"/>
  <c r="U818" i="1"/>
  <c r="T818" i="1"/>
  <c r="B818" i="1"/>
  <c r="A818" i="1"/>
  <c r="U817" i="1"/>
  <c r="T817" i="1"/>
  <c r="B817" i="1"/>
  <c r="A817" i="1"/>
  <c r="U816" i="1"/>
  <c r="T816" i="1"/>
  <c r="B816" i="1"/>
  <c r="A816" i="1"/>
  <c r="U815" i="1"/>
  <c r="T815" i="1"/>
  <c r="B815" i="1"/>
  <c r="A815" i="1"/>
  <c r="U814" i="1"/>
  <c r="T814" i="1"/>
  <c r="B814" i="1"/>
  <c r="A814" i="1"/>
  <c r="U813" i="1"/>
  <c r="T813" i="1"/>
  <c r="B813" i="1"/>
  <c r="A813" i="1"/>
  <c r="U812" i="1"/>
  <c r="T812" i="1"/>
  <c r="B812" i="1"/>
  <c r="A812" i="1"/>
  <c r="U811" i="1"/>
  <c r="T811" i="1"/>
  <c r="B811" i="1"/>
  <c r="A811" i="1"/>
  <c r="U810" i="1"/>
  <c r="T810" i="1"/>
  <c r="B810" i="1"/>
  <c r="A810" i="1"/>
  <c r="U809" i="1"/>
  <c r="T809" i="1"/>
  <c r="B809" i="1"/>
  <c r="A809" i="1"/>
  <c r="U808" i="1"/>
  <c r="T808" i="1"/>
  <c r="B808" i="1"/>
  <c r="A808" i="1"/>
  <c r="U807" i="1"/>
  <c r="T807" i="1"/>
  <c r="B807" i="1"/>
  <c r="A807" i="1"/>
  <c r="U806" i="1"/>
  <c r="T806" i="1"/>
  <c r="B806" i="1"/>
  <c r="A806" i="1"/>
  <c r="U805" i="1"/>
  <c r="T805" i="1"/>
  <c r="B805" i="1"/>
  <c r="A805" i="1"/>
  <c r="U804" i="1"/>
  <c r="T804" i="1"/>
  <c r="B804" i="1"/>
  <c r="A804" i="1"/>
  <c r="U803" i="1"/>
  <c r="T803" i="1"/>
  <c r="B803" i="1"/>
  <c r="A803" i="1"/>
  <c r="U802" i="1"/>
  <c r="T802" i="1"/>
  <c r="B802" i="1"/>
  <c r="A802" i="1"/>
  <c r="U801" i="1"/>
  <c r="T801" i="1"/>
  <c r="B801" i="1"/>
  <c r="A801" i="1"/>
  <c r="U800" i="1"/>
  <c r="T800" i="1"/>
  <c r="B800" i="1"/>
  <c r="A800" i="1"/>
  <c r="U799" i="1"/>
  <c r="T799" i="1"/>
  <c r="B799" i="1"/>
  <c r="A799" i="1"/>
  <c r="U798" i="1"/>
  <c r="T798" i="1"/>
  <c r="B798" i="1"/>
  <c r="A798" i="1"/>
  <c r="U797" i="1"/>
  <c r="T797" i="1"/>
  <c r="B797" i="1"/>
  <c r="A797" i="1"/>
  <c r="U796" i="1"/>
  <c r="T796" i="1"/>
  <c r="B796" i="1"/>
  <c r="A796" i="1"/>
  <c r="U795" i="1"/>
  <c r="T795" i="1"/>
  <c r="B795" i="1"/>
  <c r="A795" i="1"/>
  <c r="U794" i="1"/>
  <c r="T794" i="1"/>
  <c r="B794" i="1"/>
  <c r="A794" i="1"/>
  <c r="U793" i="1"/>
  <c r="T793" i="1"/>
  <c r="B793" i="1"/>
  <c r="A793" i="1"/>
  <c r="U792" i="1"/>
  <c r="T792" i="1"/>
  <c r="B792" i="1"/>
  <c r="A792" i="1"/>
  <c r="U791" i="1"/>
  <c r="T791" i="1"/>
  <c r="B791" i="1"/>
  <c r="A791" i="1"/>
  <c r="U790" i="1"/>
  <c r="T790" i="1"/>
  <c r="B790" i="1"/>
  <c r="A790" i="1"/>
  <c r="U789" i="1"/>
  <c r="T789" i="1"/>
  <c r="B789" i="1"/>
  <c r="A789" i="1"/>
  <c r="U788" i="1"/>
  <c r="T788" i="1"/>
  <c r="B788" i="1"/>
  <c r="A788" i="1"/>
  <c r="U787" i="1"/>
  <c r="T787" i="1"/>
  <c r="B787" i="1"/>
  <c r="A787" i="1"/>
  <c r="U786" i="1"/>
  <c r="T786" i="1"/>
  <c r="B786" i="1"/>
  <c r="A786" i="1"/>
  <c r="U785" i="1"/>
  <c r="T785" i="1"/>
  <c r="B785" i="1"/>
  <c r="A785" i="1"/>
  <c r="U784" i="1"/>
  <c r="T784" i="1"/>
  <c r="B784" i="1"/>
  <c r="A784" i="1"/>
  <c r="U783" i="1"/>
  <c r="T783" i="1"/>
  <c r="B783" i="1"/>
  <c r="A783" i="1"/>
  <c r="U782" i="1"/>
  <c r="T782" i="1"/>
  <c r="B782" i="1"/>
  <c r="A782" i="1"/>
  <c r="U781" i="1"/>
  <c r="T781" i="1"/>
  <c r="B781" i="1"/>
  <c r="A781" i="1"/>
  <c r="U780" i="1"/>
  <c r="T780" i="1"/>
  <c r="B780" i="1"/>
  <c r="A780" i="1"/>
  <c r="U779" i="1"/>
  <c r="T779" i="1"/>
  <c r="B779" i="1"/>
  <c r="A779" i="1"/>
  <c r="U778" i="1"/>
  <c r="T778" i="1"/>
  <c r="B778" i="1"/>
  <c r="A778" i="1"/>
  <c r="U777" i="1"/>
  <c r="T777" i="1"/>
  <c r="B777" i="1"/>
  <c r="A777" i="1"/>
  <c r="U776" i="1"/>
  <c r="T776" i="1"/>
  <c r="B776" i="1"/>
  <c r="A776" i="1"/>
  <c r="U775" i="1"/>
  <c r="T775" i="1"/>
  <c r="B775" i="1"/>
  <c r="A775" i="1"/>
  <c r="U774" i="1"/>
  <c r="T774" i="1"/>
  <c r="B774" i="1"/>
  <c r="A774" i="1"/>
  <c r="U773" i="1"/>
  <c r="T773" i="1"/>
  <c r="B773" i="1"/>
  <c r="A773" i="1"/>
  <c r="U772" i="1"/>
  <c r="T772" i="1"/>
  <c r="B772" i="1"/>
  <c r="A772" i="1"/>
  <c r="U771" i="1"/>
  <c r="T771" i="1"/>
  <c r="B771" i="1"/>
  <c r="A771" i="1"/>
  <c r="U770" i="1"/>
  <c r="T770" i="1"/>
  <c r="B770" i="1"/>
  <c r="A770" i="1"/>
  <c r="U769" i="1"/>
  <c r="T769" i="1"/>
  <c r="B769" i="1"/>
  <c r="A769" i="1"/>
  <c r="U768" i="1"/>
  <c r="T768" i="1"/>
  <c r="B768" i="1"/>
  <c r="A768" i="1"/>
  <c r="U767" i="1"/>
  <c r="T767" i="1"/>
  <c r="B767" i="1"/>
  <c r="A767" i="1"/>
  <c r="U766" i="1"/>
  <c r="T766" i="1"/>
  <c r="B766" i="1"/>
  <c r="A766" i="1"/>
  <c r="U765" i="1"/>
  <c r="T765" i="1"/>
  <c r="B765" i="1"/>
  <c r="A765" i="1"/>
  <c r="U764" i="1"/>
  <c r="T764" i="1"/>
  <c r="B764" i="1"/>
  <c r="A764" i="1"/>
  <c r="U763" i="1"/>
  <c r="T763" i="1"/>
  <c r="B763" i="1"/>
  <c r="A763" i="1"/>
  <c r="U762" i="1"/>
  <c r="T762" i="1"/>
  <c r="B762" i="1"/>
  <c r="A762" i="1"/>
  <c r="U761" i="1"/>
  <c r="T761" i="1"/>
  <c r="B761" i="1"/>
  <c r="A761" i="1"/>
  <c r="U760" i="1"/>
  <c r="T760" i="1"/>
  <c r="B760" i="1"/>
  <c r="A760" i="1"/>
  <c r="U759" i="1"/>
  <c r="T759" i="1"/>
  <c r="B759" i="1"/>
  <c r="A759" i="1"/>
  <c r="U758" i="1"/>
  <c r="T758" i="1"/>
  <c r="B758" i="1"/>
  <c r="A758" i="1"/>
  <c r="U757" i="1"/>
  <c r="T757" i="1"/>
  <c r="B757" i="1"/>
  <c r="A757" i="1"/>
  <c r="U756" i="1"/>
  <c r="T756" i="1"/>
  <c r="B756" i="1"/>
  <c r="A756" i="1"/>
  <c r="U755" i="1"/>
  <c r="T755" i="1"/>
  <c r="B755" i="1"/>
  <c r="A755" i="1"/>
  <c r="U754" i="1"/>
  <c r="T754" i="1"/>
  <c r="B754" i="1"/>
  <c r="A754" i="1"/>
  <c r="U753" i="1"/>
  <c r="T753" i="1"/>
  <c r="B753" i="1"/>
  <c r="A753" i="1"/>
  <c r="U752" i="1"/>
  <c r="T752" i="1"/>
  <c r="B752" i="1"/>
  <c r="A752" i="1"/>
  <c r="U751" i="1"/>
  <c r="T751" i="1"/>
  <c r="B751" i="1"/>
  <c r="A751" i="1"/>
  <c r="U750" i="1"/>
  <c r="T750" i="1"/>
  <c r="B750" i="1"/>
  <c r="A750" i="1"/>
  <c r="U749" i="1"/>
  <c r="T749" i="1"/>
  <c r="B749" i="1"/>
  <c r="A749" i="1"/>
  <c r="U748" i="1"/>
  <c r="T748" i="1"/>
  <c r="B748" i="1"/>
  <c r="A748" i="1"/>
  <c r="U747" i="1"/>
  <c r="T747" i="1"/>
  <c r="B747" i="1"/>
  <c r="A747" i="1"/>
  <c r="U746" i="1"/>
  <c r="T746" i="1"/>
  <c r="B746" i="1"/>
  <c r="A746" i="1"/>
  <c r="U745" i="1"/>
  <c r="T745" i="1"/>
  <c r="B745" i="1"/>
  <c r="A745" i="1"/>
  <c r="U744" i="1"/>
  <c r="T744" i="1"/>
  <c r="B744" i="1"/>
  <c r="A744" i="1"/>
  <c r="U743" i="1"/>
  <c r="T743" i="1"/>
  <c r="B743" i="1"/>
  <c r="A743" i="1"/>
  <c r="U742" i="1"/>
  <c r="T742" i="1"/>
  <c r="B742" i="1"/>
  <c r="A742" i="1"/>
  <c r="U741" i="1"/>
  <c r="T741" i="1"/>
  <c r="B741" i="1"/>
  <c r="A741" i="1"/>
  <c r="U740" i="1"/>
  <c r="T740" i="1"/>
  <c r="B740" i="1"/>
  <c r="A740" i="1"/>
  <c r="U739" i="1"/>
  <c r="T739" i="1"/>
  <c r="B739" i="1"/>
  <c r="A739" i="1"/>
  <c r="U738" i="1"/>
  <c r="T738" i="1"/>
  <c r="B738" i="1"/>
  <c r="A738" i="1"/>
  <c r="U737" i="1"/>
  <c r="T737" i="1"/>
  <c r="B737" i="1"/>
  <c r="A737" i="1"/>
  <c r="U736" i="1"/>
  <c r="T736" i="1"/>
  <c r="B736" i="1"/>
  <c r="A736" i="1"/>
  <c r="U735" i="1"/>
  <c r="T735" i="1"/>
  <c r="B735" i="1"/>
  <c r="A735" i="1"/>
  <c r="U734" i="1"/>
  <c r="T734" i="1"/>
  <c r="B734" i="1"/>
  <c r="A734" i="1"/>
  <c r="U733" i="1"/>
  <c r="T733" i="1"/>
  <c r="B733" i="1"/>
  <c r="A733" i="1"/>
  <c r="U732" i="1"/>
  <c r="T732" i="1"/>
  <c r="B732" i="1"/>
  <c r="A732" i="1"/>
  <c r="U731" i="1"/>
  <c r="T731" i="1"/>
  <c r="B731" i="1"/>
  <c r="A731" i="1"/>
  <c r="U730" i="1"/>
  <c r="T730" i="1"/>
  <c r="B730" i="1"/>
  <c r="A730" i="1"/>
  <c r="U729" i="1"/>
  <c r="T729" i="1"/>
  <c r="B729" i="1"/>
  <c r="A729" i="1"/>
  <c r="U728" i="1"/>
  <c r="T728" i="1"/>
  <c r="B728" i="1"/>
  <c r="A728" i="1"/>
  <c r="U727" i="1"/>
  <c r="T727" i="1"/>
  <c r="B727" i="1"/>
  <c r="A727" i="1"/>
  <c r="U726" i="1"/>
  <c r="T726" i="1"/>
  <c r="B726" i="1"/>
  <c r="A726" i="1"/>
  <c r="U725" i="1"/>
  <c r="T725" i="1"/>
  <c r="B725" i="1"/>
  <c r="A725" i="1"/>
  <c r="U724" i="1"/>
  <c r="T724" i="1"/>
  <c r="B724" i="1"/>
  <c r="A724" i="1"/>
  <c r="U723" i="1"/>
  <c r="T723" i="1"/>
  <c r="B723" i="1"/>
  <c r="A723" i="1"/>
  <c r="U722" i="1"/>
  <c r="T722" i="1"/>
  <c r="B722" i="1"/>
  <c r="A722" i="1"/>
  <c r="U721" i="1"/>
  <c r="T721" i="1"/>
  <c r="B721" i="1"/>
  <c r="A721" i="1"/>
  <c r="U720" i="1"/>
  <c r="T720" i="1"/>
  <c r="B720" i="1"/>
  <c r="A720" i="1"/>
  <c r="U719" i="1"/>
  <c r="T719" i="1"/>
  <c r="B719" i="1"/>
  <c r="A719" i="1"/>
  <c r="U718" i="1"/>
  <c r="T718" i="1"/>
  <c r="B718" i="1"/>
  <c r="A718" i="1"/>
  <c r="U717" i="1"/>
  <c r="T717" i="1"/>
  <c r="B717" i="1"/>
  <c r="A717" i="1"/>
  <c r="U716" i="1"/>
  <c r="T716" i="1"/>
  <c r="B716" i="1"/>
  <c r="A716" i="1"/>
  <c r="U715" i="1"/>
  <c r="T715" i="1"/>
  <c r="B715" i="1"/>
  <c r="A715" i="1"/>
  <c r="U714" i="1"/>
  <c r="T714" i="1"/>
  <c r="B714" i="1"/>
  <c r="A714" i="1"/>
  <c r="U713" i="1"/>
  <c r="T713" i="1"/>
  <c r="B713" i="1"/>
  <c r="A713" i="1"/>
  <c r="U712" i="1"/>
  <c r="T712" i="1"/>
  <c r="B712" i="1"/>
  <c r="A712" i="1"/>
  <c r="U711" i="1"/>
  <c r="T711" i="1"/>
  <c r="B711" i="1"/>
  <c r="A711" i="1"/>
  <c r="U710" i="1"/>
  <c r="T710" i="1"/>
  <c r="B710" i="1"/>
  <c r="A710" i="1"/>
  <c r="U709" i="1"/>
  <c r="T709" i="1"/>
  <c r="B709" i="1"/>
  <c r="A709" i="1"/>
  <c r="U708" i="1"/>
  <c r="T708" i="1"/>
  <c r="B708" i="1"/>
  <c r="A708" i="1"/>
  <c r="U707" i="1"/>
  <c r="T707" i="1"/>
  <c r="B707" i="1"/>
  <c r="A707" i="1"/>
  <c r="U706" i="1"/>
  <c r="T706" i="1"/>
  <c r="B706" i="1"/>
  <c r="A706" i="1"/>
  <c r="U705" i="1"/>
  <c r="T705" i="1"/>
  <c r="B705" i="1"/>
  <c r="A705" i="1"/>
  <c r="U704" i="1"/>
  <c r="T704" i="1"/>
  <c r="B704" i="1"/>
  <c r="A704" i="1"/>
  <c r="U703" i="1"/>
  <c r="T703" i="1"/>
  <c r="B703" i="1"/>
  <c r="A703" i="1"/>
  <c r="U702" i="1"/>
  <c r="T702" i="1"/>
  <c r="B702" i="1"/>
  <c r="A702" i="1"/>
  <c r="U701" i="1"/>
  <c r="T701" i="1"/>
  <c r="B701" i="1"/>
  <c r="A701" i="1"/>
  <c r="U700" i="1"/>
  <c r="T700" i="1"/>
  <c r="B700" i="1"/>
  <c r="A700" i="1"/>
  <c r="U699" i="1"/>
  <c r="T699" i="1"/>
  <c r="B699" i="1"/>
  <c r="A699" i="1"/>
  <c r="U698" i="1"/>
  <c r="T698" i="1"/>
  <c r="B698" i="1"/>
  <c r="A698" i="1"/>
  <c r="U697" i="1"/>
  <c r="T697" i="1"/>
  <c r="B697" i="1"/>
  <c r="A697" i="1"/>
  <c r="U696" i="1"/>
  <c r="T696" i="1"/>
  <c r="B696" i="1"/>
  <c r="A696" i="1"/>
  <c r="U695" i="1"/>
  <c r="T695" i="1"/>
  <c r="B695" i="1"/>
  <c r="A695" i="1"/>
  <c r="U694" i="1"/>
  <c r="T694" i="1"/>
  <c r="B694" i="1"/>
  <c r="A694" i="1"/>
  <c r="U693" i="1"/>
  <c r="T693" i="1"/>
  <c r="B693" i="1"/>
  <c r="A693" i="1"/>
  <c r="U692" i="1"/>
  <c r="T692" i="1"/>
  <c r="B692" i="1"/>
  <c r="A692" i="1"/>
  <c r="U691" i="1"/>
  <c r="T691" i="1"/>
  <c r="B691" i="1"/>
  <c r="A691" i="1"/>
  <c r="U690" i="1"/>
  <c r="T690" i="1"/>
  <c r="B690" i="1"/>
  <c r="A690" i="1"/>
  <c r="U689" i="1"/>
  <c r="T689" i="1"/>
  <c r="B689" i="1"/>
  <c r="A689" i="1"/>
  <c r="U688" i="1"/>
  <c r="T688" i="1"/>
  <c r="B688" i="1"/>
  <c r="A688" i="1"/>
  <c r="U687" i="1"/>
  <c r="T687" i="1"/>
  <c r="B687" i="1"/>
  <c r="A687" i="1"/>
  <c r="U686" i="1"/>
  <c r="T686" i="1"/>
  <c r="B686" i="1"/>
  <c r="A686" i="1"/>
  <c r="U685" i="1"/>
  <c r="T685" i="1"/>
  <c r="B685" i="1"/>
  <c r="A685" i="1"/>
  <c r="U684" i="1"/>
  <c r="T684" i="1"/>
  <c r="B684" i="1"/>
  <c r="A684" i="1"/>
  <c r="U683" i="1"/>
  <c r="T683" i="1"/>
  <c r="B683" i="1"/>
  <c r="A683" i="1"/>
  <c r="U682" i="1"/>
  <c r="T682" i="1"/>
  <c r="B682" i="1"/>
  <c r="A682" i="1"/>
  <c r="U681" i="1"/>
  <c r="T681" i="1"/>
  <c r="B681" i="1"/>
  <c r="A681" i="1"/>
  <c r="U680" i="1"/>
  <c r="T680" i="1"/>
  <c r="B680" i="1"/>
  <c r="A680" i="1"/>
  <c r="U679" i="1"/>
  <c r="T679" i="1"/>
  <c r="B679" i="1"/>
  <c r="A679" i="1"/>
  <c r="U678" i="1"/>
  <c r="T678" i="1"/>
  <c r="B678" i="1"/>
  <c r="A678" i="1"/>
  <c r="U677" i="1"/>
  <c r="T677" i="1"/>
  <c r="B677" i="1"/>
  <c r="A677" i="1"/>
  <c r="U676" i="1"/>
  <c r="T676" i="1"/>
  <c r="B676" i="1"/>
  <c r="A676" i="1"/>
  <c r="U675" i="1"/>
  <c r="T675" i="1"/>
  <c r="B675" i="1"/>
  <c r="A675" i="1"/>
  <c r="U674" i="1"/>
  <c r="T674" i="1"/>
  <c r="B674" i="1"/>
  <c r="A674" i="1"/>
  <c r="U673" i="1"/>
  <c r="T673" i="1"/>
  <c r="B673" i="1"/>
  <c r="A673" i="1"/>
  <c r="U672" i="1"/>
  <c r="T672" i="1"/>
  <c r="B672" i="1"/>
  <c r="A672" i="1"/>
  <c r="U671" i="1"/>
  <c r="T671" i="1"/>
  <c r="B671" i="1"/>
  <c r="A671" i="1"/>
  <c r="U670" i="1"/>
  <c r="T670" i="1"/>
  <c r="B670" i="1"/>
  <c r="A670" i="1"/>
  <c r="U669" i="1"/>
  <c r="T669" i="1"/>
  <c r="B669" i="1"/>
  <c r="A669" i="1"/>
  <c r="U668" i="1"/>
  <c r="T668" i="1"/>
  <c r="B668" i="1"/>
  <c r="A668" i="1"/>
  <c r="U667" i="1"/>
  <c r="T667" i="1"/>
  <c r="B667" i="1"/>
  <c r="A667" i="1"/>
  <c r="U666" i="1"/>
  <c r="T666" i="1"/>
  <c r="B666" i="1"/>
  <c r="A666" i="1"/>
  <c r="U665" i="1"/>
  <c r="T665" i="1"/>
  <c r="B665" i="1"/>
  <c r="A665" i="1"/>
  <c r="U664" i="1"/>
  <c r="T664" i="1"/>
  <c r="B664" i="1"/>
  <c r="A664" i="1"/>
  <c r="U663" i="1"/>
  <c r="T663" i="1"/>
  <c r="B663" i="1"/>
  <c r="A663" i="1"/>
  <c r="U662" i="1"/>
  <c r="T662" i="1"/>
  <c r="B662" i="1"/>
  <c r="A662" i="1"/>
  <c r="U661" i="1"/>
  <c r="T661" i="1"/>
  <c r="B661" i="1"/>
  <c r="A661" i="1"/>
  <c r="U660" i="1"/>
  <c r="T660" i="1"/>
  <c r="B660" i="1"/>
  <c r="A660" i="1"/>
  <c r="U659" i="1"/>
  <c r="T659" i="1"/>
  <c r="B659" i="1"/>
  <c r="A659" i="1"/>
  <c r="U658" i="1"/>
  <c r="T658" i="1"/>
  <c r="B658" i="1"/>
  <c r="A658" i="1"/>
  <c r="U657" i="1"/>
  <c r="T657" i="1"/>
  <c r="B657" i="1"/>
  <c r="A657" i="1"/>
  <c r="U656" i="1"/>
  <c r="T656" i="1"/>
  <c r="B656" i="1"/>
  <c r="A656" i="1"/>
  <c r="U655" i="1"/>
  <c r="T655" i="1"/>
  <c r="B655" i="1"/>
  <c r="A655" i="1"/>
  <c r="U654" i="1"/>
  <c r="T654" i="1"/>
  <c r="B654" i="1"/>
  <c r="A654" i="1"/>
  <c r="U653" i="1"/>
  <c r="T653" i="1"/>
  <c r="B653" i="1"/>
  <c r="A653" i="1"/>
  <c r="U652" i="1"/>
  <c r="T652" i="1"/>
  <c r="B652" i="1"/>
  <c r="A652" i="1"/>
  <c r="U651" i="1"/>
  <c r="T651" i="1"/>
  <c r="B651" i="1"/>
  <c r="A651" i="1"/>
  <c r="U650" i="1"/>
  <c r="T650" i="1"/>
  <c r="B650" i="1"/>
  <c r="A650" i="1"/>
  <c r="U649" i="1"/>
  <c r="T649" i="1"/>
  <c r="B649" i="1"/>
  <c r="A649" i="1"/>
  <c r="U648" i="1"/>
  <c r="T648" i="1"/>
  <c r="B648" i="1"/>
  <c r="A648" i="1"/>
  <c r="U647" i="1"/>
  <c r="T647" i="1"/>
  <c r="B647" i="1"/>
  <c r="A647" i="1"/>
  <c r="U646" i="1"/>
  <c r="T646" i="1"/>
  <c r="B646" i="1"/>
  <c r="A646" i="1"/>
  <c r="U645" i="1"/>
  <c r="T645" i="1"/>
  <c r="B645" i="1"/>
  <c r="A645" i="1"/>
  <c r="U644" i="1"/>
  <c r="T644" i="1"/>
  <c r="B644" i="1"/>
  <c r="A644" i="1"/>
  <c r="U643" i="1"/>
  <c r="T643" i="1"/>
  <c r="B643" i="1"/>
  <c r="A643" i="1"/>
  <c r="U642" i="1"/>
  <c r="T642" i="1"/>
  <c r="B642" i="1"/>
  <c r="A642" i="1"/>
  <c r="U641" i="1"/>
  <c r="T641" i="1"/>
  <c r="B641" i="1"/>
  <c r="A641" i="1"/>
  <c r="U640" i="1"/>
  <c r="T640" i="1"/>
  <c r="B640" i="1"/>
  <c r="A640" i="1"/>
  <c r="U639" i="1"/>
  <c r="T639" i="1"/>
  <c r="B639" i="1"/>
  <c r="A639" i="1"/>
  <c r="U638" i="1"/>
  <c r="T638" i="1"/>
  <c r="B638" i="1"/>
  <c r="A638" i="1"/>
  <c r="U637" i="1"/>
  <c r="T637" i="1"/>
  <c r="B637" i="1"/>
  <c r="A637" i="1"/>
  <c r="U636" i="1"/>
  <c r="T636" i="1"/>
  <c r="B636" i="1"/>
  <c r="A636" i="1"/>
  <c r="U635" i="1"/>
  <c r="T635" i="1"/>
  <c r="B635" i="1"/>
  <c r="A635" i="1"/>
  <c r="U634" i="1"/>
  <c r="T634" i="1"/>
  <c r="B634" i="1"/>
  <c r="A634" i="1"/>
  <c r="U633" i="1"/>
  <c r="T633" i="1"/>
  <c r="B633" i="1"/>
  <c r="A633" i="1"/>
  <c r="U632" i="1"/>
  <c r="T632" i="1"/>
  <c r="B632" i="1"/>
  <c r="A632" i="1"/>
  <c r="U631" i="1"/>
  <c r="T631" i="1"/>
  <c r="B631" i="1"/>
  <c r="A631" i="1"/>
  <c r="U630" i="1"/>
  <c r="T630" i="1"/>
  <c r="B630" i="1"/>
  <c r="A630" i="1"/>
  <c r="U629" i="1"/>
  <c r="T629" i="1"/>
  <c r="B629" i="1"/>
  <c r="A629" i="1"/>
  <c r="U628" i="1"/>
  <c r="T628" i="1"/>
  <c r="B628" i="1"/>
  <c r="A628" i="1"/>
  <c r="U627" i="1"/>
  <c r="T627" i="1"/>
  <c r="B627" i="1"/>
  <c r="A627" i="1"/>
  <c r="U626" i="1"/>
  <c r="T626" i="1"/>
  <c r="B626" i="1"/>
  <c r="A626" i="1"/>
  <c r="U625" i="1"/>
  <c r="T625" i="1"/>
  <c r="B625" i="1"/>
  <c r="A625" i="1"/>
  <c r="U624" i="1"/>
  <c r="T624" i="1"/>
  <c r="B624" i="1"/>
  <c r="A624" i="1"/>
  <c r="U623" i="1"/>
  <c r="T623" i="1"/>
  <c r="B623" i="1"/>
  <c r="A623" i="1"/>
  <c r="U622" i="1"/>
  <c r="T622" i="1"/>
  <c r="B622" i="1"/>
  <c r="A622" i="1"/>
  <c r="U621" i="1"/>
  <c r="T621" i="1"/>
  <c r="B621" i="1"/>
  <c r="A621" i="1"/>
  <c r="U620" i="1"/>
  <c r="T620" i="1"/>
  <c r="B620" i="1"/>
  <c r="A620" i="1"/>
  <c r="U619" i="1"/>
  <c r="T619" i="1"/>
  <c r="B619" i="1"/>
  <c r="A619" i="1"/>
  <c r="U618" i="1"/>
  <c r="T618" i="1"/>
  <c r="B618" i="1"/>
  <c r="A618" i="1"/>
  <c r="U617" i="1"/>
  <c r="T617" i="1"/>
  <c r="B617" i="1"/>
  <c r="A617" i="1"/>
  <c r="U616" i="1"/>
  <c r="T616" i="1"/>
  <c r="B616" i="1"/>
  <c r="A616" i="1"/>
  <c r="U615" i="1"/>
  <c r="T615" i="1"/>
  <c r="B615" i="1"/>
  <c r="A615" i="1"/>
  <c r="U614" i="1"/>
  <c r="T614" i="1"/>
  <c r="B614" i="1"/>
  <c r="A614" i="1"/>
  <c r="U613" i="1"/>
  <c r="T613" i="1"/>
  <c r="B613" i="1"/>
  <c r="A613" i="1"/>
  <c r="U612" i="1"/>
  <c r="T612" i="1"/>
  <c r="B612" i="1"/>
  <c r="A612" i="1"/>
  <c r="U611" i="1"/>
  <c r="T611" i="1"/>
  <c r="B611" i="1"/>
  <c r="A611" i="1"/>
  <c r="U610" i="1"/>
  <c r="T610" i="1"/>
  <c r="B610" i="1"/>
  <c r="A610" i="1"/>
  <c r="U609" i="1"/>
  <c r="T609" i="1"/>
  <c r="B609" i="1"/>
  <c r="A609" i="1"/>
  <c r="U608" i="1"/>
  <c r="T608" i="1"/>
  <c r="B608" i="1"/>
  <c r="A608" i="1"/>
  <c r="U607" i="1"/>
  <c r="T607" i="1"/>
  <c r="B607" i="1"/>
  <c r="A607" i="1"/>
  <c r="U606" i="1"/>
  <c r="T606" i="1"/>
  <c r="B606" i="1"/>
  <c r="A606" i="1"/>
  <c r="U605" i="1"/>
  <c r="T605" i="1"/>
  <c r="B605" i="1"/>
  <c r="A605" i="1"/>
  <c r="U604" i="1"/>
  <c r="T604" i="1"/>
  <c r="B604" i="1"/>
  <c r="A604" i="1"/>
  <c r="U603" i="1"/>
  <c r="T603" i="1"/>
  <c r="B603" i="1"/>
  <c r="A603" i="1"/>
  <c r="U602" i="1"/>
  <c r="T602" i="1"/>
  <c r="B602" i="1"/>
  <c r="A602" i="1"/>
  <c r="U601" i="1"/>
  <c r="T601" i="1"/>
  <c r="B601" i="1"/>
  <c r="A601" i="1"/>
  <c r="U600" i="1"/>
  <c r="T600" i="1"/>
  <c r="B600" i="1"/>
  <c r="A600" i="1"/>
  <c r="U599" i="1"/>
  <c r="T599" i="1"/>
  <c r="B599" i="1"/>
  <c r="A599" i="1"/>
  <c r="U598" i="1"/>
  <c r="T598" i="1"/>
  <c r="B598" i="1"/>
  <c r="A598" i="1"/>
  <c r="U597" i="1"/>
  <c r="T597" i="1"/>
  <c r="B597" i="1"/>
  <c r="A597" i="1"/>
  <c r="U596" i="1"/>
  <c r="T596" i="1"/>
  <c r="B596" i="1"/>
  <c r="A596" i="1"/>
  <c r="U595" i="1"/>
  <c r="T595" i="1"/>
  <c r="B595" i="1"/>
  <c r="A595" i="1"/>
  <c r="U594" i="1"/>
  <c r="T594" i="1"/>
  <c r="B594" i="1"/>
  <c r="A594" i="1"/>
  <c r="U593" i="1"/>
  <c r="T593" i="1"/>
  <c r="B593" i="1"/>
  <c r="A593" i="1"/>
  <c r="U592" i="1"/>
  <c r="T592" i="1"/>
  <c r="B592" i="1"/>
  <c r="A592" i="1"/>
  <c r="U591" i="1"/>
  <c r="T591" i="1"/>
  <c r="B591" i="1"/>
  <c r="A591" i="1"/>
  <c r="U590" i="1"/>
  <c r="T590" i="1"/>
  <c r="B590" i="1"/>
  <c r="A590" i="1"/>
  <c r="U589" i="1"/>
  <c r="T589" i="1"/>
  <c r="B589" i="1"/>
  <c r="A589" i="1"/>
  <c r="U588" i="1"/>
  <c r="T588" i="1"/>
  <c r="B588" i="1"/>
  <c r="A588" i="1"/>
  <c r="U587" i="1"/>
  <c r="T587" i="1"/>
  <c r="B587" i="1"/>
  <c r="A587" i="1"/>
  <c r="U586" i="1"/>
  <c r="T586" i="1"/>
  <c r="B586" i="1"/>
  <c r="A586" i="1"/>
  <c r="U585" i="1"/>
  <c r="T585" i="1"/>
  <c r="B585" i="1"/>
  <c r="A585" i="1"/>
  <c r="U584" i="1"/>
  <c r="T584" i="1"/>
  <c r="B584" i="1"/>
  <c r="A584" i="1"/>
  <c r="U583" i="1"/>
  <c r="T583" i="1"/>
  <c r="B583" i="1"/>
  <c r="A583" i="1"/>
  <c r="U582" i="1"/>
  <c r="T582" i="1"/>
  <c r="B582" i="1"/>
  <c r="A582" i="1"/>
  <c r="U581" i="1"/>
  <c r="T581" i="1"/>
  <c r="B581" i="1"/>
  <c r="A581" i="1"/>
  <c r="U580" i="1"/>
  <c r="T580" i="1"/>
  <c r="B580" i="1"/>
  <c r="A580" i="1"/>
  <c r="U579" i="1"/>
  <c r="T579" i="1"/>
  <c r="B579" i="1"/>
  <c r="A579" i="1"/>
  <c r="U578" i="1"/>
  <c r="T578" i="1"/>
  <c r="B578" i="1"/>
  <c r="A578" i="1"/>
  <c r="U577" i="1"/>
  <c r="T577" i="1"/>
  <c r="B577" i="1"/>
  <c r="A577" i="1"/>
  <c r="U576" i="1"/>
  <c r="T576" i="1"/>
  <c r="B576" i="1"/>
  <c r="A576" i="1"/>
  <c r="U575" i="1"/>
  <c r="T575" i="1"/>
  <c r="B575" i="1"/>
  <c r="A575" i="1"/>
  <c r="U574" i="1"/>
  <c r="T574" i="1"/>
  <c r="B574" i="1"/>
  <c r="A574" i="1"/>
  <c r="U573" i="1"/>
  <c r="T573" i="1"/>
  <c r="B573" i="1"/>
  <c r="A573" i="1"/>
  <c r="U572" i="1"/>
  <c r="T572" i="1"/>
  <c r="B572" i="1"/>
  <c r="A572" i="1"/>
  <c r="U571" i="1"/>
  <c r="T571" i="1"/>
  <c r="B571" i="1"/>
  <c r="A571" i="1"/>
  <c r="U570" i="1"/>
  <c r="T570" i="1"/>
  <c r="B570" i="1"/>
  <c r="A570" i="1"/>
  <c r="U569" i="1"/>
  <c r="T569" i="1"/>
  <c r="B569" i="1"/>
  <c r="A569" i="1"/>
  <c r="U568" i="1"/>
  <c r="T568" i="1"/>
  <c r="B568" i="1"/>
  <c r="A568" i="1"/>
  <c r="U567" i="1"/>
  <c r="T567" i="1"/>
  <c r="B567" i="1"/>
  <c r="A567" i="1"/>
  <c r="U566" i="1"/>
  <c r="T566" i="1"/>
  <c r="B566" i="1"/>
  <c r="A566" i="1"/>
  <c r="U565" i="1"/>
  <c r="T565" i="1"/>
  <c r="B565" i="1"/>
  <c r="A565" i="1"/>
  <c r="U564" i="1"/>
  <c r="T564" i="1"/>
  <c r="B564" i="1"/>
  <c r="A564" i="1"/>
  <c r="U563" i="1"/>
  <c r="T563" i="1"/>
  <c r="B563" i="1"/>
  <c r="A563" i="1"/>
  <c r="U562" i="1"/>
  <c r="T562" i="1"/>
  <c r="B562" i="1"/>
  <c r="A562" i="1"/>
  <c r="U561" i="1"/>
  <c r="T561" i="1"/>
  <c r="B561" i="1"/>
  <c r="A561" i="1"/>
  <c r="U560" i="1"/>
  <c r="T560" i="1"/>
  <c r="B560" i="1"/>
  <c r="A560" i="1"/>
  <c r="U559" i="1"/>
  <c r="T559" i="1"/>
  <c r="B559" i="1"/>
  <c r="A559" i="1"/>
  <c r="U558" i="1"/>
  <c r="T558" i="1"/>
  <c r="B558" i="1"/>
  <c r="A558" i="1"/>
  <c r="U557" i="1"/>
  <c r="T557" i="1"/>
  <c r="B557" i="1"/>
  <c r="A557" i="1"/>
  <c r="U556" i="1"/>
  <c r="T556" i="1"/>
  <c r="B556" i="1"/>
  <c r="A556" i="1"/>
  <c r="U555" i="1"/>
  <c r="T555" i="1"/>
  <c r="B555" i="1"/>
  <c r="A555" i="1"/>
  <c r="U554" i="1"/>
  <c r="T554" i="1"/>
  <c r="B554" i="1"/>
  <c r="A554" i="1"/>
  <c r="U553" i="1"/>
  <c r="T553" i="1"/>
  <c r="B553" i="1"/>
  <c r="A553" i="1"/>
  <c r="U552" i="1"/>
  <c r="T552" i="1"/>
  <c r="B552" i="1"/>
  <c r="A552" i="1"/>
  <c r="U551" i="1"/>
  <c r="T551" i="1"/>
  <c r="B551" i="1"/>
  <c r="A551" i="1"/>
  <c r="U550" i="1"/>
  <c r="T550" i="1"/>
  <c r="B550" i="1"/>
  <c r="A550" i="1"/>
  <c r="U549" i="1"/>
  <c r="T549" i="1"/>
  <c r="B549" i="1"/>
  <c r="A549" i="1"/>
  <c r="U548" i="1"/>
  <c r="T548" i="1"/>
  <c r="B548" i="1"/>
  <c r="A548" i="1"/>
  <c r="U547" i="1"/>
  <c r="T547" i="1"/>
  <c r="B547" i="1"/>
  <c r="A547" i="1"/>
  <c r="U546" i="1"/>
  <c r="T546" i="1"/>
  <c r="B546" i="1"/>
  <c r="A546" i="1"/>
  <c r="U545" i="1"/>
  <c r="T545" i="1"/>
  <c r="B545" i="1"/>
  <c r="A545" i="1"/>
  <c r="U544" i="1"/>
  <c r="T544" i="1"/>
  <c r="B544" i="1"/>
  <c r="A544" i="1"/>
  <c r="U543" i="1"/>
  <c r="T543" i="1"/>
  <c r="B543" i="1"/>
  <c r="A543" i="1"/>
  <c r="U542" i="1"/>
  <c r="T542" i="1"/>
  <c r="B542" i="1"/>
  <c r="A542" i="1"/>
  <c r="U541" i="1"/>
  <c r="T541" i="1"/>
  <c r="B541" i="1"/>
  <c r="A541" i="1"/>
  <c r="U540" i="1"/>
  <c r="T540" i="1"/>
  <c r="B540" i="1"/>
  <c r="A540" i="1"/>
  <c r="U539" i="1"/>
  <c r="T539" i="1"/>
  <c r="B539" i="1"/>
  <c r="A539" i="1"/>
  <c r="U538" i="1"/>
  <c r="T538" i="1"/>
  <c r="B538" i="1"/>
  <c r="A538" i="1"/>
  <c r="U537" i="1"/>
  <c r="T537" i="1"/>
  <c r="B537" i="1"/>
  <c r="A537" i="1"/>
  <c r="U536" i="1"/>
  <c r="T536" i="1"/>
  <c r="B536" i="1"/>
  <c r="A536" i="1"/>
  <c r="U535" i="1"/>
  <c r="T535" i="1"/>
  <c r="B535" i="1"/>
  <c r="A535" i="1"/>
  <c r="U534" i="1"/>
  <c r="T534" i="1"/>
  <c r="B534" i="1"/>
  <c r="A534" i="1"/>
  <c r="U533" i="1"/>
  <c r="T533" i="1"/>
  <c r="B533" i="1"/>
  <c r="A533" i="1"/>
  <c r="U532" i="1"/>
  <c r="T532" i="1"/>
  <c r="B532" i="1"/>
  <c r="A532" i="1"/>
  <c r="U531" i="1"/>
  <c r="T531" i="1"/>
  <c r="B531" i="1"/>
  <c r="A531" i="1"/>
  <c r="U530" i="1"/>
  <c r="T530" i="1"/>
  <c r="B530" i="1"/>
  <c r="A530" i="1"/>
  <c r="U529" i="1"/>
  <c r="T529" i="1"/>
  <c r="B529" i="1"/>
  <c r="A529" i="1"/>
  <c r="U528" i="1"/>
  <c r="T528" i="1"/>
  <c r="B528" i="1"/>
  <c r="A528" i="1"/>
  <c r="U527" i="1"/>
  <c r="T527" i="1"/>
  <c r="B527" i="1"/>
  <c r="A527" i="1"/>
  <c r="U526" i="1"/>
  <c r="T526" i="1"/>
  <c r="B526" i="1"/>
  <c r="A526" i="1"/>
  <c r="U525" i="1"/>
  <c r="T525" i="1"/>
  <c r="B525" i="1"/>
  <c r="A525" i="1"/>
  <c r="U524" i="1"/>
  <c r="T524" i="1"/>
  <c r="B524" i="1"/>
  <c r="A524" i="1"/>
  <c r="U523" i="1"/>
  <c r="T523" i="1"/>
  <c r="B523" i="1"/>
  <c r="A523" i="1"/>
  <c r="U522" i="1"/>
  <c r="T522" i="1"/>
  <c r="B522" i="1"/>
  <c r="A522" i="1"/>
  <c r="U521" i="1"/>
  <c r="T521" i="1"/>
  <c r="B521" i="1"/>
  <c r="A521" i="1"/>
  <c r="U520" i="1"/>
  <c r="T520" i="1"/>
  <c r="B520" i="1"/>
  <c r="A520" i="1"/>
  <c r="U519" i="1"/>
  <c r="T519" i="1"/>
  <c r="B519" i="1"/>
  <c r="A519" i="1"/>
  <c r="U518" i="1"/>
  <c r="T518" i="1"/>
  <c r="B518" i="1"/>
  <c r="A518" i="1"/>
  <c r="U517" i="1"/>
  <c r="T517" i="1"/>
  <c r="B517" i="1"/>
  <c r="A517" i="1"/>
  <c r="U516" i="1"/>
  <c r="T516" i="1"/>
  <c r="B516" i="1"/>
  <c r="A516" i="1"/>
  <c r="U515" i="1"/>
  <c r="T515" i="1"/>
  <c r="B515" i="1"/>
  <c r="A515" i="1"/>
  <c r="U514" i="1"/>
  <c r="T514" i="1"/>
  <c r="B514" i="1"/>
  <c r="A514" i="1"/>
  <c r="U513" i="1"/>
  <c r="T513" i="1"/>
  <c r="B513" i="1"/>
  <c r="A513" i="1"/>
  <c r="U512" i="1"/>
  <c r="T512" i="1"/>
  <c r="B512" i="1"/>
  <c r="A512" i="1"/>
  <c r="U511" i="1"/>
  <c r="T511" i="1"/>
  <c r="B511" i="1"/>
  <c r="A511" i="1"/>
  <c r="U510" i="1"/>
  <c r="T510" i="1"/>
  <c r="B510" i="1"/>
  <c r="A510" i="1"/>
  <c r="U509" i="1"/>
  <c r="T509" i="1"/>
  <c r="B509" i="1"/>
  <c r="A509" i="1"/>
  <c r="U508" i="1"/>
  <c r="T508" i="1"/>
  <c r="B508" i="1"/>
  <c r="A508" i="1"/>
  <c r="U507" i="1"/>
  <c r="T507" i="1"/>
  <c r="B507" i="1"/>
  <c r="A507" i="1"/>
  <c r="U506" i="1"/>
  <c r="T506" i="1"/>
  <c r="B506" i="1"/>
  <c r="A506" i="1"/>
  <c r="U505" i="1"/>
  <c r="T505" i="1"/>
  <c r="B505" i="1"/>
  <c r="A505" i="1"/>
  <c r="U504" i="1"/>
  <c r="T504" i="1"/>
  <c r="B504" i="1"/>
  <c r="A504" i="1"/>
  <c r="U503" i="1"/>
  <c r="T503" i="1"/>
  <c r="B503" i="1"/>
  <c r="A503" i="1"/>
  <c r="U502" i="1"/>
  <c r="T502" i="1"/>
  <c r="B502" i="1"/>
  <c r="A502" i="1"/>
  <c r="U501" i="1"/>
  <c r="T501" i="1"/>
  <c r="B501" i="1"/>
  <c r="A501" i="1"/>
  <c r="U500" i="1"/>
  <c r="T500" i="1"/>
  <c r="B500" i="1"/>
  <c r="A500" i="1"/>
  <c r="U499" i="1"/>
  <c r="T499" i="1"/>
  <c r="B499" i="1"/>
  <c r="A499" i="1"/>
  <c r="U498" i="1"/>
  <c r="T498" i="1"/>
  <c r="B498" i="1"/>
  <c r="A498" i="1"/>
  <c r="U497" i="1"/>
  <c r="T497" i="1"/>
  <c r="B497" i="1"/>
  <c r="A497" i="1"/>
  <c r="U496" i="1"/>
  <c r="T496" i="1"/>
  <c r="B496" i="1"/>
  <c r="A496" i="1"/>
  <c r="U495" i="1"/>
  <c r="T495" i="1"/>
  <c r="B495" i="1"/>
  <c r="A495" i="1"/>
  <c r="U494" i="1"/>
  <c r="T494" i="1"/>
  <c r="B494" i="1"/>
  <c r="A494" i="1"/>
  <c r="U493" i="1"/>
  <c r="T493" i="1"/>
  <c r="B493" i="1"/>
  <c r="A493" i="1"/>
  <c r="U492" i="1"/>
  <c r="T492" i="1"/>
  <c r="B492" i="1"/>
  <c r="A492" i="1"/>
  <c r="U491" i="1"/>
  <c r="T491" i="1"/>
  <c r="B491" i="1"/>
  <c r="A491" i="1"/>
  <c r="U490" i="1"/>
  <c r="T490" i="1"/>
  <c r="B490" i="1"/>
  <c r="A490" i="1"/>
  <c r="U489" i="1"/>
  <c r="T489" i="1"/>
  <c r="B489" i="1"/>
  <c r="A489" i="1"/>
  <c r="U488" i="1"/>
  <c r="T488" i="1"/>
  <c r="B488" i="1"/>
  <c r="A488" i="1"/>
  <c r="U487" i="1"/>
  <c r="T487" i="1"/>
  <c r="B487" i="1"/>
  <c r="A487" i="1"/>
  <c r="U486" i="1"/>
  <c r="T486" i="1"/>
  <c r="B486" i="1"/>
  <c r="A486" i="1"/>
  <c r="U485" i="1"/>
  <c r="T485" i="1"/>
  <c r="B485" i="1"/>
  <c r="A485" i="1"/>
  <c r="U484" i="1"/>
  <c r="T484" i="1"/>
  <c r="B484" i="1"/>
  <c r="A484" i="1"/>
  <c r="U483" i="1"/>
  <c r="T483" i="1"/>
  <c r="B483" i="1"/>
  <c r="A483" i="1"/>
  <c r="U482" i="1"/>
  <c r="T482" i="1"/>
  <c r="B482" i="1"/>
  <c r="A482" i="1"/>
  <c r="U481" i="1"/>
  <c r="T481" i="1"/>
  <c r="B481" i="1"/>
  <c r="A481" i="1"/>
  <c r="U480" i="1"/>
  <c r="T480" i="1"/>
  <c r="B480" i="1"/>
  <c r="A480" i="1"/>
  <c r="U479" i="1"/>
  <c r="T479" i="1"/>
  <c r="B479" i="1"/>
  <c r="A479" i="1"/>
  <c r="U478" i="1"/>
  <c r="T478" i="1"/>
  <c r="B478" i="1"/>
  <c r="A478" i="1"/>
  <c r="U477" i="1"/>
  <c r="T477" i="1"/>
  <c r="B477" i="1"/>
  <c r="A477" i="1"/>
  <c r="U476" i="1"/>
  <c r="T476" i="1"/>
  <c r="B476" i="1"/>
  <c r="A476" i="1"/>
  <c r="U475" i="1"/>
  <c r="T475" i="1"/>
  <c r="B475" i="1"/>
  <c r="A475" i="1"/>
  <c r="U474" i="1"/>
  <c r="T474" i="1"/>
  <c r="B474" i="1"/>
  <c r="A474" i="1"/>
  <c r="U473" i="1"/>
  <c r="T473" i="1"/>
  <c r="B473" i="1"/>
  <c r="A473" i="1"/>
  <c r="U472" i="1"/>
  <c r="T472" i="1"/>
  <c r="B472" i="1"/>
  <c r="A472" i="1"/>
  <c r="U471" i="1"/>
  <c r="T471" i="1"/>
  <c r="B471" i="1"/>
  <c r="A471" i="1"/>
  <c r="U470" i="1"/>
  <c r="T470" i="1"/>
  <c r="B470" i="1"/>
  <c r="A470" i="1"/>
  <c r="U469" i="1"/>
  <c r="T469" i="1"/>
  <c r="B469" i="1"/>
  <c r="A469" i="1"/>
  <c r="U468" i="1"/>
  <c r="T468" i="1"/>
  <c r="B468" i="1"/>
  <c r="A468" i="1"/>
  <c r="U467" i="1"/>
  <c r="T467" i="1"/>
  <c r="B467" i="1"/>
  <c r="A467" i="1"/>
  <c r="U466" i="1"/>
  <c r="T466" i="1"/>
  <c r="B466" i="1"/>
  <c r="A466" i="1"/>
  <c r="U465" i="1"/>
  <c r="T465" i="1"/>
  <c r="B465" i="1"/>
  <c r="A465" i="1"/>
  <c r="U464" i="1"/>
  <c r="T464" i="1"/>
  <c r="B464" i="1"/>
  <c r="A464" i="1"/>
  <c r="U463" i="1"/>
  <c r="T463" i="1"/>
  <c r="B463" i="1"/>
  <c r="A463" i="1"/>
  <c r="U462" i="1"/>
  <c r="T462" i="1"/>
  <c r="B462" i="1"/>
  <c r="A462" i="1"/>
  <c r="U461" i="1"/>
  <c r="T461" i="1"/>
  <c r="B461" i="1"/>
  <c r="A461" i="1"/>
  <c r="U460" i="1"/>
  <c r="T460" i="1"/>
  <c r="B460" i="1"/>
  <c r="A460" i="1"/>
  <c r="U459" i="1"/>
  <c r="T459" i="1"/>
  <c r="B459" i="1"/>
  <c r="A459" i="1"/>
  <c r="U458" i="1"/>
  <c r="T458" i="1"/>
  <c r="B458" i="1"/>
  <c r="A458" i="1"/>
  <c r="U457" i="1"/>
  <c r="T457" i="1"/>
  <c r="B457" i="1"/>
  <c r="A457" i="1"/>
  <c r="U456" i="1"/>
  <c r="T456" i="1"/>
  <c r="B456" i="1"/>
  <c r="A456" i="1"/>
  <c r="U455" i="1"/>
  <c r="T455" i="1"/>
  <c r="B455" i="1"/>
  <c r="A455" i="1"/>
  <c r="U454" i="1"/>
  <c r="T454" i="1"/>
  <c r="B454" i="1"/>
  <c r="A454" i="1"/>
  <c r="U453" i="1"/>
  <c r="T453" i="1"/>
  <c r="B453" i="1"/>
  <c r="A453" i="1"/>
  <c r="U452" i="1"/>
  <c r="T452" i="1"/>
  <c r="B452" i="1"/>
  <c r="A452" i="1"/>
  <c r="U451" i="1"/>
  <c r="T451" i="1"/>
  <c r="B451" i="1"/>
  <c r="A451" i="1"/>
  <c r="U450" i="1"/>
  <c r="T450" i="1"/>
  <c r="B450" i="1"/>
  <c r="A450" i="1"/>
  <c r="U449" i="1"/>
  <c r="T449" i="1"/>
  <c r="B449" i="1"/>
  <c r="A449" i="1"/>
  <c r="U448" i="1"/>
  <c r="T448" i="1"/>
  <c r="B448" i="1"/>
  <c r="A448" i="1"/>
  <c r="U447" i="1"/>
  <c r="T447" i="1"/>
  <c r="B447" i="1"/>
  <c r="A447" i="1"/>
  <c r="U446" i="1"/>
  <c r="T446" i="1"/>
  <c r="B446" i="1"/>
  <c r="A446" i="1"/>
  <c r="U445" i="1"/>
  <c r="T445" i="1"/>
  <c r="B445" i="1"/>
  <c r="A445" i="1"/>
  <c r="U444" i="1"/>
  <c r="T444" i="1"/>
  <c r="B444" i="1"/>
  <c r="A444" i="1"/>
  <c r="U443" i="1"/>
  <c r="T443" i="1"/>
  <c r="B443" i="1"/>
  <c r="A443" i="1"/>
  <c r="U442" i="1"/>
  <c r="T442" i="1"/>
  <c r="B442" i="1"/>
  <c r="A442" i="1"/>
  <c r="U441" i="1"/>
  <c r="T441" i="1"/>
  <c r="B441" i="1"/>
  <c r="A441" i="1"/>
  <c r="U440" i="1"/>
  <c r="T440" i="1"/>
  <c r="B440" i="1"/>
  <c r="A440" i="1"/>
  <c r="U439" i="1"/>
  <c r="T439" i="1"/>
  <c r="B439" i="1"/>
  <c r="A439" i="1"/>
  <c r="U438" i="1"/>
  <c r="T438" i="1"/>
  <c r="B438" i="1"/>
  <c r="A438" i="1"/>
  <c r="U437" i="1"/>
  <c r="T437" i="1"/>
  <c r="B437" i="1"/>
  <c r="A437" i="1"/>
  <c r="U436" i="1"/>
  <c r="T436" i="1"/>
  <c r="B436" i="1"/>
  <c r="A436" i="1"/>
  <c r="U435" i="1"/>
  <c r="T435" i="1"/>
  <c r="B435" i="1"/>
  <c r="A435" i="1"/>
  <c r="U434" i="1"/>
  <c r="T434" i="1"/>
  <c r="B434" i="1"/>
  <c r="A434" i="1"/>
  <c r="U433" i="1"/>
  <c r="T433" i="1"/>
  <c r="B433" i="1"/>
  <c r="A433" i="1"/>
  <c r="U432" i="1"/>
  <c r="T432" i="1"/>
  <c r="B432" i="1"/>
  <c r="A432" i="1"/>
  <c r="U431" i="1"/>
  <c r="T431" i="1"/>
  <c r="B431" i="1"/>
  <c r="A431" i="1"/>
  <c r="U430" i="1"/>
  <c r="T430" i="1"/>
  <c r="B430" i="1"/>
  <c r="A430" i="1"/>
  <c r="U429" i="1"/>
  <c r="T429" i="1"/>
  <c r="B429" i="1"/>
  <c r="A429" i="1"/>
  <c r="U428" i="1"/>
  <c r="T428" i="1"/>
  <c r="B428" i="1"/>
  <c r="A428" i="1"/>
  <c r="U427" i="1"/>
  <c r="T427" i="1"/>
  <c r="B427" i="1"/>
  <c r="A427" i="1"/>
  <c r="U426" i="1"/>
  <c r="T426" i="1"/>
  <c r="B426" i="1"/>
  <c r="A426" i="1"/>
  <c r="U425" i="1"/>
  <c r="T425" i="1"/>
  <c r="B425" i="1"/>
  <c r="A425" i="1"/>
  <c r="U424" i="1"/>
  <c r="T424" i="1"/>
  <c r="B424" i="1"/>
  <c r="A424" i="1"/>
  <c r="U423" i="1"/>
  <c r="T423" i="1"/>
  <c r="B423" i="1"/>
  <c r="A423" i="1"/>
  <c r="U422" i="1"/>
  <c r="T422" i="1"/>
  <c r="B422" i="1"/>
  <c r="A422" i="1"/>
  <c r="U421" i="1"/>
  <c r="T421" i="1"/>
  <c r="B421" i="1"/>
  <c r="A421" i="1"/>
  <c r="U420" i="1"/>
  <c r="T420" i="1"/>
  <c r="B420" i="1"/>
  <c r="A420" i="1"/>
  <c r="U419" i="1"/>
  <c r="T419" i="1"/>
  <c r="B419" i="1"/>
  <c r="A419" i="1"/>
  <c r="U418" i="1"/>
  <c r="T418" i="1"/>
  <c r="B418" i="1"/>
  <c r="A418" i="1"/>
  <c r="U417" i="1"/>
  <c r="T417" i="1"/>
  <c r="B417" i="1"/>
  <c r="A417" i="1"/>
  <c r="U416" i="1"/>
  <c r="T416" i="1"/>
  <c r="B416" i="1"/>
  <c r="A416" i="1"/>
  <c r="U415" i="1"/>
  <c r="T415" i="1"/>
  <c r="B415" i="1"/>
  <c r="A415" i="1"/>
  <c r="U414" i="1"/>
  <c r="T414" i="1"/>
  <c r="B414" i="1"/>
  <c r="A414" i="1"/>
  <c r="U413" i="1"/>
  <c r="T413" i="1"/>
  <c r="B413" i="1"/>
  <c r="A413" i="1"/>
  <c r="U412" i="1"/>
  <c r="T412" i="1"/>
  <c r="B412" i="1"/>
  <c r="A412" i="1"/>
  <c r="U411" i="1"/>
  <c r="T411" i="1"/>
  <c r="B411" i="1"/>
  <c r="A411" i="1"/>
  <c r="U410" i="1"/>
  <c r="T410" i="1"/>
  <c r="B410" i="1"/>
  <c r="A410" i="1"/>
  <c r="U409" i="1"/>
  <c r="T409" i="1"/>
  <c r="B409" i="1"/>
  <c r="A409" i="1"/>
  <c r="U408" i="1"/>
  <c r="T408" i="1"/>
  <c r="B408" i="1"/>
  <c r="A408" i="1"/>
  <c r="U407" i="1"/>
  <c r="T407" i="1"/>
  <c r="B407" i="1"/>
  <c r="A407" i="1"/>
  <c r="U406" i="1"/>
  <c r="T406" i="1"/>
  <c r="B406" i="1"/>
  <c r="A406" i="1"/>
  <c r="U405" i="1"/>
  <c r="T405" i="1"/>
  <c r="B405" i="1"/>
  <c r="A405" i="1"/>
  <c r="U404" i="1"/>
  <c r="T404" i="1"/>
  <c r="B404" i="1"/>
  <c r="A404" i="1"/>
  <c r="U403" i="1"/>
  <c r="T403" i="1"/>
  <c r="B403" i="1"/>
  <c r="A403" i="1"/>
  <c r="U402" i="1"/>
  <c r="T402" i="1"/>
  <c r="B402" i="1"/>
  <c r="A402" i="1"/>
  <c r="U401" i="1"/>
  <c r="T401" i="1"/>
  <c r="B401" i="1"/>
  <c r="A401" i="1"/>
  <c r="U400" i="1"/>
  <c r="T400" i="1"/>
  <c r="B400" i="1"/>
  <c r="A400" i="1"/>
  <c r="U399" i="1"/>
  <c r="T399" i="1"/>
  <c r="B399" i="1"/>
  <c r="A399" i="1"/>
  <c r="U398" i="1"/>
  <c r="T398" i="1"/>
  <c r="B398" i="1"/>
  <c r="A398" i="1"/>
  <c r="U397" i="1"/>
  <c r="T397" i="1"/>
  <c r="B397" i="1"/>
  <c r="A397" i="1"/>
  <c r="U396" i="1"/>
  <c r="T396" i="1"/>
  <c r="B396" i="1"/>
  <c r="A396" i="1"/>
  <c r="U395" i="1"/>
  <c r="T395" i="1"/>
  <c r="B395" i="1"/>
  <c r="A395" i="1"/>
  <c r="U394" i="1"/>
  <c r="T394" i="1"/>
  <c r="B394" i="1"/>
  <c r="A394" i="1"/>
  <c r="U393" i="1"/>
  <c r="T393" i="1"/>
  <c r="B393" i="1"/>
  <c r="A393" i="1"/>
  <c r="U392" i="1"/>
  <c r="T392" i="1"/>
  <c r="B392" i="1"/>
  <c r="A392" i="1"/>
  <c r="U391" i="1"/>
  <c r="T391" i="1"/>
  <c r="B391" i="1"/>
  <c r="A391" i="1"/>
  <c r="U390" i="1"/>
  <c r="T390" i="1"/>
  <c r="B390" i="1"/>
  <c r="A390" i="1"/>
  <c r="U389" i="1"/>
  <c r="T389" i="1"/>
  <c r="B389" i="1"/>
  <c r="A389" i="1"/>
  <c r="U388" i="1"/>
  <c r="T388" i="1"/>
  <c r="B388" i="1"/>
  <c r="A388" i="1"/>
  <c r="U387" i="1"/>
  <c r="T387" i="1"/>
  <c r="B387" i="1"/>
  <c r="A387" i="1"/>
  <c r="U386" i="1"/>
  <c r="T386" i="1"/>
  <c r="B386" i="1"/>
  <c r="A386" i="1"/>
  <c r="U385" i="1"/>
  <c r="T385" i="1"/>
  <c r="B385" i="1"/>
  <c r="A385" i="1"/>
  <c r="U384" i="1"/>
  <c r="T384" i="1"/>
  <c r="B384" i="1"/>
  <c r="A384" i="1"/>
  <c r="U383" i="1"/>
  <c r="T383" i="1"/>
  <c r="B383" i="1"/>
  <c r="A383" i="1"/>
  <c r="U382" i="1"/>
  <c r="T382" i="1"/>
  <c r="B382" i="1"/>
  <c r="A382" i="1"/>
  <c r="U381" i="1"/>
  <c r="T381" i="1"/>
  <c r="B381" i="1"/>
  <c r="A381" i="1"/>
  <c r="U380" i="1"/>
  <c r="T380" i="1"/>
  <c r="B380" i="1"/>
  <c r="A380" i="1"/>
  <c r="U379" i="1"/>
  <c r="T379" i="1"/>
  <c r="B379" i="1"/>
  <c r="A379" i="1"/>
  <c r="U378" i="1"/>
  <c r="T378" i="1"/>
  <c r="B378" i="1"/>
  <c r="A378" i="1"/>
  <c r="U377" i="1"/>
  <c r="T377" i="1"/>
  <c r="B377" i="1"/>
  <c r="A377" i="1"/>
  <c r="U376" i="1"/>
  <c r="T376" i="1"/>
  <c r="B376" i="1"/>
  <c r="A376" i="1"/>
  <c r="U375" i="1"/>
  <c r="T375" i="1"/>
  <c r="B375" i="1"/>
  <c r="A375" i="1"/>
  <c r="U374" i="1"/>
  <c r="T374" i="1"/>
  <c r="B374" i="1"/>
  <c r="A374" i="1"/>
  <c r="U373" i="1"/>
  <c r="T373" i="1"/>
  <c r="B373" i="1"/>
  <c r="A373" i="1"/>
  <c r="U372" i="1"/>
  <c r="T372" i="1"/>
  <c r="B372" i="1"/>
  <c r="A372" i="1"/>
  <c r="U371" i="1"/>
  <c r="T371" i="1"/>
  <c r="B371" i="1"/>
  <c r="A371" i="1"/>
  <c r="U370" i="1"/>
  <c r="T370" i="1"/>
  <c r="B370" i="1"/>
  <c r="A370" i="1"/>
  <c r="U369" i="1"/>
  <c r="T369" i="1"/>
  <c r="B369" i="1"/>
  <c r="A369" i="1"/>
  <c r="U368" i="1"/>
  <c r="T368" i="1"/>
  <c r="B368" i="1"/>
  <c r="A368" i="1"/>
  <c r="U367" i="1"/>
  <c r="T367" i="1"/>
  <c r="B367" i="1"/>
  <c r="A367" i="1"/>
  <c r="U366" i="1"/>
  <c r="T366" i="1"/>
  <c r="B366" i="1"/>
  <c r="A366" i="1"/>
  <c r="U365" i="1"/>
  <c r="T365" i="1"/>
  <c r="B365" i="1"/>
  <c r="A365" i="1"/>
  <c r="U364" i="1"/>
  <c r="T364" i="1"/>
  <c r="B364" i="1"/>
  <c r="A364" i="1"/>
  <c r="U363" i="1"/>
  <c r="T363" i="1"/>
  <c r="B363" i="1"/>
  <c r="A363" i="1"/>
  <c r="U362" i="1"/>
  <c r="T362" i="1"/>
  <c r="B362" i="1"/>
  <c r="A362" i="1"/>
  <c r="U361" i="1"/>
  <c r="T361" i="1"/>
  <c r="B361" i="1"/>
  <c r="A361" i="1"/>
  <c r="U360" i="1"/>
  <c r="T360" i="1"/>
  <c r="B360" i="1"/>
  <c r="A360" i="1"/>
  <c r="U359" i="1"/>
  <c r="T359" i="1"/>
  <c r="B359" i="1"/>
  <c r="A359" i="1"/>
  <c r="U358" i="1"/>
  <c r="T358" i="1"/>
  <c r="B358" i="1"/>
  <c r="A358" i="1"/>
  <c r="U357" i="1"/>
  <c r="T357" i="1"/>
  <c r="B357" i="1"/>
  <c r="A357" i="1"/>
  <c r="U356" i="1"/>
  <c r="T356" i="1"/>
  <c r="B356" i="1"/>
  <c r="A356" i="1"/>
  <c r="U355" i="1"/>
  <c r="T355" i="1"/>
  <c r="B355" i="1"/>
  <c r="A355" i="1"/>
  <c r="U354" i="1"/>
  <c r="T354" i="1"/>
  <c r="B354" i="1"/>
  <c r="A354" i="1"/>
  <c r="U353" i="1"/>
  <c r="T353" i="1"/>
  <c r="B353" i="1"/>
  <c r="A353" i="1"/>
  <c r="U352" i="1"/>
  <c r="T352" i="1"/>
  <c r="B352" i="1"/>
  <c r="A352" i="1"/>
  <c r="U351" i="1"/>
  <c r="T351" i="1"/>
  <c r="B351" i="1"/>
  <c r="A351" i="1"/>
  <c r="U350" i="1"/>
  <c r="T350" i="1"/>
  <c r="B350" i="1"/>
  <c r="A350" i="1"/>
  <c r="U349" i="1"/>
  <c r="T349" i="1"/>
  <c r="B349" i="1"/>
  <c r="A349" i="1"/>
  <c r="U348" i="1"/>
  <c r="T348" i="1"/>
  <c r="B348" i="1"/>
  <c r="A348" i="1"/>
  <c r="U347" i="1"/>
  <c r="T347" i="1"/>
  <c r="B347" i="1"/>
  <c r="A347" i="1"/>
  <c r="U346" i="1"/>
  <c r="T346" i="1"/>
  <c r="B346" i="1"/>
  <c r="A346" i="1"/>
  <c r="U345" i="1"/>
  <c r="T345" i="1"/>
  <c r="B345" i="1"/>
  <c r="A345" i="1"/>
  <c r="U344" i="1"/>
  <c r="T344" i="1"/>
  <c r="B344" i="1"/>
  <c r="A344" i="1"/>
  <c r="U343" i="1"/>
  <c r="T343" i="1"/>
  <c r="B343" i="1"/>
  <c r="A343" i="1"/>
  <c r="U342" i="1"/>
  <c r="T342" i="1"/>
  <c r="B342" i="1"/>
  <c r="A342" i="1"/>
  <c r="U341" i="1"/>
  <c r="T341" i="1"/>
  <c r="B341" i="1"/>
  <c r="A341" i="1"/>
  <c r="U340" i="1"/>
  <c r="T340" i="1"/>
  <c r="B340" i="1"/>
  <c r="A340" i="1"/>
  <c r="U339" i="1"/>
  <c r="T339" i="1"/>
  <c r="B339" i="1"/>
  <c r="A339" i="1"/>
  <c r="U338" i="1"/>
  <c r="T338" i="1"/>
  <c r="B338" i="1"/>
  <c r="A338" i="1"/>
  <c r="U337" i="1"/>
  <c r="T337" i="1"/>
  <c r="B337" i="1"/>
  <c r="A337" i="1"/>
  <c r="U336" i="1"/>
  <c r="T336" i="1"/>
  <c r="B336" i="1"/>
  <c r="A336" i="1"/>
  <c r="U335" i="1"/>
  <c r="T335" i="1"/>
  <c r="B335" i="1"/>
  <c r="A335" i="1"/>
  <c r="U334" i="1"/>
  <c r="T334" i="1"/>
  <c r="B334" i="1"/>
  <c r="A334" i="1"/>
  <c r="U333" i="1"/>
  <c r="T333" i="1"/>
  <c r="B333" i="1"/>
  <c r="A333" i="1"/>
  <c r="U332" i="1"/>
  <c r="T332" i="1"/>
  <c r="B332" i="1"/>
  <c r="A332" i="1"/>
  <c r="U331" i="1"/>
  <c r="T331" i="1"/>
  <c r="B331" i="1"/>
  <c r="A331" i="1"/>
  <c r="U330" i="1"/>
  <c r="T330" i="1"/>
  <c r="B330" i="1"/>
  <c r="A330" i="1"/>
  <c r="U329" i="1"/>
  <c r="T329" i="1"/>
  <c r="B329" i="1"/>
  <c r="A329" i="1"/>
  <c r="U328" i="1"/>
  <c r="T328" i="1"/>
  <c r="B328" i="1"/>
  <c r="A328" i="1"/>
  <c r="U327" i="1"/>
  <c r="T327" i="1"/>
  <c r="B327" i="1"/>
  <c r="A327" i="1"/>
  <c r="U326" i="1"/>
  <c r="T326" i="1"/>
  <c r="B326" i="1"/>
  <c r="A326" i="1"/>
  <c r="U325" i="1"/>
  <c r="T325" i="1"/>
  <c r="B325" i="1"/>
  <c r="A325" i="1"/>
  <c r="U324" i="1"/>
  <c r="T324" i="1"/>
  <c r="B324" i="1"/>
  <c r="A324" i="1"/>
  <c r="U323" i="1"/>
  <c r="T323" i="1"/>
  <c r="B323" i="1"/>
  <c r="A323" i="1"/>
  <c r="U322" i="1"/>
  <c r="T322" i="1"/>
  <c r="B322" i="1"/>
  <c r="A322" i="1"/>
  <c r="U321" i="1"/>
  <c r="T321" i="1"/>
  <c r="B321" i="1"/>
  <c r="A321" i="1"/>
  <c r="U320" i="1"/>
  <c r="T320" i="1"/>
  <c r="B320" i="1"/>
  <c r="A320" i="1"/>
  <c r="U319" i="1"/>
  <c r="T319" i="1"/>
  <c r="B319" i="1"/>
  <c r="A319" i="1"/>
  <c r="U318" i="1"/>
  <c r="T318" i="1"/>
  <c r="B318" i="1"/>
  <c r="A318" i="1"/>
  <c r="U317" i="1"/>
  <c r="T317" i="1"/>
  <c r="B317" i="1"/>
  <c r="A317" i="1"/>
  <c r="U316" i="1"/>
  <c r="T316" i="1"/>
  <c r="B316" i="1"/>
  <c r="A316" i="1"/>
  <c r="U315" i="1"/>
  <c r="T315" i="1"/>
  <c r="B315" i="1"/>
  <c r="A315" i="1"/>
  <c r="U314" i="1"/>
  <c r="T314" i="1"/>
  <c r="B314" i="1"/>
  <c r="A314" i="1"/>
  <c r="U313" i="1"/>
  <c r="T313" i="1"/>
  <c r="B313" i="1"/>
  <c r="A313" i="1"/>
  <c r="U312" i="1"/>
  <c r="T312" i="1"/>
  <c r="B312" i="1"/>
  <c r="A312" i="1"/>
  <c r="U311" i="1"/>
  <c r="T311" i="1"/>
  <c r="B311" i="1"/>
  <c r="A311" i="1"/>
  <c r="U310" i="1"/>
  <c r="T310" i="1"/>
  <c r="B310" i="1"/>
  <c r="A310" i="1"/>
  <c r="U309" i="1"/>
  <c r="T309" i="1"/>
  <c r="B309" i="1"/>
  <c r="A309" i="1"/>
  <c r="U308" i="1"/>
  <c r="T308" i="1"/>
  <c r="B308" i="1"/>
  <c r="A308" i="1"/>
  <c r="U307" i="1"/>
  <c r="T307" i="1"/>
  <c r="B307" i="1"/>
  <c r="A307" i="1"/>
  <c r="U306" i="1"/>
  <c r="T306" i="1"/>
  <c r="B306" i="1"/>
  <c r="A306" i="1"/>
  <c r="U305" i="1"/>
  <c r="T305" i="1"/>
  <c r="B305" i="1"/>
  <c r="A305" i="1"/>
  <c r="U304" i="1"/>
  <c r="T304" i="1"/>
  <c r="B304" i="1"/>
  <c r="A304" i="1"/>
  <c r="U303" i="1"/>
  <c r="T303" i="1"/>
  <c r="B303" i="1"/>
  <c r="A303" i="1"/>
  <c r="U302" i="1"/>
  <c r="T302" i="1"/>
  <c r="B302" i="1"/>
  <c r="A302" i="1"/>
  <c r="U301" i="1"/>
  <c r="T301" i="1"/>
  <c r="B301" i="1"/>
  <c r="A301" i="1"/>
  <c r="U300" i="1"/>
  <c r="T300" i="1"/>
  <c r="B300" i="1"/>
  <c r="A300" i="1"/>
  <c r="U299" i="1"/>
  <c r="T299" i="1"/>
  <c r="B299" i="1"/>
  <c r="A299" i="1"/>
  <c r="U298" i="1"/>
  <c r="T298" i="1"/>
  <c r="B298" i="1"/>
  <c r="A298" i="1"/>
  <c r="U297" i="1"/>
  <c r="T297" i="1"/>
  <c r="B297" i="1"/>
  <c r="A297" i="1"/>
  <c r="U296" i="1"/>
  <c r="T296" i="1"/>
  <c r="B296" i="1"/>
  <c r="A296" i="1"/>
  <c r="U295" i="1"/>
  <c r="T295" i="1"/>
  <c r="B295" i="1"/>
  <c r="A295" i="1"/>
  <c r="U294" i="1"/>
  <c r="T294" i="1"/>
  <c r="B294" i="1"/>
  <c r="A294" i="1"/>
  <c r="U293" i="1"/>
  <c r="T293" i="1"/>
  <c r="B293" i="1"/>
  <c r="A293" i="1"/>
  <c r="U292" i="1"/>
  <c r="T292" i="1"/>
  <c r="B292" i="1"/>
  <c r="A292" i="1"/>
  <c r="U291" i="1"/>
  <c r="T291" i="1"/>
  <c r="B291" i="1"/>
  <c r="A291" i="1"/>
  <c r="U290" i="1"/>
  <c r="T290" i="1"/>
  <c r="B290" i="1"/>
  <c r="A290" i="1"/>
  <c r="U289" i="1"/>
  <c r="T289" i="1"/>
  <c r="B289" i="1"/>
  <c r="A289" i="1"/>
  <c r="U288" i="1"/>
  <c r="T288" i="1"/>
  <c r="B288" i="1"/>
  <c r="A288" i="1"/>
  <c r="U287" i="1"/>
  <c r="T287" i="1"/>
  <c r="B287" i="1"/>
  <c r="A287" i="1"/>
  <c r="U286" i="1"/>
  <c r="T286" i="1"/>
  <c r="B286" i="1"/>
  <c r="A286" i="1"/>
  <c r="U285" i="1"/>
  <c r="T285" i="1"/>
  <c r="B285" i="1"/>
  <c r="A285" i="1"/>
  <c r="U284" i="1"/>
  <c r="T284" i="1"/>
  <c r="B284" i="1"/>
  <c r="A284" i="1"/>
  <c r="U283" i="1"/>
  <c r="T283" i="1"/>
  <c r="B283" i="1"/>
  <c r="A283" i="1"/>
  <c r="U282" i="1"/>
  <c r="T282" i="1"/>
  <c r="B282" i="1"/>
  <c r="A282" i="1"/>
  <c r="U281" i="1"/>
  <c r="T281" i="1"/>
  <c r="B281" i="1"/>
  <c r="A281" i="1"/>
  <c r="U280" i="1"/>
  <c r="T280" i="1"/>
  <c r="B280" i="1"/>
  <c r="A280" i="1"/>
  <c r="U279" i="1"/>
  <c r="T279" i="1"/>
  <c r="B279" i="1"/>
  <c r="A279" i="1"/>
  <c r="U278" i="1"/>
  <c r="T278" i="1"/>
  <c r="B278" i="1"/>
  <c r="A278" i="1"/>
  <c r="U277" i="1"/>
  <c r="T277" i="1"/>
  <c r="B277" i="1"/>
  <c r="A277" i="1"/>
  <c r="U276" i="1"/>
  <c r="T276" i="1"/>
  <c r="B276" i="1"/>
  <c r="A276" i="1"/>
  <c r="U275" i="1"/>
  <c r="T275" i="1"/>
  <c r="B275" i="1"/>
  <c r="A275" i="1"/>
  <c r="U274" i="1"/>
  <c r="T274" i="1"/>
  <c r="B274" i="1"/>
  <c r="A274" i="1"/>
  <c r="U273" i="1"/>
  <c r="T273" i="1"/>
  <c r="B273" i="1"/>
  <c r="A273" i="1"/>
  <c r="U272" i="1"/>
  <c r="T272" i="1"/>
  <c r="B272" i="1"/>
  <c r="A272" i="1"/>
  <c r="U271" i="1"/>
  <c r="T271" i="1"/>
  <c r="B271" i="1"/>
  <c r="A271" i="1"/>
  <c r="U270" i="1"/>
  <c r="T270" i="1"/>
  <c r="B270" i="1"/>
  <c r="A270" i="1"/>
  <c r="U269" i="1"/>
  <c r="T269" i="1"/>
  <c r="B269" i="1"/>
  <c r="A269" i="1"/>
  <c r="U268" i="1"/>
  <c r="T268" i="1"/>
  <c r="B268" i="1"/>
  <c r="A268" i="1"/>
  <c r="U267" i="1"/>
  <c r="T267" i="1"/>
  <c r="B267" i="1"/>
  <c r="A267" i="1"/>
  <c r="U266" i="1"/>
  <c r="T266" i="1"/>
  <c r="B266" i="1"/>
  <c r="A266" i="1"/>
  <c r="U265" i="1"/>
  <c r="T265" i="1"/>
  <c r="B265" i="1"/>
  <c r="A265" i="1"/>
  <c r="U264" i="1"/>
  <c r="T264" i="1"/>
  <c r="B264" i="1"/>
  <c r="A264" i="1"/>
  <c r="U263" i="1"/>
  <c r="T263" i="1"/>
  <c r="B263" i="1"/>
  <c r="A263" i="1"/>
  <c r="U262" i="1"/>
  <c r="T262" i="1"/>
  <c r="B262" i="1"/>
  <c r="A262" i="1"/>
  <c r="U261" i="1"/>
  <c r="T261" i="1"/>
  <c r="B261" i="1"/>
  <c r="A261" i="1"/>
  <c r="U260" i="1"/>
  <c r="T260" i="1"/>
  <c r="B260" i="1"/>
  <c r="A260" i="1"/>
  <c r="U259" i="1"/>
  <c r="T259" i="1"/>
  <c r="B259" i="1"/>
  <c r="A259" i="1"/>
  <c r="U258" i="1"/>
  <c r="T258" i="1"/>
  <c r="B258" i="1"/>
  <c r="A258" i="1"/>
  <c r="U257" i="1"/>
  <c r="T257" i="1"/>
  <c r="B257" i="1"/>
  <c r="A257" i="1"/>
  <c r="U256" i="1"/>
  <c r="T256" i="1"/>
  <c r="B256" i="1"/>
  <c r="A256" i="1"/>
  <c r="U255" i="1"/>
  <c r="T255" i="1"/>
  <c r="B255" i="1"/>
  <c r="A255" i="1"/>
  <c r="U254" i="1"/>
  <c r="T254" i="1"/>
  <c r="B254" i="1"/>
  <c r="A254" i="1"/>
  <c r="U253" i="1"/>
  <c r="T253" i="1"/>
  <c r="B253" i="1"/>
  <c r="A253" i="1"/>
  <c r="U252" i="1"/>
  <c r="T252" i="1"/>
  <c r="B252" i="1"/>
  <c r="A252" i="1"/>
  <c r="U251" i="1"/>
  <c r="T251" i="1"/>
  <c r="B251" i="1"/>
  <c r="A251" i="1"/>
  <c r="U250" i="1"/>
  <c r="T250" i="1"/>
  <c r="B250" i="1"/>
  <c r="A250" i="1"/>
  <c r="U249" i="1"/>
  <c r="T249" i="1"/>
  <c r="B249" i="1"/>
  <c r="A249" i="1"/>
  <c r="U248" i="1"/>
  <c r="T248" i="1"/>
  <c r="B248" i="1"/>
  <c r="A248" i="1"/>
  <c r="U247" i="1"/>
  <c r="T247" i="1"/>
  <c r="B247" i="1"/>
  <c r="A247" i="1"/>
  <c r="U246" i="1"/>
  <c r="T246" i="1"/>
  <c r="B246" i="1"/>
  <c r="A246" i="1"/>
  <c r="U245" i="1"/>
  <c r="T245" i="1"/>
  <c r="B245" i="1"/>
  <c r="A245" i="1"/>
  <c r="U244" i="1"/>
  <c r="T244" i="1"/>
  <c r="B244" i="1"/>
  <c r="A244" i="1"/>
  <c r="U243" i="1"/>
  <c r="T243" i="1"/>
  <c r="B243" i="1"/>
  <c r="A243" i="1"/>
  <c r="U242" i="1"/>
  <c r="T242" i="1"/>
  <c r="B242" i="1"/>
  <c r="A242" i="1"/>
  <c r="U241" i="1"/>
  <c r="T241" i="1"/>
  <c r="B241" i="1"/>
  <c r="A241" i="1"/>
  <c r="U240" i="1"/>
  <c r="T240" i="1"/>
  <c r="B240" i="1"/>
  <c r="A240" i="1"/>
  <c r="U239" i="1"/>
  <c r="T239" i="1"/>
  <c r="B239" i="1"/>
  <c r="A239" i="1"/>
  <c r="U238" i="1"/>
  <c r="T238" i="1"/>
  <c r="B238" i="1"/>
  <c r="A238" i="1"/>
  <c r="U237" i="1"/>
  <c r="T237" i="1"/>
  <c r="B237" i="1"/>
  <c r="A237" i="1"/>
  <c r="U236" i="1"/>
  <c r="T236" i="1"/>
  <c r="B236" i="1"/>
  <c r="A236" i="1"/>
  <c r="U235" i="1"/>
  <c r="T235" i="1"/>
  <c r="B235" i="1"/>
  <c r="A235" i="1"/>
  <c r="U234" i="1"/>
  <c r="T234" i="1"/>
  <c r="B234" i="1"/>
  <c r="A234" i="1"/>
  <c r="U233" i="1"/>
  <c r="T233" i="1"/>
  <c r="B233" i="1"/>
  <c r="A233" i="1"/>
  <c r="U232" i="1"/>
  <c r="T232" i="1"/>
  <c r="B232" i="1"/>
  <c r="A232" i="1"/>
  <c r="U231" i="1"/>
  <c r="T231" i="1"/>
  <c r="B231" i="1"/>
  <c r="A231" i="1"/>
  <c r="U230" i="1"/>
  <c r="T230" i="1"/>
  <c r="B230" i="1"/>
  <c r="A230" i="1"/>
  <c r="U229" i="1"/>
  <c r="T229" i="1"/>
  <c r="B229" i="1"/>
  <c r="A229" i="1"/>
  <c r="U228" i="1"/>
  <c r="T228" i="1"/>
  <c r="B228" i="1"/>
  <c r="A228" i="1"/>
  <c r="U227" i="1"/>
  <c r="T227" i="1"/>
  <c r="B227" i="1"/>
  <c r="A227" i="1"/>
  <c r="U226" i="1"/>
  <c r="T226" i="1"/>
  <c r="B226" i="1"/>
  <c r="A226" i="1"/>
  <c r="U225" i="1"/>
  <c r="T225" i="1"/>
  <c r="B225" i="1"/>
  <c r="A225" i="1"/>
  <c r="U224" i="1"/>
  <c r="T224" i="1"/>
  <c r="B224" i="1"/>
  <c r="A224" i="1"/>
  <c r="U223" i="1"/>
  <c r="T223" i="1"/>
  <c r="B223" i="1"/>
  <c r="A223" i="1"/>
  <c r="U222" i="1"/>
  <c r="T222" i="1"/>
  <c r="B222" i="1"/>
  <c r="A222" i="1"/>
  <c r="U221" i="1"/>
  <c r="T221" i="1"/>
  <c r="B221" i="1"/>
  <c r="A221" i="1"/>
  <c r="U220" i="1"/>
  <c r="T220" i="1"/>
  <c r="B220" i="1"/>
  <c r="A220" i="1"/>
  <c r="U219" i="1"/>
  <c r="T219" i="1"/>
  <c r="B219" i="1"/>
  <c r="A219" i="1"/>
  <c r="U218" i="1"/>
  <c r="T218" i="1"/>
  <c r="B218" i="1"/>
  <c r="A218" i="1"/>
  <c r="U217" i="1"/>
  <c r="T217" i="1"/>
  <c r="B217" i="1"/>
  <c r="A217" i="1"/>
  <c r="U216" i="1"/>
  <c r="T216" i="1"/>
  <c r="B216" i="1"/>
  <c r="A216" i="1"/>
  <c r="U215" i="1"/>
  <c r="T215" i="1"/>
  <c r="B215" i="1"/>
  <c r="A215" i="1"/>
  <c r="U214" i="1"/>
  <c r="T214" i="1"/>
  <c r="B214" i="1"/>
  <c r="A214" i="1"/>
  <c r="U213" i="1"/>
  <c r="T213" i="1"/>
  <c r="B213" i="1"/>
  <c r="A213" i="1"/>
  <c r="U212" i="1"/>
  <c r="T212" i="1"/>
  <c r="B212" i="1"/>
  <c r="A212" i="1"/>
  <c r="U211" i="1"/>
  <c r="T211" i="1"/>
  <c r="B211" i="1"/>
  <c r="A211" i="1"/>
  <c r="U210" i="1"/>
  <c r="T210" i="1"/>
  <c r="B210" i="1"/>
  <c r="A210" i="1"/>
  <c r="U209" i="1"/>
  <c r="T209" i="1"/>
  <c r="B209" i="1"/>
  <c r="A209" i="1"/>
  <c r="U208" i="1"/>
  <c r="T208" i="1"/>
  <c r="B208" i="1"/>
  <c r="A208" i="1"/>
  <c r="U207" i="1"/>
  <c r="T207" i="1"/>
  <c r="B207" i="1"/>
  <c r="A207" i="1"/>
  <c r="U206" i="1"/>
  <c r="T206" i="1"/>
  <c r="B206" i="1"/>
  <c r="A206" i="1"/>
  <c r="U205" i="1"/>
  <c r="T205" i="1"/>
  <c r="B205" i="1"/>
  <c r="A205" i="1"/>
  <c r="U204" i="1"/>
  <c r="T204" i="1"/>
  <c r="B204" i="1"/>
  <c r="A204" i="1"/>
  <c r="U203" i="1"/>
  <c r="T203" i="1"/>
  <c r="B203" i="1"/>
  <c r="A203" i="1"/>
  <c r="U202" i="1"/>
  <c r="T202" i="1"/>
  <c r="B202" i="1"/>
  <c r="A202" i="1"/>
  <c r="U201" i="1"/>
  <c r="T201" i="1"/>
  <c r="B201" i="1"/>
  <c r="A201" i="1"/>
  <c r="U200" i="1"/>
  <c r="T200" i="1"/>
  <c r="B200" i="1"/>
  <c r="A200" i="1"/>
  <c r="U199" i="1"/>
  <c r="T199" i="1"/>
  <c r="B199" i="1"/>
  <c r="A199" i="1"/>
  <c r="U198" i="1"/>
  <c r="T198" i="1"/>
  <c r="B198" i="1"/>
  <c r="A198" i="1"/>
  <c r="U197" i="1"/>
  <c r="T197" i="1"/>
  <c r="B197" i="1"/>
  <c r="A197" i="1"/>
  <c r="U196" i="1"/>
  <c r="T196" i="1"/>
  <c r="B196" i="1"/>
  <c r="A196" i="1"/>
  <c r="U195" i="1"/>
  <c r="T195" i="1"/>
  <c r="B195" i="1"/>
  <c r="A195" i="1"/>
  <c r="U194" i="1"/>
  <c r="T194" i="1"/>
  <c r="B194" i="1"/>
  <c r="A194" i="1"/>
  <c r="U193" i="1"/>
  <c r="T193" i="1"/>
  <c r="B193" i="1"/>
  <c r="A193" i="1"/>
  <c r="U192" i="1"/>
  <c r="T192" i="1"/>
  <c r="B192" i="1"/>
  <c r="A192" i="1"/>
  <c r="U191" i="1"/>
  <c r="T191" i="1"/>
  <c r="B191" i="1"/>
  <c r="A191" i="1"/>
  <c r="U190" i="1"/>
  <c r="T190" i="1"/>
  <c r="B190" i="1"/>
  <c r="A190" i="1"/>
  <c r="U189" i="1"/>
  <c r="T189" i="1"/>
  <c r="B189" i="1"/>
  <c r="A189" i="1"/>
  <c r="U188" i="1"/>
  <c r="T188" i="1"/>
  <c r="B188" i="1"/>
  <c r="A188" i="1"/>
  <c r="U187" i="1"/>
  <c r="T187" i="1"/>
  <c r="B187" i="1"/>
  <c r="A187" i="1"/>
  <c r="U186" i="1"/>
  <c r="T186" i="1"/>
  <c r="B186" i="1"/>
  <c r="A186" i="1"/>
  <c r="U185" i="1"/>
  <c r="T185" i="1"/>
  <c r="B185" i="1"/>
  <c r="A185" i="1"/>
  <c r="U184" i="1"/>
  <c r="T184" i="1"/>
  <c r="B184" i="1"/>
  <c r="A184" i="1"/>
  <c r="U183" i="1"/>
  <c r="T183" i="1"/>
  <c r="B183" i="1"/>
  <c r="A183" i="1"/>
  <c r="U182" i="1"/>
  <c r="T182" i="1"/>
  <c r="B182" i="1"/>
  <c r="A182" i="1"/>
  <c r="U181" i="1"/>
  <c r="T181" i="1"/>
  <c r="B181" i="1"/>
  <c r="A181" i="1"/>
  <c r="U180" i="1"/>
  <c r="T180" i="1"/>
  <c r="B180" i="1"/>
  <c r="A180" i="1"/>
  <c r="U179" i="1"/>
  <c r="T179" i="1"/>
  <c r="B179" i="1"/>
  <c r="A179" i="1"/>
  <c r="U178" i="1"/>
  <c r="T178" i="1"/>
  <c r="B178" i="1"/>
  <c r="A178" i="1"/>
  <c r="U177" i="1"/>
  <c r="T177" i="1"/>
  <c r="B177" i="1"/>
  <c r="A177" i="1"/>
  <c r="U176" i="1"/>
  <c r="T176" i="1"/>
  <c r="B176" i="1"/>
  <c r="A176" i="1"/>
  <c r="U175" i="1"/>
  <c r="T175" i="1"/>
  <c r="B175" i="1"/>
  <c r="A175" i="1"/>
  <c r="U174" i="1"/>
  <c r="T174" i="1"/>
  <c r="B174" i="1"/>
  <c r="A174" i="1"/>
  <c r="U173" i="1"/>
  <c r="T173" i="1"/>
  <c r="B173" i="1"/>
  <c r="A173" i="1"/>
  <c r="U172" i="1"/>
  <c r="T172" i="1"/>
  <c r="B172" i="1"/>
  <c r="A172" i="1"/>
  <c r="U171" i="1"/>
  <c r="T171" i="1"/>
  <c r="B171" i="1"/>
  <c r="A171" i="1"/>
  <c r="U170" i="1"/>
  <c r="T170" i="1"/>
  <c r="B170" i="1"/>
  <c r="A170" i="1"/>
  <c r="U169" i="1"/>
  <c r="T169" i="1"/>
  <c r="B169" i="1"/>
  <c r="A169" i="1"/>
  <c r="U168" i="1"/>
  <c r="T168" i="1"/>
  <c r="B168" i="1"/>
  <c r="A168" i="1"/>
  <c r="U167" i="1"/>
  <c r="T167" i="1"/>
  <c r="B167" i="1"/>
  <c r="A167" i="1"/>
  <c r="U166" i="1"/>
  <c r="T166" i="1"/>
  <c r="B166" i="1"/>
  <c r="A166" i="1"/>
  <c r="U165" i="1"/>
  <c r="T165" i="1"/>
  <c r="B165" i="1"/>
  <c r="A165" i="1"/>
  <c r="U164" i="1"/>
  <c r="T164" i="1"/>
  <c r="B164" i="1"/>
  <c r="A164" i="1"/>
  <c r="U163" i="1"/>
  <c r="T163" i="1"/>
  <c r="B163" i="1"/>
  <c r="A163" i="1"/>
  <c r="U162" i="1"/>
  <c r="T162" i="1"/>
  <c r="B162" i="1"/>
  <c r="A162" i="1"/>
  <c r="U161" i="1"/>
  <c r="T161" i="1"/>
  <c r="B161" i="1"/>
  <c r="A161" i="1"/>
  <c r="U160" i="1"/>
  <c r="T160" i="1"/>
  <c r="B160" i="1"/>
  <c r="A160" i="1"/>
  <c r="U159" i="1"/>
  <c r="T159" i="1"/>
  <c r="B159" i="1"/>
  <c r="A159" i="1"/>
  <c r="U158" i="1"/>
  <c r="T158" i="1"/>
  <c r="B158" i="1"/>
  <c r="A158" i="1"/>
  <c r="U157" i="1"/>
  <c r="T157" i="1"/>
  <c r="B157" i="1"/>
  <c r="A157" i="1"/>
  <c r="U156" i="1"/>
  <c r="T156" i="1"/>
  <c r="B156" i="1"/>
  <c r="A156" i="1"/>
  <c r="U155" i="1"/>
  <c r="T155" i="1"/>
  <c r="B155" i="1"/>
  <c r="A155" i="1"/>
  <c r="U154" i="1"/>
  <c r="T154" i="1"/>
  <c r="B154" i="1"/>
  <c r="A154" i="1"/>
  <c r="U153" i="1"/>
  <c r="T153" i="1"/>
  <c r="B153" i="1"/>
  <c r="A153" i="1"/>
  <c r="U152" i="1"/>
  <c r="T152" i="1"/>
  <c r="B152" i="1"/>
  <c r="A152" i="1"/>
  <c r="U151" i="1"/>
  <c r="T151" i="1"/>
  <c r="B151" i="1"/>
  <c r="A151" i="1"/>
  <c r="U150" i="1"/>
  <c r="T150" i="1"/>
  <c r="B150" i="1"/>
  <c r="A150" i="1"/>
  <c r="U149" i="1"/>
  <c r="T149" i="1"/>
  <c r="B149" i="1"/>
  <c r="A149" i="1"/>
  <c r="U148" i="1"/>
  <c r="T148" i="1"/>
  <c r="B148" i="1"/>
  <c r="A148" i="1"/>
  <c r="U147" i="1"/>
  <c r="T147" i="1"/>
  <c r="B147" i="1"/>
  <c r="A147" i="1"/>
  <c r="U146" i="1"/>
  <c r="T146" i="1"/>
  <c r="B146" i="1"/>
  <c r="A146" i="1"/>
  <c r="U145" i="1"/>
  <c r="T145" i="1"/>
  <c r="B145" i="1"/>
  <c r="A145" i="1"/>
  <c r="U144" i="1"/>
  <c r="T144" i="1"/>
  <c r="B144" i="1"/>
  <c r="A144" i="1"/>
  <c r="U143" i="1"/>
  <c r="T143" i="1"/>
  <c r="B143" i="1"/>
  <c r="A143" i="1"/>
  <c r="U142" i="1"/>
  <c r="T142" i="1"/>
  <c r="B142" i="1"/>
  <c r="A142" i="1"/>
  <c r="U141" i="1"/>
  <c r="T141" i="1"/>
  <c r="B141" i="1"/>
  <c r="A141" i="1"/>
  <c r="U140" i="1"/>
  <c r="T140" i="1"/>
  <c r="B140" i="1"/>
  <c r="A140" i="1"/>
  <c r="U139" i="1"/>
  <c r="T139" i="1"/>
  <c r="B139" i="1"/>
  <c r="A139" i="1"/>
  <c r="U138" i="1"/>
  <c r="T138" i="1"/>
  <c r="B138" i="1"/>
  <c r="A138" i="1"/>
  <c r="U137" i="1"/>
  <c r="T137" i="1"/>
  <c r="B137" i="1"/>
  <c r="A137" i="1"/>
  <c r="U136" i="1"/>
  <c r="T136" i="1"/>
  <c r="B136" i="1"/>
  <c r="A136" i="1"/>
  <c r="U135" i="1"/>
  <c r="T135" i="1"/>
  <c r="B135" i="1"/>
  <c r="A135" i="1"/>
  <c r="U134" i="1"/>
  <c r="T134" i="1"/>
  <c r="B134" i="1"/>
  <c r="A134" i="1"/>
  <c r="U133" i="1"/>
  <c r="T133" i="1"/>
  <c r="B133" i="1"/>
  <c r="A133" i="1"/>
  <c r="U132" i="1"/>
  <c r="T132" i="1"/>
  <c r="B132" i="1"/>
  <c r="A132" i="1"/>
  <c r="U131" i="1"/>
  <c r="T131" i="1"/>
  <c r="B131" i="1"/>
  <c r="A131" i="1"/>
  <c r="U130" i="1"/>
  <c r="T130" i="1"/>
  <c r="B130" i="1"/>
  <c r="A130" i="1"/>
  <c r="U129" i="1"/>
  <c r="T129" i="1"/>
  <c r="B129" i="1"/>
  <c r="A129" i="1"/>
  <c r="U128" i="1"/>
  <c r="T128" i="1"/>
  <c r="B128" i="1"/>
  <c r="A128" i="1"/>
  <c r="U127" i="1"/>
  <c r="T127" i="1"/>
  <c r="B127" i="1"/>
  <c r="A127" i="1"/>
  <c r="U126" i="1"/>
  <c r="T126" i="1"/>
  <c r="B126" i="1"/>
  <c r="A126" i="1"/>
  <c r="U125" i="1"/>
  <c r="T125" i="1"/>
  <c r="B125" i="1"/>
  <c r="A125" i="1"/>
  <c r="U124" i="1"/>
  <c r="T124" i="1"/>
  <c r="B124" i="1"/>
  <c r="A124" i="1"/>
  <c r="U123" i="1"/>
  <c r="T123" i="1"/>
  <c r="B123" i="1"/>
  <c r="A123" i="1"/>
  <c r="U122" i="1"/>
  <c r="T122" i="1"/>
  <c r="B122" i="1"/>
  <c r="A122" i="1"/>
  <c r="U121" i="1"/>
  <c r="T121" i="1"/>
  <c r="B121" i="1"/>
  <c r="A121" i="1"/>
  <c r="U120" i="1"/>
  <c r="T120" i="1"/>
  <c r="B120" i="1"/>
  <c r="A120" i="1"/>
  <c r="U119" i="1"/>
  <c r="T119" i="1"/>
  <c r="B119" i="1"/>
  <c r="A119" i="1"/>
  <c r="U118" i="1"/>
  <c r="T118" i="1"/>
  <c r="B118" i="1"/>
  <c r="A118" i="1"/>
  <c r="U117" i="1"/>
  <c r="T117" i="1"/>
  <c r="B117" i="1"/>
  <c r="A117" i="1"/>
  <c r="U116" i="1"/>
  <c r="T116" i="1"/>
  <c r="B116" i="1"/>
  <c r="A116" i="1"/>
  <c r="U115" i="1"/>
  <c r="T115" i="1"/>
  <c r="B115" i="1"/>
  <c r="A115" i="1"/>
  <c r="U114" i="1"/>
  <c r="T114" i="1"/>
  <c r="B114" i="1"/>
  <c r="A114" i="1"/>
  <c r="U113" i="1"/>
  <c r="T113" i="1"/>
  <c r="B113" i="1"/>
  <c r="A113" i="1"/>
  <c r="U112" i="1"/>
  <c r="T112" i="1"/>
  <c r="B112" i="1"/>
  <c r="A112" i="1"/>
  <c r="U111" i="1"/>
  <c r="T111" i="1"/>
  <c r="B111" i="1"/>
  <c r="A111" i="1"/>
  <c r="U110" i="1"/>
  <c r="T110" i="1"/>
  <c r="B110" i="1"/>
  <c r="A110" i="1"/>
  <c r="U109" i="1"/>
  <c r="T109" i="1"/>
  <c r="B109" i="1"/>
  <c r="A109" i="1"/>
  <c r="U108" i="1"/>
  <c r="T108" i="1"/>
  <c r="B108" i="1"/>
  <c r="A108" i="1"/>
  <c r="U107" i="1"/>
  <c r="T107" i="1"/>
  <c r="B107" i="1"/>
  <c r="A107" i="1"/>
  <c r="U106" i="1"/>
  <c r="T106" i="1"/>
  <c r="B106" i="1"/>
  <c r="A106" i="1"/>
  <c r="U105" i="1"/>
  <c r="T105" i="1"/>
  <c r="B105" i="1"/>
  <c r="A105" i="1"/>
  <c r="U104" i="1"/>
  <c r="T104" i="1"/>
  <c r="B104" i="1"/>
  <c r="A104" i="1"/>
  <c r="U103" i="1"/>
  <c r="T103" i="1"/>
  <c r="B103" i="1"/>
  <c r="A103" i="1"/>
  <c r="U102" i="1"/>
  <c r="T102" i="1"/>
  <c r="B102" i="1"/>
  <c r="A102" i="1"/>
  <c r="U101" i="1"/>
  <c r="T101" i="1"/>
  <c r="B101" i="1"/>
  <c r="A101" i="1"/>
  <c r="U100" i="1"/>
  <c r="T100" i="1"/>
  <c r="B100" i="1"/>
  <c r="A100" i="1"/>
  <c r="U99" i="1"/>
  <c r="T99" i="1"/>
  <c r="B99" i="1"/>
  <c r="A99" i="1"/>
  <c r="U98" i="1"/>
  <c r="T98" i="1"/>
  <c r="B98" i="1"/>
  <c r="A98" i="1"/>
  <c r="U97" i="1"/>
  <c r="T97" i="1"/>
  <c r="B97" i="1"/>
  <c r="A97" i="1"/>
  <c r="U96" i="1"/>
  <c r="T96" i="1"/>
  <c r="B96" i="1"/>
  <c r="A96" i="1"/>
  <c r="U95" i="1"/>
  <c r="T95" i="1"/>
  <c r="B95" i="1"/>
  <c r="A95" i="1"/>
  <c r="U94" i="1"/>
  <c r="T94" i="1"/>
  <c r="B94" i="1"/>
  <c r="A94" i="1"/>
  <c r="U93" i="1"/>
  <c r="T93" i="1"/>
  <c r="B93" i="1"/>
  <c r="A93" i="1"/>
  <c r="U92" i="1"/>
  <c r="T92" i="1"/>
  <c r="B92" i="1"/>
  <c r="A92" i="1"/>
  <c r="U91" i="1"/>
  <c r="T91" i="1"/>
  <c r="B91" i="1"/>
  <c r="A91" i="1"/>
  <c r="U90" i="1"/>
  <c r="T90" i="1"/>
  <c r="B90" i="1"/>
  <c r="A90" i="1"/>
  <c r="U89" i="1"/>
  <c r="T89" i="1"/>
  <c r="B89" i="1"/>
  <c r="A89" i="1"/>
  <c r="U88" i="1"/>
  <c r="T88" i="1"/>
  <c r="B88" i="1"/>
  <c r="A88" i="1"/>
  <c r="U87" i="1"/>
  <c r="T87" i="1"/>
  <c r="B87" i="1"/>
  <c r="A87" i="1"/>
  <c r="U86" i="1"/>
  <c r="T86" i="1"/>
  <c r="B86" i="1"/>
  <c r="A86" i="1"/>
  <c r="U85" i="1"/>
  <c r="T85" i="1"/>
  <c r="B85" i="1"/>
  <c r="A85" i="1"/>
  <c r="U84" i="1"/>
  <c r="T84" i="1"/>
  <c r="B84" i="1"/>
  <c r="A84" i="1"/>
  <c r="U83" i="1"/>
  <c r="T83" i="1"/>
  <c r="B83" i="1"/>
  <c r="A83" i="1"/>
  <c r="U82" i="1"/>
  <c r="T82" i="1"/>
  <c r="B82" i="1"/>
  <c r="A82" i="1"/>
  <c r="U81" i="1"/>
  <c r="T81" i="1"/>
  <c r="B81" i="1"/>
  <c r="A81" i="1"/>
  <c r="U80" i="1"/>
  <c r="T80" i="1"/>
  <c r="B80" i="1"/>
  <c r="A80" i="1"/>
  <c r="U79" i="1"/>
  <c r="T79" i="1"/>
  <c r="B79" i="1"/>
  <c r="A79" i="1"/>
  <c r="U78" i="1"/>
  <c r="T78" i="1"/>
  <c r="B78" i="1"/>
  <c r="A78" i="1"/>
  <c r="U77" i="1"/>
  <c r="T77" i="1"/>
  <c r="B77" i="1"/>
  <c r="A77" i="1"/>
  <c r="U76" i="1"/>
  <c r="T76" i="1"/>
  <c r="B76" i="1"/>
  <c r="A76" i="1"/>
  <c r="U75" i="1"/>
  <c r="T75" i="1"/>
  <c r="B75" i="1"/>
  <c r="A75" i="1"/>
  <c r="U74" i="1"/>
  <c r="T74" i="1"/>
  <c r="B74" i="1"/>
  <c r="A74" i="1"/>
  <c r="U73" i="1"/>
  <c r="T73" i="1"/>
  <c r="B73" i="1"/>
  <c r="A73" i="1"/>
  <c r="U72" i="1"/>
  <c r="T72" i="1"/>
  <c r="B72" i="1"/>
  <c r="A72" i="1"/>
  <c r="U71" i="1"/>
  <c r="T71" i="1"/>
  <c r="B71" i="1"/>
  <c r="A71" i="1"/>
  <c r="U70" i="1"/>
  <c r="T70" i="1"/>
  <c r="B70" i="1"/>
  <c r="A70" i="1"/>
  <c r="U69" i="1"/>
  <c r="T69" i="1"/>
  <c r="B69" i="1"/>
  <c r="A69" i="1"/>
  <c r="U68" i="1"/>
  <c r="T68" i="1"/>
  <c r="B68" i="1"/>
  <c r="A68" i="1"/>
  <c r="U67" i="1"/>
  <c r="T67" i="1"/>
  <c r="B67" i="1"/>
  <c r="A67" i="1"/>
  <c r="U66" i="1"/>
  <c r="T66" i="1"/>
  <c r="B66" i="1"/>
  <c r="A66" i="1"/>
  <c r="U65" i="1"/>
  <c r="T65" i="1"/>
  <c r="B65" i="1"/>
  <c r="A65" i="1"/>
  <c r="U64" i="1"/>
  <c r="T64" i="1"/>
  <c r="B64" i="1"/>
  <c r="A64" i="1"/>
  <c r="U63" i="1"/>
  <c r="T63" i="1"/>
  <c r="B63" i="1"/>
  <c r="A63" i="1"/>
  <c r="U62" i="1"/>
  <c r="T62" i="1"/>
  <c r="B62" i="1"/>
  <c r="A62" i="1"/>
  <c r="U61" i="1"/>
  <c r="T61" i="1"/>
  <c r="B61" i="1"/>
  <c r="A61" i="1"/>
  <c r="U60" i="1"/>
  <c r="T60" i="1"/>
  <c r="B60" i="1"/>
  <c r="A60" i="1"/>
  <c r="U59" i="1"/>
  <c r="T59" i="1"/>
  <c r="B59" i="1"/>
  <c r="A59" i="1"/>
  <c r="U58" i="1"/>
  <c r="T58" i="1"/>
  <c r="B58" i="1"/>
  <c r="A58" i="1"/>
  <c r="U57" i="1"/>
  <c r="T57" i="1"/>
  <c r="B57" i="1"/>
  <c r="A57" i="1"/>
  <c r="U56" i="1"/>
  <c r="T56" i="1"/>
  <c r="B56" i="1"/>
  <c r="A56" i="1"/>
  <c r="U55" i="1"/>
  <c r="T55" i="1"/>
  <c r="B55" i="1"/>
  <c r="A55" i="1"/>
  <c r="U54" i="1"/>
  <c r="T54" i="1"/>
  <c r="B54" i="1"/>
  <c r="A54" i="1"/>
  <c r="U53" i="1"/>
  <c r="T53" i="1"/>
  <c r="B53" i="1"/>
  <c r="A53" i="1"/>
  <c r="U52" i="1"/>
  <c r="T52" i="1"/>
  <c r="B52" i="1"/>
  <c r="A52" i="1"/>
  <c r="U51" i="1"/>
  <c r="T51" i="1"/>
  <c r="B51" i="1"/>
  <c r="A51" i="1"/>
  <c r="U50" i="1"/>
  <c r="T50" i="1"/>
  <c r="B50" i="1"/>
  <c r="A50" i="1"/>
  <c r="U49" i="1"/>
  <c r="T49" i="1"/>
  <c r="B49" i="1"/>
  <c r="A49" i="1"/>
  <c r="U48" i="1"/>
  <c r="T48" i="1"/>
  <c r="B48" i="1"/>
  <c r="A48" i="1"/>
  <c r="U47" i="1"/>
  <c r="T47" i="1"/>
  <c r="B47" i="1"/>
  <c r="A47" i="1"/>
  <c r="U46" i="1"/>
  <c r="T46" i="1"/>
  <c r="B46" i="1"/>
  <c r="A46" i="1"/>
  <c r="U45" i="1"/>
  <c r="T45" i="1"/>
  <c r="B45" i="1"/>
  <c r="A45" i="1"/>
  <c r="U44" i="1"/>
  <c r="T44" i="1"/>
  <c r="B44" i="1"/>
  <c r="A44" i="1"/>
  <c r="U43" i="1"/>
  <c r="T43" i="1"/>
  <c r="B43" i="1"/>
  <c r="A43" i="1"/>
  <c r="U42" i="1"/>
  <c r="T42" i="1"/>
  <c r="B42" i="1"/>
  <c r="A42" i="1"/>
  <c r="U41" i="1"/>
  <c r="T41" i="1"/>
  <c r="B41" i="1"/>
  <c r="A41" i="1"/>
  <c r="U40" i="1"/>
  <c r="T40" i="1"/>
  <c r="B40" i="1"/>
  <c r="A40" i="1"/>
  <c r="U39" i="1"/>
  <c r="T39" i="1"/>
  <c r="B39" i="1"/>
  <c r="A39" i="1"/>
  <c r="U38" i="1"/>
  <c r="T38" i="1"/>
  <c r="B38" i="1"/>
  <c r="A38" i="1"/>
  <c r="U37" i="1"/>
  <c r="T37" i="1"/>
  <c r="B37" i="1"/>
  <c r="A37" i="1"/>
  <c r="U36" i="1"/>
  <c r="T36" i="1"/>
  <c r="B36" i="1"/>
  <c r="A36" i="1"/>
  <c r="U35" i="1"/>
  <c r="T35" i="1"/>
  <c r="B35" i="1"/>
  <c r="A35" i="1"/>
  <c r="U34" i="1"/>
  <c r="T34" i="1"/>
  <c r="B34" i="1"/>
  <c r="A34" i="1"/>
  <c r="U33" i="1"/>
  <c r="T33" i="1"/>
  <c r="B33" i="1"/>
  <c r="A33" i="1"/>
  <c r="U32" i="1"/>
  <c r="T32" i="1"/>
  <c r="B32" i="1"/>
  <c r="A32" i="1"/>
  <c r="U31" i="1"/>
  <c r="T31" i="1"/>
  <c r="B31" i="1"/>
  <c r="A31" i="1"/>
  <c r="U30" i="1"/>
  <c r="T30" i="1"/>
  <c r="B30" i="1"/>
  <c r="A30" i="1"/>
  <c r="U29" i="1"/>
  <c r="T29" i="1"/>
  <c r="B29" i="1"/>
  <c r="A29" i="1"/>
  <c r="U28" i="1"/>
  <c r="T28" i="1"/>
  <c r="B28" i="1"/>
  <c r="A28" i="1"/>
  <c r="U27" i="1"/>
  <c r="T27" i="1"/>
  <c r="B27" i="1"/>
  <c r="A27" i="1"/>
  <c r="U26" i="1"/>
  <c r="T26" i="1"/>
  <c r="B26" i="1"/>
  <c r="A26" i="1"/>
  <c r="U25" i="1"/>
  <c r="T25" i="1"/>
  <c r="B25" i="1"/>
  <c r="A25" i="1"/>
  <c r="U24" i="1"/>
  <c r="T24" i="1"/>
  <c r="B24" i="1"/>
  <c r="A24" i="1"/>
  <c r="U23" i="1"/>
  <c r="T23" i="1"/>
  <c r="B23" i="1"/>
  <c r="A23" i="1"/>
  <c r="U22" i="1"/>
  <c r="T22" i="1"/>
  <c r="B22" i="1"/>
  <c r="A22" i="1"/>
  <c r="U21" i="1"/>
  <c r="T21" i="1"/>
  <c r="B21" i="1"/>
  <c r="A21" i="1"/>
  <c r="U20" i="1"/>
  <c r="T20" i="1"/>
  <c r="B20" i="1"/>
  <c r="A20" i="1"/>
  <c r="U19" i="1"/>
  <c r="T19" i="1"/>
  <c r="B19" i="1"/>
  <c r="A19" i="1"/>
  <c r="U18" i="1"/>
  <c r="T18" i="1"/>
  <c r="B18" i="1"/>
  <c r="A18" i="1"/>
  <c r="U17" i="1"/>
  <c r="T17" i="1"/>
  <c r="B17" i="1"/>
  <c r="A17" i="1"/>
  <c r="U16" i="1"/>
  <c r="T16" i="1"/>
  <c r="B16" i="1"/>
  <c r="A16" i="1"/>
  <c r="U15" i="1"/>
  <c r="T15" i="1"/>
  <c r="B15" i="1"/>
  <c r="A15" i="1"/>
  <c r="U14" i="1"/>
  <c r="T14" i="1"/>
  <c r="B14" i="1"/>
  <c r="A14" i="1"/>
  <c r="U13" i="1"/>
  <c r="T13" i="1"/>
  <c r="B13" i="1"/>
  <c r="A13" i="1"/>
  <c r="U12" i="1"/>
  <c r="T12" i="1"/>
  <c r="B12" i="1"/>
  <c r="A12" i="1"/>
  <c r="U11" i="1"/>
  <c r="T11" i="1"/>
  <c r="B11" i="1"/>
  <c r="A11" i="1"/>
  <c r="U10" i="1"/>
  <c r="T10" i="1"/>
  <c r="B10" i="1"/>
  <c r="A10" i="1"/>
  <c r="U9" i="1"/>
  <c r="T9" i="1"/>
  <c r="B9" i="1"/>
  <c r="A9" i="1"/>
  <c r="U8" i="1"/>
  <c r="T8" i="1"/>
  <c r="B8" i="1"/>
  <c r="A8" i="1"/>
  <c r="U7" i="1"/>
  <c r="T7" i="1"/>
  <c r="B7" i="1"/>
  <c r="A7" i="1"/>
  <c r="U6" i="1"/>
  <c r="T6" i="1"/>
  <c r="B6" i="1"/>
  <c r="A6" i="1"/>
  <c r="U5" i="1"/>
  <c r="T5" i="1"/>
  <c r="B5" i="1"/>
  <c r="A5" i="1"/>
  <c r="U4" i="1"/>
  <c r="T4" i="1"/>
  <c r="B4" i="1"/>
  <c r="A4" i="1"/>
  <c r="U3" i="1"/>
  <c r="T3" i="1"/>
  <c r="B3" i="1"/>
  <c r="A3" i="1"/>
  <c r="B2" i="1"/>
  <c r="A2" i="1"/>
  <c r="S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777B78-4B84-48B4-8D1C-1AC9860AE9CF}" keepAlive="1" name="Запрос — scores24 (3)" description="Соединение с запросом &quot;scores24 (3)&quot; в книге." type="5" refreshedVersion="6" background="1" saveData="1">
    <dbPr connection="Provider=Microsoft.Mashup.OleDb.1;Data Source=$Workbook$;Location=&quot;scores24 (3)&quot;;Extended Properties=&quot;&quot;" command="SELECT * FROM [scores24 (3)]"/>
  </connection>
  <connection id="2" xr16:uid="{BD882053-5C75-4879-BD38-0A7B7022FE05}" keepAlive="1" name="Запрос — Преобразовать файл из scores24" description="Соединение с запросом &quot;Преобразовать файл из scores24&quot; в книге." type="5" refreshedVersion="0" background="1">
    <dbPr connection="Provider=Microsoft.Mashup.OleDb.1;Data Source=$Workbook$;Location=&quot;Преобразовать файл из scores24&quot;;Extended Properties=&quot;&quot;" command="SELECT * FROM [Преобразовать файл из scores24]"/>
  </connection>
  <connection id="3" xr16:uid="{F4200E11-E6FE-44EA-BC7C-8D1D072214B0}" keepAlive="1" name="Запрос — Пример файла" description="Соединение с запросом &quot;Пример файла&quot; в книге." type="5" refreshedVersion="0" background="1">
    <dbPr connection="Provider=Microsoft.Mashup.OleDb.1;Data Source=$Workbook$;Location=&quot;Пример файла&quot;;Extended Properties=&quot;&quot;" command="SELECT * FROM [Пример файла]"/>
  </connection>
</connections>
</file>

<file path=xl/sharedStrings.xml><?xml version="1.0" encoding="utf-8"?>
<sst xmlns="http://schemas.openxmlformats.org/spreadsheetml/2006/main" count="11075" uniqueCount="548">
  <si>
    <t>Аргентина Примера B Насьональ 01-08-2024.xlsx</t>
  </si>
  <si>
    <t>winline</t>
  </si>
  <si>
    <t>winline_1</t>
  </si>
  <si>
    <t>winline_2</t>
  </si>
  <si>
    <t>betboom</t>
  </si>
  <si>
    <t>betboom_9</t>
  </si>
  <si>
    <t>betboom_10</t>
  </si>
  <si>
    <t>fonbet</t>
  </si>
  <si>
    <t>fonbet_13</t>
  </si>
  <si>
    <t>fonbet_14</t>
  </si>
  <si>
    <t>Column506</t>
  </si>
  <si>
    <t>Column507</t>
  </si>
  <si>
    <t>Column508</t>
  </si>
  <si>
    <t>Ирландия. Высшая лига 27-06-2024</t>
  </si>
  <si>
    <t>Сент Патрикс Атлетик</t>
  </si>
  <si>
    <t>Богемианc Дублин</t>
  </si>
  <si>
    <t>0</t>
  </si>
  <si>
    <t>Слайго Роверс</t>
  </si>
  <si>
    <t>Шемрок Роверс</t>
  </si>
  <si>
    <t>2</t>
  </si>
  <si>
    <t>-</t>
  </si>
  <si>
    <t>Шелбурн</t>
  </si>
  <si>
    <t>Голуэй Юнайтед</t>
  </si>
  <si>
    <t>Дандолк</t>
  </si>
  <si>
    <t>Уотерфорд Юнайтед</t>
  </si>
  <si>
    <t>Дерри Сити</t>
  </si>
  <si>
    <t>Дроэда Юнайтед</t>
  </si>
  <si>
    <t>5</t>
  </si>
  <si>
    <t>1</t>
  </si>
  <si>
    <t>Исландия. Высшая лига 27-06-2024</t>
  </si>
  <si>
    <t>Акранес</t>
  </si>
  <si>
    <t>Валюр Рейкьявик</t>
  </si>
  <si>
    <t>3</t>
  </si>
  <si>
    <t>Хафнарфьордур</t>
  </si>
  <si>
    <t>Брейдаблик</t>
  </si>
  <si>
    <t>Копавогур</t>
  </si>
  <si>
    <t>Акюрейри</t>
  </si>
  <si>
    <t>Норвегия. Высшая лига 27-06-2024</t>
  </si>
  <si>
    <t>Тромсе</t>
  </si>
  <si>
    <t>Мольде</t>
  </si>
  <si>
    <t>Сарпсборг</t>
  </si>
  <si>
    <t>Буде Глимт</t>
  </si>
  <si>
    <t>Одд</t>
  </si>
  <si>
    <t>Кристиансунн</t>
  </si>
  <si>
    <t>Фредрикстад</t>
  </si>
  <si>
    <t>Хеугесунн</t>
  </si>
  <si>
    <t>Бранн</t>
  </si>
  <si>
    <t>Стремсгодсет</t>
  </si>
  <si>
    <t>США ЮСЛ Чемпионшип 27-06-2024</t>
  </si>
  <si>
    <t>Чарльстон Бэттери</t>
  </si>
  <si>
    <t>Норт Каролина</t>
  </si>
  <si>
    <t>США. МЛС 27-06-2024</t>
  </si>
  <si>
    <t>Нью Йорк Сити</t>
  </si>
  <si>
    <t>Орландо Сити</t>
  </si>
  <si>
    <t>4</t>
  </si>
  <si>
    <t>Финляндия. Вейккауслига 27-06-2024</t>
  </si>
  <si>
    <t>Оулу</t>
  </si>
  <si>
    <t>КуПС</t>
  </si>
  <si>
    <t>Интер Турку</t>
  </si>
  <si>
    <t>ВПС</t>
  </si>
  <si>
    <t>Швеция Суперэттан 27-06-2024</t>
  </si>
  <si>
    <t>Хельсингборг</t>
  </si>
  <si>
    <t>Варбергс БОИС</t>
  </si>
  <si>
    <t>Браге</t>
  </si>
  <si>
    <t>Гефле</t>
  </si>
  <si>
    <t>Южная Корея. К-Лига 3 27-06-2024</t>
  </si>
  <si>
    <t>Чунчеон</t>
  </si>
  <si>
    <t>Бусан ТК</t>
  </si>
  <si>
    <t>Ульсан Ситизен</t>
  </si>
  <si>
    <t>Янгпийонг ФК</t>
  </si>
  <si>
    <t>Аргентина Примера B Насьональ 27-06-2024</t>
  </si>
  <si>
    <t>Химнасия и Эсгрима Мендоса</t>
  </si>
  <si>
    <t>Чако Фор Эвер</t>
  </si>
  <si>
    <t>Атлетико Темперлей</t>
  </si>
  <si>
    <t>Браун Де Адрог</t>
  </si>
  <si>
    <t>Агропекуарио</t>
  </si>
  <si>
    <t>Расинг де Кордоба</t>
  </si>
  <si>
    <t>Эстудиантес</t>
  </si>
  <si>
    <t>Сан Мигель</t>
  </si>
  <si>
    <t>Олл Бойз</t>
  </si>
  <si>
    <t>Патронато Парана</t>
  </si>
  <si>
    <t>Таллерес де Ремедиос</t>
  </si>
  <si>
    <t>Куилмес</t>
  </si>
  <si>
    <t>Бразилия Серия А 27-06-2024</t>
  </si>
  <si>
    <t>Васко да Гама</t>
  </si>
  <si>
    <t>Ботафого</t>
  </si>
  <si>
    <t>Куяба</t>
  </si>
  <si>
    <t>Брагантино</t>
  </si>
  <si>
    <t>Бразилия Серия Б 27-06-2024</t>
  </si>
  <si>
    <t>Ботафого Сан Пауло</t>
  </si>
  <si>
    <t>Спорт Ресифи</t>
  </si>
  <si>
    <t>Коритиба</t>
  </si>
  <si>
    <t>Вила Нова</t>
  </si>
  <si>
    <t>Лаудон Юнайтед</t>
  </si>
  <si>
    <t>Тампа Бэй Раудис</t>
  </si>
  <si>
    <t>Бирмингем Легион</t>
  </si>
  <si>
    <t>Луисвилль Сити</t>
  </si>
  <si>
    <t>Майами</t>
  </si>
  <si>
    <t>Детройт Сити</t>
  </si>
  <si>
    <t>Мемфис 901</t>
  </si>
  <si>
    <t>Финикс Райзинг</t>
  </si>
  <si>
    <t>Нью Йорк Ред Буллз</t>
  </si>
  <si>
    <t>Ди Си Юнайтед</t>
  </si>
  <si>
    <t>Нью Ингленд Революшен</t>
  </si>
  <si>
    <t>Коламбус Крю</t>
  </si>
  <si>
    <t>Атланта Юнайтед</t>
  </si>
  <si>
    <t>Торонто</t>
  </si>
  <si>
    <t>Монреаль Импакт</t>
  </si>
  <si>
    <t>Филадельфия Юнион</t>
  </si>
  <si>
    <t>Лахти</t>
  </si>
  <si>
    <t>Ильвес</t>
  </si>
  <si>
    <t>СИК</t>
  </si>
  <si>
    <t>Хака Валкеакоски</t>
  </si>
  <si>
    <t>Дегерфорс</t>
  </si>
  <si>
    <t>Сандвикенc</t>
  </si>
  <si>
    <t>Сундсваль</t>
  </si>
  <si>
    <t>Эребру</t>
  </si>
  <si>
    <t>Утсиктенс</t>
  </si>
  <si>
    <t>Оддевольд</t>
  </si>
  <si>
    <t>Южная Корея. К-Лига 2 27-06-2024</t>
  </si>
  <si>
    <t xml:space="preserve">Пусан </t>
  </si>
  <si>
    <t>Соннам</t>
  </si>
  <si>
    <t>Гимпо</t>
  </si>
  <si>
    <t>Чхонан Сити</t>
  </si>
  <si>
    <t>Южная Корея. К-Лига 27-06-2024</t>
  </si>
  <si>
    <t>Тэджон</t>
  </si>
  <si>
    <t>Сувон</t>
  </si>
  <si>
    <t xml:space="preserve">Чонбук </t>
  </si>
  <si>
    <t>Сеул</t>
  </si>
  <si>
    <t xml:space="preserve">Санджу </t>
  </si>
  <si>
    <t>Тэгу</t>
  </si>
  <si>
    <t>Пхаджу Ситизен</t>
  </si>
  <si>
    <t>Кёнджу КХНП</t>
  </si>
  <si>
    <t>Каннын</t>
  </si>
  <si>
    <t>Тэджон Кораил</t>
  </si>
  <si>
    <t>Мокпо Сити</t>
  </si>
  <si>
    <t>Еджу Ситизен</t>
  </si>
  <si>
    <t>Чханвон Сити</t>
  </si>
  <si>
    <t>Гимхэ</t>
  </si>
  <si>
    <t>Япония. Второй дивизион 27-06-2024</t>
  </si>
  <si>
    <t>Оита Тринита</t>
  </si>
  <si>
    <t>Вентфорет Кофу</t>
  </si>
  <si>
    <t>Токусима Вортис</t>
  </si>
  <si>
    <t>Варен Нагасаки</t>
  </si>
  <si>
    <t>Зеспакусацу Гумма</t>
  </si>
  <si>
    <t>Фудзиэда МИФК</t>
  </si>
  <si>
    <t>Вегалта Сэндай</t>
  </si>
  <si>
    <t>Тотиги</t>
  </si>
  <si>
    <t>Роассо Кумамото</t>
  </si>
  <si>
    <t>Эхиме</t>
  </si>
  <si>
    <t>Мито Холлихок</t>
  </si>
  <si>
    <t>Ренофа Ямагути</t>
  </si>
  <si>
    <t>Иваки</t>
  </si>
  <si>
    <t>Йокогама</t>
  </si>
  <si>
    <t>Япония. Высшая лига 27-06-2024</t>
  </si>
  <si>
    <t>Йокогама Маринос</t>
  </si>
  <si>
    <t>Токио Верди</t>
  </si>
  <si>
    <t>Кавасаки Фронтале</t>
  </si>
  <si>
    <t>Санфречче Хиросима</t>
  </si>
  <si>
    <t>Консадоле Саппоро</t>
  </si>
  <si>
    <t>Альбирекс Ниигата</t>
  </si>
  <si>
    <t>Япония. Третий дивизион 27-06-2024</t>
  </si>
  <si>
    <t>Гифу</t>
  </si>
  <si>
    <t>Варнаур Хатинохе</t>
  </si>
  <si>
    <t>Омия Ардия</t>
  </si>
  <si>
    <t>Грулла Мориока</t>
  </si>
  <si>
    <t>Джираванц</t>
  </si>
  <si>
    <t>Фукусима Юнайтед</t>
  </si>
  <si>
    <t>Нара Клуб</t>
  </si>
  <si>
    <t>Гаинаре Тоттори</t>
  </si>
  <si>
    <t>Каталлер Тояма</t>
  </si>
  <si>
    <t>Сагамихара</t>
  </si>
  <si>
    <t xml:space="preserve">Йокогама </t>
  </si>
  <si>
    <t>Азул Кларо</t>
  </si>
  <si>
    <t>Осака</t>
  </si>
  <si>
    <t>Тегеваджаро</t>
  </si>
  <si>
    <t>Мацумото Ямага</t>
  </si>
  <si>
    <t>Нагано Парсейро</t>
  </si>
  <si>
    <t>Колон де Санта Фе</t>
  </si>
  <si>
    <t>Атлетико Атланта</t>
  </si>
  <si>
    <t>Сан Мартин Тукуман</t>
  </si>
  <si>
    <t>Майпу</t>
  </si>
  <si>
    <t>Сан Мартин</t>
  </si>
  <si>
    <t>Атлетико Гуемес</t>
  </si>
  <si>
    <t>Эстудиантес Рио Куарто</t>
  </si>
  <si>
    <t>Дефенсорес Унидос</t>
  </si>
  <si>
    <t>Атлетико Митре</t>
  </si>
  <si>
    <t>Атлетико Рафаэла</t>
  </si>
  <si>
    <t>Химнасия и Тиро Сальта</t>
  </si>
  <si>
    <t>Сан Тельмо</t>
  </si>
  <si>
    <t>Нуэва Чикаго</t>
  </si>
  <si>
    <t>Дефенсорес Бельграно</t>
  </si>
  <si>
    <t>Депортиво Морон</t>
  </si>
  <si>
    <t>Альмагро</t>
  </si>
  <si>
    <t>Тристан Суарез</t>
  </si>
  <si>
    <t>Альмиранте Браун</t>
  </si>
  <si>
    <t>Гийлермо Броун</t>
  </si>
  <si>
    <t>КА Альварадо</t>
  </si>
  <si>
    <t>Альдосиви</t>
  </si>
  <si>
    <t>Депортиво Мадрин</t>
  </si>
  <si>
    <t>Арсенал де Саранди</t>
  </si>
  <si>
    <t>Химнасия</t>
  </si>
  <si>
    <t>Чакарита Хуниорс</t>
  </si>
  <si>
    <t>Ферро Каррил Эсте</t>
  </si>
  <si>
    <t>Виториа</t>
  </si>
  <si>
    <t>Атлетико Паранаэнсе</t>
  </si>
  <si>
    <t>Фламенго</t>
  </si>
  <si>
    <t>Крузейро</t>
  </si>
  <si>
    <t>Крисиума</t>
  </si>
  <si>
    <t>Интернасьонал</t>
  </si>
  <si>
    <t>Гремио</t>
  </si>
  <si>
    <t>Флуминенсе</t>
  </si>
  <si>
    <t>Сан Паулу</t>
  </si>
  <si>
    <t>Баия</t>
  </si>
  <si>
    <t>Форталеза</t>
  </si>
  <si>
    <t>Жувентуде</t>
  </si>
  <si>
    <t>Атлетико Минейро</t>
  </si>
  <si>
    <t>Атлетико Гоияниенсе</t>
  </si>
  <si>
    <t>Гуарани</t>
  </si>
  <si>
    <t>Понте Прета</t>
  </si>
  <si>
    <t>Пайсанду</t>
  </si>
  <si>
    <t>Операрио</t>
  </si>
  <si>
    <t>Аваи</t>
  </si>
  <si>
    <t>Амазонас</t>
  </si>
  <si>
    <t>Сеара</t>
  </si>
  <si>
    <t>Итуано</t>
  </si>
  <si>
    <t>Викингур  Рейкьявик</t>
  </si>
  <si>
    <t>Фрам Рейкьявик</t>
  </si>
  <si>
    <t>Викинг</t>
  </si>
  <si>
    <t>Русенборг</t>
  </si>
  <si>
    <t xml:space="preserve">Сакраменто Репаблик </t>
  </si>
  <si>
    <t>Хартфорд Атлетик</t>
  </si>
  <si>
    <t>Лас Вегас Лайтс</t>
  </si>
  <si>
    <t>Питтсбург Риверхаундс</t>
  </si>
  <si>
    <t xml:space="preserve">Оранж Каунти </t>
  </si>
  <si>
    <t>Окленд Рутс</t>
  </si>
  <si>
    <t>Колорадо Спрингс</t>
  </si>
  <si>
    <t xml:space="preserve">Монтерей Бей </t>
  </si>
  <si>
    <t>Сан Антонио</t>
  </si>
  <si>
    <t>Нью Мехико Юнайтед</t>
  </si>
  <si>
    <t>Сиэтл Саундерс</t>
  </si>
  <si>
    <t>Чикаго Файр</t>
  </si>
  <si>
    <t>Сан Хосе Эрткуэйкс</t>
  </si>
  <si>
    <t>Лос Анджелес Гэлакси</t>
  </si>
  <si>
    <t>Лос Анджелес</t>
  </si>
  <si>
    <t>Колорадо Рэпидс</t>
  </si>
  <si>
    <t>Портленд Тимберс</t>
  </si>
  <si>
    <t>Миннесота Юнайтед</t>
  </si>
  <si>
    <t>Ванкувер Уайткэпс</t>
  </si>
  <si>
    <t>Сент Луис Лайонс</t>
  </si>
  <si>
    <t>Нэшвилл</t>
  </si>
  <si>
    <t>Интер Майами</t>
  </si>
  <si>
    <t>Даллас</t>
  </si>
  <si>
    <t>Цинциннати</t>
  </si>
  <si>
    <t>Спортинг Канзас Сити</t>
  </si>
  <si>
    <t>Остин</t>
  </si>
  <si>
    <t>Хьюстон Динамо</t>
  </si>
  <si>
    <t>Шарлотт</t>
  </si>
  <si>
    <t>Гнистан</t>
  </si>
  <si>
    <t>Еиф</t>
  </si>
  <si>
    <t>Мариехамн</t>
  </si>
  <si>
    <t>ХИК</t>
  </si>
  <si>
    <t>Треллеборг</t>
  </si>
  <si>
    <t>Эстер</t>
  </si>
  <si>
    <t>Эргрюте</t>
  </si>
  <si>
    <t>Скевде АИК</t>
  </si>
  <si>
    <t>Ландскрона Боис</t>
  </si>
  <si>
    <t xml:space="preserve">Эстерсунд </t>
  </si>
  <si>
    <t>Пучхон</t>
  </si>
  <si>
    <t>Анъян</t>
  </si>
  <si>
    <t>Сувон Блюуингз</t>
  </si>
  <si>
    <t xml:space="preserve">Ансан </t>
  </si>
  <si>
    <t>Кванджу</t>
  </si>
  <si>
    <t xml:space="preserve">Чеджу </t>
  </si>
  <si>
    <t xml:space="preserve">Инчхон </t>
  </si>
  <si>
    <t>Канвон</t>
  </si>
  <si>
    <t xml:space="preserve">Пхохан </t>
  </si>
  <si>
    <t xml:space="preserve">Ульсан </t>
  </si>
  <si>
    <t>Сихын Ситизен</t>
  </si>
  <si>
    <t>Пхочхон ФК</t>
  </si>
  <si>
    <t>Тэгу 2</t>
  </si>
  <si>
    <t>Хвасон</t>
  </si>
  <si>
    <t>ДЖЕФ Юнайтед</t>
  </si>
  <si>
    <t>Кагосима Юнайтед</t>
  </si>
  <si>
    <t>Симидзу С Палс</t>
  </si>
  <si>
    <t>Фаджиано Окаяма</t>
  </si>
  <si>
    <t>Блаублиц Акита</t>
  </si>
  <si>
    <t>Монтедио Ямагата</t>
  </si>
  <si>
    <t>Саган Тосу</t>
  </si>
  <si>
    <t>Касива Рейсол</t>
  </si>
  <si>
    <t>Виссел Кобе</t>
  </si>
  <si>
    <t>Касима Антлерс</t>
  </si>
  <si>
    <t>Сенан Бельмаре</t>
  </si>
  <si>
    <t>Киото Санга</t>
  </si>
  <si>
    <t>Токио</t>
  </si>
  <si>
    <t>Ависпа Фукуока</t>
  </si>
  <si>
    <t>Урава Ред Даймондс</t>
  </si>
  <si>
    <t>Джубило Ивата</t>
  </si>
  <si>
    <t>Сересо Осака</t>
  </si>
  <si>
    <t>Нагоя Грампус</t>
  </si>
  <si>
    <t>Гамба Осака</t>
  </si>
  <si>
    <t>Матида Зельвия</t>
  </si>
  <si>
    <t>Рюкю</t>
  </si>
  <si>
    <t>Цвайген Канадзава</t>
  </si>
  <si>
    <t>Имабари</t>
  </si>
  <si>
    <t>Каматамаре Сануки</t>
  </si>
  <si>
    <t>Палмейрас</t>
  </si>
  <si>
    <t>Коринтианс</t>
  </si>
  <si>
    <t>Сантос</t>
  </si>
  <si>
    <t>Шапекоэнсе</t>
  </si>
  <si>
    <t>Кеннам</t>
  </si>
  <si>
    <t xml:space="preserve">Чоннам </t>
  </si>
  <si>
    <t>Чхуннам</t>
  </si>
  <si>
    <t xml:space="preserve">Сеул </t>
  </si>
  <si>
    <t>Новоризонтино</t>
  </si>
  <si>
    <t>Мирассол</t>
  </si>
  <si>
    <t>Гояс</t>
  </si>
  <si>
    <t>Америка Минейро</t>
  </si>
  <si>
    <t>КРБ</t>
  </si>
  <si>
    <t>Бруски</t>
  </si>
  <si>
    <t>Бразилия Серия А 04-07-2024</t>
  </si>
  <si>
    <t>Ирландия. Высшая лига 04-07-2024</t>
  </si>
  <si>
    <t>США ЮСЛ Чемпионшип 04-07-2024</t>
  </si>
  <si>
    <t>США. МЛС 04-07-2024</t>
  </si>
  <si>
    <t>Реал Солт Лейк</t>
  </si>
  <si>
    <t>Талса</t>
  </si>
  <si>
    <t>Южная Корея. К-Лига 04-07-2024</t>
  </si>
  <si>
    <t>Южная Корея. К-Лига 3 04-07-2024</t>
  </si>
  <si>
    <t>Япония. Высшая лига 04-07-2024</t>
  </si>
  <si>
    <t>Аргентина Примера B Насьональ 04-07-2024</t>
  </si>
  <si>
    <t>Бразилия Серия Б 04-07-2024</t>
  </si>
  <si>
    <t>Исландия. Высшая лига 04-07-2024</t>
  </si>
  <si>
    <t>Филкир Рейкьявик</t>
  </si>
  <si>
    <t>8</t>
  </si>
  <si>
    <t>КР Рейкьявик</t>
  </si>
  <si>
    <t>Стьярнан Гардабайр</t>
  </si>
  <si>
    <t>Вестри</t>
  </si>
  <si>
    <t>Род Айленд</t>
  </si>
  <si>
    <t>Инди Элевен</t>
  </si>
  <si>
    <t>Финляндия. Вейккауслига 04-07-2024</t>
  </si>
  <si>
    <t>Швеция. Высшая лига 04-07-2024</t>
  </si>
  <si>
    <t>Мьельбю</t>
  </si>
  <si>
    <t>Сириус</t>
  </si>
  <si>
    <t>Эльфсборг</t>
  </si>
  <si>
    <t>Броммапойкарна</t>
  </si>
  <si>
    <t>Южная Корея. К-Лига 2 04-07-2024</t>
  </si>
  <si>
    <t>6</t>
  </si>
  <si>
    <t>Япония. Второй дивизион 04-07-2024</t>
  </si>
  <si>
    <t>Япония. Третий дивизион 04-07-2024</t>
  </si>
  <si>
    <t>Норвегия. Высшая лига 04-07-2024</t>
  </si>
  <si>
    <t>Лиллестрем</t>
  </si>
  <si>
    <t>Хам Кам</t>
  </si>
  <si>
    <t>КФУМ Осло</t>
  </si>
  <si>
    <t>ГАИС Гетеборг</t>
  </si>
  <si>
    <t>Хаммарбю</t>
  </si>
  <si>
    <t>Мальме</t>
  </si>
  <si>
    <t>Хальмстад</t>
  </si>
  <si>
    <t>Вернаму</t>
  </si>
  <si>
    <t>Гетеборг</t>
  </si>
  <si>
    <t>АИК</t>
  </si>
  <si>
    <t>Кальмар</t>
  </si>
  <si>
    <t>Чхонджу</t>
  </si>
  <si>
    <t>Сандефьорд</t>
  </si>
  <si>
    <t>Вестерос</t>
  </si>
  <si>
    <t>Хеккен</t>
  </si>
  <si>
    <t>Норрчепинг</t>
  </si>
  <si>
    <t>Юргорден</t>
  </si>
  <si>
    <t>Бразилия Серия А 11-07-2024</t>
  </si>
  <si>
    <t>Ирландия. Высшая лига 11-07-2024</t>
  </si>
  <si>
    <t>Норвегия. Высшая лига 11-07-2024</t>
  </si>
  <si>
    <t>Южная Корея. К-Лига 3 11-07-2024</t>
  </si>
  <si>
    <t>Аргентина Примера B Насьональ 11-07-2024</t>
  </si>
  <si>
    <t>Бразилия Серия Б 11-07-2024</t>
  </si>
  <si>
    <t>США ЮСЛ Чемпионшип 11-07-2024</t>
  </si>
  <si>
    <t>Эль Пасо Локомотив</t>
  </si>
  <si>
    <t>Швеция. Высшая лига 11-07-2024</t>
  </si>
  <si>
    <t>Южная Корея. К-Лига 11-07-2024</t>
  </si>
  <si>
    <t>Южная Корея. К-Лига 2 11-07-2024</t>
  </si>
  <si>
    <t>Япония. Второй дивизион 11-07-2024</t>
  </si>
  <si>
    <t>Япония. Высшая лига 11-07-2024</t>
  </si>
  <si>
    <t>Япония. Третий дивизион 11-07-2024</t>
  </si>
  <si>
    <t>Исландия. Высшая лига 11-07-2024</t>
  </si>
  <si>
    <t>Финляндия. Вейккауслига 11-07-2024</t>
  </si>
  <si>
    <t>7</t>
  </si>
  <si>
    <t>Бразилия Серия Б 18-07-2024</t>
  </si>
  <si>
    <t>Норвегия. Высшая лига 18-07-2024</t>
  </si>
  <si>
    <t>Швеция. Высшая лига 18-07-2024</t>
  </si>
  <si>
    <t>Южная Корея. К-Лига 3 18-07-2024</t>
  </si>
  <si>
    <t>Аргентина Примера B Насьональ 18-07-2024</t>
  </si>
  <si>
    <t>Бразилия Серия А 18-07-2024</t>
  </si>
  <si>
    <t>Исландия. Высшая лига 18-07-2024</t>
  </si>
  <si>
    <t>Норвегия. ОБОС-Лига 18-07-2024</t>
  </si>
  <si>
    <t>Ранхейм</t>
  </si>
  <si>
    <t>Согндаль</t>
  </si>
  <si>
    <t>Мосс</t>
  </si>
  <si>
    <t>Конгсвингер</t>
  </si>
  <si>
    <t>Эгерсунд</t>
  </si>
  <si>
    <t>Брюн</t>
  </si>
  <si>
    <t>Люн</t>
  </si>
  <si>
    <t>Асан</t>
  </si>
  <si>
    <t>Левангер</t>
  </si>
  <si>
    <t>Мьендален</t>
  </si>
  <si>
    <t>Старт</t>
  </si>
  <si>
    <t>Волеренга</t>
  </si>
  <si>
    <t>Рауфосс</t>
  </si>
  <si>
    <t>Стабек</t>
  </si>
  <si>
    <t>Саннес Ульф</t>
  </si>
  <si>
    <t>Олесунн</t>
  </si>
  <si>
    <t>США ЮСЛ Чемпионшип 18-07-2024</t>
  </si>
  <si>
    <t>Финляндия. Вейккауслига 18-07-2024</t>
  </si>
  <si>
    <t>Швеция Суперэттан 18-07-2024</t>
  </si>
  <si>
    <t>Южная Корея. К-Лига 18-07-2024</t>
  </si>
  <si>
    <t>Южная Корея. К-Лига 2 18-07-2024</t>
  </si>
  <si>
    <t>Япония. Высшая лига 18-07-2024</t>
  </si>
  <si>
    <t>Япония. Третий дивизион 18-07-2024</t>
  </si>
  <si>
    <t>Нью-Мексико Юнайтед</t>
  </si>
  <si>
    <t>США. МЛС 18-07-2024</t>
  </si>
  <si>
    <t>Лос-Анджелес</t>
  </si>
  <si>
    <t>Аргентина Примера B Насьональ 25-07-2024</t>
  </si>
  <si>
    <t>Бразилия Серия Б 25-07-2024</t>
  </si>
  <si>
    <t>Ирландия. Высшая лига 25-07-2024</t>
  </si>
  <si>
    <t>Южная Корея. К-Лига 25-07-2024</t>
  </si>
  <si>
    <t>Южная Корея. К-Лига 3 25-07-2024</t>
  </si>
  <si>
    <t>Исландия. Высшая лига 25-07-2024</t>
  </si>
  <si>
    <t>Норвегия. Высшая лига 25-07-2024</t>
  </si>
  <si>
    <t>Норвегия. ОБОС-Лига 25-07-2024</t>
  </si>
  <si>
    <t>США ЮСЛ Чемпионшип 25-07-2024</t>
  </si>
  <si>
    <t>Финляндия. Вейккауслига 25-07-2024</t>
  </si>
  <si>
    <t>Швеция Суперэттан 25-07-2024</t>
  </si>
  <si>
    <t>Южная Корея. К-Лига 2 25-07-2024</t>
  </si>
  <si>
    <t>Япония. Третий дивизион 25-07-2024</t>
  </si>
  <si>
    <t>Бразилия Серия А 25-07-2024</t>
  </si>
  <si>
    <t>Ирландия. Высшая лига 01-08-2024</t>
  </si>
  <si>
    <t>Финляндия. Вейккауслига 01-08-2024</t>
  </si>
  <si>
    <t>Швеция Суперэттан 01-08-2024</t>
  </si>
  <si>
    <t>Аргентина Примера B Насьональ 01-08-2024</t>
  </si>
  <si>
    <t>Бразилия Серия А 01-08-2024</t>
  </si>
  <si>
    <t>Бразилия Серия Б 01-08-2024</t>
  </si>
  <si>
    <t>Норвегия. Высшая лига 01-08-2024</t>
  </si>
  <si>
    <t>Норвегия. ОБОС-Лига 01-08-2024</t>
  </si>
  <si>
    <t>США ЮСЛ Чемпионшип 01-08-2024</t>
  </si>
  <si>
    <t>Швеция. Высшая лига 01-08-2024</t>
  </si>
  <si>
    <t>Япония. Второй дивизион 01-08-2024</t>
  </si>
  <si>
    <t>Исландия. Высшая лига 01-08-2024</t>
  </si>
  <si>
    <t>Япония. Высшая лига 01-08-2024</t>
  </si>
  <si>
    <t>Ирландия. Высшая лига 29-08-2024</t>
  </si>
  <si>
    <t>Норвегия. Высшая лига 29-08-2024</t>
  </si>
  <si>
    <t>Япония. Третий дивизион 29-08-2024</t>
  </si>
  <si>
    <t>Аргентина Примера B Насьональ 29-08-2024</t>
  </si>
  <si>
    <t>Бразилия Серия Б 29-08-2024</t>
  </si>
  <si>
    <t>Швеция Суперэттан 29-08-2024</t>
  </si>
  <si>
    <t>Швеция. Высшая лига 29-08-2024</t>
  </si>
  <si>
    <t>Южная Корея. К-Лига 2 29-08-2024</t>
  </si>
  <si>
    <t>Южная Корея. К-Лига 29-08-2024</t>
  </si>
  <si>
    <t>Южная Корея. К-Лига 3 29-08-2024</t>
  </si>
  <si>
    <t>Япония. Второй дивизион 29-08-2024</t>
  </si>
  <si>
    <t>Япония. Высшая лига 29-08-2024</t>
  </si>
  <si>
    <t>Бразилия Серия А 29-08-2024</t>
  </si>
  <si>
    <t>Сент-Патрикс Атлетик</t>
  </si>
  <si>
    <t>Исландия. Высшая лига 29-08-2024</t>
  </si>
  <si>
    <t>Буде/Глимт</t>
  </si>
  <si>
    <t>Норвегия. ОБОС-Лига 29-08-2024</t>
  </si>
  <si>
    <t>США ЮСЛ Чемпионшип 29-08-2024</t>
  </si>
  <si>
    <t>США. МЛС 29-08-2024</t>
  </si>
  <si>
    <t>Финляндия. Вейккауслига 29-08-2024</t>
  </si>
  <si>
    <t>Сан-Паулу</t>
  </si>
  <si>
    <t>Бразилия Серия Б 05-09-2024</t>
  </si>
  <si>
    <t>Ирландия. Высшая лига 05-09-2024</t>
  </si>
  <si>
    <t>Япония. Третий дивизион 05-09-2024</t>
  </si>
  <si>
    <t>Аргентина Примера B Насьональ 05-09-2024</t>
  </si>
  <si>
    <t>США ЮСЛ Чемпионшип 05-09-2024</t>
  </si>
  <si>
    <t>Южная Корея. К-Лига 3 05-09-2024</t>
  </si>
  <si>
    <t>Япония. Второй дивизион 05-09-2024</t>
  </si>
  <si>
    <t>США. МЛС 05-09-2024</t>
  </si>
  <si>
    <t>Бразилия Серия А 05-09-2024</t>
  </si>
  <si>
    <t>Аргентина Примера B Насьональ 12-09-2024</t>
  </si>
  <si>
    <t>Ирландия. Высшая лига 12-09-2024</t>
  </si>
  <si>
    <t>Исландия. Высшая лига 12-09-2024</t>
  </si>
  <si>
    <t>Норвегия. Высшая лига 12-09-2024</t>
  </si>
  <si>
    <t>Финляндия. Вейккауслига 12-09-2024</t>
  </si>
  <si>
    <t>Швеция Суперэттан 12-09-2024</t>
  </si>
  <si>
    <t>Южная Корея. К-Лига 12-09-2024</t>
  </si>
  <si>
    <t>Южная Корея. К-Лига 3 12-09-2024</t>
  </si>
  <si>
    <t>Япония. Высшая лига 12-09-2024</t>
  </si>
  <si>
    <t>Бразилия Серия А 12-09-2024</t>
  </si>
  <si>
    <t>Бразилия Серия Б 12-09-2024</t>
  </si>
  <si>
    <t>Варбергс БоИС</t>
  </si>
  <si>
    <t>Швеция. Высшая лига 12-09-2024</t>
  </si>
  <si>
    <t>Южная Корея. К-Лига 2 12-09-2024</t>
  </si>
  <si>
    <t>Япония. Второй дивизион 12-09-2024</t>
  </si>
  <si>
    <t>Япония. Третий дивизион 12-09-2024</t>
  </si>
  <si>
    <t>Норвегия. ОБОС-Лига 12-09-2024</t>
  </si>
  <si>
    <t>США ЮСЛ Чемпионшип 12-09-2024</t>
  </si>
  <si>
    <t>США. МЛС 12-09-2024</t>
  </si>
  <si>
    <t>Бразилия Серия Б 19-09-2024</t>
  </si>
  <si>
    <t>Ирландия. Высшая лига 19-09-2024</t>
  </si>
  <si>
    <t>Финляндия. Вейккауслига 19-09-2024</t>
  </si>
  <si>
    <t>Южная Корея. К-Лига 3 19-09-2024</t>
  </si>
  <si>
    <t>Аргентина Примера B Насьональ 19-09-2024</t>
  </si>
  <si>
    <t>Бразилия Серия А 19-09-2024</t>
  </si>
  <si>
    <t>Норвегия. Высшая лига 19-09-2024</t>
  </si>
  <si>
    <t>Норвегия. ОБОС-Лига 19-09-2024</t>
  </si>
  <si>
    <t>США. МЛС 19-09-2024</t>
  </si>
  <si>
    <t>Швеция. Высшая лига 19-09-2024</t>
  </si>
  <si>
    <t>Южная Корея. К-Лига 19-09-2024</t>
  </si>
  <si>
    <t>Южная Корея. К-Лига 2 19-09-2024</t>
  </si>
  <si>
    <t>Япония. Второй дивизион 19-09-2024</t>
  </si>
  <si>
    <t>Япония. Высшая лига 19-09-2024</t>
  </si>
  <si>
    <t>Исландия. Высшая лига 19-09-2024</t>
  </si>
  <si>
    <t>США ЮСЛ Чемпионшип 19-09-2024</t>
  </si>
  <si>
    <t>Швеция Суперэттан 19-09-2024</t>
  </si>
  <si>
    <t>Ирландия. Высшая лига 26-09-2024</t>
  </si>
  <si>
    <t>Финляндия. Вейккауслига 26-09-2024</t>
  </si>
  <si>
    <t>Южная Корея. К-Лига 26-09-2024</t>
  </si>
  <si>
    <t>Япония. Высшая лига 26-09-2024</t>
  </si>
  <si>
    <t>Аргентина Примера B Насьональ 26-09-2024</t>
  </si>
  <si>
    <t>Бразилия Серия Б 26-09-2024</t>
  </si>
  <si>
    <t>Норвегия. Высшая лига 26-09-2024</t>
  </si>
  <si>
    <t>Норвегия. ОБОС-Лига 26-09-2024</t>
  </si>
  <si>
    <t>Швеция Суперэттан 26-09-2024</t>
  </si>
  <si>
    <t>Южная Корея. К-Лига 2 26-09-2024</t>
  </si>
  <si>
    <t>Южная Корея. К-Лига 3 26-09-2024</t>
  </si>
  <si>
    <t>Япония. Второй дивизион 26-09-2024</t>
  </si>
  <si>
    <t>Япония. Третий дивизион 26-09-2024</t>
  </si>
  <si>
    <t>Бразилия Серия А 26-09-2024</t>
  </si>
  <si>
    <t>США. МЛС 27-09-2024</t>
  </si>
  <si>
    <t>Швеция. Высшая лига 26-09-2024</t>
  </si>
  <si>
    <t>Аргентина Примера B Насьональ 04-10-2024</t>
  </si>
  <si>
    <t>Бразилия Серия А 04-10-2024</t>
  </si>
  <si>
    <t>Бразилия Серия Б 04-10-2024</t>
  </si>
  <si>
    <t>Исландия. Высшая лига 04-10-2024</t>
  </si>
  <si>
    <t>Норвегия. Высшая лига 04-10-2024</t>
  </si>
  <si>
    <t>Норвегия. ОБОС-Лига 04-10-2024</t>
  </si>
  <si>
    <t>США ЮСЛ Чемпионшип 04-10-2024</t>
  </si>
  <si>
    <t>США. МЛС 04-10-2024</t>
  </si>
  <si>
    <t>Финляндия. Вейккауслига 04-10-2024</t>
  </si>
  <si>
    <t>Швеция Суперэттан 04-10-2024</t>
  </si>
  <si>
    <t>Швеция. Высшая лига 04-10-2024</t>
  </si>
  <si>
    <t>Южная Корея. К-Лига 2 04-10-2024</t>
  </si>
  <si>
    <t>Южная Корея. К-Лига 3 04-10-2024</t>
  </si>
  <si>
    <t>Япония. Второй дивизион 04-10-2024</t>
  </si>
  <si>
    <t>Япония. Высшая лига 04-10-2024</t>
  </si>
  <si>
    <t>Япония. Третий дивизион 04-10-2024</t>
  </si>
  <si>
    <t>Ирландия. Высшая лига 04-10-2024</t>
  </si>
  <si>
    <t>Южная Корея. К-Лига 04-10-2024</t>
  </si>
  <si>
    <t>дата</t>
  </si>
  <si>
    <t>home</t>
  </si>
  <si>
    <t>guest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</si>
</sst>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4"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BAF4F6E-539A-463B-BDF1-F628C42BFDC6}" autoFormatId="16" applyNumberFormats="0" applyBorderFormats="0" applyFontFormats="0" applyPatternFormats="0" applyAlignmentFormats="0" applyWidthHeightFormats="0">
  <queryTableRefresh nextId="67">
    <queryTableFields count="16">
      <queryTableField id="14" name="Аргентина Примера B Насьональ 01-08-2024.xlsx" tableColumnId="1"/>
      <queryTableField id="2" name="Column2" tableColumnId="2"/>
      <queryTableField id="3" name="Column3" tableColumnId="3"/>
      <queryTableField id="4" name="Column4" tableColumnId="4"/>
      <queryTableField id="5" name="winline" tableColumnId="5"/>
      <queryTableField id="6" name="winline_1" tableColumnId="6"/>
      <queryTableField id="7" name="winline_2" tableColumnId="7"/>
      <queryTableField id="8" name="betboom" tableColumnId="8"/>
      <queryTableField id="9" name="betboom_9" tableColumnId="9"/>
      <queryTableField id="10" name="betboom_10" tableColumnId="10"/>
      <queryTableField id="11" name="fonbet" tableColumnId="11"/>
      <queryTableField id="12" name="fonbet_13" tableColumnId="12"/>
      <queryTableField id="13" name="fonbet_14" tableColumnId="13"/>
      <queryTableField id="64" name="Column506" tableColumnId="14"/>
      <queryTableField id="65" name="Column507" tableColumnId="15"/>
      <queryTableField id="66" name="Column508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BF823-1EA6-40C8-9F21-ACC3AA764D58}" name="scores245" displayName="scores245" ref="C1:R1741" tableType="queryTable" totalsRowShown="0">
  <autoFilter ref="C1:R1741" xr:uid="{2352517A-8EED-41D0-9801-71A3EDEC476C}"/>
  <sortState ref="C2:R1741">
    <sortCondition ref="D1:D1741"/>
  </sortState>
  <tableColumns count="16">
    <tableColumn id="1" xr3:uid="{2CB755EF-AD09-49BA-A6B0-D82525FDF9B3}" uniqueName="1" name="Аргентина Примера B Насьональ 01-08-2024.xlsx" queryTableFieldId="14" dataDxfId="3"/>
    <tableColumn id="2" xr3:uid="{67AE4774-AFFF-49AF-918B-1D4D7B169FE8}" uniqueName="2" name="дата" queryTableFieldId="2" dataDxfId="2"/>
    <tableColumn id="3" xr3:uid="{F2788DE6-18C9-4E01-9E32-6C0D41BD2BC8}" uniqueName="3" name="home" queryTableFieldId="3" dataDxfId="1"/>
    <tableColumn id="4" xr3:uid="{41C00AC7-A89F-43F0-A4AB-DD657DB01520}" uniqueName="4" name="guest" queryTableFieldId="4" dataDxfId="0"/>
    <tableColumn id="5" xr3:uid="{6F5AB0E8-3D18-4CAC-A778-99EEE88A8816}" uniqueName="5" name="winline" queryTableFieldId="5"/>
    <tableColumn id="6" xr3:uid="{5DFD0988-9CF7-4BD9-B28A-F6B9D085D7B3}" uniqueName="6" name="winline_1" queryTableFieldId="6"/>
    <tableColumn id="7" xr3:uid="{953F3C85-EC5D-44E2-AE95-6956FC9B727C}" uniqueName="7" name="winline_2" queryTableFieldId="7"/>
    <tableColumn id="8" xr3:uid="{CAFE4459-DA4F-437A-BE03-441922C657E0}" uniqueName="8" name="betboom" queryTableFieldId="8"/>
    <tableColumn id="9" xr3:uid="{81C6815C-64C5-4C8A-B56D-A6148355AEE1}" uniqueName="9" name="betboom_9" queryTableFieldId="9"/>
    <tableColumn id="10" xr3:uid="{075435C5-8699-42CD-AA13-6A855D157D34}" uniqueName="10" name="betboom_10" queryTableFieldId="10"/>
    <tableColumn id="11" xr3:uid="{0E553BA7-01FE-4141-8233-88BEC29D79C4}" uniqueName="11" name="fonbet" queryTableFieldId="11"/>
    <tableColumn id="12" xr3:uid="{449E4B92-B370-4E7D-90CD-7BEC26A86621}" uniqueName="12" name="fonbet_13" queryTableFieldId="12"/>
    <tableColumn id="13" xr3:uid="{4C7FF7E1-B2B9-41D9-916B-80D97107356F}" uniqueName="13" name="fonbet_14" queryTableFieldId="13"/>
    <tableColumn id="14" xr3:uid="{E2C0198A-641E-4936-B424-5FD03711E55F}" uniqueName="14" name="Column506" queryTableFieldId="64"/>
    <tableColumn id="15" xr3:uid="{F76FA877-DB63-4767-AFCF-15D2636FB94C}" uniqueName="15" name="Column507" queryTableFieldId="65"/>
    <tableColumn id="16" xr3:uid="{1BE05A03-BAC8-446B-AAC8-0289D0F3536E}" uniqueName="16" name="Column508" queryTableFieldId="6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9A75-D6C8-4ABE-963E-016405255A30}">
  <dimension ref="A1:U1749"/>
  <sheetViews>
    <sheetView tabSelected="1" workbookViewId="0">
      <selection activeCell="F2" sqref="F2"/>
    </sheetView>
  </sheetViews>
  <sheetFormatPr defaultRowHeight="15" x14ac:dyDescent="0.25"/>
  <cols>
    <col min="3" max="3" width="48.28515625" bestFit="1" customWidth="1"/>
    <col min="4" max="4" width="11.140625" bestFit="1" customWidth="1"/>
    <col min="5" max="6" width="28.42578125" bestFit="1" customWidth="1"/>
    <col min="7" max="7" width="10" bestFit="1" customWidth="1"/>
    <col min="8" max="9" width="12" bestFit="1" customWidth="1"/>
    <col min="10" max="10" width="11.42578125" bestFit="1" customWidth="1"/>
    <col min="11" max="11" width="13.42578125" bestFit="1" customWidth="1"/>
    <col min="12" max="12" width="14.42578125" bestFit="1" customWidth="1"/>
    <col min="13" max="13" width="9.28515625" bestFit="1" customWidth="1"/>
    <col min="14" max="15" width="12.28515625" bestFit="1" customWidth="1"/>
    <col min="16" max="18" width="13.140625" bestFit="1" customWidth="1"/>
    <col min="19" max="20" width="11.7109375" bestFit="1" customWidth="1"/>
    <col min="21" max="21" width="12.140625" bestFit="1" customWidth="1"/>
    <col min="22" max="22" width="9.42578125" bestFit="1" customWidth="1"/>
    <col min="23" max="24" width="11.42578125" bestFit="1" customWidth="1"/>
    <col min="25" max="25" width="12.140625" bestFit="1" customWidth="1"/>
    <col min="26" max="26" width="11.42578125" bestFit="1" customWidth="1"/>
    <col min="27" max="27" width="13.42578125" bestFit="1" customWidth="1"/>
    <col min="28" max="28" width="14.42578125" bestFit="1" customWidth="1"/>
    <col min="29" max="29" width="12.140625" bestFit="1" customWidth="1"/>
    <col min="30" max="30" width="8.42578125" bestFit="1" customWidth="1"/>
    <col min="31" max="32" width="11.42578125" bestFit="1" customWidth="1"/>
    <col min="33" max="33" width="12.140625" bestFit="1" customWidth="1"/>
    <col min="34" max="34" width="9.28515625" bestFit="1" customWidth="1"/>
    <col min="35" max="36" width="12.28515625" customWidth="1"/>
    <col min="37" max="37" width="12.140625" bestFit="1" customWidth="1"/>
    <col min="38" max="38" width="9.42578125" bestFit="1" customWidth="1"/>
    <col min="39" max="40" width="12.42578125" bestFit="1" customWidth="1"/>
    <col min="41" max="41" width="12.140625" bestFit="1" customWidth="1"/>
    <col min="42" max="42" width="7.28515625" bestFit="1" customWidth="1"/>
    <col min="43" max="44" width="10.28515625" bestFit="1" customWidth="1"/>
    <col min="45" max="46" width="12.140625" bestFit="1" customWidth="1"/>
    <col min="47" max="48" width="15.140625" bestFit="1" customWidth="1"/>
    <col min="49" max="49" width="12.28515625" bestFit="1" customWidth="1"/>
  </cols>
  <sheetData>
    <row r="1" spans="1:21" x14ac:dyDescent="0.25">
      <c r="C1" t="s">
        <v>0</v>
      </c>
      <c r="D1" t="s">
        <v>545</v>
      </c>
      <c r="E1" t="s">
        <v>546</v>
      </c>
      <c r="F1" t="s">
        <v>547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>
        <f>COLUMN()</f>
        <v>19</v>
      </c>
    </row>
    <row r="2" spans="1:21" x14ac:dyDescent="0.25">
      <c r="A2" t="str">
        <f>_xlfn.CONCAT(scores245[[#This Row],[home]],scores245[[#This Row],[guest]],scores245[[#This Row],[дата]])</f>
        <v>Сент Патрикс АтлетикБогемианc Дублин45471</v>
      </c>
      <c r="B2" t="str">
        <f>_xlfn.CONCAT(scores245[[#This Row],[home]],scores245[[#This Row],[guest]])</f>
        <v>Сент Патрикс АтлетикБогемианc Дублин</v>
      </c>
      <c r="C2" s="1" t="s">
        <v>13</v>
      </c>
      <c r="D2" s="2">
        <v>45471</v>
      </c>
      <c r="E2" s="1" t="s">
        <v>14</v>
      </c>
      <c r="F2" s="1" t="s">
        <v>15</v>
      </c>
      <c r="G2">
        <v>1.98</v>
      </c>
      <c r="H2">
        <v>3.55</v>
      </c>
      <c r="I2">
        <v>3.8</v>
      </c>
      <c r="J2">
        <v>1.98</v>
      </c>
      <c r="K2">
        <v>3.4</v>
      </c>
      <c r="L2">
        <v>3.75</v>
      </c>
      <c r="M2">
        <v>1.95</v>
      </c>
      <c r="N2">
        <v>3.55</v>
      </c>
      <c r="O2">
        <v>3.8</v>
      </c>
      <c r="P2" t="s">
        <v>16</v>
      </c>
      <c r="Q2" t="s">
        <v>16</v>
      </c>
      <c r="R2">
        <v>0</v>
      </c>
    </row>
    <row r="3" spans="1:21" x14ac:dyDescent="0.25">
      <c r="A3" t="str">
        <f>_xlfn.CONCAT(scores245[[#This Row],[home]],scores245[[#This Row],[guest]],scores245[[#This Row],[дата]])</f>
        <v>Слайго РоверсШемрок Роверс45471</v>
      </c>
      <c r="B3" t="str">
        <f>_xlfn.CONCAT(scores245[[#This Row],[home]],scores245[[#This Row],[guest]])</f>
        <v>Слайго РоверсШемрок Роверс</v>
      </c>
      <c r="C3" s="1" t="s">
        <v>13</v>
      </c>
      <c r="D3" s="2">
        <v>45471</v>
      </c>
      <c r="E3" s="1" t="s">
        <v>17</v>
      </c>
      <c r="F3" s="1" t="s">
        <v>18</v>
      </c>
      <c r="G3">
        <v>7.8</v>
      </c>
      <c r="H3">
        <v>4.8</v>
      </c>
      <c r="I3">
        <v>1.4</v>
      </c>
      <c r="J3">
        <v>8</v>
      </c>
      <c r="K3">
        <v>4.8</v>
      </c>
      <c r="L3">
        <v>1.36</v>
      </c>
      <c r="M3">
        <v>8</v>
      </c>
      <c r="N3">
        <v>4.8</v>
      </c>
      <c r="O3">
        <v>1.4</v>
      </c>
      <c r="P3" t="s">
        <v>19</v>
      </c>
      <c r="Q3" t="s">
        <v>16</v>
      </c>
      <c r="R3">
        <v>1</v>
      </c>
      <c r="S3" t="s">
        <v>20</v>
      </c>
      <c r="T3">
        <f>MAX(scores245[[#This Row],[winline]],scores245[[#This Row],[betboom]])</f>
        <v>8</v>
      </c>
      <c r="U3" t="str">
        <f>INDEX($C$1:$O$10913,1,MATCH(T3,scores245[#This Row],0))</f>
        <v>betboom</v>
      </c>
    </row>
    <row r="4" spans="1:21" x14ac:dyDescent="0.25">
      <c r="A4" t="str">
        <f>_xlfn.CONCAT(scores245[[#This Row],[home]],scores245[[#This Row],[guest]],scores245[[#This Row],[дата]])</f>
        <v>ШелбурнГолуэй Юнайтед45471</v>
      </c>
      <c r="B4" t="str">
        <f>_xlfn.CONCAT(scores245[[#This Row],[home]],scores245[[#This Row],[guest]])</f>
        <v>ШелбурнГолуэй Юнайтед</v>
      </c>
      <c r="C4" s="1" t="s">
        <v>13</v>
      </c>
      <c r="D4" s="2">
        <v>45471</v>
      </c>
      <c r="E4" s="1" t="s">
        <v>21</v>
      </c>
      <c r="F4" s="1" t="s">
        <v>22</v>
      </c>
      <c r="G4">
        <v>2.2400000000000002</v>
      </c>
      <c r="H4">
        <v>3.05</v>
      </c>
      <c r="I4">
        <v>3.6</v>
      </c>
      <c r="J4">
        <v>2.23</v>
      </c>
      <c r="K4">
        <v>2.95</v>
      </c>
      <c r="L4">
        <v>3.55</v>
      </c>
      <c r="M4">
        <v>2.25</v>
      </c>
      <c r="N4">
        <v>3</v>
      </c>
      <c r="O4">
        <v>3.65</v>
      </c>
      <c r="P4" t="s">
        <v>19</v>
      </c>
      <c r="Q4" t="s">
        <v>16</v>
      </c>
      <c r="R4">
        <v>1</v>
      </c>
      <c r="S4" t="s">
        <v>20</v>
      </c>
      <c r="T4">
        <f>MAX(scores245[[#This Row],[winline]],scores245[[#This Row],[betboom]])</f>
        <v>2.2400000000000002</v>
      </c>
      <c r="U4" t="str">
        <f>INDEX($C$1:$O$10913,1,MATCH(T4,scores245[#This Row],0))</f>
        <v>winline</v>
      </c>
    </row>
    <row r="5" spans="1:21" x14ac:dyDescent="0.25">
      <c r="A5" t="str">
        <f>_xlfn.CONCAT(scores245[[#This Row],[home]],scores245[[#This Row],[guest]],scores245[[#This Row],[дата]])</f>
        <v>ДандолкУотерфорд Юнайтед45471</v>
      </c>
      <c r="B5" t="str">
        <f>_xlfn.CONCAT(scores245[[#This Row],[home]],scores245[[#This Row],[guest]])</f>
        <v>ДандолкУотерфорд Юнайтед</v>
      </c>
      <c r="C5" s="1" t="s">
        <v>13</v>
      </c>
      <c r="D5" s="2">
        <v>45471</v>
      </c>
      <c r="E5" s="1" t="s">
        <v>23</v>
      </c>
      <c r="F5" s="1" t="s">
        <v>24</v>
      </c>
      <c r="G5">
        <v>2.2599999999999998</v>
      </c>
      <c r="H5">
        <v>3.25</v>
      </c>
      <c r="I5">
        <v>3.35</v>
      </c>
      <c r="J5">
        <v>2.2400000000000002</v>
      </c>
      <c r="K5">
        <v>3.15</v>
      </c>
      <c r="L5">
        <v>3.2</v>
      </c>
      <c r="M5">
        <v>2.25</v>
      </c>
      <c r="N5">
        <v>3.2</v>
      </c>
      <c r="O5">
        <v>3.35</v>
      </c>
      <c r="P5" t="s">
        <v>16</v>
      </c>
      <c r="Q5" t="s">
        <v>19</v>
      </c>
      <c r="R5">
        <v>2</v>
      </c>
      <c r="S5" t="s">
        <v>20</v>
      </c>
      <c r="T5">
        <f>MAX(scores245[[#This Row],[winline]],scores245[[#This Row],[betboom]])</f>
        <v>2.2599999999999998</v>
      </c>
      <c r="U5" t="str">
        <f>INDEX($C$1:$O$10913,1,MATCH(T5,scores245[#This Row],0))</f>
        <v>winline</v>
      </c>
    </row>
    <row r="6" spans="1:21" x14ac:dyDescent="0.25">
      <c r="A6" t="str">
        <f>_xlfn.CONCAT(scores245[[#This Row],[home]],scores245[[#This Row],[guest]],scores245[[#This Row],[дата]])</f>
        <v>Дерри СитиДроэда Юнайтед45471</v>
      </c>
      <c r="B6" t="str">
        <f>_xlfn.CONCAT(scores245[[#This Row],[home]],scores245[[#This Row],[guest]])</f>
        <v>Дерри СитиДроэда Юнайтед</v>
      </c>
      <c r="C6" s="1" t="s">
        <v>13</v>
      </c>
      <c r="D6" s="2">
        <v>45471</v>
      </c>
      <c r="E6" s="1" t="s">
        <v>25</v>
      </c>
      <c r="F6" s="1" t="s">
        <v>26</v>
      </c>
      <c r="G6">
        <v>1.35</v>
      </c>
      <c r="H6">
        <v>5.2</v>
      </c>
      <c r="I6">
        <v>8.8000000000000007</v>
      </c>
      <c r="M6">
        <v>1.33</v>
      </c>
      <c r="N6">
        <v>5.0999999999999996</v>
      </c>
      <c r="O6">
        <v>10</v>
      </c>
      <c r="P6" t="s">
        <v>27</v>
      </c>
      <c r="Q6" t="s">
        <v>28</v>
      </c>
      <c r="R6">
        <v>1</v>
      </c>
      <c r="S6" t="s">
        <v>20</v>
      </c>
      <c r="T6">
        <f>MAX(scores245[[#This Row],[winline]],scores245[[#This Row],[betboom]])</f>
        <v>1.35</v>
      </c>
      <c r="U6" t="str">
        <f>INDEX($C$1:$O$10913,1,MATCH(T6,scores245[#This Row],0))</f>
        <v>winline</v>
      </c>
    </row>
    <row r="7" spans="1:21" x14ac:dyDescent="0.25">
      <c r="A7" t="str">
        <f>_xlfn.CONCAT(scores245[[#This Row],[home]],scores245[[#This Row],[guest]],scores245[[#This Row],[дата]])</f>
        <v>АкранесВалюр Рейкьявик45471</v>
      </c>
      <c r="B7" t="str">
        <f>_xlfn.CONCAT(scores245[[#This Row],[home]],scores245[[#This Row],[guest]])</f>
        <v>АкранесВалюр Рейкьявик</v>
      </c>
      <c r="C7" s="1" t="s">
        <v>29</v>
      </c>
      <c r="D7" s="2">
        <v>45471</v>
      </c>
      <c r="E7" s="1" t="s">
        <v>30</v>
      </c>
      <c r="F7" s="1" t="s">
        <v>31</v>
      </c>
      <c r="G7">
        <v>4.3</v>
      </c>
      <c r="H7">
        <v>4.3</v>
      </c>
      <c r="I7">
        <v>1.71</v>
      </c>
      <c r="J7">
        <v>4.4000000000000004</v>
      </c>
      <c r="K7">
        <v>4.3</v>
      </c>
      <c r="L7">
        <v>1.65</v>
      </c>
      <c r="M7">
        <v>4.4000000000000004</v>
      </c>
      <c r="N7">
        <v>4.5</v>
      </c>
      <c r="O7">
        <v>1.65</v>
      </c>
      <c r="P7" t="s">
        <v>32</v>
      </c>
      <c r="Q7" t="s">
        <v>19</v>
      </c>
      <c r="R7">
        <v>1</v>
      </c>
      <c r="S7" t="s">
        <v>20</v>
      </c>
      <c r="T7">
        <f>MAX(scores245[[#This Row],[winline]],scores245[[#This Row],[betboom]])</f>
        <v>4.4000000000000004</v>
      </c>
      <c r="U7" t="str">
        <f>INDEX($C$1:$O$10913,1,MATCH(T7,scores245[#This Row],0))</f>
        <v>betboom</v>
      </c>
    </row>
    <row r="8" spans="1:21" x14ac:dyDescent="0.25">
      <c r="A8" t="str">
        <f>_xlfn.CONCAT(scores245[[#This Row],[home]],scores245[[#This Row],[guest]],scores245[[#This Row],[дата]])</f>
        <v>ХафнарфьордурБрейдаблик45471</v>
      </c>
      <c r="B8" t="str">
        <f>_xlfn.CONCAT(scores245[[#This Row],[home]],scores245[[#This Row],[guest]])</f>
        <v>ХафнарфьордурБрейдаблик</v>
      </c>
      <c r="C8" s="1" t="s">
        <v>29</v>
      </c>
      <c r="D8" s="2">
        <v>45471</v>
      </c>
      <c r="E8" s="1" t="s">
        <v>33</v>
      </c>
      <c r="F8" s="1" t="s">
        <v>34</v>
      </c>
      <c r="G8">
        <v>3.05</v>
      </c>
      <c r="H8">
        <v>4</v>
      </c>
      <c r="I8">
        <v>2.11</v>
      </c>
      <c r="J8">
        <v>3.05</v>
      </c>
      <c r="K8">
        <v>3.8</v>
      </c>
      <c r="L8">
        <v>2.1</v>
      </c>
      <c r="M8">
        <v>3.1</v>
      </c>
      <c r="N8">
        <v>3.85</v>
      </c>
      <c r="O8">
        <v>2.12</v>
      </c>
      <c r="P8" t="s">
        <v>28</v>
      </c>
      <c r="Q8" t="s">
        <v>16</v>
      </c>
      <c r="R8">
        <v>1</v>
      </c>
      <c r="S8" t="s">
        <v>20</v>
      </c>
      <c r="T8">
        <f>MAX(scores245[[#This Row],[winline]],scores245[[#This Row],[betboom]])</f>
        <v>3.05</v>
      </c>
      <c r="U8" t="str">
        <f>INDEX($C$1:$O$10913,1,MATCH(T8,scores245[#This Row],0))</f>
        <v>winline</v>
      </c>
    </row>
    <row r="9" spans="1:21" x14ac:dyDescent="0.25">
      <c r="A9" t="str">
        <f>_xlfn.CONCAT(scores245[[#This Row],[home]],scores245[[#This Row],[guest]],scores245[[#This Row],[дата]])</f>
        <v>КопавогурАкюрейри45471</v>
      </c>
      <c r="B9" t="str">
        <f>_xlfn.CONCAT(scores245[[#This Row],[home]],scores245[[#This Row],[guest]])</f>
        <v>КопавогурАкюрейри</v>
      </c>
      <c r="C9" s="1" t="s">
        <v>29</v>
      </c>
      <c r="D9" s="2">
        <v>45471</v>
      </c>
      <c r="E9" s="1" t="s">
        <v>35</v>
      </c>
      <c r="F9" s="1" t="s">
        <v>36</v>
      </c>
      <c r="G9">
        <v>3.75</v>
      </c>
      <c r="H9">
        <v>4.0999999999999996</v>
      </c>
      <c r="I9">
        <v>1.86</v>
      </c>
      <c r="J9">
        <v>4.1500000000000004</v>
      </c>
      <c r="K9">
        <v>4.0999999999999996</v>
      </c>
      <c r="L9">
        <v>1.73</v>
      </c>
      <c r="M9">
        <v>3.9</v>
      </c>
      <c r="N9">
        <v>4.1500000000000004</v>
      </c>
      <c r="O9">
        <v>1.8</v>
      </c>
      <c r="P9" t="s">
        <v>28</v>
      </c>
      <c r="Q9" t="s">
        <v>19</v>
      </c>
      <c r="R9">
        <v>2</v>
      </c>
      <c r="S9" t="s">
        <v>20</v>
      </c>
      <c r="T9">
        <f>MAX(scores245[[#This Row],[winline]],scores245[[#This Row],[betboom]])</f>
        <v>4.1500000000000004</v>
      </c>
      <c r="U9" t="str">
        <f>INDEX($C$1:$O$10913,1,MATCH(T9,scores245[#This Row],0))</f>
        <v>betboom</v>
      </c>
    </row>
    <row r="10" spans="1:21" x14ac:dyDescent="0.25">
      <c r="A10" t="str">
        <f>_xlfn.CONCAT(scores245[[#This Row],[home]],scores245[[#This Row],[guest]],scores245[[#This Row],[дата]])</f>
        <v>ТромсеМольде45471</v>
      </c>
      <c r="B10" t="str">
        <f>_xlfn.CONCAT(scores245[[#This Row],[home]],scores245[[#This Row],[guest]])</f>
        <v>ТромсеМольде</v>
      </c>
      <c r="C10" s="1" t="s">
        <v>37</v>
      </c>
      <c r="D10" s="2">
        <v>45471</v>
      </c>
      <c r="E10" s="1" t="s">
        <v>38</v>
      </c>
      <c r="F10" s="1" t="s">
        <v>39</v>
      </c>
      <c r="G10">
        <v>3.15</v>
      </c>
      <c r="H10">
        <v>3.6</v>
      </c>
      <c r="I10">
        <v>2.2000000000000002</v>
      </c>
      <c r="J10">
        <v>3.15</v>
      </c>
      <c r="K10">
        <v>3.6</v>
      </c>
      <c r="L10">
        <v>2.16</v>
      </c>
      <c r="M10">
        <v>3.2</v>
      </c>
      <c r="N10">
        <v>3.7</v>
      </c>
      <c r="O10">
        <v>2.15</v>
      </c>
      <c r="P10" t="s">
        <v>16</v>
      </c>
      <c r="Q10" t="s">
        <v>19</v>
      </c>
      <c r="R10">
        <v>2</v>
      </c>
      <c r="S10" t="s">
        <v>20</v>
      </c>
      <c r="T10">
        <f>MAX(scores245[[#This Row],[winline]],scores245[[#This Row],[betboom]])</f>
        <v>3.15</v>
      </c>
      <c r="U10" t="str">
        <f>INDEX($C$1:$O$10913,1,MATCH(T10,scores245[#This Row],0))</f>
        <v>winline</v>
      </c>
    </row>
    <row r="11" spans="1:21" x14ac:dyDescent="0.25">
      <c r="A11" t="str">
        <f>_xlfn.CONCAT(scores245[[#This Row],[home]],scores245[[#This Row],[guest]],scores245[[#This Row],[дата]])</f>
        <v>СарпсборгБуде Глимт45471</v>
      </c>
      <c r="B11" t="str">
        <f>_xlfn.CONCAT(scores245[[#This Row],[home]],scores245[[#This Row],[guest]])</f>
        <v>СарпсборгБуде Глимт</v>
      </c>
      <c r="C11" s="1" t="s">
        <v>37</v>
      </c>
      <c r="D11" s="2">
        <v>45471</v>
      </c>
      <c r="E11" s="1" t="s">
        <v>40</v>
      </c>
      <c r="F11" s="1" t="s">
        <v>41</v>
      </c>
      <c r="G11">
        <v>4.2</v>
      </c>
      <c r="H11">
        <v>4.5</v>
      </c>
      <c r="I11">
        <v>1.7</v>
      </c>
      <c r="J11">
        <v>4.4000000000000004</v>
      </c>
      <c r="K11">
        <v>4.3</v>
      </c>
      <c r="L11">
        <v>1.68</v>
      </c>
      <c r="M11">
        <v>4.3</v>
      </c>
      <c r="N11">
        <v>4.5</v>
      </c>
      <c r="O11">
        <v>1.67</v>
      </c>
      <c r="P11" t="s">
        <v>28</v>
      </c>
      <c r="Q11" t="s">
        <v>19</v>
      </c>
      <c r="R11">
        <v>2</v>
      </c>
      <c r="S11" t="s">
        <v>20</v>
      </c>
      <c r="T11">
        <f>MAX(scores245[[#This Row],[winline]],scores245[[#This Row],[betboom]])</f>
        <v>4.4000000000000004</v>
      </c>
      <c r="U11" t="str">
        <f>INDEX($C$1:$O$10913,1,MATCH(T11,scores245[#This Row],0))</f>
        <v>betboom</v>
      </c>
    </row>
    <row r="12" spans="1:21" x14ac:dyDescent="0.25">
      <c r="A12" t="str">
        <f>_xlfn.CONCAT(scores245[[#This Row],[home]],scores245[[#This Row],[guest]],scores245[[#This Row],[дата]])</f>
        <v>ОддКристиансунн45471</v>
      </c>
      <c r="B12" t="str">
        <f>_xlfn.CONCAT(scores245[[#This Row],[home]],scores245[[#This Row],[guest]])</f>
        <v>ОддКристиансунн</v>
      </c>
      <c r="C12" s="1" t="s">
        <v>37</v>
      </c>
      <c r="D12" s="2">
        <v>45471</v>
      </c>
      <c r="E12" s="1" t="s">
        <v>42</v>
      </c>
      <c r="F12" s="1" t="s">
        <v>43</v>
      </c>
      <c r="G12">
        <v>2.0289999999999999</v>
      </c>
      <c r="H12">
        <v>3.75</v>
      </c>
      <c r="I12">
        <v>3.45</v>
      </c>
      <c r="J12">
        <v>2.02</v>
      </c>
      <c r="K12">
        <v>3.75</v>
      </c>
      <c r="L12">
        <v>3.35</v>
      </c>
      <c r="M12">
        <v>2.0289999999999999</v>
      </c>
      <c r="N12">
        <v>3.75</v>
      </c>
      <c r="O12">
        <v>3.4</v>
      </c>
      <c r="P12" t="s">
        <v>28</v>
      </c>
      <c r="Q12" t="s">
        <v>28</v>
      </c>
      <c r="R12">
        <v>0</v>
      </c>
      <c r="S12" t="s">
        <v>20</v>
      </c>
      <c r="T12">
        <f>MAX(scores245[[#This Row],[winline]],scores245[[#This Row],[betboom]])</f>
        <v>2.0289999999999999</v>
      </c>
      <c r="U12" t="str">
        <f>INDEX($C$1:$O$10913,1,MATCH(T12,scores245[#This Row],0))</f>
        <v>winline</v>
      </c>
    </row>
    <row r="13" spans="1:21" x14ac:dyDescent="0.25">
      <c r="A13" t="str">
        <f>_xlfn.CONCAT(scores245[[#This Row],[home]],scores245[[#This Row],[guest]],scores245[[#This Row],[дата]])</f>
        <v>ФредрикстадХеугесунн45471</v>
      </c>
      <c r="B13" t="str">
        <f>_xlfn.CONCAT(scores245[[#This Row],[home]],scores245[[#This Row],[guest]])</f>
        <v>ФредрикстадХеугесунн</v>
      </c>
      <c r="C13" s="1" t="s">
        <v>37</v>
      </c>
      <c r="D13" s="2">
        <v>45471</v>
      </c>
      <c r="E13" s="1" t="s">
        <v>44</v>
      </c>
      <c r="F13" s="1" t="s">
        <v>45</v>
      </c>
      <c r="G13" t="s">
        <v>20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 t="s">
        <v>20</v>
      </c>
      <c r="N13" t="s">
        <v>20</v>
      </c>
      <c r="O13" t="s">
        <v>20</v>
      </c>
      <c r="P13" t="s">
        <v>20</v>
      </c>
      <c r="Q13" t="s">
        <v>20</v>
      </c>
      <c r="R13" t="s">
        <v>20</v>
      </c>
      <c r="S13" t="s">
        <v>20</v>
      </c>
      <c r="T13">
        <f>MAX(scores245[[#This Row],[winline]],scores245[[#This Row],[betboom]])</f>
        <v>0</v>
      </c>
      <c r="U13" t="e">
        <f>INDEX($C$1:$O$10913,1,MATCH(T13,scores245[#This Row],0))</f>
        <v>#N/A</v>
      </c>
    </row>
    <row r="14" spans="1:21" x14ac:dyDescent="0.25">
      <c r="A14" t="str">
        <f>_xlfn.CONCAT(scores245[[#This Row],[home]],scores245[[#This Row],[guest]],scores245[[#This Row],[дата]])</f>
        <v>БраннСтремсгодсет45471</v>
      </c>
      <c r="B14" t="str">
        <f>_xlfn.CONCAT(scores245[[#This Row],[home]],scores245[[#This Row],[guest]])</f>
        <v>БраннСтремсгодсет</v>
      </c>
      <c r="C14" s="1" t="s">
        <v>37</v>
      </c>
      <c r="D14" s="2">
        <v>45471</v>
      </c>
      <c r="E14" s="1" t="s">
        <v>46</v>
      </c>
      <c r="F14" s="1" t="s">
        <v>47</v>
      </c>
      <c r="G14">
        <v>1.37</v>
      </c>
      <c r="H14">
        <v>5.4</v>
      </c>
      <c r="I14">
        <v>7.4</v>
      </c>
      <c r="J14">
        <v>1.36</v>
      </c>
      <c r="K14">
        <v>5.4</v>
      </c>
      <c r="L14">
        <v>7</v>
      </c>
      <c r="M14">
        <v>1.37</v>
      </c>
      <c r="N14">
        <v>5.3</v>
      </c>
      <c r="O14">
        <v>7.3</v>
      </c>
      <c r="P14" t="s">
        <v>16</v>
      </c>
      <c r="Q14" t="s">
        <v>16</v>
      </c>
      <c r="R14">
        <v>0</v>
      </c>
      <c r="S14" t="s">
        <v>20</v>
      </c>
      <c r="T14">
        <f>MAX(scores245[[#This Row],[winline]],scores245[[#This Row],[betboom]])</f>
        <v>1.37</v>
      </c>
      <c r="U14" t="str">
        <f>INDEX($C$1:$O$10913,1,MATCH(T14,scores245[#This Row],0))</f>
        <v>winline</v>
      </c>
    </row>
    <row r="15" spans="1:21" x14ac:dyDescent="0.25">
      <c r="A15" t="str">
        <f>_xlfn.CONCAT(scores245[[#This Row],[home]],scores245[[#This Row],[guest]],scores245[[#This Row],[дата]])</f>
        <v>Чарльстон БэттериНорт Каролина45471</v>
      </c>
      <c r="B15" t="str">
        <f>_xlfn.CONCAT(scores245[[#This Row],[home]],scores245[[#This Row],[guest]])</f>
        <v>Чарльстон БэттериНорт Каролина</v>
      </c>
      <c r="C15" s="1" t="s">
        <v>48</v>
      </c>
      <c r="D15" s="2">
        <v>45471</v>
      </c>
      <c r="E15" s="1" t="s">
        <v>49</v>
      </c>
      <c r="F15" s="1" t="s">
        <v>50</v>
      </c>
      <c r="G15">
        <v>1.59</v>
      </c>
      <c r="H15">
        <v>4</v>
      </c>
      <c r="I15">
        <v>5</v>
      </c>
      <c r="J15">
        <v>1.6</v>
      </c>
      <c r="K15">
        <v>3.95</v>
      </c>
      <c r="L15">
        <v>4.8</v>
      </c>
      <c r="M15">
        <v>1.59</v>
      </c>
      <c r="N15">
        <v>3.94</v>
      </c>
      <c r="O15">
        <v>4.82</v>
      </c>
      <c r="P15" t="s">
        <v>27</v>
      </c>
      <c r="Q15" t="s">
        <v>19</v>
      </c>
      <c r="R15">
        <v>1</v>
      </c>
      <c r="S15" t="s">
        <v>20</v>
      </c>
      <c r="T15">
        <f>MAX(scores245[[#This Row],[winline]],scores245[[#This Row],[betboom]])</f>
        <v>1.6</v>
      </c>
      <c r="U15" t="str">
        <f>INDEX($C$1:$O$10913,1,MATCH(T15,scores245[#This Row],0))</f>
        <v>betboom</v>
      </c>
    </row>
    <row r="16" spans="1:21" x14ac:dyDescent="0.25">
      <c r="A16" t="str">
        <f>_xlfn.CONCAT(scores245[[#This Row],[home]],scores245[[#This Row],[guest]],scores245[[#This Row],[дата]])</f>
        <v>Нью Йорк СитиОрландо Сити45471</v>
      </c>
      <c r="B16" t="str">
        <f>_xlfn.CONCAT(scores245[[#This Row],[home]],scores245[[#This Row],[guest]])</f>
        <v>Нью Йорк СитиОрландо Сити</v>
      </c>
      <c r="C16" s="1" t="s">
        <v>51</v>
      </c>
      <c r="D16" s="2">
        <v>45471</v>
      </c>
      <c r="E16" s="1" t="s">
        <v>52</v>
      </c>
      <c r="F16" s="1" t="s">
        <v>53</v>
      </c>
      <c r="G16">
        <v>1.9</v>
      </c>
      <c r="H16">
        <v>3.85</v>
      </c>
      <c r="I16">
        <v>3.9</v>
      </c>
      <c r="J16">
        <v>1.84</v>
      </c>
      <c r="K16">
        <v>3.85</v>
      </c>
      <c r="L16">
        <v>4.05</v>
      </c>
      <c r="M16">
        <v>1.85</v>
      </c>
      <c r="N16">
        <v>3.85</v>
      </c>
      <c r="O16">
        <v>3.95</v>
      </c>
      <c r="P16" t="s">
        <v>54</v>
      </c>
      <c r="Q16" t="s">
        <v>19</v>
      </c>
      <c r="R16">
        <v>1</v>
      </c>
      <c r="S16" t="s">
        <v>20</v>
      </c>
      <c r="T16">
        <f>MAX(scores245[[#This Row],[winline]],scores245[[#This Row],[betboom]])</f>
        <v>1.9</v>
      </c>
      <c r="U16" t="str">
        <f>INDEX($C$1:$O$10913,1,MATCH(T16,scores245[#This Row],0))</f>
        <v>winline</v>
      </c>
    </row>
    <row r="17" spans="1:21" x14ac:dyDescent="0.25">
      <c r="A17" t="str">
        <f>_xlfn.CONCAT(scores245[[#This Row],[home]],scores245[[#This Row],[guest]],scores245[[#This Row],[дата]])</f>
        <v>ОулуКуПС45471</v>
      </c>
      <c r="B17" t="str">
        <f>_xlfn.CONCAT(scores245[[#This Row],[home]],scores245[[#This Row],[guest]])</f>
        <v>ОулуКуПС</v>
      </c>
      <c r="C17" s="1" t="s">
        <v>55</v>
      </c>
      <c r="D17" s="2">
        <v>45471</v>
      </c>
      <c r="E17" s="1" t="s">
        <v>56</v>
      </c>
      <c r="F17" s="1" t="s">
        <v>57</v>
      </c>
      <c r="G17">
        <v>4.2</v>
      </c>
      <c r="H17">
        <v>3.8</v>
      </c>
      <c r="I17">
        <v>1.79</v>
      </c>
      <c r="J17">
        <v>4.16</v>
      </c>
      <c r="K17">
        <v>3.71</v>
      </c>
      <c r="L17">
        <v>1.75</v>
      </c>
      <c r="M17">
        <v>4.4000000000000004</v>
      </c>
      <c r="N17">
        <v>3.7</v>
      </c>
      <c r="O17">
        <v>1.82</v>
      </c>
      <c r="P17" t="s">
        <v>28</v>
      </c>
      <c r="Q17" t="s">
        <v>16</v>
      </c>
      <c r="R17">
        <v>1</v>
      </c>
      <c r="S17" t="s">
        <v>20</v>
      </c>
      <c r="T17">
        <f>MAX(scores245[[#This Row],[winline]],scores245[[#This Row],[betboom]])</f>
        <v>4.2</v>
      </c>
      <c r="U17" t="str">
        <f>INDEX($C$1:$O$10913,1,MATCH(T17,scores245[#This Row],0))</f>
        <v>winline</v>
      </c>
    </row>
    <row r="18" spans="1:21" x14ac:dyDescent="0.25">
      <c r="A18" t="str">
        <f>_xlfn.CONCAT(scores245[[#This Row],[home]],scores245[[#This Row],[guest]],scores245[[#This Row],[дата]])</f>
        <v>Интер ТуркуВПС45471</v>
      </c>
      <c r="B18" t="str">
        <f>_xlfn.CONCAT(scores245[[#This Row],[home]],scores245[[#This Row],[guest]])</f>
        <v>Интер ТуркуВПС</v>
      </c>
      <c r="C18" s="1" t="s">
        <v>55</v>
      </c>
      <c r="D18" s="2">
        <v>45471</v>
      </c>
      <c r="E18" s="1" t="s">
        <v>58</v>
      </c>
      <c r="F18" s="1" t="s">
        <v>59</v>
      </c>
      <c r="G18">
        <v>2.4</v>
      </c>
      <c r="H18">
        <v>3.55</v>
      </c>
      <c r="I18">
        <v>2.75</v>
      </c>
      <c r="J18">
        <v>2.36</v>
      </c>
      <c r="K18">
        <v>3.47</v>
      </c>
      <c r="L18">
        <v>2.72</v>
      </c>
      <c r="M18">
        <v>2.4500000000000002</v>
      </c>
      <c r="N18">
        <v>3.5</v>
      </c>
      <c r="O18">
        <v>2.85</v>
      </c>
      <c r="P18" t="s">
        <v>32</v>
      </c>
      <c r="Q18" t="s">
        <v>28</v>
      </c>
      <c r="R18">
        <v>1</v>
      </c>
      <c r="S18" t="s">
        <v>20</v>
      </c>
      <c r="T18">
        <f>MAX(scores245[[#This Row],[winline]],scores245[[#This Row],[betboom]])</f>
        <v>2.4</v>
      </c>
      <c r="U18" t="str">
        <f>INDEX($C$1:$O$10913,1,MATCH(T18,scores245[#This Row],0))</f>
        <v>winline</v>
      </c>
    </row>
    <row r="19" spans="1:21" x14ac:dyDescent="0.25">
      <c r="A19" t="str">
        <f>_xlfn.CONCAT(scores245[[#This Row],[home]],scores245[[#This Row],[guest]],scores245[[#This Row],[дата]])</f>
        <v>ХельсингборгВарбергс БОИС45471</v>
      </c>
      <c r="B19" t="str">
        <f>_xlfn.CONCAT(scores245[[#This Row],[home]],scores245[[#This Row],[guest]])</f>
        <v>ХельсингборгВарбергс БОИС</v>
      </c>
      <c r="C19" s="1" t="s">
        <v>60</v>
      </c>
      <c r="D19" s="2">
        <v>45471</v>
      </c>
      <c r="E19" s="1" t="s">
        <v>61</v>
      </c>
      <c r="F19" s="1" t="s">
        <v>62</v>
      </c>
      <c r="G19">
        <v>1.92</v>
      </c>
      <c r="H19">
        <v>3.45</v>
      </c>
      <c r="I19">
        <v>4</v>
      </c>
      <c r="J19">
        <v>1.87</v>
      </c>
      <c r="K19">
        <v>3.55</v>
      </c>
      <c r="L19">
        <v>3.9</v>
      </c>
      <c r="M19">
        <v>1.83</v>
      </c>
      <c r="N19">
        <v>3.55</v>
      </c>
      <c r="O19">
        <v>3.95</v>
      </c>
      <c r="P19" t="s">
        <v>28</v>
      </c>
      <c r="Q19" t="s">
        <v>16</v>
      </c>
      <c r="R19">
        <v>1</v>
      </c>
      <c r="S19" t="s">
        <v>20</v>
      </c>
      <c r="T19">
        <f>MAX(scores245[[#This Row],[winline]],scores245[[#This Row],[betboom]])</f>
        <v>1.92</v>
      </c>
      <c r="U19" t="str">
        <f>INDEX($C$1:$O$10913,1,MATCH(T19,scores245[#This Row],0))</f>
        <v>winline</v>
      </c>
    </row>
    <row r="20" spans="1:21" x14ac:dyDescent="0.25">
      <c r="A20" t="str">
        <f>_xlfn.CONCAT(scores245[[#This Row],[home]],scores245[[#This Row],[guest]],scores245[[#This Row],[дата]])</f>
        <v>БрагеГефле45471</v>
      </c>
      <c r="B20" t="str">
        <f>_xlfn.CONCAT(scores245[[#This Row],[home]],scores245[[#This Row],[guest]])</f>
        <v>БрагеГефле</v>
      </c>
      <c r="C20" s="1" t="s">
        <v>60</v>
      </c>
      <c r="D20" s="2">
        <v>45471</v>
      </c>
      <c r="E20" s="1" t="s">
        <v>63</v>
      </c>
      <c r="F20" s="1" t="s">
        <v>64</v>
      </c>
      <c r="G20">
        <v>1.57</v>
      </c>
      <c r="H20">
        <v>4.3</v>
      </c>
      <c r="I20">
        <v>5.2</v>
      </c>
      <c r="J20">
        <v>1.55</v>
      </c>
      <c r="K20">
        <v>4.33</v>
      </c>
      <c r="L20">
        <v>5.0999999999999996</v>
      </c>
      <c r="M20">
        <v>1.53</v>
      </c>
      <c r="N20">
        <v>4.2</v>
      </c>
      <c r="O20">
        <v>5.2</v>
      </c>
      <c r="P20" t="s">
        <v>19</v>
      </c>
      <c r="Q20" t="s">
        <v>19</v>
      </c>
      <c r="R20">
        <v>0</v>
      </c>
      <c r="S20" t="s">
        <v>20</v>
      </c>
      <c r="T20">
        <f>MAX(scores245[[#This Row],[winline]],scores245[[#This Row],[betboom]])</f>
        <v>1.57</v>
      </c>
      <c r="U20" t="str">
        <f>INDEX($C$1:$O$10913,1,MATCH(T20,scores245[#This Row],0))</f>
        <v>winline</v>
      </c>
    </row>
    <row r="21" spans="1:21" x14ac:dyDescent="0.25">
      <c r="A21" t="str">
        <f>_xlfn.CONCAT(scores245[[#This Row],[home]],scores245[[#This Row],[guest]],scores245[[#This Row],[дата]])</f>
        <v>ЧунчеонБусан ТК45471</v>
      </c>
      <c r="B21" t="str">
        <f>_xlfn.CONCAT(scores245[[#This Row],[home]],scores245[[#This Row],[guest]])</f>
        <v>ЧунчеонБусан ТК</v>
      </c>
      <c r="C21" s="1" t="s">
        <v>65</v>
      </c>
      <c r="D21" s="2">
        <v>45471</v>
      </c>
      <c r="E21" s="1" t="s">
        <v>66</v>
      </c>
      <c r="F21" s="1" t="s">
        <v>67</v>
      </c>
      <c r="G21">
        <v>1.8</v>
      </c>
      <c r="H21">
        <v>3.4</v>
      </c>
      <c r="I21">
        <v>4.3</v>
      </c>
      <c r="J21">
        <v>1.76</v>
      </c>
      <c r="K21">
        <v>3.38</v>
      </c>
      <c r="L21">
        <v>4.3150000000000004</v>
      </c>
      <c r="M21">
        <v>1.8</v>
      </c>
      <c r="N21">
        <v>3.35</v>
      </c>
      <c r="O21">
        <v>4.33</v>
      </c>
      <c r="P21" t="s">
        <v>19</v>
      </c>
      <c r="Q21" t="s">
        <v>19</v>
      </c>
      <c r="R21">
        <v>0</v>
      </c>
      <c r="S21" t="s">
        <v>20</v>
      </c>
      <c r="T21">
        <f>MAX(scores245[[#This Row],[winline]],scores245[[#This Row],[betboom]])</f>
        <v>1.8</v>
      </c>
      <c r="U21" t="str">
        <f>INDEX($C$1:$O$10913,1,MATCH(T21,scores245[#This Row],0))</f>
        <v>winline</v>
      </c>
    </row>
    <row r="22" spans="1:21" x14ac:dyDescent="0.25">
      <c r="A22" t="str">
        <f>_xlfn.CONCAT(scores245[[#This Row],[home]],scores245[[#This Row],[guest]],scores245[[#This Row],[дата]])</f>
        <v>Ульсан СитизенЯнгпийонг ФК45471</v>
      </c>
      <c r="B22" t="str">
        <f>_xlfn.CONCAT(scores245[[#This Row],[home]],scores245[[#This Row],[guest]])</f>
        <v>Ульсан СитизенЯнгпийонг ФК</v>
      </c>
      <c r="C22" s="1" t="s">
        <v>65</v>
      </c>
      <c r="D22" s="2">
        <v>45471</v>
      </c>
      <c r="E22" s="1" t="s">
        <v>68</v>
      </c>
      <c r="F22" s="1" t="s">
        <v>69</v>
      </c>
      <c r="G22">
        <v>2.13</v>
      </c>
      <c r="H22">
        <v>3.35</v>
      </c>
      <c r="I22">
        <v>3.25</v>
      </c>
      <c r="J22">
        <v>2.04</v>
      </c>
      <c r="K22">
        <v>3.3</v>
      </c>
      <c r="L22">
        <v>3.2949999999999999</v>
      </c>
      <c r="P22" t="s">
        <v>32</v>
      </c>
      <c r="Q22" t="s">
        <v>19</v>
      </c>
      <c r="R22">
        <v>1</v>
      </c>
      <c r="S22" t="s">
        <v>20</v>
      </c>
      <c r="T22">
        <f>MAX(scores245[[#This Row],[winline]],scores245[[#This Row],[betboom]])</f>
        <v>2.13</v>
      </c>
      <c r="U22" t="str">
        <f>INDEX($C$1:$O$10913,1,MATCH(T22,scores245[#This Row],0))</f>
        <v>winline</v>
      </c>
    </row>
    <row r="23" spans="1:21" x14ac:dyDescent="0.25">
      <c r="A23" t="str">
        <f>_xlfn.CONCAT(scores245[[#This Row],[home]],scores245[[#This Row],[guest]],scores245[[#This Row],[дата]])</f>
        <v>Химнасия и Эсгрима МендосаЧако Фор Эвер45472</v>
      </c>
      <c r="B23" t="str">
        <f>_xlfn.CONCAT(scores245[[#This Row],[home]],scores245[[#This Row],[guest]])</f>
        <v>Химнасия и Эсгрима МендосаЧако Фор Эвер</v>
      </c>
      <c r="C23" s="1" t="s">
        <v>70</v>
      </c>
      <c r="D23" s="2">
        <v>45472</v>
      </c>
      <c r="E23" s="1" t="s">
        <v>71</v>
      </c>
      <c r="F23" s="1" t="s">
        <v>72</v>
      </c>
      <c r="G23">
        <v>1.91</v>
      </c>
      <c r="H23">
        <v>2.95</v>
      </c>
      <c r="I23">
        <v>4.3</v>
      </c>
      <c r="J23">
        <v>1.96</v>
      </c>
      <c r="K23">
        <v>2.95</v>
      </c>
      <c r="L23">
        <v>4.4000000000000004</v>
      </c>
      <c r="M23">
        <v>1.9</v>
      </c>
      <c r="N23">
        <v>2.95</v>
      </c>
      <c r="O23">
        <v>4.5</v>
      </c>
      <c r="P23" t="s">
        <v>28</v>
      </c>
      <c r="Q23" t="s">
        <v>16</v>
      </c>
      <c r="R23">
        <v>1</v>
      </c>
      <c r="S23" t="s">
        <v>20</v>
      </c>
      <c r="T23">
        <f>MAX(scores245[[#This Row],[winline]],scores245[[#This Row],[betboom]])</f>
        <v>1.96</v>
      </c>
      <c r="U23" t="str">
        <f>INDEX($C$1:$O$10913,1,MATCH(T23,scores245[#This Row],0))</f>
        <v>betboom</v>
      </c>
    </row>
    <row r="24" spans="1:21" x14ac:dyDescent="0.25">
      <c r="A24" t="str">
        <f>_xlfn.CONCAT(scores245[[#This Row],[home]],scores245[[#This Row],[guest]],scores245[[#This Row],[дата]])</f>
        <v>Атлетико ТемперлейБраун Де Адрог45472</v>
      </c>
      <c r="B24" t="str">
        <f>_xlfn.CONCAT(scores245[[#This Row],[home]],scores245[[#This Row],[guest]])</f>
        <v>Атлетико ТемперлейБраун Де Адрог</v>
      </c>
      <c r="C24" s="1" t="s">
        <v>70</v>
      </c>
      <c r="D24" s="2">
        <v>45472</v>
      </c>
      <c r="E24" s="1" t="s">
        <v>73</v>
      </c>
      <c r="F24" s="1" t="s">
        <v>74</v>
      </c>
      <c r="G24">
        <v>1.74</v>
      </c>
      <c r="H24">
        <v>3.15</v>
      </c>
      <c r="I24">
        <v>4.8</v>
      </c>
      <c r="J24">
        <v>1.8</v>
      </c>
      <c r="K24">
        <v>3.15</v>
      </c>
      <c r="L24">
        <v>4.9000000000000004</v>
      </c>
      <c r="M24">
        <v>1.77</v>
      </c>
      <c r="N24">
        <v>3.15</v>
      </c>
      <c r="O24">
        <v>5.0999999999999996</v>
      </c>
      <c r="P24" t="s">
        <v>28</v>
      </c>
      <c r="Q24" t="s">
        <v>16</v>
      </c>
      <c r="R24">
        <v>1</v>
      </c>
      <c r="S24" t="s">
        <v>20</v>
      </c>
      <c r="T24">
        <f>MAX(scores245[[#This Row],[winline]],scores245[[#This Row],[betboom]])</f>
        <v>1.8</v>
      </c>
      <c r="U24" t="str">
        <f>INDEX($C$1:$O$10913,1,MATCH(T24,scores245[#This Row],0))</f>
        <v>betboom</v>
      </c>
    </row>
    <row r="25" spans="1:21" x14ac:dyDescent="0.25">
      <c r="A25" t="str">
        <f>_xlfn.CONCAT(scores245[[#This Row],[home]],scores245[[#This Row],[guest]],scores245[[#This Row],[дата]])</f>
        <v>АгропекуариоРасинг де Кордоба45472</v>
      </c>
      <c r="B25" t="str">
        <f>_xlfn.CONCAT(scores245[[#This Row],[home]],scores245[[#This Row],[guest]])</f>
        <v>АгропекуариоРасинг де Кордоба</v>
      </c>
      <c r="C25" s="1" t="s">
        <v>70</v>
      </c>
      <c r="D25" s="2">
        <v>45472</v>
      </c>
      <c r="E25" s="1" t="s">
        <v>75</v>
      </c>
      <c r="F25" s="1" t="s">
        <v>76</v>
      </c>
      <c r="G25">
        <v>1.93</v>
      </c>
      <c r="H25">
        <v>3</v>
      </c>
      <c r="I25">
        <v>4</v>
      </c>
      <c r="J25">
        <v>1.98</v>
      </c>
      <c r="K25">
        <v>3</v>
      </c>
      <c r="L25">
        <v>4.1500000000000004</v>
      </c>
      <c r="M25">
        <v>1.95</v>
      </c>
      <c r="N25">
        <v>3.05</v>
      </c>
      <c r="O25">
        <v>4.1500000000000004</v>
      </c>
      <c r="P25" t="s">
        <v>19</v>
      </c>
      <c r="Q25" t="s">
        <v>54</v>
      </c>
      <c r="R25">
        <v>2</v>
      </c>
      <c r="S25" t="s">
        <v>20</v>
      </c>
      <c r="T25">
        <f>MAX(scores245[[#This Row],[winline]],scores245[[#This Row],[betboom]])</f>
        <v>1.98</v>
      </c>
      <c r="U25" t="str">
        <f>INDEX($C$1:$O$10913,1,MATCH(T25,scores245[#This Row],0))</f>
        <v>betboom</v>
      </c>
    </row>
    <row r="26" spans="1:21" x14ac:dyDescent="0.25">
      <c r="A26" t="str">
        <f>_xlfn.CONCAT(scores245[[#This Row],[home]],scores245[[#This Row],[guest]],scores245[[#This Row],[дата]])</f>
        <v>ЭстудиантесСан Мигель45472</v>
      </c>
      <c r="B26" t="str">
        <f>_xlfn.CONCAT(scores245[[#This Row],[home]],scores245[[#This Row],[guest]])</f>
        <v>ЭстудиантесСан Мигель</v>
      </c>
      <c r="C26" s="1" t="s">
        <v>70</v>
      </c>
      <c r="D26" s="2">
        <v>45472</v>
      </c>
      <c r="E26" s="1" t="s">
        <v>77</v>
      </c>
      <c r="F26" s="1" t="s">
        <v>78</v>
      </c>
      <c r="G26">
        <v>2.06</v>
      </c>
      <c r="H26">
        <v>2.7</v>
      </c>
      <c r="I26">
        <v>4.0999999999999996</v>
      </c>
      <c r="J26">
        <v>2.14</v>
      </c>
      <c r="K26">
        <v>2.7</v>
      </c>
      <c r="L26">
        <v>4.2</v>
      </c>
      <c r="M26">
        <v>2.1</v>
      </c>
      <c r="N26">
        <v>2.75</v>
      </c>
      <c r="O26">
        <v>4.1500000000000004</v>
      </c>
      <c r="P26" t="s">
        <v>28</v>
      </c>
      <c r="Q26" t="s">
        <v>28</v>
      </c>
      <c r="R26">
        <v>0</v>
      </c>
      <c r="S26" t="s">
        <v>20</v>
      </c>
      <c r="T26">
        <f>MAX(scores245[[#This Row],[winline]],scores245[[#This Row],[betboom]])</f>
        <v>2.14</v>
      </c>
      <c r="U26" t="str">
        <f>INDEX($C$1:$O$10913,1,MATCH(T26,scores245[#This Row],0))</f>
        <v>betboom</v>
      </c>
    </row>
    <row r="27" spans="1:21" x14ac:dyDescent="0.25">
      <c r="A27" t="str">
        <f>_xlfn.CONCAT(scores245[[#This Row],[home]],scores245[[#This Row],[guest]],scores245[[#This Row],[дата]])</f>
        <v>Олл БойзПатронато Парана45472</v>
      </c>
      <c r="B27" t="str">
        <f>_xlfn.CONCAT(scores245[[#This Row],[home]],scores245[[#This Row],[guest]])</f>
        <v>Олл БойзПатронато Парана</v>
      </c>
      <c r="C27" s="1" t="s">
        <v>70</v>
      </c>
      <c r="D27" s="2">
        <v>45472</v>
      </c>
      <c r="E27" s="1" t="s">
        <v>79</v>
      </c>
      <c r="F27" s="1" t="s">
        <v>80</v>
      </c>
      <c r="G27">
        <v>2.02</v>
      </c>
      <c r="H27">
        <v>2.8</v>
      </c>
      <c r="I27">
        <v>4</v>
      </c>
      <c r="J27">
        <v>2.12</v>
      </c>
      <c r="K27">
        <v>2.75</v>
      </c>
      <c r="L27">
        <v>4.2</v>
      </c>
      <c r="M27">
        <v>2.0499999999999998</v>
      </c>
      <c r="N27">
        <v>2.8</v>
      </c>
      <c r="O27">
        <v>4.2</v>
      </c>
      <c r="P27" t="s">
        <v>28</v>
      </c>
      <c r="Q27" t="s">
        <v>16</v>
      </c>
      <c r="R27">
        <v>1</v>
      </c>
      <c r="S27" t="s">
        <v>20</v>
      </c>
      <c r="T27">
        <f>MAX(scores245[[#This Row],[winline]],scores245[[#This Row],[betboom]])</f>
        <v>2.12</v>
      </c>
      <c r="U27" t="str">
        <f>INDEX($C$1:$O$10913,1,MATCH(T27,scores245[#This Row],0))</f>
        <v>betboom</v>
      </c>
    </row>
    <row r="28" spans="1:21" x14ac:dyDescent="0.25">
      <c r="A28" t="str">
        <f>_xlfn.CONCAT(scores245[[#This Row],[home]],scores245[[#This Row],[guest]],scores245[[#This Row],[дата]])</f>
        <v>Таллерес де РемедиосКуилмес45472</v>
      </c>
      <c r="B28" t="str">
        <f>_xlfn.CONCAT(scores245[[#This Row],[home]],scores245[[#This Row],[guest]])</f>
        <v>Таллерес де РемедиосКуилмес</v>
      </c>
      <c r="C28" s="1" t="s">
        <v>70</v>
      </c>
      <c r="D28" s="2">
        <v>45472</v>
      </c>
      <c r="E28" s="1" t="s">
        <v>81</v>
      </c>
      <c r="F28" s="1" t="s">
        <v>82</v>
      </c>
      <c r="P28" t="s">
        <v>20</v>
      </c>
      <c r="Q28" t="s">
        <v>20</v>
      </c>
      <c r="R28" t="s">
        <v>20</v>
      </c>
      <c r="S28" t="s">
        <v>20</v>
      </c>
      <c r="T28">
        <f>MAX(scores245[[#This Row],[winline]],scores245[[#This Row],[betboom]])</f>
        <v>0</v>
      </c>
      <c r="U28" t="e">
        <f>INDEX($C$1:$O$10913,1,MATCH(T28,scores245[#This Row],0))</f>
        <v>#N/A</v>
      </c>
    </row>
    <row r="29" spans="1:21" x14ac:dyDescent="0.25">
      <c r="A29" t="str">
        <f>_xlfn.CONCAT(scores245[[#This Row],[home]],scores245[[#This Row],[guest]],scores245[[#This Row],[дата]])</f>
        <v>Васко да ГамаБотафого45472</v>
      </c>
      <c r="B29" t="str">
        <f>_xlfn.CONCAT(scores245[[#This Row],[home]],scores245[[#This Row],[guest]])</f>
        <v>Васко да ГамаБотафого</v>
      </c>
      <c r="C29" s="1" t="s">
        <v>83</v>
      </c>
      <c r="D29" s="2">
        <v>45472</v>
      </c>
      <c r="E29" s="1" t="s">
        <v>84</v>
      </c>
      <c r="F29" s="1" t="s">
        <v>85</v>
      </c>
      <c r="G29">
        <v>3.05</v>
      </c>
      <c r="H29">
        <v>3.25</v>
      </c>
      <c r="I29">
        <v>2.4500000000000002</v>
      </c>
      <c r="J29">
        <v>2.95</v>
      </c>
      <c r="K29">
        <v>3.2</v>
      </c>
      <c r="L29">
        <v>2.4500000000000002</v>
      </c>
      <c r="M29">
        <v>3</v>
      </c>
      <c r="N29">
        <v>3.25</v>
      </c>
      <c r="O29">
        <v>2.4500000000000002</v>
      </c>
      <c r="P29" t="s">
        <v>28</v>
      </c>
      <c r="Q29" t="s">
        <v>28</v>
      </c>
      <c r="R29">
        <v>0</v>
      </c>
      <c r="S29" t="s">
        <v>20</v>
      </c>
      <c r="T29">
        <f>MAX(scores245[[#This Row],[winline]],scores245[[#This Row],[betboom]])</f>
        <v>3.05</v>
      </c>
      <c r="U29" t="str">
        <f>INDEX($C$1:$O$10913,1,MATCH(T29,scores245[#This Row],0))</f>
        <v>winline</v>
      </c>
    </row>
    <row r="30" spans="1:21" x14ac:dyDescent="0.25">
      <c r="A30" t="str">
        <f>_xlfn.CONCAT(scores245[[#This Row],[home]],scores245[[#This Row],[guest]],scores245[[#This Row],[дата]])</f>
        <v>КуябаБрагантино45472</v>
      </c>
      <c r="B30" t="str">
        <f>_xlfn.CONCAT(scores245[[#This Row],[home]],scores245[[#This Row],[guest]])</f>
        <v>КуябаБрагантино</v>
      </c>
      <c r="C30" s="1" t="s">
        <v>83</v>
      </c>
      <c r="D30" s="2">
        <v>45472</v>
      </c>
      <c r="E30" s="1" t="s">
        <v>86</v>
      </c>
      <c r="F30" s="1" t="s">
        <v>87</v>
      </c>
      <c r="G30">
        <v>3.05</v>
      </c>
      <c r="H30">
        <v>3.15</v>
      </c>
      <c r="I30">
        <v>2.5499999999999998</v>
      </c>
      <c r="J30">
        <v>3</v>
      </c>
      <c r="K30">
        <v>3</v>
      </c>
      <c r="L30">
        <v>2.56</v>
      </c>
      <c r="M30">
        <v>2.95</v>
      </c>
      <c r="N30">
        <v>3.05</v>
      </c>
      <c r="O30">
        <v>2.5499999999999998</v>
      </c>
      <c r="P30" t="s">
        <v>28</v>
      </c>
      <c r="Q30" t="s">
        <v>28</v>
      </c>
      <c r="R30">
        <v>0</v>
      </c>
      <c r="S30" t="s">
        <v>20</v>
      </c>
      <c r="T30">
        <f>MAX(scores245[[#This Row],[winline]],scores245[[#This Row],[betboom]])</f>
        <v>3.05</v>
      </c>
      <c r="U30" t="str">
        <f>INDEX($C$1:$O$10913,1,MATCH(T30,scores245[#This Row],0))</f>
        <v>winline</v>
      </c>
    </row>
    <row r="31" spans="1:21" x14ac:dyDescent="0.25">
      <c r="A31" t="str">
        <f>_xlfn.CONCAT(scores245[[#This Row],[home]],scores245[[#This Row],[guest]],scores245[[#This Row],[дата]])</f>
        <v>Ботафого Сан ПаулоСпорт Ресифи45472</v>
      </c>
      <c r="B31" t="str">
        <f>_xlfn.CONCAT(scores245[[#This Row],[home]],scores245[[#This Row],[guest]])</f>
        <v>Ботафого Сан ПаулоСпорт Ресифи</v>
      </c>
      <c r="C31" s="1" t="s">
        <v>88</v>
      </c>
      <c r="D31" s="2">
        <v>45472</v>
      </c>
      <c r="E31" s="1" t="s">
        <v>89</v>
      </c>
      <c r="F31" s="1" t="s">
        <v>90</v>
      </c>
      <c r="G31">
        <v>3.2</v>
      </c>
      <c r="H31">
        <v>2.95</v>
      </c>
      <c r="I31">
        <v>2.41</v>
      </c>
      <c r="J31">
        <v>3.16</v>
      </c>
      <c r="K31">
        <v>2.91</v>
      </c>
      <c r="L31">
        <v>2.38</v>
      </c>
      <c r="M31">
        <v>3.3</v>
      </c>
      <c r="N31">
        <v>2.9</v>
      </c>
      <c r="O31">
        <v>2.4700000000000002</v>
      </c>
      <c r="P31" t="s">
        <v>28</v>
      </c>
      <c r="Q31" t="s">
        <v>28</v>
      </c>
      <c r="R31">
        <v>0</v>
      </c>
      <c r="S31" t="s">
        <v>20</v>
      </c>
      <c r="T31">
        <f>MAX(scores245[[#This Row],[winline]],scores245[[#This Row],[betboom]])</f>
        <v>3.2</v>
      </c>
      <c r="U31" t="str">
        <f>INDEX($C$1:$O$10913,1,MATCH(T31,scores245[#This Row],0))</f>
        <v>winline</v>
      </c>
    </row>
    <row r="32" spans="1:21" x14ac:dyDescent="0.25">
      <c r="A32" t="str">
        <f>_xlfn.CONCAT(scores245[[#This Row],[home]],scores245[[#This Row],[guest]],scores245[[#This Row],[дата]])</f>
        <v>КоритибаВила Нова45472</v>
      </c>
      <c r="B32" t="str">
        <f>_xlfn.CONCAT(scores245[[#This Row],[home]],scores245[[#This Row],[guest]])</f>
        <v>КоритибаВила Нова</v>
      </c>
      <c r="C32" s="1" t="s">
        <v>88</v>
      </c>
      <c r="D32" s="2">
        <v>45472</v>
      </c>
      <c r="E32" s="1" t="s">
        <v>91</v>
      </c>
      <c r="F32" s="1" t="s">
        <v>92</v>
      </c>
      <c r="G32">
        <v>1.74</v>
      </c>
      <c r="H32">
        <v>3.45</v>
      </c>
      <c r="I32">
        <v>5.2</v>
      </c>
      <c r="J32">
        <v>1.72</v>
      </c>
      <c r="K32">
        <v>3.38</v>
      </c>
      <c r="L32">
        <v>4.96</v>
      </c>
      <c r="M32">
        <v>1.75</v>
      </c>
      <c r="N32">
        <v>3.3</v>
      </c>
      <c r="O32">
        <v>5.6</v>
      </c>
      <c r="P32" t="s">
        <v>28</v>
      </c>
      <c r="Q32" t="s">
        <v>28</v>
      </c>
      <c r="R32">
        <v>0</v>
      </c>
      <c r="S32" t="s">
        <v>20</v>
      </c>
      <c r="T32">
        <f>MAX(scores245[[#This Row],[winline]],scores245[[#This Row],[betboom]])</f>
        <v>1.74</v>
      </c>
      <c r="U32" t="str">
        <f>INDEX($C$1:$O$10913,1,MATCH(T32,scores245[#This Row],0))</f>
        <v>winline</v>
      </c>
    </row>
    <row r="33" spans="1:21" x14ac:dyDescent="0.25">
      <c r="A33" t="str">
        <f>_xlfn.CONCAT(scores245[[#This Row],[home]],scores245[[#This Row],[guest]],scores245[[#This Row],[дата]])</f>
        <v>Лаудон ЮнайтедТампа Бэй Раудис45472</v>
      </c>
      <c r="B33" t="str">
        <f>_xlfn.CONCAT(scores245[[#This Row],[home]],scores245[[#This Row],[guest]])</f>
        <v>Лаудон ЮнайтедТампа Бэй Раудис</v>
      </c>
      <c r="C33" s="1" t="s">
        <v>48</v>
      </c>
      <c r="D33" s="2">
        <v>45472</v>
      </c>
      <c r="E33" s="1" t="s">
        <v>93</v>
      </c>
      <c r="F33" s="1" t="s">
        <v>94</v>
      </c>
      <c r="G33">
        <v>3.8</v>
      </c>
      <c r="H33">
        <v>3.5</v>
      </c>
      <c r="I33">
        <v>1.82</v>
      </c>
      <c r="J33">
        <v>3.75</v>
      </c>
      <c r="K33">
        <v>3.7</v>
      </c>
      <c r="L33">
        <v>1.85</v>
      </c>
      <c r="M33">
        <v>3.72</v>
      </c>
      <c r="N33">
        <v>3.62</v>
      </c>
      <c r="O33">
        <v>1.83</v>
      </c>
      <c r="P33" t="s">
        <v>19</v>
      </c>
      <c r="Q33" t="s">
        <v>16</v>
      </c>
      <c r="R33">
        <v>1</v>
      </c>
      <c r="S33" t="s">
        <v>20</v>
      </c>
      <c r="T33">
        <f>MAX(scores245[[#This Row],[winline]],scores245[[#This Row],[betboom]])</f>
        <v>3.8</v>
      </c>
      <c r="U33" t="str">
        <f>INDEX($C$1:$O$10913,1,MATCH(T33,scores245[#This Row],0))</f>
        <v>winline</v>
      </c>
    </row>
    <row r="34" spans="1:21" x14ac:dyDescent="0.25">
      <c r="A34" t="str">
        <f>_xlfn.CONCAT(scores245[[#This Row],[home]],scores245[[#This Row],[guest]],scores245[[#This Row],[дата]])</f>
        <v>Бирмингем ЛегионЛуисвилль Сити45472</v>
      </c>
      <c r="B34" t="str">
        <f>_xlfn.CONCAT(scores245[[#This Row],[home]],scores245[[#This Row],[guest]])</f>
        <v>Бирмингем ЛегионЛуисвилль Сити</v>
      </c>
      <c r="C34" s="1" t="s">
        <v>48</v>
      </c>
      <c r="D34" s="2">
        <v>45472</v>
      </c>
      <c r="E34" s="1" t="s">
        <v>95</v>
      </c>
      <c r="F34" s="1" t="s">
        <v>96</v>
      </c>
      <c r="G34">
        <v>3</v>
      </c>
      <c r="H34">
        <v>3.3</v>
      </c>
      <c r="I34">
        <v>2.15</v>
      </c>
      <c r="J34">
        <v>3.05</v>
      </c>
      <c r="K34">
        <v>3.5</v>
      </c>
      <c r="L34">
        <v>2.15</v>
      </c>
      <c r="M34">
        <v>2.98</v>
      </c>
      <c r="N34">
        <v>3.37</v>
      </c>
      <c r="O34">
        <v>2.19</v>
      </c>
      <c r="P34" t="s">
        <v>28</v>
      </c>
      <c r="Q34" t="s">
        <v>54</v>
      </c>
      <c r="R34">
        <v>2</v>
      </c>
      <c r="S34" t="s">
        <v>20</v>
      </c>
      <c r="T34">
        <f>MAX(scores245[[#This Row],[winline]],scores245[[#This Row],[betboom]])</f>
        <v>3.05</v>
      </c>
      <c r="U34" t="str">
        <f>INDEX($C$1:$O$10913,1,MATCH(T34,scores245[#This Row],0))</f>
        <v>betboom</v>
      </c>
    </row>
    <row r="35" spans="1:21" x14ac:dyDescent="0.25">
      <c r="A35" t="str">
        <f>_xlfn.CONCAT(scores245[[#This Row],[home]],scores245[[#This Row],[guest]],scores245[[#This Row],[дата]])</f>
        <v>МайамиДетройт Сити45472</v>
      </c>
      <c r="B35" t="str">
        <f>_xlfn.CONCAT(scores245[[#This Row],[home]],scores245[[#This Row],[guest]])</f>
        <v>МайамиДетройт Сити</v>
      </c>
      <c r="C35" s="1" t="s">
        <v>48</v>
      </c>
      <c r="D35" s="2">
        <v>45472</v>
      </c>
      <c r="E35" s="1" t="s">
        <v>97</v>
      </c>
      <c r="F35" s="1" t="s">
        <v>98</v>
      </c>
      <c r="G35">
        <v>4.2</v>
      </c>
      <c r="H35">
        <v>3.55</v>
      </c>
      <c r="I35">
        <v>1.72</v>
      </c>
      <c r="J35">
        <v>4.3</v>
      </c>
      <c r="K35">
        <v>3.7</v>
      </c>
      <c r="L35">
        <v>1.72</v>
      </c>
      <c r="M35">
        <v>4.1500000000000004</v>
      </c>
      <c r="N35">
        <v>3.7</v>
      </c>
      <c r="O35">
        <v>1.73</v>
      </c>
      <c r="P35" t="s">
        <v>16</v>
      </c>
      <c r="Q35" t="s">
        <v>54</v>
      </c>
      <c r="R35">
        <v>2</v>
      </c>
      <c r="S35" t="s">
        <v>20</v>
      </c>
      <c r="T35">
        <f>MAX(scores245[[#This Row],[winline]],scores245[[#This Row],[betboom]])</f>
        <v>4.3</v>
      </c>
      <c r="U35" t="str">
        <f>INDEX($C$1:$O$10913,1,MATCH(T35,scores245[#This Row],0))</f>
        <v>betboom</v>
      </c>
    </row>
    <row r="36" spans="1:21" x14ac:dyDescent="0.25">
      <c r="A36" t="str">
        <f>_xlfn.CONCAT(scores245[[#This Row],[home]],scores245[[#This Row],[guest]],scores245[[#This Row],[дата]])</f>
        <v>Мемфис 901Финикс Райзинг45472</v>
      </c>
      <c r="B36" t="str">
        <f>_xlfn.CONCAT(scores245[[#This Row],[home]],scores245[[#This Row],[guest]])</f>
        <v>Мемфис 901Финикс Райзинг</v>
      </c>
      <c r="C36" s="1" t="s">
        <v>48</v>
      </c>
      <c r="D36" s="2">
        <v>45472</v>
      </c>
      <c r="E36" s="1" t="s">
        <v>99</v>
      </c>
      <c r="F36" s="1" t="s">
        <v>100</v>
      </c>
      <c r="G36">
        <v>2.0289999999999999</v>
      </c>
      <c r="H36">
        <v>3.55</v>
      </c>
      <c r="I36">
        <v>3.25</v>
      </c>
      <c r="J36">
        <v>1.98</v>
      </c>
      <c r="K36">
        <v>3.6</v>
      </c>
      <c r="L36">
        <v>3.35</v>
      </c>
      <c r="M36">
        <v>1.98</v>
      </c>
      <c r="N36">
        <v>3.52</v>
      </c>
      <c r="O36">
        <v>3.32</v>
      </c>
      <c r="P36" t="s">
        <v>27</v>
      </c>
      <c r="Q36" t="s">
        <v>28</v>
      </c>
      <c r="R36">
        <v>1</v>
      </c>
      <c r="S36" t="s">
        <v>20</v>
      </c>
      <c r="T36">
        <f>MAX(scores245[[#This Row],[winline]],scores245[[#This Row],[betboom]])</f>
        <v>2.0289999999999999</v>
      </c>
      <c r="U36" t="str">
        <f>INDEX($C$1:$O$10913,1,MATCH(T36,scores245[#This Row],0))</f>
        <v>winline</v>
      </c>
    </row>
    <row r="37" spans="1:21" x14ac:dyDescent="0.25">
      <c r="A37" t="str">
        <f>_xlfn.CONCAT(scores245[[#This Row],[home]],scores245[[#This Row],[guest]],scores245[[#This Row],[дата]])</f>
        <v>Нью Йорк Ред БуллзДи Си Юнайтед45472</v>
      </c>
      <c r="B37" t="str">
        <f>_xlfn.CONCAT(scores245[[#This Row],[home]],scores245[[#This Row],[guest]])</f>
        <v>Нью Йорк Ред БуллзДи Си Юнайтед</v>
      </c>
      <c r="C37" s="1" t="s">
        <v>51</v>
      </c>
      <c r="D37" s="2">
        <v>45472</v>
      </c>
      <c r="E37" s="1" t="s">
        <v>101</v>
      </c>
      <c r="F37" s="1" t="s">
        <v>102</v>
      </c>
      <c r="G37">
        <v>1.52</v>
      </c>
      <c r="H37">
        <v>4.7</v>
      </c>
      <c r="I37">
        <v>6</v>
      </c>
      <c r="J37" t="s">
        <v>20</v>
      </c>
      <c r="K37" t="s">
        <v>20</v>
      </c>
      <c r="L37" t="s">
        <v>20</v>
      </c>
      <c r="M37">
        <v>1.5</v>
      </c>
      <c r="N37">
        <v>4.5</v>
      </c>
      <c r="O37">
        <v>6.1</v>
      </c>
      <c r="P37" t="s">
        <v>19</v>
      </c>
      <c r="Q37" t="s">
        <v>19</v>
      </c>
      <c r="R37">
        <v>0</v>
      </c>
      <c r="S37" t="s">
        <v>20</v>
      </c>
      <c r="T37">
        <f>MAX(scores245[[#This Row],[winline]],scores245[[#This Row],[betboom]])</f>
        <v>1.52</v>
      </c>
      <c r="U37" t="str">
        <f>INDEX($C$1:$O$10913,1,MATCH(T37,scores245[#This Row],0))</f>
        <v>winline</v>
      </c>
    </row>
    <row r="38" spans="1:21" x14ac:dyDescent="0.25">
      <c r="A38" t="str">
        <f>_xlfn.CONCAT(scores245[[#This Row],[home]],scores245[[#This Row],[guest]],scores245[[#This Row],[дата]])</f>
        <v>Нью Ингленд РеволюшенКоламбус Крю45472</v>
      </c>
      <c r="B38" t="str">
        <f>_xlfn.CONCAT(scores245[[#This Row],[home]],scores245[[#This Row],[guest]])</f>
        <v>Нью Ингленд РеволюшенКоламбус Крю</v>
      </c>
      <c r="C38" s="1" t="s">
        <v>51</v>
      </c>
      <c r="D38" s="2">
        <v>45472</v>
      </c>
      <c r="E38" s="1" t="s">
        <v>103</v>
      </c>
      <c r="F38" s="1" t="s">
        <v>104</v>
      </c>
      <c r="G38">
        <v>3.1</v>
      </c>
      <c r="H38">
        <v>3.85</v>
      </c>
      <c r="I38">
        <v>2.19</v>
      </c>
      <c r="J38">
        <v>3.05</v>
      </c>
      <c r="K38">
        <v>3.75</v>
      </c>
      <c r="L38">
        <v>2.16</v>
      </c>
      <c r="M38">
        <v>3.05</v>
      </c>
      <c r="N38">
        <v>3.85</v>
      </c>
      <c r="O38">
        <v>2.15</v>
      </c>
      <c r="P38" t="s">
        <v>28</v>
      </c>
      <c r="Q38" t="s">
        <v>27</v>
      </c>
      <c r="R38">
        <v>2</v>
      </c>
      <c r="S38" t="s">
        <v>20</v>
      </c>
      <c r="T38">
        <f>MAX(scores245[[#This Row],[winline]],scores245[[#This Row],[betboom]])</f>
        <v>3.1</v>
      </c>
      <c r="U38" t="str">
        <f>INDEX($C$1:$O$10913,1,MATCH(T38,scores245[#This Row],0))</f>
        <v>winline</v>
      </c>
    </row>
    <row r="39" spans="1:21" x14ac:dyDescent="0.25">
      <c r="A39" t="str">
        <f>_xlfn.CONCAT(scores245[[#This Row],[home]],scores245[[#This Row],[guest]],scores245[[#This Row],[дата]])</f>
        <v>Атланта ЮнайтедТоронто45472</v>
      </c>
      <c r="B39" t="str">
        <f>_xlfn.CONCAT(scores245[[#This Row],[home]],scores245[[#This Row],[guest]])</f>
        <v>Атланта ЮнайтедТоронто</v>
      </c>
      <c r="C39" s="1" t="s">
        <v>51</v>
      </c>
      <c r="D39" s="2">
        <v>45472</v>
      </c>
      <c r="E39" s="1" t="s">
        <v>105</v>
      </c>
      <c r="F39" s="1" t="s">
        <v>106</v>
      </c>
      <c r="G39">
        <v>1.77</v>
      </c>
      <c r="H39">
        <v>4.0999999999999996</v>
      </c>
      <c r="I39">
        <v>4.3</v>
      </c>
      <c r="J39">
        <v>1.75</v>
      </c>
      <c r="K39">
        <v>4.2</v>
      </c>
      <c r="L39">
        <v>4.1500000000000004</v>
      </c>
      <c r="M39">
        <v>1.75</v>
      </c>
      <c r="N39">
        <v>4.2</v>
      </c>
      <c r="O39">
        <v>4.0999999999999996</v>
      </c>
      <c r="P39" t="s">
        <v>19</v>
      </c>
      <c r="Q39" t="s">
        <v>28</v>
      </c>
      <c r="R39">
        <v>1</v>
      </c>
      <c r="S39" t="s">
        <v>20</v>
      </c>
      <c r="T39">
        <f>MAX(scores245[[#This Row],[winline]],scores245[[#This Row],[betboom]])</f>
        <v>1.77</v>
      </c>
      <c r="U39" t="str">
        <f>INDEX($C$1:$O$10913,1,MATCH(T39,scores245[#This Row],0))</f>
        <v>winline</v>
      </c>
    </row>
    <row r="40" spans="1:21" x14ac:dyDescent="0.25">
      <c r="A40" t="str">
        <f>_xlfn.CONCAT(scores245[[#This Row],[home]],scores245[[#This Row],[guest]],scores245[[#This Row],[дата]])</f>
        <v>Монреаль ИмпактФиладельфия Юнион45472</v>
      </c>
      <c r="B40" t="str">
        <f>_xlfn.CONCAT(scores245[[#This Row],[home]],scores245[[#This Row],[guest]])</f>
        <v>Монреаль ИмпактФиладельфия Юнион</v>
      </c>
      <c r="C40" s="1" t="s">
        <v>51</v>
      </c>
      <c r="D40" s="2">
        <v>45472</v>
      </c>
      <c r="E40" s="1" t="s">
        <v>107</v>
      </c>
      <c r="F40" s="1" t="s">
        <v>108</v>
      </c>
      <c r="G40">
        <v>2.6</v>
      </c>
      <c r="H40">
        <v>3.65</v>
      </c>
      <c r="I40">
        <v>2.65</v>
      </c>
      <c r="J40">
        <v>2.5</v>
      </c>
      <c r="K40">
        <v>3.6</v>
      </c>
      <c r="L40">
        <v>2.63</v>
      </c>
      <c r="M40">
        <v>2.5</v>
      </c>
      <c r="N40">
        <v>3.7</v>
      </c>
      <c r="O40">
        <v>2.65</v>
      </c>
      <c r="P40" t="s">
        <v>54</v>
      </c>
      <c r="Q40" t="s">
        <v>19</v>
      </c>
      <c r="R40">
        <v>1</v>
      </c>
      <c r="S40" t="s">
        <v>20</v>
      </c>
      <c r="T40">
        <f>MAX(scores245[[#This Row],[winline]],scores245[[#This Row],[betboom]])</f>
        <v>2.6</v>
      </c>
      <c r="U40" t="str">
        <f>INDEX($C$1:$O$10913,1,MATCH(T40,scores245[#This Row],0))</f>
        <v>winline</v>
      </c>
    </row>
    <row r="41" spans="1:21" x14ac:dyDescent="0.25">
      <c r="A41" t="str">
        <f>_xlfn.CONCAT(scores245[[#This Row],[home]],scores245[[#This Row],[guest]],scores245[[#This Row],[дата]])</f>
        <v>ЛахтиИльвес45472</v>
      </c>
      <c r="B41" t="str">
        <f>_xlfn.CONCAT(scores245[[#This Row],[home]],scores245[[#This Row],[guest]])</f>
        <v>ЛахтиИльвес</v>
      </c>
      <c r="C41" s="1" t="s">
        <v>55</v>
      </c>
      <c r="D41" s="2">
        <v>45472</v>
      </c>
      <c r="E41" s="1" t="s">
        <v>109</v>
      </c>
      <c r="F41" s="1" t="s">
        <v>110</v>
      </c>
      <c r="G41">
        <v>6.8</v>
      </c>
      <c r="H41">
        <v>4.5</v>
      </c>
      <c r="I41">
        <v>1.45</v>
      </c>
      <c r="J41">
        <v>6.53</v>
      </c>
      <c r="K41">
        <v>4.45</v>
      </c>
      <c r="L41">
        <v>1.42</v>
      </c>
      <c r="M41">
        <v>7</v>
      </c>
      <c r="N41">
        <v>4.8</v>
      </c>
      <c r="O41">
        <v>1.44</v>
      </c>
      <c r="P41" t="s">
        <v>19</v>
      </c>
      <c r="Q41" t="s">
        <v>19</v>
      </c>
      <c r="R41">
        <v>0</v>
      </c>
      <c r="S41" t="s">
        <v>20</v>
      </c>
      <c r="T41">
        <f>MAX(scores245[[#This Row],[winline]],scores245[[#This Row],[betboom]])</f>
        <v>6.8</v>
      </c>
      <c r="U41" t="str">
        <f>INDEX($C$1:$O$10913,1,MATCH(T41,scores245[#This Row],0))</f>
        <v>winline</v>
      </c>
    </row>
    <row r="42" spans="1:21" x14ac:dyDescent="0.25">
      <c r="A42" t="str">
        <f>_xlfn.CONCAT(scores245[[#This Row],[home]],scores245[[#This Row],[guest]],scores245[[#This Row],[дата]])</f>
        <v>СИКХака Валкеакоски45472</v>
      </c>
      <c r="B42" t="str">
        <f>_xlfn.CONCAT(scores245[[#This Row],[home]],scores245[[#This Row],[guest]])</f>
        <v>СИКХака Валкеакоски</v>
      </c>
      <c r="C42" s="1" t="s">
        <v>55</v>
      </c>
      <c r="D42" s="2">
        <v>45472</v>
      </c>
      <c r="E42" s="1" t="s">
        <v>111</v>
      </c>
      <c r="F42" s="1" t="s">
        <v>112</v>
      </c>
      <c r="G42">
        <v>1.69</v>
      </c>
      <c r="H42">
        <v>4.0999999999999996</v>
      </c>
      <c r="I42">
        <v>4.5</v>
      </c>
      <c r="J42">
        <v>1.67</v>
      </c>
      <c r="K42">
        <v>3.97</v>
      </c>
      <c r="L42">
        <v>4.37</v>
      </c>
      <c r="M42">
        <v>1.65</v>
      </c>
      <c r="N42">
        <v>4.2</v>
      </c>
      <c r="O42">
        <v>4.9000000000000004</v>
      </c>
      <c r="P42" t="s">
        <v>19</v>
      </c>
      <c r="Q42" t="s">
        <v>28</v>
      </c>
      <c r="R42">
        <v>1</v>
      </c>
      <c r="S42" t="s">
        <v>20</v>
      </c>
      <c r="T42">
        <f>MAX(scores245[[#This Row],[winline]],scores245[[#This Row],[betboom]])</f>
        <v>1.69</v>
      </c>
      <c r="U42" t="str">
        <f>INDEX($C$1:$O$10913,1,MATCH(T42,scores245[#This Row],0))</f>
        <v>winline</v>
      </c>
    </row>
    <row r="43" spans="1:21" x14ac:dyDescent="0.25">
      <c r="A43" t="str">
        <f>_xlfn.CONCAT(scores245[[#This Row],[home]],scores245[[#This Row],[guest]],scores245[[#This Row],[дата]])</f>
        <v>ДегерфорсСандвикенc45472</v>
      </c>
      <c r="B43" t="str">
        <f>_xlfn.CONCAT(scores245[[#This Row],[home]],scores245[[#This Row],[guest]])</f>
        <v>ДегерфорсСандвикенc</v>
      </c>
      <c r="C43" s="1" t="s">
        <v>60</v>
      </c>
      <c r="D43" s="2">
        <v>45472</v>
      </c>
      <c r="E43" s="1" t="s">
        <v>113</v>
      </c>
      <c r="F43" s="1" t="s">
        <v>114</v>
      </c>
      <c r="G43">
        <v>1.93</v>
      </c>
      <c r="H43">
        <v>3.55</v>
      </c>
      <c r="I43">
        <v>3.85</v>
      </c>
      <c r="J43">
        <v>1.9</v>
      </c>
      <c r="K43">
        <v>3.6</v>
      </c>
      <c r="L43">
        <v>3.7</v>
      </c>
      <c r="M43">
        <v>1.85</v>
      </c>
      <c r="N43">
        <v>3.6</v>
      </c>
      <c r="O43">
        <v>3.75</v>
      </c>
      <c r="P43" t="s">
        <v>54</v>
      </c>
      <c r="Q43" t="s">
        <v>28</v>
      </c>
      <c r="R43">
        <v>1</v>
      </c>
      <c r="S43" t="s">
        <v>20</v>
      </c>
      <c r="T43">
        <f>MAX(scores245[[#This Row],[winline]],scores245[[#This Row],[betboom]])</f>
        <v>1.93</v>
      </c>
      <c r="U43" t="str">
        <f>INDEX($C$1:$O$10913,1,MATCH(T43,scores245[#This Row],0))</f>
        <v>winline</v>
      </c>
    </row>
    <row r="44" spans="1:21" x14ac:dyDescent="0.25">
      <c r="A44" t="str">
        <f>_xlfn.CONCAT(scores245[[#This Row],[home]],scores245[[#This Row],[guest]],scores245[[#This Row],[дата]])</f>
        <v>СундсвальЭребру45472</v>
      </c>
      <c r="B44" t="str">
        <f>_xlfn.CONCAT(scores245[[#This Row],[home]],scores245[[#This Row],[guest]])</f>
        <v>СундсвальЭребру</v>
      </c>
      <c r="C44" s="1" t="s">
        <v>60</v>
      </c>
      <c r="D44" s="2">
        <v>45472</v>
      </c>
      <c r="E44" s="1" t="s">
        <v>115</v>
      </c>
      <c r="F44" s="1" t="s">
        <v>116</v>
      </c>
      <c r="G44">
        <v>2.75</v>
      </c>
      <c r="H44">
        <v>3.25</v>
      </c>
      <c r="I44">
        <v>2.6</v>
      </c>
      <c r="J44">
        <v>2.65</v>
      </c>
      <c r="K44">
        <v>3.4</v>
      </c>
      <c r="L44">
        <v>2.5</v>
      </c>
      <c r="M44">
        <v>2.6</v>
      </c>
      <c r="N44">
        <v>3.4</v>
      </c>
      <c r="O44">
        <v>2.4500000000000002</v>
      </c>
      <c r="P44" t="s">
        <v>28</v>
      </c>
      <c r="Q44" t="s">
        <v>32</v>
      </c>
      <c r="R44">
        <v>2</v>
      </c>
      <c r="S44" t="s">
        <v>20</v>
      </c>
      <c r="T44">
        <f>MAX(scores245[[#This Row],[winline]],scores245[[#This Row],[betboom]])</f>
        <v>2.75</v>
      </c>
      <c r="U44" t="str">
        <f>INDEX($C$1:$O$10913,1,MATCH(T44,scores245[#This Row],0))</f>
        <v>winline</v>
      </c>
    </row>
    <row r="45" spans="1:21" x14ac:dyDescent="0.25">
      <c r="A45" t="str">
        <f>_xlfn.CONCAT(scores245[[#This Row],[home]],scores245[[#This Row],[guest]],scores245[[#This Row],[дата]])</f>
        <v>УтсиктенсОддевольд45472</v>
      </c>
      <c r="B45" t="str">
        <f>_xlfn.CONCAT(scores245[[#This Row],[home]],scores245[[#This Row],[guest]])</f>
        <v>УтсиктенсОддевольд</v>
      </c>
      <c r="C45" s="1" t="s">
        <v>60</v>
      </c>
      <c r="D45" s="2">
        <v>45472</v>
      </c>
      <c r="E45" s="1" t="s">
        <v>117</v>
      </c>
      <c r="F45" s="1" t="s">
        <v>118</v>
      </c>
      <c r="G45">
        <v>2.21</v>
      </c>
      <c r="H45">
        <v>3.4</v>
      </c>
      <c r="I45">
        <v>3.15</v>
      </c>
      <c r="J45">
        <v>2.21</v>
      </c>
      <c r="K45">
        <v>3.25</v>
      </c>
      <c r="L45">
        <v>3.15</v>
      </c>
      <c r="M45">
        <v>2.15</v>
      </c>
      <c r="N45">
        <v>3.3</v>
      </c>
      <c r="O45">
        <v>3.15</v>
      </c>
      <c r="P45" t="s">
        <v>19</v>
      </c>
      <c r="Q45" t="s">
        <v>32</v>
      </c>
      <c r="R45">
        <v>2</v>
      </c>
      <c r="S45" t="s">
        <v>20</v>
      </c>
      <c r="T45">
        <f>MAX(scores245[[#This Row],[winline]],scores245[[#This Row],[betboom]])</f>
        <v>2.21</v>
      </c>
      <c r="U45" t="str">
        <f>INDEX($C$1:$O$10913,1,MATCH(T45,scores245[#This Row],0))</f>
        <v>winline</v>
      </c>
    </row>
    <row r="46" spans="1:21" x14ac:dyDescent="0.25">
      <c r="A46" t="str">
        <f>_xlfn.CONCAT(scores245[[#This Row],[home]],scores245[[#This Row],[guest]],scores245[[#This Row],[дата]])</f>
        <v>Пусан Соннам45472</v>
      </c>
      <c r="B46" t="str">
        <f>_xlfn.CONCAT(scores245[[#This Row],[home]],scores245[[#This Row],[guest]])</f>
        <v>Пусан Соннам</v>
      </c>
      <c r="C46" s="1" t="s">
        <v>119</v>
      </c>
      <c r="D46" s="2">
        <v>45472</v>
      </c>
      <c r="E46" s="1" t="s">
        <v>120</v>
      </c>
      <c r="F46" s="1" t="s">
        <v>121</v>
      </c>
      <c r="G46">
        <v>1.83</v>
      </c>
      <c r="H46">
        <v>3.7</v>
      </c>
      <c r="I46">
        <v>4.0999999999999996</v>
      </c>
      <c r="J46">
        <v>1.81</v>
      </c>
      <c r="K46">
        <v>3.7</v>
      </c>
      <c r="L46">
        <v>4</v>
      </c>
      <c r="M46">
        <v>1.78</v>
      </c>
      <c r="N46">
        <v>3.7</v>
      </c>
      <c r="O46">
        <v>4.05</v>
      </c>
      <c r="P46" t="s">
        <v>19</v>
      </c>
      <c r="Q46" t="s">
        <v>19</v>
      </c>
      <c r="R46">
        <v>0</v>
      </c>
      <c r="S46" t="s">
        <v>20</v>
      </c>
      <c r="T46">
        <f>MAX(scores245[[#This Row],[winline]],scores245[[#This Row],[betboom]])</f>
        <v>1.83</v>
      </c>
      <c r="U46" t="str">
        <f>INDEX($C$1:$O$10913,1,MATCH(T46,scores245[#This Row],0))</f>
        <v>winline</v>
      </c>
    </row>
    <row r="47" spans="1:21" x14ac:dyDescent="0.25">
      <c r="A47" t="str">
        <f>_xlfn.CONCAT(scores245[[#This Row],[home]],scores245[[#This Row],[guest]],scores245[[#This Row],[дата]])</f>
        <v>ГимпоЧхонан Сити45472</v>
      </c>
      <c r="B47" t="str">
        <f>_xlfn.CONCAT(scores245[[#This Row],[home]],scores245[[#This Row],[guest]])</f>
        <v>ГимпоЧхонан Сити</v>
      </c>
      <c r="C47" s="1" t="s">
        <v>119</v>
      </c>
      <c r="D47" s="2">
        <v>45472</v>
      </c>
      <c r="E47" s="1" t="s">
        <v>122</v>
      </c>
      <c r="F47" s="1" t="s">
        <v>123</v>
      </c>
      <c r="G47">
        <v>2.2200000000000002</v>
      </c>
      <c r="H47">
        <v>3.15</v>
      </c>
      <c r="I47">
        <v>3.4</v>
      </c>
      <c r="J47">
        <v>2.23</v>
      </c>
      <c r="K47">
        <v>3.1</v>
      </c>
      <c r="L47">
        <v>3.25</v>
      </c>
      <c r="M47">
        <v>2.2000000000000002</v>
      </c>
      <c r="N47">
        <v>3.1</v>
      </c>
      <c r="O47">
        <v>3.3</v>
      </c>
      <c r="P47" t="s">
        <v>28</v>
      </c>
      <c r="Q47" t="s">
        <v>28</v>
      </c>
      <c r="R47">
        <v>0</v>
      </c>
      <c r="S47" t="s">
        <v>20</v>
      </c>
      <c r="T47">
        <f>MAX(scores245[[#This Row],[winline]],scores245[[#This Row],[betboom]])</f>
        <v>2.23</v>
      </c>
      <c r="U47" t="str">
        <f>INDEX($C$1:$O$10913,1,MATCH(T47,scores245[#This Row],0))</f>
        <v>betboom</v>
      </c>
    </row>
    <row r="48" spans="1:21" x14ac:dyDescent="0.25">
      <c r="A48" t="str">
        <f>_xlfn.CONCAT(scores245[[#This Row],[home]],scores245[[#This Row],[guest]],scores245[[#This Row],[дата]])</f>
        <v>ТэджонСувон45472</v>
      </c>
      <c r="B48" t="str">
        <f>_xlfn.CONCAT(scores245[[#This Row],[home]],scores245[[#This Row],[guest]])</f>
        <v>ТэджонСувон</v>
      </c>
      <c r="C48" s="1" t="s">
        <v>124</v>
      </c>
      <c r="D48" s="2">
        <v>45472</v>
      </c>
      <c r="E48" s="1" t="s">
        <v>125</v>
      </c>
      <c r="F48" s="1" t="s">
        <v>126</v>
      </c>
      <c r="G48">
        <v>2.9</v>
      </c>
      <c r="H48">
        <v>3.35</v>
      </c>
      <c r="I48">
        <v>2.4300000000000002</v>
      </c>
      <c r="J48">
        <v>2.87</v>
      </c>
      <c r="K48">
        <v>3.32</v>
      </c>
      <c r="L48">
        <v>2.41</v>
      </c>
      <c r="M48">
        <v>2.87</v>
      </c>
      <c r="N48">
        <v>3.32</v>
      </c>
      <c r="O48">
        <v>2.38</v>
      </c>
      <c r="P48" t="s">
        <v>16</v>
      </c>
      <c r="Q48" t="s">
        <v>19</v>
      </c>
      <c r="R48">
        <v>2</v>
      </c>
      <c r="S48" t="s">
        <v>20</v>
      </c>
      <c r="T48">
        <f>MAX(scores245[[#This Row],[winline]],scores245[[#This Row],[betboom]])</f>
        <v>2.9</v>
      </c>
      <c r="U48" t="str">
        <f>INDEX($C$1:$O$10913,1,MATCH(T48,scores245[#This Row],0))</f>
        <v>winline</v>
      </c>
    </row>
    <row r="49" spans="1:21" x14ac:dyDescent="0.25">
      <c r="A49" t="str">
        <f>_xlfn.CONCAT(scores245[[#This Row],[home]],scores245[[#This Row],[guest]],scores245[[#This Row],[дата]])</f>
        <v>Чонбук Сеул45472</v>
      </c>
      <c r="B49" t="str">
        <f>_xlfn.CONCAT(scores245[[#This Row],[home]],scores245[[#This Row],[guest]])</f>
        <v>Чонбук Сеул</v>
      </c>
      <c r="C49" s="1" t="s">
        <v>124</v>
      </c>
      <c r="D49" s="2">
        <v>45472</v>
      </c>
      <c r="E49" s="1" t="s">
        <v>127</v>
      </c>
      <c r="F49" s="1" t="s">
        <v>128</v>
      </c>
      <c r="G49">
        <v>2.5</v>
      </c>
      <c r="H49">
        <v>3.45</v>
      </c>
      <c r="I49">
        <v>2.75</v>
      </c>
      <c r="J49">
        <v>2.48</v>
      </c>
      <c r="K49">
        <v>3.41</v>
      </c>
      <c r="L49">
        <v>2.71</v>
      </c>
      <c r="M49">
        <v>2.52</v>
      </c>
      <c r="N49">
        <v>3.4</v>
      </c>
      <c r="O49">
        <v>2.63</v>
      </c>
      <c r="P49" t="s">
        <v>28</v>
      </c>
      <c r="Q49" t="s">
        <v>27</v>
      </c>
      <c r="R49">
        <v>2</v>
      </c>
      <c r="S49" t="s">
        <v>20</v>
      </c>
      <c r="T49">
        <f>MAX(scores245[[#This Row],[winline]],scores245[[#This Row],[betboom]])</f>
        <v>2.5</v>
      </c>
      <c r="U49" t="str">
        <f>INDEX($C$1:$O$10913,1,MATCH(T49,scores245[#This Row],0))</f>
        <v>winline</v>
      </c>
    </row>
    <row r="50" spans="1:21" x14ac:dyDescent="0.25">
      <c r="A50" t="str">
        <f>_xlfn.CONCAT(scores245[[#This Row],[home]],scores245[[#This Row],[guest]],scores245[[#This Row],[дата]])</f>
        <v>Санджу Тэгу45472</v>
      </c>
      <c r="B50" t="str">
        <f>_xlfn.CONCAT(scores245[[#This Row],[home]],scores245[[#This Row],[guest]])</f>
        <v>Санджу Тэгу</v>
      </c>
      <c r="C50" s="1" t="s">
        <v>124</v>
      </c>
      <c r="D50" s="2">
        <v>45472</v>
      </c>
      <c r="E50" s="1" t="s">
        <v>129</v>
      </c>
      <c r="F50" s="1" t="s">
        <v>130</v>
      </c>
      <c r="G50">
        <v>2.09</v>
      </c>
      <c r="H50">
        <v>3.5</v>
      </c>
      <c r="I50">
        <v>3.5</v>
      </c>
      <c r="M50">
        <v>2.0499999999999998</v>
      </c>
      <c r="N50">
        <v>3.41</v>
      </c>
      <c r="O50">
        <v>3.45</v>
      </c>
      <c r="P50" t="s">
        <v>19</v>
      </c>
      <c r="Q50" t="s">
        <v>16</v>
      </c>
      <c r="R50">
        <v>1</v>
      </c>
      <c r="S50" t="s">
        <v>20</v>
      </c>
      <c r="T50">
        <f>MAX(scores245[[#This Row],[winline]],scores245[[#This Row],[betboom]])</f>
        <v>2.09</v>
      </c>
      <c r="U50" t="str">
        <f>INDEX($C$1:$O$10913,1,MATCH(T50,scores245[#This Row],0))</f>
        <v>winline</v>
      </c>
    </row>
    <row r="51" spans="1:21" x14ac:dyDescent="0.25">
      <c r="A51" t="str">
        <f>_xlfn.CONCAT(scores245[[#This Row],[home]],scores245[[#This Row],[guest]],scores245[[#This Row],[дата]])</f>
        <v>Пхаджу СитизенКёнджу КХНП45472</v>
      </c>
      <c r="B51" t="str">
        <f>_xlfn.CONCAT(scores245[[#This Row],[home]],scores245[[#This Row],[guest]])</f>
        <v>Пхаджу СитизенКёнджу КХНП</v>
      </c>
      <c r="C51" s="1" t="s">
        <v>65</v>
      </c>
      <c r="D51" s="2">
        <v>45472</v>
      </c>
      <c r="E51" s="1" t="s">
        <v>131</v>
      </c>
      <c r="F51" s="1" t="s">
        <v>132</v>
      </c>
      <c r="G51" t="s">
        <v>20</v>
      </c>
      <c r="H51" t="s">
        <v>20</v>
      </c>
      <c r="I51" t="s">
        <v>20</v>
      </c>
      <c r="J51" t="s">
        <v>20</v>
      </c>
      <c r="K51" t="s">
        <v>20</v>
      </c>
      <c r="L51" t="s">
        <v>20</v>
      </c>
      <c r="M51" t="s">
        <v>20</v>
      </c>
      <c r="N51" t="s">
        <v>20</v>
      </c>
      <c r="O51" t="s">
        <v>20</v>
      </c>
      <c r="P51" t="s">
        <v>28</v>
      </c>
      <c r="Q51" t="s">
        <v>28</v>
      </c>
      <c r="R51">
        <v>0</v>
      </c>
      <c r="S51" t="s">
        <v>20</v>
      </c>
      <c r="T51">
        <f>MAX(scores245[[#This Row],[winline]],scores245[[#This Row],[betboom]])</f>
        <v>0</v>
      </c>
      <c r="U51" t="e">
        <f>INDEX($C$1:$O$10913,1,MATCH(T51,scores245[#This Row],0))</f>
        <v>#REF!</v>
      </c>
    </row>
    <row r="52" spans="1:21" x14ac:dyDescent="0.25">
      <c r="A52" t="str">
        <f>_xlfn.CONCAT(scores245[[#This Row],[home]],scores245[[#This Row],[guest]],scores245[[#This Row],[дата]])</f>
        <v>КаннынТэджон Кораил45472</v>
      </c>
      <c r="B52" t="str">
        <f>_xlfn.CONCAT(scores245[[#This Row],[home]],scores245[[#This Row],[guest]])</f>
        <v>КаннынТэджон Кораил</v>
      </c>
      <c r="C52" s="1" t="s">
        <v>65</v>
      </c>
      <c r="D52" s="2">
        <v>45472</v>
      </c>
      <c r="E52" s="1" t="s">
        <v>133</v>
      </c>
      <c r="F52" s="1" t="s">
        <v>134</v>
      </c>
      <c r="G52" t="s">
        <v>20</v>
      </c>
      <c r="H52" t="s">
        <v>20</v>
      </c>
      <c r="I52" t="s">
        <v>20</v>
      </c>
      <c r="J52" t="s">
        <v>20</v>
      </c>
      <c r="K52" t="s">
        <v>20</v>
      </c>
      <c r="L52" t="s">
        <v>20</v>
      </c>
      <c r="M52" t="s">
        <v>20</v>
      </c>
      <c r="N52" t="s">
        <v>20</v>
      </c>
      <c r="O52" t="s">
        <v>20</v>
      </c>
      <c r="P52" t="s">
        <v>32</v>
      </c>
      <c r="Q52" t="s">
        <v>19</v>
      </c>
      <c r="R52">
        <v>1</v>
      </c>
      <c r="S52" t="s">
        <v>20</v>
      </c>
      <c r="T52">
        <f>MAX(scores245[[#This Row],[winline]],scores245[[#This Row],[betboom]])</f>
        <v>0</v>
      </c>
      <c r="U52" t="e">
        <f>INDEX($C$1:$O$10913,1,MATCH(T52,scores245[#This Row],0))</f>
        <v>#N/A</v>
      </c>
    </row>
    <row r="53" spans="1:21" x14ac:dyDescent="0.25">
      <c r="A53" t="str">
        <f>_xlfn.CONCAT(scores245[[#This Row],[home]],scores245[[#This Row],[guest]],scores245[[#This Row],[дата]])</f>
        <v>Мокпо СитиЕджу Ситизен45472</v>
      </c>
      <c r="B53" t="str">
        <f>_xlfn.CONCAT(scores245[[#This Row],[home]],scores245[[#This Row],[guest]])</f>
        <v>Мокпо СитиЕджу Ситизен</v>
      </c>
      <c r="C53" s="1" t="s">
        <v>65</v>
      </c>
      <c r="D53" s="2">
        <v>45472</v>
      </c>
      <c r="E53" s="1" t="s">
        <v>135</v>
      </c>
      <c r="F53" s="1" t="s">
        <v>136</v>
      </c>
      <c r="G53" t="s">
        <v>20</v>
      </c>
      <c r="H53" t="s">
        <v>20</v>
      </c>
      <c r="I53" t="s">
        <v>20</v>
      </c>
      <c r="J53" t="s">
        <v>20</v>
      </c>
      <c r="K53" t="s">
        <v>20</v>
      </c>
      <c r="L53" t="s">
        <v>20</v>
      </c>
      <c r="M53" t="s">
        <v>20</v>
      </c>
      <c r="N53" t="s">
        <v>20</v>
      </c>
      <c r="O53" t="s">
        <v>20</v>
      </c>
      <c r="P53" t="s">
        <v>19</v>
      </c>
      <c r="Q53" t="s">
        <v>32</v>
      </c>
      <c r="R53">
        <v>2</v>
      </c>
      <c r="S53" t="s">
        <v>20</v>
      </c>
      <c r="T53">
        <f>MAX(scores245[[#This Row],[winline]],scores245[[#This Row],[betboom]])</f>
        <v>0</v>
      </c>
      <c r="U53" t="e">
        <f>INDEX($C$1:$O$10913,1,MATCH(T53,scores245[#This Row],0))</f>
        <v>#N/A</v>
      </c>
    </row>
    <row r="54" spans="1:21" x14ac:dyDescent="0.25">
      <c r="A54" t="str">
        <f>_xlfn.CONCAT(scores245[[#This Row],[home]],scores245[[#This Row],[guest]],scores245[[#This Row],[дата]])</f>
        <v>Чханвон СитиГимхэ45472</v>
      </c>
      <c r="B54" t="str">
        <f>_xlfn.CONCAT(scores245[[#This Row],[home]],scores245[[#This Row],[guest]])</f>
        <v>Чханвон СитиГимхэ</v>
      </c>
      <c r="C54" s="1" t="s">
        <v>65</v>
      </c>
      <c r="D54" s="2">
        <v>45472</v>
      </c>
      <c r="E54" s="1" t="s">
        <v>137</v>
      </c>
      <c r="F54" s="1" t="s">
        <v>138</v>
      </c>
      <c r="G54" t="s">
        <v>20</v>
      </c>
      <c r="H54" t="s">
        <v>20</v>
      </c>
      <c r="I54" t="s">
        <v>20</v>
      </c>
      <c r="J54" t="s">
        <v>20</v>
      </c>
      <c r="K54" t="s">
        <v>20</v>
      </c>
      <c r="L54" t="s">
        <v>20</v>
      </c>
      <c r="M54" t="s">
        <v>20</v>
      </c>
      <c r="N54" t="s">
        <v>20</v>
      </c>
      <c r="O54" t="s">
        <v>20</v>
      </c>
      <c r="P54" t="s">
        <v>16</v>
      </c>
      <c r="Q54" t="s">
        <v>19</v>
      </c>
      <c r="R54">
        <v>2</v>
      </c>
      <c r="S54" t="s">
        <v>20</v>
      </c>
      <c r="T54">
        <f>MAX(scores245[[#This Row],[winline]],scores245[[#This Row],[betboom]])</f>
        <v>0</v>
      </c>
      <c r="U54" t="e">
        <f>INDEX($C$1:$O$10913,1,MATCH(T54,scores245[#This Row],0))</f>
        <v>#N/A</v>
      </c>
    </row>
    <row r="55" spans="1:21" x14ac:dyDescent="0.25">
      <c r="A55" t="str">
        <f>_xlfn.CONCAT(scores245[[#This Row],[home]],scores245[[#This Row],[guest]],scores245[[#This Row],[дата]])</f>
        <v>Оита ТринитаВентфорет Кофу45472</v>
      </c>
      <c r="B55" t="str">
        <f>_xlfn.CONCAT(scores245[[#This Row],[home]],scores245[[#This Row],[guest]])</f>
        <v>Оита ТринитаВентфорет Кофу</v>
      </c>
      <c r="C55" s="1" t="s">
        <v>139</v>
      </c>
      <c r="D55" s="2">
        <v>45472</v>
      </c>
      <c r="E55" s="1" t="s">
        <v>140</v>
      </c>
      <c r="F55" s="1" t="s">
        <v>141</v>
      </c>
      <c r="G55">
        <v>3.2</v>
      </c>
      <c r="H55">
        <v>3.3</v>
      </c>
      <c r="I55">
        <v>2.2400000000000002</v>
      </c>
      <c r="J55">
        <v>3.15</v>
      </c>
      <c r="K55">
        <v>3.35</v>
      </c>
      <c r="L55">
        <v>2.2000000000000002</v>
      </c>
      <c r="M55">
        <v>3.18</v>
      </c>
      <c r="N55">
        <v>3.26</v>
      </c>
      <c r="O55">
        <v>2.1800000000000002</v>
      </c>
      <c r="P55" t="s">
        <v>16</v>
      </c>
      <c r="Q55" t="s">
        <v>16</v>
      </c>
      <c r="R55">
        <v>0</v>
      </c>
      <c r="S55" t="s">
        <v>20</v>
      </c>
      <c r="T55">
        <f>MAX(scores245[[#This Row],[winline]],scores245[[#This Row],[betboom]])</f>
        <v>3.2</v>
      </c>
      <c r="U55" t="str">
        <f>INDEX($C$1:$O$10913,1,MATCH(T55,scores245[#This Row],0))</f>
        <v>winline</v>
      </c>
    </row>
    <row r="56" spans="1:21" x14ac:dyDescent="0.25">
      <c r="A56" t="str">
        <f>_xlfn.CONCAT(scores245[[#This Row],[home]],scores245[[#This Row],[guest]],scores245[[#This Row],[дата]])</f>
        <v>Токусима ВортисВарен Нагасаки45472</v>
      </c>
      <c r="B56" t="str">
        <f>_xlfn.CONCAT(scores245[[#This Row],[home]],scores245[[#This Row],[guest]])</f>
        <v>Токусима ВортисВарен Нагасаки</v>
      </c>
      <c r="C56" s="1" t="s">
        <v>139</v>
      </c>
      <c r="D56" s="2">
        <v>45472</v>
      </c>
      <c r="E56" s="1" t="s">
        <v>142</v>
      </c>
      <c r="F56" s="1" t="s">
        <v>143</v>
      </c>
      <c r="G56">
        <v>3.25</v>
      </c>
      <c r="H56">
        <v>3.45</v>
      </c>
      <c r="I56">
        <v>2.17</v>
      </c>
      <c r="J56">
        <v>3.25</v>
      </c>
      <c r="K56">
        <v>3.35</v>
      </c>
      <c r="L56">
        <v>2.12</v>
      </c>
      <c r="M56">
        <v>3.24</v>
      </c>
      <c r="N56">
        <v>3.38</v>
      </c>
      <c r="O56">
        <v>2.11</v>
      </c>
      <c r="P56" t="s">
        <v>19</v>
      </c>
      <c r="Q56" t="s">
        <v>19</v>
      </c>
      <c r="R56">
        <v>0</v>
      </c>
      <c r="S56" t="s">
        <v>20</v>
      </c>
      <c r="T56">
        <f>MAX(scores245[[#This Row],[winline]],scores245[[#This Row],[betboom]])</f>
        <v>3.25</v>
      </c>
      <c r="U56" t="str">
        <f>INDEX($C$1:$O$10913,1,MATCH(T56,scores245[#This Row],0))</f>
        <v>winline</v>
      </c>
    </row>
    <row r="57" spans="1:21" x14ac:dyDescent="0.25">
      <c r="A57" t="str">
        <f>_xlfn.CONCAT(scores245[[#This Row],[home]],scores245[[#This Row],[guest]],scores245[[#This Row],[дата]])</f>
        <v>Зеспакусацу ГуммаФудзиэда МИФК45472</v>
      </c>
      <c r="B57" t="str">
        <f>_xlfn.CONCAT(scores245[[#This Row],[home]],scores245[[#This Row],[guest]])</f>
        <v>Зеспакусацу ГуммаФудзиэда МИФК</v>
      </c>
      <c r="C57" s="1" t="s">
        <v>139</v>
      </c>
      <c r="D57" s="2">
        <v>45472</v>
      </c>
      <c r="E57" s="1" t="s">
        <v>144</v>
      </c>
      <c r="F57" s="1" t="s">
        <v>145</v>
      </c>
      <c r="G57">
        <v>3</v>
      </c>
      <c r="H57">
        <v>3.2</v>
      </c>
      <c r="I57">
        <v>2.42</v>
      </c>
      <c r="J57">
        <v>3</v>
      </c>
      <c r="K57">
        <v>3</v>
      </c>
      <c r="L57">
        <v>2.4</v>
      </c>
      <c r="M57">
        <v>2.94</v>
      </c>
      <c r="N57">
        <v>3.17</v>
      </c>
      <c r="O57">
        <v>2.36</v>
      </c>
      <c r="P57" t="s">
        <v>28</v>
      </c>
      <c r="Q57" t="s">
        <v>19</v>
      </c>
      <c r="R57">
        <v>2</v>
      </c>
      <c r="S57" t="s">
        <v>20</v>
      </c>
      <c r="T57">
        <f>MAX(scores245[[#This Row],[winline]],scores245[[#This Row],[betboom]])</f>
        <v>3</v>
      </c>
      <c r="U57" t="str">
        <f>INDEX($C$1:$O$10913,1,MATCH(T57,scores245[#This Row],0))</f>
        <v>winline</v>
      </c>
    </row>
    <row r="58" spans="1:21" x14ac:dyDescent="0.25">
      <c r="A58" t="str">
        <f>_xlfn.CONCAT(scores245[[#This Row],[home]],scores245[[#This Row],[guest]],scores245[[#This Row],[дата]])</f>
        <v>Вегалта СэндайТотиги45472</v>
      </c>
      <c r="B58" t="str">
        <f>_xlfn.CONCAT(scores245[[#This Row],[home]],scores245[[#This Row],[guest]])</f>
        <v>Вегалта СэндайТотиги</v>
      </c>
      <c r="C58" s="1" t="s">
        <v>139</v>
      </c>
      <c r="D58" s="2">
        <v>45472</v>
      </c>
      <c r="E58" s="1" t="s">
        <v>146</v>
      </c>
      <c r="F58" s="1" t="s">
        <v>147</v>
      </c>
      <c r="G58">
        <v>1.74</v>
      </c>
      <c r="H58">
        <v>3.6</v>
      </c>
      <c r="I58">
        <v>4.9000000000000004</v>
      </c>
      <c r="J58" t="s">
        <v>20</v>
      </c>
      <c r="K58" t="s">
        <v>20</v>
      </c>
      <c r="L58" t="s">
        <v>20</v>
      </c>
      <c r="M58">
        <v>1.7</v>
      </c>
      <c r="N58">
        <v>3.52</v>
      </c>
      <c r="O58">
        <v>4.8</v>
      </c>
      <c r="P58" t="s">
        <v>32</v>
      </c>
      <c r="Q58" t="s">
        <v>19</v>
      </c>
      <c r="R58">
        <v>1</v>
      </c>
      <c r="S58" t="s">
        <v>20</v>
      </c>
      <c r="T58">
        <f>MAX(scores245[[#This Row],[winline]],scores245[[#This Row],[betboom]])</f>
        <v>1.74</v>
      </c>
      <c r="U58" t="str">
        <f>INDEX($C$1:$O$10913,1,MATCH(T58,scores245[#This Row],0))</f>
        <v>winline</v>
      </c>
    </row>
    <row r="59" spans="1:21" x14ac:dyDescent="0.25">
      <c r="A59" t="str">
        <f>_xlfn.CONCAT(scores245[[#This Row],[home]],scores245[[#This Row],[guest]],scores245[[#This Row],[дата]])</f>
        <v>Роассо КумамотоЭхиме45472</v>
      </c>
      <c r="B59" t="str">
        <f>_xlfn.CONCAT(scores245[[#This Row],[home]],scores245[[#This Row],[guest]])</f>
        <v>Роассо КумамотоЭхиме</v>
      </c>
      <c r="C59" s="1" t="s">
        <v>139</v>
      </c>
      <c r="D59" s="2">
        <v>45472</v>
      </c>
      <c r="E59" s="1" t="s">
        <v>148</v>
      </c>
      <c r="F59" s="1" t="s">
        <v>149</v>
      </c>
      <c r="G59">
        <v>2.06</v>
      </c>
      <c r="H59">
        <v>3.5</v>
      </c>
      <c r="I59">
        <v>3.45</v>
      </c>
      <c r="J59">
        <v>1.96</v>
      </c>
      <c r="K59">
        <v>3.45</v>
      </c>
      <c r="L59">
        <v>3.6</v>
      </c>
      <c r="M59">
        <v>2.02</v>
      </c>
      <c r="N59">
        <v>3.45</v>
      </c>
      <c r="O59">
        <v>3.4</v>
      </c>
      <c r="P59" t="s">
        <v>54</v>
      </c>
      <c r="Q59" t="s">
        <v>16</v>
      </c>
      <c r="R59">
        <v>1</v>
      </c>
      <c r="S59" t="s">
        <v>20</v>
      </c>
      <c r="T59">
        <f>MAX(scores245[[#This Row],[winline]],scores245[[#This Row],[betboom]])</f>
        <v>2.06</v>
      </c>
      <c r="U59" t="str">
        <f>INDEX($C$1:$O$10913,1,MATCH(T59,scores245[#This Row],0))</f>
        <v>winline</v>
      </c>
    </row>
    <row r="60" spans="1:21" x14ac:dyDescent="0.25">
      <c r="A60" t="str">
        <f>_xlfn.CONCAT(scores245[[#This Row],[home]],scores245[[#This Row],[guest]],scores245[[#This Row],[дата]])</f>
        <v>Мито ХоллихокРенофа Ямагути45472</v>
      </c>
      <c r="B60" t="str">
        <f>_xlfn.CONCAT(scores245[[#This Row],[home]],scores245[[#This Row],[guest]])</f>
        <v>Мито ХоллихокРенофа Ямагути</v>
      </c>
      <c r="C60" s="1" t="s">
        <v>139</v>
      </c>
      <c r="D60" s="2">
        <v>45472</v>
      </c>
      <c r="E60" s="1" t="s">
        <v>150</v>
      </c>
      <c r="F60" s="1" t="s">
        <v>151</v>
      </c>
      <c r="G60">
        <v>3</v>
      </c>
      <c r="H60">
        <v>3.3</v>
      </c>
      <c r="I60">
        <v>2.38</v>
      </c>
      <c r="J60">
        <v>3</v>
      </c>
      <c r="K60">
        <v>3</v>
      </c>
      <c r="L60">
        <v>2.4</v>
      </c>
      <c r="M60">
        <v>2.88</v>
      </c>
      <c r="N60">
        <v>3.24</v>
      </c>
      <c r="O60">
        <v>2.36</v>
      </c>
      <c r="P60" t="s">
        <v>28</v>
      </c>
      <c r="Q60" t="s">
        <v>28</v>
      </c>
      <c r="R60">
        <v>0</v>
      </c>
      <c r="S60" t="s">
        <v>20</v>
      </c>
      <c r="T60">
        <f>MAX(scores245[[#This Row],[winline]],scores245[[#This Row],[betboom]])</f>
        <v>3</v>
      </c>
      <c r="U60" t="str">
        <f>INDEX($C$1:$O$10913,1,MATCH(T60,scores245[#This Row],0))</f>
        <v>winline</v>
      </c>
    </row>
    <row r="61" spans="1:21" x14ac:dyDescent="0.25">
      <c r="A61" t="str">
        <f>_xlfn.CONCAT(scores245[[#This Row],[home]],scores245[[#This Row],[guest]],scores245[[#This Row],[дата]])</f>
        <v>ИвакиЙокогама45472</v>
      </c>
      <c r="B61" t="str">
        <f>_xlfn.CONCAT(scores245[[#This Row],[home]],scores245[[#This Row],[guest]])</f>
        <v>ИвакиЙокогама</v>
      </c>
      <c r="C61" s="1" t="s">
        <v>139</v>
      </c>
      <c r="D61" s="2">
        <v>45472</v>
      </c>
      <c r="E61" s="1" t="s">
        <v>152</v>
      </c>
      <c r="F61" s="1" t="s">
        <v>153</v>
      </c>
      <c r="G61">
        <v>3.5</v>
      </c>
      <c r="H61">
        <v>3.35</v>
      </c>
      <c r="I61">
        <v>2.09</v>
      </c>
      <c r="J61">
        <v>3.45</v>
      </c>
      <c r="K61">
        <v>3.25</v>
      </c>
      <c r="L61">
        <v>2.0699999999999998</v>
      </c>
      <c r="M61">
        <v>3.43</v>
      </c>
      <c r="N61">
        <v>3.32</v>
      </c>
      <c r="O61">
        <v>2.0499999999999998</v>
      </c>
      <c r="P61" t="s">
        <v>16</v>
      </c>
      <c r="Q61" t="s">
        <v>54</v>
      </c>
      <c r="R61">
        <v>2</v>
      </c>
      <c r="S61" t="s">
        <v>20</v>
      </c>
      <c r="T61">
        <f>MAX(scores245[[#This Row],[winline]],scores245[[#This Row],[betboom]])</f>
        <v>3.5</v>
      </c>
      <c r="U61" t="str">
        <f>INDEX($C$1:$O$10913,1,MATCH(T61,scores245[#This Row],0))</f>
        <v>winline</v>
      </c>
    </row>
    <row r="62" spans="1:21" x14ac:dyDescent="0.25">
      <c r="A62" t="str">
        <f>_xlfn.CONCAT(scores245[[#This Row],[home]],scores245[[#This Row],[guest]],scores245[[#This Row],[дата]])</f>
        <v>Йокогама МариносТокио Верди45472</v>
      </c>
      <c r="B62" t="str">
        <f>_xlfn.CONCAT(scores245[[#This Row],[home]],scores245[[#This Row],[guest]])</f>
        <v>Йокогама МариносТокио Верди</v>
      </c>
      <c r="C62" s="1" t="s">
        <v>154</v>
      </c>
      <c r="D62" s="2">
        <v>45472</v>
      </c>
      <c r="E62" s="1" t="s">
        <v>155</v>
      </c>
      <c r="F62" s="1" t="s">
        <v>156</v>
      </c>
      <c r="G62">
        <v>1.93</v>
      </c>
      <c r="H62">
        <v>3.7</v>
      </c>
      <c r="I62">
        <v>3.8</v>
      </c>
      <c r="J62">
        <v>1.88</v>
      </c>
      <c r="K62">
        <v>3.65</v>
      </c>
      <c r="L62">
        <v>4.05</v>
      </c>
      <c r="M62">
        <v>1.93</v>
      </c>
      <c r="N62">
        <v>3.65</v>
      </c>
      <c r="O62">
        <v>3.85</v>
      </c>
      <c r="P62" t="s">
        <v>28</v>
      </c>
      <c r="Q62" t="s">
        <v>19</v>
      </c>
      <c r="R62">
        <v>2</v>
      </c>
      <c r="S62" t="s">
        <v>20</v>
      </c>
      <c r="T62">
        <f>MAX(scores245[[#This Row],[winline]],scores245[[#This Row],[betboom]])</f>
        <v>1.93</v>
      </c>
      <c r="U62" t="str">
        <f>INDEX($C$1:$O$10913,1,MATCH(T62,scores245[#This Row],0))</f>
        <v>winline</v>
      </c>
    </row>
    <row r="63" spans="1:21" x14ac:dyDescent="0.25">
      <c r="A63" t="str">
        <f>_xlfn.CONCAT(scores245[[#This Row],[home]],scores245[[#This Row],[guest]],scores245[[#This Row],[дата]])</f>
        <v>Кавасаки ФронталеСанфречче Хиросима45472</v>
      </c>
      <c r="B63" t="str">
        <f>_xlfn.CONCAT(scores245[[#This Row],[home]],scores245[[#This Row],[guest]])</f>
        <v>Кавасаки ФронталеСанфречче Хиросима</v>
      </c>
      <c r="C63" s="1" t="s">
        <v>154</v>
      </c>
      <c r="D63" s="2">
        <v>45472</v>
      </c>
      <c r="E63" s="1" t="s">
        <v>157</v>
      </c>
      <c r="F63" s="1" t="s">
        <v>158</v>
      </c>
      <c r="G63">
        <v>3.3</v>
      </c>
      <c r="H63">
        <v>3.7</v>
      </c>
      <c r="I63">
        <v>2.1</v>
      </c>
      <c r="J63">
        <v>3.2</v>
      </c>
      <c r="K63">
        <v>3.7</v>
      </c>
      <c r="L63">
        <v>2.1</v>
      </c>
      <c r="M63">
        <v>3.25</v>
      </c>
      <c r="N63">
        <v>3.85</v>
      </c>
      <c r="O63">
        <v>2.0499999999999998</v>
      </c>
      <c r="P63" t="s">
        <v>28</v>
      </c>
      <c r="Q63" t="s">
        <v>28</v>
      </c>
      <c r="R63">
        <v>0</v>
      </c>
      <c r="S63" t="s">
        <v>20</v>
      </c>
      <c r="T63">
        <f>MAX(scores245[[#This Row],[winline]],scores245[[#This Row],[betboom]])</f>
        <v>3.3</v>
      </c>
      <c r="U63" t="str">
        <f>INDEX($C$1:$O$10913,1,MATCH(T63,scores245[#This Row],0))</f>
        <v>winline</v>
      </c>
    </row>
    <row r="64" spans="1:21" x14ac:dyDescent="0.25">
      <c r="A64" t="str">
        <f>_xlfn.CONCAT(scores245[[#This Row],[home]],scores245[[#This Row],[guest]],scores245[[#This Row],[дата]])</f>
        <v>Консадоле СаппороАльбирекс Ниигата45472</v>
      </c>
      <c r="B64" t="str">
        <f>_xlfn.CONCAT(scores245[[#This Row],[home]],scores245[[#This Row],[guest]])</f>
        <v>Консадоле СаппороАльбирекс Ниигата</v>
      </c>
      <c r="C64" s="1" t="s">
        <v>154</v>
      </c>
      <c r="D64" s="2">
        <v>45472</v>
      </c>
      <c r="E64" s="1" t="s">
        <v>159</v>
      </c>
      <c r="F64" s="1" t="s">
        <v>160</v>
      </c>
      <c r="G64">
        <v>3.1</v>
      </c>
      <c r="H64">
        <v>3.45</v>
      </c>
      <c r="I64">
        <v>2.2999999999999998</v>
      </c>
      <c r="J64">
        <v>3.2</v>
      </c>
      <c r="K64">
        <v>3.45</v>
      </c>
      <c r="L64">
        <v>2.2200000000000002</v>
      </c>
      <c r="M64">
        <v>3.15</v>
      </c>
      <c r="N64">
        <v>3.5</v>
      </c>
      <c r="O64">
        <v>2.25</v>
      </c>
      <c r="P64" t="s">
        <v>16</v>
      </c>
      <c r="Q64" t="s">
        <v>28</v>
      </c>
      <c r="R64">
        <v>2</v>
      </c>
      <c r="S64" t="s">
        <v>20</v>
      </c>
      <c r="T64">
        <f>MAX(scores245[[#This Row],[winline]],scores245[[#This Row],[betboom]])</f>
        <v>3.2</v>
      </c>
      <c r="U64" t="str">
        <f>INDEX($C$1:$O$10913,1,MATCH(T64,scores245[#This Row],0))</f>
        <v>betboom</v>
      </c>
    </row>
    <row r="65" spans="1:21" x14ac:dyDescent="0.25">
      <c r="A65" t="str">
        <f>_xlfn.CONCAT(scores245[[#This Row],[home]],scores245[[#This Row],[guest]],scores245[[#This Row],[дата]])</f>
        <v>ГифуВарнаур Хатинохе45472</v>
      </c>
      <c r="B65" t="str">
        <f>_xlfn.CONCAT(scores245[[#This Row],[home]],scores245[[#This Row],[guest]])</f>
        <v>ГифуВарнаур Хатинохе</v>
      </c>
      <c r="C65" s="1" t="s">
        <v>161</v>
      </c>
      <c r="D65" s="2">
        <v>45472</v>
      </c>
      <c r="E65" s="1" t="s">
        <v>162</v>
      </c>
      <c r="F65" s="1" t="s">
        <v>163</v>
      </c>
      <c r="G65">
        <v>1.91</v>
      </c>
      <c r="H65">
        <v>3.3</v>
      </c>
      <c r="I65">
        <v>3.6</v>
      </c>
      <c r="J65" t="s">
        <v>20</v>
      </c>
      <c r="K65" t="s">
        <v>20</v>
      </c>
      <c r="L65" t="s">
        <v>20</v>
      </c>
      <c r="M65">
        <v>1.92</v>
      </c>
      <c r="N65">
        <v>3.55</v>
      </c>
      <c r="O65">
        <v>3.55</v>
      </c>
      <c r="P65" t="s">
        <v>28</v>
      </c>
      <c r="Q65" t="s">
        <v>19</v>
      </c>
      <c r="R65">
        <v>2</v>
      </c>
      <c r="S65" t="s">
        <v>20</v>
      </c>
      <c r="T65">
        <f>MAX(scores245[[#This Row],[winline]],scores245[[#This Row],[betboom]])</f>
        <v>1.91</v>
      </c>
      <c r="U65" t="str">
        <f>INDEX($C$1:$O$10913,1,MATCH(T65,scores245[#This Row],0))</f>
        <v>winline</v>
      </c>
    </row>
    <row r="66" spans="1:21" x14ac:dyDescent="0.25">
      <c r="A66" t="str">
        <f>_xlfn.CONCAT(scores245[[#This Row],[home]],scores245[[#This Row],[guest]],scores245[[#This Row],[дата]])</f>
        <v>Омия АрдияГрулла Мориока45472</v>
      </c>
      <c r="B66" t="str">
        <f>_xlfn.CONCAT(scores245[[#This Row],[home]],scores245[[#This Row],[guest]])</f>
        <v>Омия АрдияГрулла Мориока</v>
      </c>
      <c r="C66" s="1" t="s">
        <v>161</v>
      </c>
      <c r="D66" s="2">
        <v>45472</v>
      </c>
      <c r="E66" s="1" t="s">
        <v>164</v>
      </c>
      <c r="F66" s="1" t="s">
        <v>165</v>
      </c>
      <c r="G66">
        <v>1.37</v>
      </c>
      <c r="H66">
        <v>4.3</v>
      </c>
      <c r="I66">
        <v>7.2</v>
      </c>
      <c r="J66">
        <v>1.41</v>
      </c>
      <c r="K66">
        <v>4.29</v>
      </c>
      <c r="L66">
        <v>6.8</v>
      </c>
      <c r="M66" t="s">
        <v>20</v>
      </c>
      <c r="N66" t="s">
        <v>20</v>
      </c>
      <c r="O66" t="s">
        <v>20</v>
      </c>
      <c r="P66" t="s">
        <v>19</v>
      </c>
      <c r="Q66" t="s">
        <v>16</v>
      </c>
      <c r="R66">
        <v>1</v>
      </c>
      <c r="S66" t="s">
        <v>20</v>
      </c>
      <c r="T66">
        <f>MAX(scores245[[#This Row],[winline]],scores245[[#This Row],[betboom]])</f>
        <v>1.41</v>
      </c>
      <c r="U66" t="str">
        <f>INDEX($C$1:$O$10913,1,MATCH(T66,scores245[#This Row],0))</f>
        <v>betboom</v>
      </c>
    </row>
    <row r="67" spans="1:21" x14ac:dyDescent="0.25">
      <c r="A67" t="str">
        <f>_xlfn.CONCAT(scores245[[#This Row],[home]],scores245[[#This Row],[guest]],scores245[[#This Row],[дата]])</f>
        <v>ДжираванцФукусима Юнайтед45472</v>
      </c>
      <c r="B67" t="str">
        <f>_xlfn.CONCAT(scores245[[#This Row],[home]],scores245[[#This Row],[guest]])</f>
        <v>ДжираванцФукусима Юнайтед</v>
      </c>
      <c r="C67" s="1" t="s">
        <v>161</v>
      </c>
      <c r="D67" s="2">
        <v>45472</v>
      </c>
      <c r="E67" s="1" t="s">
        <v>166</v>
      </c>
      <c r="F67" s="1" t="s">
        <v>167</v>
      </c>
      <c r="G67">
        <v>2.31</v>
      </c>
      <c r="H67">
        <v>2.9</v>
      </c>
      <c r="I67">
        <v>3.1</v>
      </c>
      <c r="J67">
        <v>2.34</v>
      </c>
      <c r="K67">
        <v>2.99</v>
      </c>
      <c r="L67">
        <v>3.04</v>
      </c>
      <c r="M67">
        <v>2.35</v>
      </c>
      <c r="N67">
        <v>3</v>
      </c>
      <c r="O67">
        <v>3.1</v>
      </c>
      <c r="P67" t="s">
        <v>19</v>
      </c>
      <c r="Q67" t="s">
        <v>28</v>
      </c>
      <c r="R67">
        <v>1</v>
      </c>
      <c r="S67" t="s">
        <v>20</v>
      </c>
      <c r="T67">
        <f>MAX(scores245[[#This Row],[winline]],scores245[[#This Row],[betboom]])</f>
        <v>2.34</v>
      </c>
      <c r="U67" t="str">
        <f>INDEX($C$1:$O$10913,1,MATCH(T67,scores245[#This Row],0))</f>
        <v>betboom</v>
      </c>
    </row>
    <row r="68" spans="1:21" x14ac:dyDescent="0.25">
      <c r="A68" t="str">
        <f>_xlfn.CONCAT(scores245[[#This Row],[home]],scores245[[#This Row],[guest]],scores245[[#This Row],[дата]])</f>
        <v>Нара КлубГаинаре Тоттори45472</v>
      </c>
      <c r="B68" t="str">
        <f>_xlfn.CONCAT(scores245[[#This Row],[home]],scores245[[#This Row],[guest]])</f>
        <v>Нара КлубГаинаре Тоттори</v>
      </c>
      <c r="C68" s="1" t="s">
        <v>161</v>
      </c>
      <c r="D68" s="2">
        <v>45472</v>
      </c>
      <c r="E68" s="1" t="s">
        <v>168</v>
      </c>
      <c r="F68" s="1" t="s">
        <v>169</v>
      </c>
      <c r="G68">
        <v>2.02</v>
      </c>
      <c r="H68">
        <v>3.2</v>
      </c>
      <c r="I68">
        <v>3.4</v>
      </c>
      <c r="J68">
        <v>2.0499999999999998</v>
      </c>
      <c r="K68">
        <v>3.29</v>
      </c>
      <c r="L68">
        <v>3.35</v>
      </c>
      <c r="M68">
        <v>2.0699999999999998</v>
      </c>
      <c r="N68">
        <v>3.3</v>
      </c>
      <c r="O68">
        <v>3.4</v>
      </c>
      <c r="P68" t="s">
        <v>19</v>
      </c>
      <c r="Q68" t="s">
        <v>19</v>
      </c>
      <c r="R68">
        <v>0</v>
      </c>
      <c r="S68" t="s">
        <v>20</v>
      </c>
      <c r="T68">
        <f>MAX(scores245[[#This Row],[winline]],scores245[[#This Row],[betboom]])</f>
        <v>2.0499999999999998</v>
      </c>
      <c r="U68" t="str">
        <f>INDEX($C$1:$O$10913,1,MATCH(T68,scores245[#This Row],0))</f>
        <v>betboom</v>
      </c>
    </row>
    <row r="69" spans="1:21" x14ac:dyDescent="0.25">
      <c r="A69" t="str">
        <f>_xlfn.CONCAT(scores245[[#This Row],[home]],scores245[[#This Row],[guest]],scores245[[#This Row],[дата]])</f>
        <v>Каталлер ТоямаСагамихара45472</v>
      </c>
      <c r="B69" t="str">
        <f>_xlfn.CONCAT(scores245[[#This Row],[home]],scores245[[#This Row],[guest]])</f>
        <v>Каталлер ТоямаСагамихара</v>
      </c>
      <c r="C69" s="1" t="s">
        <v>161</v>
      </c>
      <c r="D69" s="2">
        <v>45472</v>
      </c>
      <c r="E69" s="1" t="s">
        <v>170</v>
      </c>
      <c r="F69" s="1" t="s">
        <v>171</v>
      </c>
      <c r="G69">
        <v>1.94</v>
      </c>
      <c r="H69">
        <v>3.05</v>
      </c>
      <c r="I69">
        <v>3.9</v>
      </c>
      <c r="J69">
        <v>1.95</v>
      </c>
      <c r="K69">
        <v>3.12</v>
      </c>
      <c r="L69">
        <v>3.89</v>
      </c>
      <c r="M69">
        <v>1.97</v>
      </c>
      <c r="N69">
        <v>3.15</v>
      </c>
      <c r="O69">
        <v>3.95</v>
      </c>
      <c r="P69" t="s">
        <v>16</v>
      </c>
      <c r="Q69" t="s">
        <v>16</v>
      </c>
      <c r="R69">
        <v>0</v>
      </c>
      <c r="S69" t="s">
        <v>20</v>
      </c>
      <c r="T69">
        <f>MAX(scores245[[#This Row],[winline]],scores245[[#This Row],[betboom]])</f>
        <v>1.95</v>
      </c>
      <c r="U69" t="str">
        <f>INDEX($C$1:$O$10913,1,MATCH(T69,scores245[#This Row],0))</f>
        <v>betboom</v>
      </c>
    </row>
    <row r="70" spans="1:21" x14ac:dyDescent="0.25">
      <c r="A70" t="str">
        <f>_xlfn.CONCAT(scores245[[#This Row],[home]],scores245[[#This Row],[guest]],scores245[[#This Row],[дата]])</f>
        <v>Йокогама Азул Кларо45472</v>
      </c>
      <c r="B70" t="str">
        <f>_xlfn.CONCAT(scores245[[#This Row],[home]],scores245[[#This Row],[guest]])</f>
        <v>Йокогама Азул Кларо</v>
      </c>
      <c r="C70" s="1" t="s">
        <v>161</v>
      </c>
      <c r="D70" s="2">
        <v>45472</v>
      </c>
      <c r="E70" s="1" t="s">
        <v>172</v>
      </c>
      <c r="F70" s="1" t="s">
        <v>173</v>
      </c>
      <c r="G70">
        <v>4</v>
      </c>
      <c r="H70">
        <v>3.2</v>
      </c>
      <c r="I70">
        <v>1.86</v>
      </c>
      <c r="J70">
        <v>4.01</v>
      </c>
      <c r="K70">
        <v>3.3</v>
      </c>
      <c r="L70">
        <v>1.86</v>
      </c>
      <c r="M70">
        <v>4.1500000000000004</v>
      </c>
      <c r="N70">
        <v>3.3</v>
      </c>
      <c r="O70">
        <v>1.87</v>
      </c>
      <c r="P70" t="s">
        <v>28</v>
      </c>
      <c r="Q70" t="s">
        <v>16</v>
      </c>
      <c r="R70">
        <v>1</v>
      </c>
      <c r="S70" t="s">
        <v>20</v>
      </c>
      <c r="T70">
        <f>MAX(scores245[[#This Row],[winline]],scores245[[#This Row],[betboom]])</f>
        <v>4.01</v>
      </c>
      <c r="U70" t="str">
        <f>INDEX($C$1:$O$10913,1,MATCH(T70,scores245[#This Row],0))</f>
        <v>betboom</v>
      </c>
    </row>
    <row r="71" spans="1:21" x14ac:dyDescent="0.25">
      <c r="A71" t="str">
        <f>_xlfn.CONCAT(scores245[[#This Row],[home]],scores245[[#This Row],[guest]],scores245[[#This Row],[дата]])</f>
        <v>ОсакаТегеваджаро45472</v>
      </c>
      <c r="B71" t="str">
        <f>_xlfn.CONCAT(scores245[[#This Row],[home]],scores245[[#This Row],[guest]])</f>
        <v>ОсакаТегеваджаро</v>
      </c>
      <c r="C71" s="1" t="s">
        <v>161</v>
      </c>
      <c r="D71" s="2">
        <v>45472</v>
      </c>
      <c r="E71" s="1" t="s">
        <v>174</v>
      </c>
      <c r="F71" s="1" t="s">
        <v>175</v>
      </c>
      <c r="G71">
        <v>1.71</v>
      </c>
      <c r="H71">
        <v>3.25</v>
      </c>
      <c r="I71">
        <v>4.8</v>
      </c>
      <c r="J71">
        <v>1.71</v>
      </c>
      <c r="K71">
        <v>3.4</v>
      </c>
      <c r="L71">
        <v>4.75</v>
      </c>
      <c r="M71">
        <v>1.7</v>
      </c>
      <c r="N71">
        <v>3.4</v>
      </c>
      <c r="O71">
        <v>5</v>
      </c>
      <c r="P71" t="s">
        <v>54</v>
      </c>
      <c r="Q71" t="s">
        <v>28</v>
      </c>
      <c r="R71">
        <v>1</v>
      </c>
      <c r="S71" t="s">
        <v>20</v>
      </c>
      <c r="T71">
        <f>MAX(scores245[[#This Row],[winline]],scores245[[#This Row],[betboom]])</f>
        <v>1.71</v>
      </c>
      <c r="U71" t="str">
        <f>INDEX($C$1:$O$10913,1,MATCH(T71,scores245[#This Row],0))</f>
        <v>winline</v>
      </c>
    </row>
    <row r="72" spans="1:21" x14ac:dyDescent="0.25">
      <c r="A72" t="str">
        <f>_xlfn.CONCAT(scores245[[#This Row],[home]],scores245[[#This Row],[guest]],scores245[[#This Row],[дата]])</f>
        <v>Мацумото ЯмагаНагано Парсейро45472</v>
      </c>
      <c r="B72" t="str">
        <f>_xlfn.CONCAT(scores245[[#This Row],[home]],scores245[[#This Row],[guest]])</f>
        <v>Мацумото ЯмагаНагано Парсейро</v>
      </c>
      <c r="C72" s="1" t="s">
        <v>161</v>
      </c>
      <c r="D72" s="2">
        <v>45472</v>
      </c>
      <c r="E72" s="1" t="s">
        <v>176</v>
      </c>
      <c r="F72" s="1" t="s">
        <v>177</v>
      </c>
      <c r="G72">
        <v>2.0499999999999998</v>
      </c>
      <c r="H72">
        <v>3.35</v>
      </c>
      <c r="I72">
        <v>3.4</v>
      </c>
      <c r="J72">
        <v>2.0289999999999999</v>
      </c>
      <c r="K72">
        <v>3.37</v>
      </c>
      <c r="L72">
        <v>3.32</v>
      </c>
      <c r="M72">
        <v>2.0499999999999998</v>
      </c>
      <c r="N72">
        <v>3.4</v>
      </c>
      <c r="O72">
        <v>3.35</v>
      </c>
      <c r="P72" t="s">
        <v>28</v>
      </c>
      <c r="Q72" t="s">
        <v>28</v>
      </c>
      <c r="R72">
        <v>0</v>
      </c>
      <c r="S72" t="s">
        <v>20</v>
      </c>
      <c r="T72">
        <f>MAX(scores245[[#This Row],[winline]],scores245[[#This Row],[betboom]])</f>
        <v>2.0499999999999998</v>
      </c>
      <c r="U72" t="str">
        <f>INDEX($C$1:$O$10913,1,MATCH(T72,scores245[#This Row],0))</f>
        <v>winline</v>
      </c>
    </row>
    <row r="73" spans="1:21" x14ac:dyDescent="0.25">
      <c r="A73" t="str">
        <f>_xlfn.CONCAT(scores245[[#This Row],[home]],scores245[[#This Row],[guest]],scores245[[#This Row],[дата]])</f>
        <v>Колон де Санта ФеАтлетико Атланта45473</v>
      </c>
      <c r="B73" t="str">
        <f>_xlfn.CONCAT(scores245[[#This Row],[home]],scores245[[#This Row],[guest]])</f>
        <v>Колон де Санта ФеАтлетико Атланта</v>
      </c>
      <c r="C73" s="1" t="s">
        <v>70</v>
      </c>
      <c r="D73" s="2">
        <v>45473</v>
      </c>
      <c r="E73" s="1" t="s">
        <v>178</v>
      </c>
      <c r="F73" s="1" t="s">
        <v>179</v>
      </c>
      <c r="G73">
        <v>1.53</v>
      </c>
      <c r="H73">
        <v>3.55</v>
      </c>
      <c r="I73">
        <v>6</v>
      </c>
      <c r="J73">
        <v>1.54</v>
      </c>
      <c r="K73">
        <v>3.7</v>
      </c>
      <c r="L73">
        <v>6.3</v>
      </c>
      <c r="M73">
        <v>1.52</v>
      </c>
      <c r="N73">
        <v>3.7</v>
      </c>
      <c r="O73">
        <v>6.5</v>
      </c>
      <c r="P73" t="s">
        <v>28</v>
      </c>
      <c r="Q73" t="s">
        <v>28</v>
      </c>
      <c r="R73">
        <v>0</v>
      </c>
      <c r="S73" t="s">
        <v>20</v>
      </c>
      <c r="T73">
        <f>MAX(scores245[[#This Row],[winline]],scores245[[#This Row],[betboom]])</f>
        <v>1.54</v>
      </c>
      <c r="U73" t="str">
        <f>INDEX($C$1:$O$10913,1,MATCH(T73,scores245[#This Row],0))</f>
        <v>betboom</v>
      </c>
    </row>
    <row r="74" spans="1:21" x14ac:dyDescent="0.25">
      <c r="A74" t="str">
        <f>_xlfn.CONCAT(scores245[[#This Row],[home]],scores245[[#This Row],[guest]],scores245[[#This Row],[дата]])</f>
        <v>Сан Мартин ТукуманМайпу45473</v>
      </c>
      <c r="B74" t="str">
        <f>_xlfn.CONCAT(scores245[[#This Row],[home]],scores245[[#This Row],[guest]])</f>
        <v>Сан Мартин ТукуманМайпу</v>
      </c>
      <c r="C74" s="1" t="s">
        <v>70</v>
      </c>
      <c r="D74" s="2">
        <v>45473</v>
      </c>
      <c r="E74" s="1" t="s">
        <v>180</v>
      </c>
      <c r="F74" s="1" t="s">
        <v>181</v>
      </c>
      <c r="G74">
        <v>1.71</v>
      </c>
      <c r="H74">
        <v>3.1</v>
      </c>
      <c r="I74">
        <v>5.2</v>
      </c>
      <c r="J74">
        <v>1.75</v>
      </c>
      <c r="K74">
        <v>3.15</v>
      </c>
      <c r="L74">
        <v>5.4</v>
      </c>
      <c r="M74">
        <v>1.72</v>
      </c>
      <c r="N74">
        <v>3.15</v>
      </c>
      <c r="O74">
        <v>5.6</v>
      </c>
      <c r="P74" t="s">
        <v>19</v>
      </c>
      <c r="Q74" t="s">
        <v>28</v>
      </c>
      <c r="R74">
        <v>1</v>
      </c>
      <c r="S74" t="s">
        <v>20</v>
      </c>
      <c r="T74">
        <f>MAX(scores245[[#This Row],[winline]],scores245[[#This Row],[betboom]])</f>
        <v>1.75</v>
      </c>
      <c r="U74" t="str">
        <f>INDEX($C$1:$O$10913,1,MATCH(T74,scores245[#This Row],0))</f>
        <v>betboom</v>
      </c>
    </row>
    <row r="75" spans="1:21" x14ac:dyDescent="0.25">
      <c r="A75" t="str">
        <f>_xlfn.CONCAT(scores245[[#This Row],[home]],scores245[[#This Row],[guest]],scores245[[#This Row],[дата]])</f>
        <v>Сан МартинАтлетико Гуемес45473</v>
      </c>
      <c r="B75" t="str">
        <f>_xlfn.CONCAT(scores245[[#This Row],[home]],scores245[[#This Row],[guest]])</f>
        <v>Сан МартинАтлетико Гуемес</v>
      </c>
      <c r="C75" s="1" t="s">
        <v>70</v>
      </c>
      <c r="D75" s="2">
        <v>45473</v>
      </c>
      <c r="E75" s="1" t="s">
        <v>182</v>
      </c>
      <c r="F75" s="1" t="s">
        <v>183</v>
      </c>
      <c r="G75">
        <v>1.63</v>
      </c>
      <c r="H75">
        <v>3.05</v>
      </c>
      <c r="I75">
        <v>6.2</v>
      </c>
      <c r="J75">
        <v>1.65</v>
      </c>
      <c r="K75">
        <v>3.25</v>
      </c>
      <c r="L75">
        <v>6.45</v>
      </c>
      <c r="M75">
        <v>1.63</v>
      </c>
      <c r="N75">
        <v>3.2</v>
      </c>
      <c r="O75">
        <v>6.5</v>
      </c>
      <c r="P75" t="s">
        <v>28</v>
      </c>
      <c r="Q75" t="s">
        <v>16</v>
      </c>
      <c r="R75">
        <v>1</v>
      </c>
      <c r="S75" t="s">
        <v>20</v>
      </c>
      <c r="T75">
        <f>MAX(scores245[[#This Row],[winline]],scores245[[#This Row],[betboom]])</f>
        <v>1.65</v>
      </c>
      <c r="U75" t="str">
        <f>INDEX($C$1:$O$10913,1,MATCH(T75,scores245[#This Row],0))</f>
        <v>betboom</v>
      </c>
    </row>
    <row r="76" spans="1:21" x14ac:dyDescent="0.25">
      <c r="A76" t="str">
        <f>_xlfn.CONCAT(scores245[[#This Row],[home]],scores245[[#This Row],[guest]],scores245[[#This Row],[дата]])</f>
        <v>Эстудиантес Рио КуартоДефенсорес Унидос45473</v>
      </c>
      <c r="B76" t="str">
        <f>_xlfn.CONCAT(scores245[[#This Row],[home]],scores245[[#This Row],[guest]])</f>
        <v>Эстудиантес Рио КуартоДефенсорес Унидос</v>
      </c>
      <c r="C76" s="1" t="s">
        <v>70</v>
      </c>
      <c r="D76" s="2">
        <v>45473</v>
      </c>
      <c r="E76" s="1" t="s">
        <v>184</v>
      </c>
      <c r="F76" s="1" t="s">
        <v>185</v>
      </c>
      <c r="G76">
        <v>1.85</v>
      </c>
      <c r="H76">
        <v>2.9</v>
      </c>
      <c r="I76">
        <v>4.7</v>
      </c>
      <c r="J76">
        <v>1.86</v>
      </c>
      <c r="K76">
        <v>3</v>
      </c>
      <c r="L76">
        <v>4.9000000000000004</v>
      </c>
      <c r="M76">
        <v>1.83</v>
      </c>
      <c r="N76">
        <v>3</v>
      </c>
      <c r="O76">
        <v>5</v>
      </c>
      <c r="P76" t="s">
        <v>19</v>
      </c>
      <c r="Q76" t="s">
        <v>28</v>
      </c>
      <c r="R76">
        <v>1</v>
      </c>
      <c r="S76" t="s">
        <v>20</v>
      </c>
      <c r="T76">
        <f>MAX(scores245[[#This Row],[winline]],scores245[[#This Row],[betboom]])</f>
        <v>1.86</v>
      </c>
      <c r="U76" t="str">
        <f>INDEX($C$1:$O$10913,1,MATCH(T76,scores245[#This Row],0))</f>
        <v>betboom</v>
      </c>
    </row>
    <row r="77" spans="1:21" x14ac:dyDescent="0.25">
      <c r="A77" t="str">
        <f>_xlfn.CONCAT(scores245[[#This Row],[home]],scores245[[#This Row],[guest]],scores245[[#This Row],[дата]])</f>
        <v>Атлетико МитреАтлетико Рафаэла45473</v>
      </c>
      <c r="B77" t="str">
        <f>_xlfn.CONCAT(scores245[[#This Row],[home]],scores245[[#This Row],[guest]])</f>
        <v>Атлетико МитреАтлетико Рафаэла</v>
      </c>
      <c r="C77" s="1" t="s">
        <v>70</v>
      </c>
      <c r="D77" s="2">
        <v>45473</v>
      </c>
      <c r="E77" s="1" t="s">
        <v>186</v>
      </c>
      <c r="F77" s="1" t="s">
        <v>187</v>
      </c>
      <c r="G77">
        <v>1.89</v>
      </c>
      <c r="H77">
        <v>2.9</v>
      </c>
      <c r="I77">
        <v>4.4000000000000004</v>
      </c>
      <c r="J77">
        <v>2</v>
      </c>
      <c r="K77">
        <v>2.8</v>
      </c>
      <c r="L77">
        <v>4.55</v>
      </c>
      <c r="M77">
        <v>1.95</v>
      </c>
      <c r="N77">
        <v>2.85</v>
      </c>
      <c r="O77">
        <v>4.7</v>
      </c>
      <c r="P77" t="s">
        <v>19</v>
      </c>
      <c r="Q77" t="s">
        <v>16</v>
      </c>
      <c r="R77">
        <v>1</v>
      </c>
      <c r="S77" t="s">
        <v>20</v>
      </c>
      <c r="T77">
        <f>MAX(scores245[[#This Row],[winline]],scores245[[#This Row],[betboom]])</f>
        <v>2</v>
      </c>
      <c r="U77" t="str">
        <f>INDEX($C$1:$O$10913,1,MATCH(T77,scores245[#This Row],0))</f>
        <v>betboom</v>
      </c>
    </row>
    <row r="78" spans="1:21" x14ac:dyDescent="0.25">
      <c r="A78" t="str">
        <f>_xlfn.CONCAT(scores245[[#This Row],[home]],scores245[[#This Row],[guest]],scores245[[#This Row],[дата]])</f>
        <v>Химнасия и Тиро СальтаСан Тельмо45473</v>
      </c>
      <c r="B78" t="str">
        <f>_xlfn.CONCAT(scores245[[#This Row],[home]],scores245[[#This Row],[guest]])</f>
        <v>Химнасия и Тиро СальтаСан Тельмо</v>
      </c>
      <c r="C78" s="1" t="s">
        <v>70</v>
      </c>
      <c r="D78" s="2">
        <v>45473</v>
      </c>
      <c r="E78" s="1" t="s">
        <v>188</v>
      </c>
      <c r="F78" s="1" t="s">
        <v>189</v>
      </c>
      <c r="G78">
        <v>2.39</v>
      </c>
      <c r="H78">
        <v>2.65</v>
      </c>
      <c r="I78">
        <v>3.3</v>
      </c>
      <c r="J78">
        <v>2.52</v>
      </c>
      <c r="K78">
        <v>2.6</v>
      </c>
      <c r="L78">
        <v>3.4</v>
      </c>
      <c r="M78">
        <v>2.4500000000000002</v>
      </c>
      <c r="N78">
        <v>2.65</v>
      </c>
      <c r="O78">
        <v>3.35</v>
      </c>
      <c r="P78" t="s">
        <v>16</v>
      </c>
      <c r="Q78" t="s">
        <v>32</v>
      </c>
      <c r="R78">
        <v>2</v>
      </c>
      <c r="S78" t="s">
        <v>20</v>
      </c>
      <c r="T78">
        <f>MAX(scores245[[#This Row],[winline]],scores245[[#This Row],[betboom]])</f>
        <v>2.52</v>
      </c>
      <c r="U78" t="str">
        <f>INDEX($C$1:$O$10913,1,MATCH(T78,scores245[#This Row],0))</f>
        <v>betboom</v>
      </c>
    </row>
    <row r="79" spans="1:21" x14ac:dyDescent="0.25">
      <c r="A79" t="str">
        <f>_xlfn.CONCAT(scores245[[#This Row],[home]],scores245[[#This Row],[guest]],scores245[[#This Row],[дата]])</f>
        <v>Нуэва ЧикагоДефенсорес Бельграно45473</v>
      </c>
      <c r="B79" t="str">
        <f>_xlfn.CONCAT(scores245[[#This Row],[home]],scores245[[#This Row],[guest]])</f>
        <v>Нуэва ЧикагоДефенсорес Бельграно</v>
      </c>
      <c r="C79" s="1" t="s">
        <v>70</v>
      </c>
      <c r="D79" s="2">
        <v>45473</v>
      </c>
      <c r="E79" s="1" t="s">
        <v>190</v>
      </c>
      <c r="F79" s="1" t="s">
        <v>191</v>
      </c>
      <c r="G79">
        <v>2.17</v>
      </c>
      <c r="H79">
        <v>2.85</v>
      </c>
      <c r="I79">
        <v>3.5</v>
      </c>
      <c r="J79">
        <v>2.2999999999999998</v>
      </c>
      <c r="K79">
        <v>2.8</v>
      </c>
      <c r="L79">
        <v>3.55</v>
      </c>
      <c r="M79">
        <v>2.25</v>
      </c>
      <c r="N79">
        <v>2.8</v>
      </c>
      <c r="O79">
        <v>3.55</v>
      </c>
      <c r="P79" t="s">
        <v>16</v>
      </c>
      <c r="Q79" t="s">
        <v>16</v>
      </c>
      <c r="R79">
        <v>0</v>
      </c>
      <c r="S79" t="s">
        <v>20</v>
      </c>
      <c r="T79">
        <f>MAX(scores245[[#This Row],[winline]],scores245[[#This Row],[betboom]])</f>
        <v>2.2999999999999998</v>
      </c>
      <c r="U79" t="str">
        <f>INDEX($C$1:$O$10913,1,MATCH(T79,scores245[#This Row],0))</f>
        <v>betboom</v>
      </c>
    </row>
    <row r="80" spans="1:21" x14ac:dyDescent="0.25">
      <c r="A80" t="str">
        <f>_xlfn.CONCAT(scores245[[#This Row],[home]],scores245[[#This Row],[guest]],scores245[[#This Row],[дата]])</f>
        <v>Депортиво МоронАльмагро45473</v>
      </c>
      <c r="B80" t="str">
        <f>_xlfn.CONCAT(scores245[[#This Row],[home]],scores245[[#This Row],[guest]])</f>
        <v>Депортиво МоронАльмагро</v>
      </c>
      <c r="C80" s="1" t="s">
        <v>70</v>
      </c>
      <c r="D80" s="2">
        <v>45473</v>
      </c>
      <c r="E80" s="1" t="s">
        <v>192</v>
      </c>
      <c r="F80" s="1" t="s">
        <v>193</v>
      </c>
      <c r="G80">
        <v>1.76</v>
      </c>
      <c r="H80">
        <v>3.05</v>
      </c>
      <c r="I80">
        <v>4.9000000000000004</v>
      </c>
      <c r="J80">
        <v>1.79</v>
      </c>
      <c r="K80">
        <v>3.15</v>
      </c>
      <c r="L80">
        <v>4.9000000000000004</v>
      </c>
      <c r="M80">
        <v>1.75</v>
      </c>
      <c r="N80">
        <v>3.15</v>
      </c>
      <c r="O80">
        <v>5.0999999999999996</v>
      </c>
      <c r="P80" t="s">
        <v>16</v>
      </c>
      <c r="Q80" t="s">
        <v>16</v>
      </c>
      <c r="R80">
        <v>0</v>
      </c>
      <c r="S80" t="s">
        <v>20</v>
      </c>
      <c r="T80">
        <f>MAX(scores245[[#This Row],[winline]],scores245[[#This Row],[betboom]])</f>
        <v>1.79</v>
      </c>
      <c r="U80" t="str">
        <f>INDEX($C$1:$O$10913,1,MATCH(T80,scores245[#This Row],0))</f>
        <v>betboom</v>
      </c>
    </row>
    <row r="81" spans="1:21" x14ac:dyDescent="0.25">
      <c r="A81" t="str">
        <f>_xlfn.CONCAT(scores245[[#This Row],[home]],scores245[[#This Row],[guest]],scores245[[#This Row],[дата]])</f>
        <v>Тристан СуарезАльмиранте Браун45473</v>
      </c>
      <c r="B81" t="str">
        <f>_xlfn.CONCAT(scores245[[#This Row],[home]],scores245[[#This Row],[guest]])</f>
        <v>Тристан СуарезАльмиранте Браун</v>
      </c>
      <c r="C81" s="1" t="s">
        <v>70</v>
      </c>
      <c r="D81" s="2">
        <v>45473</v>
      </c>
      <c r="E81" s="1" t="s">
        <v>194</v>
      </c>
      <c r="F81" s="1" t="s">
        <v>195</v>
      </c>
      <c r="G81">
        <v>1.82</v>
      </c>
      <c r="H81">
        <v>3.1</v>
      </c>
      <c r="I81">
        <v>4.4000000000000004</v>
      </c>
      <c r="J81">
        <v>1.85</v>
      </c>
      <c r="K81">
        <v>3.15</v>
      </c>
      <c r="L81">
        <v>4.55</v>
      </c>
      <c r="M81">
        <v>1.82</v>
      </c>
      <c r="N81">
        <v>3.15</v>
      </c>
      <c r="O81">
        <v>4.7</v>
      </c>
      <c r="P81" t="s">
        <v>19</v>
      </c>
      <c r="Q81" t="s">
        <v>19</v>
      </c>
      <c r="R81">
        <v>0</v>
      </c>
      <c r="S81" t="s">
        <v>20</v>
      </c>
      <c r="T81">
        <f>MAX(scores245[[#This Row],[winline]],scores245[[#This Row],[betboom]])</f>
        <v>1.85</v>
      </c>
      <c r="U81" t="str">
        <f>INDEX($C$1:$O$10913,1,MATCH(T81,scores245[#This Row],0))</f>
        <v>betboom</v>
      </c>
    </row>
    <row r="82" spans="1:21" x14ac:dyDescent="0.25">
      <c r="A82" t="str">
        <f>_xlfn.CONCAT(scores245[[#This Row],[home]],scores245[[#This Row],[guest]],scores245[[#This Row],[дата]])</f>
        <v>Гийлермо БроунКА Альварадо45473</v>
      </c>
      <c r="B82" t="str">
        <f>_xlfn.CONCAT(scores245[[#This Row],[home]],scores245[[#This Row],[guest]])</f>
        <v>Гийлермо БроунКА Альварадо</v>
      </c>
      <c r="C82" s="1" t="s">
        <v>70</v>
      </c>
      <c r="D82" s="2">
        <v>45473</v>
      </c>
      <c r="E82" s="1" t="s">
        <v>196</v>
      </c>
      <c r="F82" s="1" t="s">
        <v>197</v>
      </c>
      <c r="G82">
        <v>2.23</v>
      </c>
      <c r="H82">
        <v>2.85</v>
      </c>
      <c r="I82">
        <v>3.35</v>
      </c>
      <c r="J82">
        <v>2.27</v>
      </c>
      <c r="K82">
        <v>2.88</v>
      </c>
      <c r="L82">
        <v>3.45</v>
      </c>
      <c r="M82">
        <v>2.25</v>
      </c>
      <c r="N82">
        <v>2.85</v>
      </c>
      <c r="O82">
        <v>3.45</v>
      </c>
      <c r="P82" t="s">
        <v>16</v>
      </c>
      <c r="Q82" t="s">
        <v>16</v>
      </c>
      <c r="R82">
        <v>0</v>
      </c>
      <c r="S82" t="s">
        <v>20</v>
      </c>
      <c r="T82">
        <f>MAX(scores245[[#This Row],[winline]],scores245[[#This Row],[betboom]])</f>
        <v>2.27</v>
      </c>
      <c r="U82" t="str">
        <f>INDEX($C$1:$O$10913,1,MATCH(T82,scores245[#This Row],0))</f>
        <v>betboom</v>
      </c>
    </row>
    <row r="83" spans="1:21" x14ac:dyDescent="0.25">
      <c r="A83" t="str">
        <f>_xlfn.CONCAT(scores245[[#This Row],[home]],scores245[[#This Row],[guest]],scores245[[#This Row],[дата]])</f>
        <v>АльдосивиДепортиво Мадрин45473</v>
      </c>
      <c r="B83" t="str">
        <f>_xlfn.CONCAT(scores245[[#This Row],[home]],scores245[[#This Row],[guest]])</f>
        <v>АльдосивиДепортиво Мадрин</v>
      </c>
      <c r="C83" s="1" t="s">
        <v>70</v>
      </c>
      <c r="D83" s="2">
        <v>45473</v>
      </c>
      <c r="E83" s="1" t="s">
        <v>198</v>
      </c>
      <c r="F83" s="1" t="s">
        <v>199</v>
      </c>
      <c r="G83">
        <v>2.17</v>
      </c>
      <c r="H83">
        <v>2.8</v>
      </c>
      <c r="I83">
        <v>3.55</v>
      </c>
      <c r="J83">
        <v>2.27</v>
      </c>
      <c r="K83">
        <v>2.75</v>
      </c>
      <c r="L83">
        <v>3.6</v>
      </c>
      <c r="M83">
        <v>2.2000000000000002</v>
      </c>
      <c r="N83">
        <v>2.8</v>
      </c>
      <c r="O83">
        <v>3.65</v>
      </c>
      <c r="P83" t="s">
        <v>28</v>
      </c>
      <c r="Q83" t="s">
        <v>16</v>
      </c>
      <c r="R83">
        <v>1</v>
      </c>
      <c r="S83" t="s">
        <v>20</v>
      </c>
      <c r="T83">
        <f>MAX(scores245[[#This Row],[winline]],scores245[[#This Row],[betboom]])</f>
        <v>2.27</v>
      </c>
      <c r="U83" t="str">
        <f>INDEX($C$1:$O$10913,1,MATCH(T83,scores245[#This Row],0))</f>
        <v>betboom</v>
      </c>
    </row>
    <row r="84" spans="1:21" x14ac:dyDescent="0.25">
      <c r="A84" t="str">
        <f>_xlfn.CONCAT(scores245[[#This Row],[home]],scores245[[#This Row],[guest]],scores245[[#This Row],[дата]])</f>
        <v>Арсенал де СарандиХимнасия45473</v>
      </c>
      <c r="B84" t="str">
        <f>_xlfn.CONCAT(scores245[[#This Row],[home]],scores245[[#This Row],[guest]])</f>
        <v>Арсенал де СарандиХимнасия</v>
      </c>
      <c r="C84" s="1" t="s">
        <v>70</v>
      </c>
      <c r="D84" s="2">
        <v>45473</v>
      </c>
      <c r="E84" s="1" t="s">
        <v>200</v>
      </c>
      <c r="F84" s="1" t="s">
        <v>201</v>
      </c>
      <c r="G84">
        <v>2.25</v>
      </c>
      <c r="H84">
        <v>2.75</v>
      </c>
      <c r="I84">
        <v>3.45</v>
      </c>
      <c r="J84">
        <v>2.3199999999999998</v>
      </c>
      <c r="K84">
        <v>2.75</v>
      </c>
      <c r="L84">
        <v>3.45</v>
      </c>
      <c r="M84">
        <v>2.2999999999999998</v>
      </c>
      <c r="N84">
        <v>2.8</v>
      </c>
      <c r="O84">
        <v>3.5</v>
      </c>
      <c r="P84" t="s">
        <v>16</v>
      </c>
      <c r="Q84" t="s">
        <v>28</v>
      </c>
      <c r="R84">
        <v>2</v>
      </c>
      <c r="S84" t="s">
        <v>20</v>
      </c>
      <c r="T84">
        <f>MAX(scores245[[#This Row],[winline]],scores245[[#This Row],[betboom]])</f>
        <v>2.3199999999999998</v>
      </c>
      <c r="U84" t="str">
        <f>INDEX($C$1:$O$10913,1,MATCH(T84,scores245[#This Row],0))</f>
        <v>betboom</v>
      </c>
    </row>
    <row r="85" spans="1:21" x14ac:dyDescent="0.25">
      <c r="A85" t="str">
        <f>_xlfn.CONCAT(scores245[[#This Row],[home]],scores245[[#This Row],[guest]],scores245[[#This Row],[дата]])</f>
        <v>Чакарита ХуниорсФерро Каррил Эсте45473</v>
      </c>
      <c r="B85" t="str">
        <f>_xlfn.CONCAT(scores245[[#This Row],[home]],scores245[[#This Row],[guest]])</f>
        <v>Чакарита ХуниорсФерро Каррил Эсте</v>
      </c>
      <c r="C85" s="1" t="s">
        <v>70</v>
      </c>
      <c r="D85" s="2">
        <v>45473</v>
      </c>
      <c r="E85" s="1" t="s">
        <v>202</v>
      </c>
      <c r="F85" s="1" t="s">
        <v>203</v>
      </c>
      <c r="G85">
        <v>2.2000000000000002</v>
      </c>
      <c r="H85">
        <v>2.9</v>
      </c>
      <c r="I85">
        <v>3.3</v>
      </c>
      <c r="J85">
        <v>2.25</v>
      </c>
      <c r="K85">
        <v>2.95</v>
      </c>
      <c r="L85">
        <v>3.4</v>
      </c>
      <c r="M85">
        <v>2.2000000000000002</v>
      </c>
      <c r="N85">
        <v>3</v>
      </c>
      <c r="O85">
        <v>3.4</v>
      </c>
      <c r="P85" t="s">
        <v>28</v>
      </c>
      <c r="Q85" t="s">
        <v>28</v>
      </c>
      <c r="R85">
        <v>0</v>
      </c>
      <c r="S85" t="s">
        <v>20</v>
      </c>
      <c r="T85">
        <f>MAX(scores245[[#This Row],[winline]],scores245[[#This Row],[betboom]])</f>
        <v>2.25</v>
      </c>
      <c r="U85" t="str">
        <f>INDEX($C$1:$O$10913,1,MATCH(T85,scores245[#This Row],0))</f>
        <v>betboom</v>
      </c>
    </row>
    <row r="86" spans="1:21" x14ac:dyDescent="0.25">
      <c r="A86" t="str">
        <f>_xlfn.CONCAT(scores245[[#This Row],[home]],scores245[[#This Row],[guest]],scores245[[#This Row],[дата]])</f>
        <v>ВиториаАтлетико Паранаэнсе45473</v>
      </c>
      <c r="B86" t="str">
        <f>_xlfn.CONCAT(scores245[[#This Row],[home]],scores245[[#This Row],[guest]])</f>
        <v>ВиториаАтлетико Паранаэнсе</v>
      </c>
      <c r="C86" s="1" t="s">
        <v>83</v>
      </c>
      <c r="D86" s="2">
        <v>45473</v>
      </c>
      <c r="E86" s="1" t="s">
        <v>204</v>
      </c>
      <c r="F86" s="1" t="s">
        <v>205</v>
      </c>
      <c r="G86">
        <v>3.05</v>
      </c>
      <c r="H86">
        <v>3.15</v>
      </c>
      <c r="I86">
        <v>2.5499999999999998</v>
      </c>
      <c r="J86">
        <v>2.9</v>
      </c>
      <c r="K86">
        <v>3.2</v>
      </c>
      <c r="L86">
        <v>2.4500000000000002</v>
      </c>
      <c r="M86">
        <v>2.95</v>
      </c>
      <c r="N86">
        <v>3.25</v>
      </c>
      <c r="O86">
        <v>2.5</v>
      </c>
      <c r="P86" t="s">
        <v>16</v>
      </c>
      <c r="Q86" t="s">
        <v>28</v>
      </c>
      <c r="R86">
        <v>2</v>
      </c>
      <c r="S86" t="s">
        <v>20</v>
      </c>
      <c r="T86">
        <f>MAX(scores245[[#This Row],[winline]],scores245[[#This Row],[betboom]])</f>
        <v>3.05</v>
      </c>
      <c r="U86" t="str">
        <f>INDEX($C$1:$O$10913,1,MATCH(T86,scores245[#This Row],0))</f>
        <v>winline</v>
      </c>
    </row>
    <row r="87" spans="1:21" x14ac:dyDescent="0.25">
      <c r="A87" t="str">
        <f>_xlfn.CONCAT(scores245[[#This Row],[home]],scores245[[#This Row],[guest]],scores245[[#This Row],[дата]])</f>
        <v>ФламенгоКрузейро45473</v>
      </c>
      <c r="B87" t="str">
        <f>_xlfn.CONCAT(scores245[[#This Row],[home]],scores245[[#This Row],[guest]])</f>
        <v>ФламенгоКрузейро</v>
      </c>
      <c r="C87" s="1" t="s">
        <v>83</v>
      </c>
      <c r="D87" s="2">
        <v>45473</v>
      </c>
      <c r="E87" s="1" t="s">
        <v>206</v>
      </c>
      <c r="F87" s="1" t="s">
        <v>207</v>
      </c>
      <c r="G87">
        <v>1.63</v>
      </c>
      <c r="H87">
        <v>4.0999999999999996</v>
      </c>
      <c r="I87">
        <v>5.4</v>
      </c>
      <c r="J87">
        <v>1.62</v>
      </c>
      <c r="K87">
        <v>3.7</v>
      </c>
      <c r="L87">
        <v>6.3</v>
      </c>
      <c r="M87">
        <v>1.6</v>
      </c>
      <c r="N87">
        <v>3.85</v>
      </c>
      <c r="O87">
        <v>6</v>
      </c>
      <c r="P87" t="s">
        <v>19</v>
      </c>
      <c r="Q87" t="s">
        <v>28</v>
      </c>
      <c r="R87">
        <v>1</v>
      </c>
      <c r="S87" t="s">
        <v>20</v>
      </c>
      <c r="T87">
        <f>MAX(scores245[[#This Row],[winline]],scores245[[#This Row],[betboom]])</f>
        <v>1.63</v>
      </c>
      <c r="U87" t="str">
        <f>INDEX($C$1:$O$10913,1,MATCH(T87,scores245[#This Row],0))</f>
        <v>winline</v>
      </c>
    </row>
    <row r="88" spans="1:21" x14ac:dyDescent="0.25">
      <c r="A88" t="str">
        <f>_xlfn.CONCAT(scores245[[#This Row],[home]],scores245[[#This Row],[guest]],scores245[[#This Row],[дата]])</f>
        <v>КрисиумаИнтернасьонал45473</v>
      </c>
      <c r="B88" t="str">
        <f>_xlfn.CONCAT(scores245[[#This Row],[home]],scores245[[#This Row],[guest]])</f>
        <v>КрисиумаИнтернасьонал</v>
      </c>
      <c r="C88" s="1" t="s">
        <v>83</v>
      </c>
      <c r="D88" s="2">
        <v>45473</v>
      </c>
      <c r="E88" s="1" t="s">
        <v>208</v>
      </c>
      <c r="F88" s="1" t="s">
        <v>209</v>
      </c>
      <c r="G88">
        <v>3.2</v>
      </c>
      <c r="H88">
        <v>3.2</v>
      </c>
      <c r="I88">
        <v>2.4</v>
      </c>
      <c r="J88">
        <v>3.1</v>
      </c>
      <c r="K88">
        <v>3.2</v>
      </c>
      <c r="L88">
        <v>2.34</v>
      </c>
      <c r="M88">
        <v>3.15</v>
      </c>
      <c r="N88">
        <v>3.2</v>
      </c>
      <c r="O88">
        <v>2.35</v>
      </c>
      <c r="P88" t="s">
        <v>28</v>
      </c>
      <c r="Q88" t="s">
        <v>28</v>
      </c>
      <c r="R88">
        <v>0</v>
      </c>
      <c r="S88" t="s">
        <v>20</v>
      </c>
      <c r="T88">
        <f>MAX(scores245[[#This Row],[winline]],scores245[[#This Row],[betboom]])</f>
        <v>3.2</v>
      </c>
      <c r="U88" t="str">
        <f>INDEX($C$1:$O$10913,1,MATCH(T88,scores245[#This Row],0))</f>
        <v>winline</v>
      </c>
    </row>
    <row r="89" spans="1:21" x14ac:dyDescent="0.25">
      <c r="A89" t="str">
        <f>_xlfn.CONCAT(scores245[[#This Row],[home]],scores245[[#This Row],[guest]],scores245[[#This Row],[дата]])</f>
        <v>ГремиоФлуминенсе45473</v>
      </c>
      <c r="B89" t="str">
        <f>_xlfn.CONCAT(scores245[[#This Row],[home]],scores245[[#This Row],[guest]])</f>
        <v>ГремиоФлуминенсе</v>
      </c>
      <c r="C89" s="1" t="s">
        <v>83</v>
      </c>
      <c r="D89" s="2">
        <v>45473</v>
      </c>
      <c r="E89" s="1" t="s">
        <v>210</v>
      </c>
      <c r="F89" s="1" t="s">
        <v>211</v>
      </c>
      <c r="G89">
        <v>2.4300000000000002</v>
      </c>
      <c r="H89">
        <v>3.3</v>
      </c>
      <c r="I89">
        <v>3.1</v>
      </c>
      <c r="J89">
        <v>2.35</v>
      </c>
      <c r="K89">
        <v>3.25</v>
      </c>
      <c r="L89">
        <v>3</v>
      </c>
      <c r="M89">
        <v>2.35</v>
      </c>
      <c r="N89">
        <v>3.35</v>
      </c>
      <c r="O89">
        <v>3</v>
      </c>
      <c r="P89" t="s">
        <v>28</v>
      </c>
      <c r="Q89" t="s">
        <v>16</v>
      </c>
      <c r="R89">
        <v>1</v>
      </c>
      <c r="S89" t="s">
        <v>20</v>
      </c>
      <c r="T89">
        <f>MAX(scores245[[#This Row],[winline]],scores245[[#This Row],[betboom]])</f>
        <v>2.4300000000000002</v>
      </c>
      <c r="U89" t="str">
        <f>INDEX($C$1:$O$10913,1,MATCH(T89,scores245[#This Row],0))</f>
        <v>winline</v>
      </c>
    </row>
    <row r="90" spans="1:21" x14ac:dyDescent="0.25">
      <c r="A90" t="str">
        <f>_xlfn.CONCAT(scores245[[#This Row],[home]],scores245[[#This Row],[guest]],scores245[[#This Row],[дата]])</f>
        <v>Сан ПаулуБаия45473</v>
      </c>
      <c r="B90" t="str">
        <f>_xlfn.CONCAT(scores245[[#This Row],[home]],scores245[[#This Row],[guest]])</f>
        <v>Сан ПаулуБаия</v>
      </c>
      <c r="C90" s="1" t="s">
        <v>83</v>
      </c>
      <c r="D90" s="2">
        <v>45473</v>
      </c>
      <c r="E90" s="1" t="s">
        <v>212</v>
      </c>
      <c r="F90" s="1" t="s">
        <v>213</v>
      </c>
      <c r="G90">
        <v>2.02</v>
      </c>
      <c r="H90">
        <v>3.6</v>
      </c>
      <c r="I90">
        <v>3.75</v>
      </c>
      <c r="J90">
        <v>2</v>
      </c>
      <c r="K90">
        <v>3.35</v>
      </c>
      <c r="L90">
        <v>3.6</v>
      </c>
      <c r="M90">
        <v>2.02</v>
      </c>
      <c r="N90">
        <v>3.45</v>
      </c>
      <c r="O90">
        <v>3.7</v>
      </c>
      <c r="P90" t="s">
        <v>32</v>
      </c>
      <c r="Q90" t="s">
        <v>28</v>
      </c>
      <c r="R90">
        <v>1</v>
      </c>
      <c r="S90" t="s">
        <v>20</v>
      </c>
      <c r="T90">
        <f>MAX(scores245[[#This Row],[winline]],scores245[[#This Row],[betboom]])</f>
        <v>2.02</v>
      </c>
      <c r="U90" t="str">
        <f>INDEX($C$1:$O$10913,1,MATCH(T90,scores245[#This Row],0))</f>
        <v>winline</v>
      </c>
    </row>
    <row r="91" spans="1:21" x14ac:dyDescent="0.25">
      <c r="A91" t="str">
        <f>_xlfn.CONCAT(scores245[[#This Row],[home]],scores245[[#This Row],[guest]],scores245[[#This Row],[дата]])</f>
        <v>ФорталезаЖувентуде45473</v>
      </c>
      <c r="B91" t="str">
        <f>_xlfn.CONCAT(scores245[[#This Row],[home]],scores245[[#This Row],[guest]])</f>
        <v>ФорталезаЖувентуде</v>
      </c>
      <c r="C91" s="1" t="s">
        <v>83</v>
      </c>
      <c r="D91" s="2">
        <v>45473</v>
      </c>
      <c r="E91" s="1" t="s">
        <v>214</v>
      </c>
      <c r="F91" s="1" t="s">
        <v>215</v>
      </c>
      <c r="G91">
        <v>1.67</v>
      </c>
      <c r="H91">
        <v>3.85</v>
      </c>
      <c r="I91">
        <v>5.6</v>
      </c>
      <c r="J91">
        <v>1.66</v>
      </c>
      <c r="K91">
        <v>3.65</v>
      </c>
      <c r="L91">
        <v>5.8</v>
      </c>
      <c r="M91">
        <v>1.65</v>
      </c>
      <c r="N91">
        <v>3.7</v>
      </c>
      <c r="O91">
        <v>5.6</v>
      </c>
      <c r="P91" t="s">
        <v>19</v>
      </c>
      <c r="Q91" t="s">
        <v>28</v>
      </c>
      <c r="R91">
        <v>1</v>
      </c>
      <c r="S91" t="s">
        <v>20</v>
      </c>
      <c r="T91">
        <f>MAX(scores245[[#This Row],[winline]],scores245[[#This Row],[betboom]])</f>
        <v>1.67</v>
      </c>
      <c r="U91" t="str">
        <f>INDEX($C$1:$O$10913,1,MATCH(T91,scores245[#This Row],0))</f>
        <v>winline</v>
      </c>
    </row>
    <row r="92" spans="1:21" x14ac:dyDescent="0.25">
      <c r="A92" t="str">
        <f>_xlfn.CONCAT(scores245[[#This Row],[home]],scores245[[#This Row],[guest]],scores245[[#This Row],[дата]])</f>
        <v>Атлетико МинейроАтлетико Гоияниенсе45473</v>
      </c>
      <c r="B92" t="str">
        <f>_xlfn.CONCAT(scores245[[#This Row],[home]],scores245[[#This Row],[guest]])</f>
        <v>Атлетико МинейроАтлетико Гоияниенсе</v>
      </c>
      <c r="C92" s="1" t="s">
        <v>83</v>
      </c>
      <c r="D92" s="2">
        <v>45473</v>
      </c>
      <c r="E92" s="1" t="s">
        <v>216</v>
      </c>
      <c r="F92" s="1" t="s">
        <v>217</v>
      </c>
      <c r="G92">
        <v>1.58</v>
      </c>
      <c r="H92">
        <v>4.0999999999999996</v>
      </c>
      <c r="I92">
        <v>6.2</v>
      </c>
      <c r="J92">
        <v>1.55</v>
      </c>
      <c r="K92">
        <v>4.05</v>
      </c>
      <c r="L92">
        <v>6.4</v>
      </c>
      <c r="M92">
        <v>1.55</v>
      </c>
      <c r="N92">
        <v>4</v>
      </c>
      <c r="O92">
        <v>6.5</v>
      </c>
      <c r="P92" t="s">
        <v>28</v>
      </c>
      <c r="Q92" t="s">
        <v>28</v>
      </c>
      <c r="R92">
        <v>0</v>
      </c>
      <c r="S92" t="s">
        <v>20</v>
      </c>
      <c r="T92">
        <f>MAX(scores245[[#This Row],[winline]],scores245[[#This Row],[betboom]])</f>
        <v>1.58</v>
      </c>
      <c r="U92" t="str">
        <f>INDEX($C$1:$O$10913,1,MATCH(T92,scores245[#This Row],0))</f>
        <v>winline</v>
      </c>
    </row>
    <row r="93" spans="1:21" x14ac:dyDescent="0.25">
      <c r="A93" t="str">
        <f>_xlfn.CONCAT(scores245[[#This Row],[home]],scores245[[#This Row],[guest]],scores245[[#This Row],[дата]])</f>
        <v>ГуараниПонте Прета45473</v>
      </c>
      <c r="B93" t="str">
        <f>_xlfn.CONCAT(scores245[[#This Row],[home]],scores245[[#This Row],[guest]])</f>
        <v>ГуараниПонте Прета</v>
      </c>
      <c r="C93" s="1" t="s">
        <v>88</v>
      </c>
      <c r="D93" s="2">
        <v>45473</v>
      </c>
      <c r="E93" s="1" t="s">
        <v>218</v>
      </c>
      <c r="F93" s="1" t="s">
        <v>219</v>
      </c>
      <c r="G93">
        <v>2.39</v>
      </c>
      <c r="H93">
        <v>2.95</v>
      </c>
      <c r="I93">
        <v>3.1</v>
      </c>
      <c r="J93">
        <v>2.38</v>
      </c>
      <c r="K93">
        <v>2.96</v>
      </c>
      <c r="L93">
        <v>3.11</v>
      </c>
      <c r="M93">
        <v>2.4500000000000002</v>
      </c>
      <c r="N93">
        <v>3.1</v>
      </c>
      <c r="O93">
        <v>3.1</v>
      </c>
      <c r="P93" t="s">
        <v>28</v>
      </c>
      <c r="Q93" t="s">
        <v>28</v>
      </c>
      <c r="R93">
        <v>0</v>
      </c>
      <c r="S93" t="s">
        <v>20</v>
      </c>
      <c r="T93">
        <f>MAX(scores245[[#This Row],[winline]],scores245[[#This Row],[betboom]])</f>
        <v>2.39</v>
      </c>
      <c r="U93" t="str">
        <f>INDEX($C$1:$O$10913,1,MATCH(T93,scores245[#This Row],0))</f>
        <v>winline</v>
      </c>
    </row>
    <row r="94" spans="1:21" x14ac:dyDescent="0.25">
      <c r="A94" t="str">
        <f>_xlfn.CONCAT(scores245[[#This Row],[home]],scores245[[#This Row],[guest]],scores245[[#This Row],[дата]])</f>
        <v>ПайсандуОперарио45473</v>
      </c>
      <c r="B94" t="str">
        <f>_xlfn.CONCAT(scores245[[#This Row],[home]],scores245[[#This Row],[guest]])</f>
        <v>ПайсандуОперарио</v>
      </c>
      <c r="C94" s="1" t="s">
        <v>88</v>
      </c>
      <c r="D94" s="2">
        <v>45473</v>
      </c>
      <c r="E94" s="1" t="s">
        <v>220</v>
      </c>
      <c r="F94" s="1" t="s">
        <v>221</v>
      </c>
      <c r="G94">
        <v>2</v>
      </c>
      <c r="H94">
        <v>3.1</v>
      </c>
      <c r="I94">
        <v>4.0999999999999996</v>
      </c>
      <c r="J94">
        <v>1.97</v>
      </c>
      <c r="K94">
        <v>3.06</v>
      </c>
      <c r="L94">
        <v>4.05</v>
      </c>
      <c r="M94">
        <v>2.02</v>
      </c>
      <c r="N94">
        <v>3.1</v>
      </c>
      <c r="O94">
        <v>4.3</v>
      </c>
      <c r="P94" t="s">
        <v>28</v>
      </c>
      <c r="Q94" t="s">
        <v>28</v>
      </c>
      <c r="R94">
        <v>0</v>
      </c>
      <c r="S94" t="s">
        <v>20</v>
      </c>
      <c r="T94">
        <f>MAX(scores245[[#This Row],[winline]],scores245[[#This Row],[betboom]])</f>
        <v>2</v>
      </c>
      <c r="U94" t="str">
        <f>INDEX($C$1:$O$10913,1,MATCH(T94,scores245[#This Row],0))</f>
        <v>winline</v>
      </c>
    </row>
    <row r="95" spans="1:21" x14ac:dyDescent="0.25">
      <c r="A95" t="str">
        <f>_xlfn.CONCAT(scores245[[#This Row],[home]],scores245[[#This Row],[guest]],scores245[[#This Row],[дата]])</f>
        <v>АваиАмазонас45473</v>
      </c>
      <c r="B95" t="str">
        <f>_xlfn.CONCAT(scores245[[#This Row],[home]],scores245[[#This Row],[guest]])</f>
        <v>АваиАмазонас</v>
      </c>
      <c r="C95" s="1" t="s">
        <v>88</v>
      </c>
      <c r="D95" s="2">
        <v>45473</v>
      </c>
      <c r="E95" s="1" t="s">
        <v>222</v>
      </c>
      <c r="F95" s="1" t="s">
        <v>223</v>
      </c>
      <c r="G95">
        <v>1.77</v>
      </c>
      <c r="H95">
        <v>3.25</v>
      </c>
      <c r="I95">
        <v>5</v>
      </c>
      <c r="J95">
        <v>1.76</v>
      </c>
      <c r="K95">
        <v>3.23</v>
      </c>
      <c r="L95">
        <v>4.97</v>
      </c>
      <c r="M95">
        <v>1.77</v>
      </c>
      <c r="N95">
        <v>3.3</v>
      </c>
      <c r="O95">
        <v>5.4</v>
      </c>
      <c r="P95" t="s">
        <v>28</v>
      </c>
      <c r="Q95" t="s">
        <v>28</v>
      </c>
      <c r="R95">
        <v>0</v>
      </c>
      <c r="S95" t="s">
        <v>20</v>
      </c>
      <c r="T95">
        <f>MAX(scores245[[#This Row],[winline]],scores245[[#This Row],[betboom]])</f>
        <v>1.77</v>
      </c>
      <c r="U95" t="str">
        <f>INDEX($C$1:$O$10913,1,MATCH(T95,scores245[#This Row],0))</f>
        <v>winline</v>
      </c>
    </row>
    <row r="96" spans="1:21" x14ac:dyDescent="0.25">
      <c r="A96" t="str">
        <f>_xlfn.CONCAT(scores245[[#This Row],[home]],scores245[[#This Row],[guest]],scores245[[#This Row],[дата]])</f>
        <v>СеараИтуано45473</v>
      </c>
      <c r="B96" t="str">
        <f>_xlfn.CONCAT(scores245[[#This Row],[home]],scores245[[#This Row],[guest]])</f>
        <v>СеараИтуано</v>
      </c>
      <c r="C96" s="1" t="s">
        <v>88</v>
      </c>
      <c r="D96" s="2">
        <v>45473</v>
      </c>
      <c r="E96" s="1" t="s">
        <v>224</v>
      </c>
      <c r="F96" s="1" t="s">
        <v>225</v>
      </c>
      <c r="G96">
        <v>1.43</v>
      </c>
      <c r="H96">
        <v>4.4000000000000004</v>
      </c>
      <c r="I96">
        <v>7.2</v>
      </c>
      <c r="J96">
        <v>1.41</v>
      </c>
      <c r="K96">
        <v>4.34</v>
      </c>
      <c r="L96">
        <v>7.1</v>
      </c>
      <c r="M96">
        <v>1.42</v>
      </c>
      <c r="N96">
        <v>4.5</v>
      </c>
      <c r="O96">
        <v>7.9</v>
      </c>
      <c r="P96" t="s">
        <v>54</v>
      </c>
      <c r="Q96" t="s">
        <v>19</v>
      </c>
      <c r="R96">
        <v>1</v>
      </c>
      <c r="S96" t="s">
        <v>20</v>
      </c>
      <c r="T96">
        <f>MAX(scores245[[#This Row],[winline]],scores245[[#This Row],[betboom]])</f>
        <v>1.43</v>
      </c>
      <c r="U96" t="str">
        <f>INDEX($C$1:$O$10913,1,MATCH(T96,scores245[#This Row],0))</f>
        <v>winline</v>
      </c>
    </row>
    <row r="97" spans="1:21" x14ac:dyDescent="0.25">
      <c r="A97" t="str">
        <f>_xlfn.CONCAT(scores245[[#This Row],[home]],scores245[[#This Row],[guest]],scores245[[#This Row],[дата]])</f>
        <v>Викингур  РейкьявикФрам Рейкьявик45473</v>
      </c>
      <c r="B97" t="str">
        <f>_xlfn.CONCAT(scores245[[#This Row],[home]],scores245[[#This Row],[guest]])</f>
        <v>Викингур  РейкьявикФрам Рейкьявик</v>
      </c>
      <c r="C97" s="1" t="s">
        <v>29</v>
      </c>
      <c r="D97" s="2">
        <v>45473</v>
      </c>
      <c r="E97" s="1" t="s">
        <v>226</v>
      </c>
      <c r="F97" s="1" t="s">
        <v>227</v>
      </c>
      <c r="G97" t="s">
        <v>20</v>
      </c>
      <c r="H97" t="s">
        <v>20</v>
      </c>
      <c r="I97" t="s">
        <v>20</v>
      </c>
      <c r="J97" t="s">
        <v>20</v>
      </c>
      <c r="K97" t="s">
        <v>20</v>
      </c>
      <c r="L97" t="s">
        <v>20</v>
      </c>
      <c r="M97" t="s">
        <v>20</v>
      </c>
      <c r="N97" t="s">
        <v>20</v>
      </c>
      <c r="O97" t="s">
        <v>20</v>
      </c>
      <c r="P97" t="s">
        <v>19</v>
      </c>
      <c r="Q97" t="s">
        <v>28</v>
      </c>
      <c r="R97">
        <v>1</v>
      </c>
      <c r="S97" t="s">
        <v>20</v>
      </c>
      <c r="T97">
        <f>MAX(scores245[[#This Row],[winline]],scores245[[#This Row],[betboom]])</f>
        <v>0</v>
      </c>
      <c r="U97" t="e">
        <f>INDEX($C$1:$O$10913,1,MATCH(T97,scores245[#This Row],0))</f>
        <v>#N/A</v>
      </c>
    </row>
    <row r="98" spans="1:21" x14ac:dyDescent="0.25">
      <c r="A98" t="str">
        <f>_xlfn.CONCAT(scores245[[#This Row],[home]],scores245[[#This Row],[guest]],scores245[[#This Row],[дата]])</f>
        <v>ВикингРусенборг45473</v>
      </c>
      <c r="B98" t="str">
        <f>_xlfn.CONCAT(scores245[[#This Row],[home]],scores245[[#This Row],[guest]])</f>
        <v>ВикингРусенборг</v>
      </c>
      <c r="C98" s="1" t="s">
        <v>37</v>
      </c>
      <c r="D98" s="2">
        <v>45473</v>
      </c>
      <c r="E98" s="1" t="s">
        <v>228</v>
      </c>
      <c r="F98" s="1" t="s">
        <v>229</v>
      </c>
      <c r="G98">
        <v>1.62</v>
      </c>
      <c r="H98">
        <v>4.4000000000000004</v>
      </c>
      <c r="I98">
        <v>4.7</v>
      </c>
      <c r="J98">
        <v>1.64</v>
      </c>
      <c r="K98">
        <v>4.3</v>
      </c>
      <c r="L98">
        <v>4.8</v>
      </c>
      <c r="M98">
        <v>1.63</v>
      </c>
      <c r="N98">
        <v>4.5</v>
      </c>
      <c r="O98">
        <v>4.5999999999999996</v>
      </c>
      <c r="P98" t="s">
        <v>54</v>
      </c>
      <c r="Q98" t="s">
        <v>19</v>
      </c>
      <c r="R98">
        <v>1</v>
      </c>
      <c r="S98" t="s">
        <v>20</v>
      </c>
      <c r="T98">
        <f>MAX(scores245[[#This Row],[winline]],scores245[[#This Row],[betboom]])</f>
        <v>1.64</v>
      </c>
      <c r="U98" t="str">
        <f>INDEX($C$1:$O$10913,1,MATCH(T98,scores245[#This Row],0))</f>
        <v>betboom</v>
      </c>
    </row>
    <row r="99" spans="1:21" x14ac:dyDescent="0.25">
      <c r="A99" t="str">
        <f>_xlfn.CONCAT(scores245[[#This Row],[home]],scores245[[#This Row],[guest]],scores245[[#This Row],[дата]])</f>
        <v>Сакраменто Репаблик Хартфорд Атлетик45473</v>
      </c>
      <c r="B99" t="str">
        <f>_xlfn.CONCAT(scores245[[#This Row],[home]],scores245[[#This Row],[guest]])</f>
        <v>Сакраменто Репаблик Хартфорд Атлетик</v>
      </c>
      <c r="C99" s="1" t="s">
        <v>48</v>
      </c>
      <c r="D99" s="2">
        <v>45473</v>
      </c>
      <c r="E99" s="1" t="s">
        <v>230</v>
      </c>
      <c r="F99" s="1" t="s">
        <v>231</v>
      </c>
      <c r="G99">
        <v>1.49</v>
      </c>
      <c r="H99">
        <v>4</v>
      </c>
      <c r="I99">
        <v>5.6</v>
      </c>
      <c r="J99">
        <v>1.5</v>
      </c>
      <c r="K99">
        <v>4.1500000000000004</v>
      </c>
      <c r="L99">
        <v>5.9</v>
      </c>
      <c r="M99">
        <v>1.48</v>
      </c>
      <c r="N99">
        <v>4.1500000000000004</v>
      </c>
      <c r="O99">
        <v>5.7</v>
      </c>
      <c r="P99" t="s">
        <v>28</v>
      </c>
      <c r="Q99" t="s">
        <v>16</v>
      </c>
      <c r="R99">
        <v>1</v>
      </c>
      <c r="S99" t="s">
        <v>20</v>
      </c>
      <c r="T99">
        <f>MAX(scores245[[#This Row],[winline]],scores245[[#This Row],[betboom]])</f>
        <v>1.5</v>
      </c>
      <c r="U99" t="str">
        <f>INDEX($C$1:$O$10913,1,MATCH(T99,scores245[#This Row],0))</f>
        <v>betboom</v>
      </c>
    </row>
    <row r="100" spans="1:21" x14ac:dyDescent="0.25">
      <c r="A100" t="str">
        <f>_xlfn.CONCAT(scores245[[#This Row],[home]],scores245[[#This Row],[guest]],scores245[[#This Row],[дата]])</f>
        <v>Лас Вегас ЛайтсПиттсбург Риверхаундс45473</v>
      </c>
      <c r="B100" t="str">
        <f>_xlfn.CONCAT(scores245[[#This Row],[home]],scores245[[#This Row],[guest]])</f>
        <v>Лас Вегас ЛайтсПиттсбург Риверхаундс</v>
      </c>
      <c r="C100" s="1" t="s">
        <v>48</v>
      </c>
      <c r="D100" s="2">
        <v>45473</v>
      </c>
      <c r="E100" s="1" t="s">
        <v>232</v>
      </c>
      <c r="F100" s="1" t="s">
        <v>233</v>
      </c>
      <c r="G100">
        <v>2.31</v>
      </c>
      <c r="H100">
        <v>3.4</v>
      </c>
      <c r="I100">
        <v>2.7</v>
      </c>
      <c r="J100">
        <v>2.35</v>
      </c>
      <c r="K100">
        <v>3.55</v>
      </c>
      <c r="L100">
        <v>2.7</v>
      </c>
      <c r="M100">
        <v>2.31</v>
      </c>
      <c r="N100">
        <v>3.52</v>
      </c>
      <c r="O100">
        <v>2.68</v>
      </c>
      <c r="P100" t="s">
        <v>19</v>
      </c>
      <c r="Q100" t="s">
        <v>16</v>
      </c>
      <c r="R100">
        <v>1</v>
      </c>
      <c r="S100" t="s">
        <v>20</v>
      </c>
      <c r="T100">
        <f>MAX(scores245[[#This Row],[winline]],scores245[[#This Row],[betboom]])</f>
        <v>2.35</v>
      </c>
      <c r="U100" t="str">
        <f>INDEX($C$1:$O$10913,1,MATCH(T100,scores245[#This Row],0))</f>
        <v>betboom</v>
      </c>
    </row>
    <row r="101" spans="1:21" x14ac:dyDescent="0.25">
      <c r="A101" t="str">
        <f>_xlfn.CONCAT(scores245[[#This Row],[home]],scores245[[#This Row],[guest]],scores245[[#This Row],[дата]])</f>
        <v>Оранж Каунти Окленд Рутс45473</v>
      </c>
      <c r="B101" t="str">
        <f>_xlfn.CONCAT(scores245[[#This Row],[home]],scores245[[#This Row],[guest]])</f>
        <v>Оранж Каунти Окленд Рутс</v>
      </c>
      <c r="C101" s="1" t="s">
        <v>48</v>
      </c>
      <c r="D101" s="2">
        <v>45473</v>
      </c>
      <c r="E101" s="1" t="s">
        <v>234</v>
      </c>
      <c r="F101" s="1" t="s">
        <v>235</v>
      </c>
      <c r="G101">
        <v>2.1800000000000002</v>
      </c>
      <c r="H101">
        <v>3.25</v>
      </c>
      <c r="I101">
        <v>3</v>
      </c>
      <c r="J101">
        <v>2.17</v>
      </c>
      <c r="K101">
        <v>3.4</v>
      </c>
      <c r="L101">
        <v>3.05</v>
      </c>
      <c r="M101" t="s">
        <v>20</v>
      </c>
      <c r="N101" t="s">
        <v>20</v>
      </c>
      <c r="O101" t="s">
        <v>20</v>
      </c>
      <c r="P101" t="s">
        <v>16</v>
      </c>
      <c r="Q101" t="s">
        <v>19</v>
      </c>
      <c r="R101">
        <v>2</v>
      </c>
      <c r="S101" t="s">
        <v>20</v>
      </c>
      <c r="T101">
        <f>MAX(scores245[[#This Row],[winline]],scores245[[#This Row],[betboom]])</f>
        <v>2.1800000000000002</v>
      </c>
      <c r="U101" t="str">
        <f>INDEX($C$1:$O$10913,1,MATCH(T101,scores245[#This Row],0))</f>
        <v>winline</v>
      </c>
    </row>
    <row r="102" spans="1:21" x14ac:dyDescent="0.25">
      <c r="A102" t="str">
        <f>_xlfn.CONCAT(scores245[[#This Row],[home]],scores245[[#This Row],[guest]],scores245[[#This Row],[дата]])</f>
        <v>Колорадо СпрингсМонтерей Бей 45473</v>
      </c>
      <c r="B102" t="str">
        <f>_xlfn.CONCAT(scores245[[#This Row],[home]],scores245[[#This Row],[guest]])</f>
        <v xml:space="preserve">Колорадо СпрингсМонтерей Бей </v>
      </c>
      <c r="C102" s="1" t="s">
        <v>48</v>
      </c>
      <c r="D102" s="2">
        <v>45473</v>
      </c>
      <c r="E102" s="1" t="s">
        <v>236</v>
      </c>
      <c r="F102" s="1" t="s">
        <v>237</v>
      </c>
      <c r="G102">
        <v>1.77</v>
      </c>
      <c r="H102">
        <v>3.55</v>
      </c>
      <c r="I102">
        <v>3.95</v>
      </c>
      <c r="J102">
        <v>1.78</v>
      </c>
      <c r="K102">
        <v>3.75</v>
      </c>
      <c r="L102">
        <v>3.95</v>
      </c>
      <c r="M102">
        <v>1.77</v>
      </c>
      <c r="N102">
        <v>3.7</v>
      </c>
      <c r="O102">
        <v>3.91</v>
      </c>
      <c r="P102" t="s">
        <v>28</v>
      </c>
      <c r="Q102" t="s">
        <v>16</v>
      </c>
      <c r="R102">
        <v>1</v>
      </c>
      <c r="S102" t="s">
        <v>20</v>
      </c>
      <c r="T102">
        <f>MAX(scores245[[#This Row],[winline]],scores245[[#This Row],[betboom]])</f>
        <v>1.78</v>
      </c>
      <c r="U102" t="str">
        <f>INDEX($C$1:$O$10913,1,MATCH(T102,scores245[#This Row],0))</f>
        <v>betboom</v>
      </c>
    </row>
    <row r="103" spans="1:21" x14ac:dyDescent="0.25">
      <c r="A103" t="str">
        <f>_xlfn.CONCAT(scores245[[#This Row],[home]],scores245[[#This Row],[guest]],scores245[[#This Row],[дата]])</f>
        <v>Сан АнтониоНью Мехико Юнайтед45473</v>
      </c>
      <c r="B103" t="str">
        <f>_xlfn.CONCAT(scores245[[#This Row],[home]],scores245[[#This Row],[guest]])</f>
        <v>Сан АнтониоНью Мехико Юнайтед</v>
      </c>
      <c r="C103" s="1" t="s">
        <v>48</v>
      </c>
      <c r="D103" s="2">
        <v>45473</v>
      </c>
      <c r="E103" s="1" t="s">
        <v>238</v>
      </c>
      <c r="F103" s="1" t="s">
        <v>239</v>
      </c>
      <c r="G103">
        <v>2.02</v>
      </c>
      <c r="H103">
        <v>3.5</v>
      </c>
      <c r="I103">
        <v>3.15</v>
      </c>
      <c r="J103">
        <v>2.1</v>
      </c>
      <c r="K103">
        <v>3.6</v>
      </c>
      <c r="L103">
        <v>3.1</v>
      </c>
      <c r="M103">
        <v>2.0499999999999998</v>
      </c>
      <c r="N103">
        <v>3.54</v>
      </c>
      <c r="O103">
        <v>3.13</v>
      </c>
      <c r="P103" t="s">
        <v>19</v>
      </c>
      <c r="Q103" t="s">
        <v>32</v>
      </c>
      <c r="R103">
        <v>2</v>
      </c>
      <c r="S103" t="s">
        <v>20</v>
      </c>
      <c r="T103">
        <f>MAX(scores245[[#This Row],[winline]],scores245[[#This Row],[betboom]])</f>
        <v>2.1</v>
      </c>
      <c r="U103" t="str">
        <f>INDEX($C$1:$O$10913,1,MATCH(T103,scores245[#This Row],0))</f>
        <v>betboom</v>
      </c>
    </row>
    <row r="104" spans="1:21" x14ac:dyDescent="0.25">
      <c r="A104" t="str">
        <f>_xlfn.CONCAT(scores245[[#This Row],[home]],scores245[[#This Row],[guest]],scores245[[#This Row],[дата]])</f>
        <v>Сиэтл СаундерсЧикаго Файр45473</v>
      </c>
      <c r="B104" t="str">
        <f>_xlfn.CONCAT(scores245[[#This Row],[home]],scores245[[#This Row],[guest]])</f>
        <v>Сиэтл СаундерсЧикаго Файр</v>
      </c>
      <c r="C104" s="1" t="s">
        <v>51</v>
      </c>
      <c r="D104" s="2">
        <v>45473</v>
      </c>
      <c r="E104" s="1" t="s">
        <v>240</v>
      </c>
      <c r="F104" s="1" t="s">
        <v>241</v>
      </c>
      <c r="G104">
        <v>1.65</v>
      </c>
      <c r="H104">
        <v>4.0999999999999996</v>
      </c>
      <c r="I104">
        <v>5.2</v>
      </c>
      <c r="J104">
        <v>1.62</v>
      </c>
      <c r="K104">
        <v>3.95</v>
      </c>
      <c r="L104">
        <v>5.7</v>
      </c>
      <c r="M104">
        <v>1.62</v>
      </c>
      <c r="N104">
        <v>4.05</v>
      </c>
      <c r="O104">
        <v>5.3</v>
      </c>
      <c r="P104" t="s">
        <v>19</v>
      </c>
      <c r="Q104" t="s">
        <v>28</v>
      </c>
      <c r="R104">
        <v>1</v>
      </c>
      <c r="S104" t="s">
        <v>20</v>
      </c>
      <c r="T104">
        <f>MAX(scores245[[#This Row],[winline]],scores245[[#This Row],[betboom]])</f>
        <v>1.65</v>
      </c>
      <c r="U104" t="str">
        <f>INDEX($C$1:$O$10913,1,MATCH(T104,scores245[#This Row],0))</f>
        <v>winline</v>
      </c>
    </row>
    <row r="105" spans="1:21" x14ac:dyDescent="0.25">
      <c r="A105" t="str">
        <f>_xlfn.CONCAT(scores245[[#This Row],[home]],scores245[[#This Row],[guest]],scores245[[#This Row],[дата]])</f>
        <v>Сан Хосе ЭрткуэйксЛос Анджелес Гэлакси45473</v>
      </c>
      <c r="B105" t="str">
        <f>_xlfn.CONCAT(scores245[[#This Row],[home]],scores245[[#This Row],[guest]])</f>
        <v>Сан Хосе ЭрткуэйксЛос Анджелес Гэлакси</v>
      </c>
      <c r="C105" s="1" t="s">
        <v>51</v>
      </c>
      <c r="D105" s="2">
        <v>45473</v>
      </c>
      <c r="E105" s="1" t="s">
        <v>242</v>
      </c>
      <c r="F105" s="1" t="s">
        <v>243</v>
      </c>
      <c r="G105">
        <v>2.6</v>
      </c>
      <c r="H105">
        <v>3.95</v>
      </c>
      <c r="I105">
        <v>2.4700000000000002</v>
      </c>
      <c r="J105">
        <v>2.57</v>
      </c>
      <c r="K105">
        <v>3.95</v>
      </c>
      <c r="L105">
        <v>2.42</v>
      </c>
      <c r="M105">
        <v>2.6</v>
      </c>
      <c r="N105">
        <v>3.95</v>
      </c>
      <c r="O105">
        <v>2.4</v>
      </c>
      <c r="P105" t="s">
        <v>16</v>
      </c>
      <c r="Q105" t="s">
        <v>32</v>
      </c>
      <c r="R105">
        <v>2</v>
      </c>
      <c r="S105" t="s">
        <v>20</v>
      </c>
      <c r="T105">
        <f>MAX(scores245[[#This Row],[winline]],scores245[[#This Row],[betboom]])</f>
        <v>2.6</v>
      </c>
      <c r="U105" t="str">
        <f>INDEX($C$1:$O$10913,1,MATCH(T105,scores245[#This Row],0))</f>
        <v>winline</v>
      </c>
    </row>
    <row r="106" spans="1:21" x14ac:dyDescent="0.25">
      <c r="A106" t="str">
        <f>_xlfn.CONCAT(scores245[[#This Row],[home]],scores245[[#This Row],[guest]],scores245[[#This Row],[дата]])</f>
        <v>Лос АнджелесКолорадо Рэпидс45473</v>
      </c>
      <c r="B106" t="str">
        <f>_xlfn.CONCAT(scores245[[#This Row],[home]],scores245[[#This Row],[guest]])</f>
        <v>Лос АнджелесКолорадо Рэпидс</v>
      </c>
      <c r="C106" s="1" t="s">
        <v>51</v>
      </c>
      <c r="D106" s="2">
        <v>45473</v>
      </c>
      <c r="E106" s="1" t="s">
        <v>244</v>
      </c>
      <c r="F106" s="1" t="s">
        <v>245</v>
      </c>
      <c r="G106">
        <v>1.53</v>
      </c>
      <c r="H106">
        <v>4.7</v>
      </c>
      <c r="I106">
        <v>5.6</v>
      </c>
      <c r="J106">
        <v>1.53</v>
      </c>
      <c r="K106">
        <v>4.7</v>
      </c>
      <c r="L106">
        <v>6.1</v>
      </c>
      <c r="M106">
        <v>1.5</v>
      </c>
      <c r="N106">
        <v>4.5999999999999996</v>
      </c>
      <c r="O106">
        <v>5.8</v>
      </c>
      <c r="P106" t="s">
        <v>32</v>
      </c>
      <c r="Q106" t="s">
        <v>16</v>
      </c>
      <c r="R106">
        <v>1</v>
      </c>
      <c r="S106" t="s">
        <v>20</v>
      </c>
      <c r="T106">
        <f>MAX(scores245[[#This Row],[winline]],scores245[[#This Row],[betboom]])</f>
        <v>1.53</v>
      </c>
      <c r="U106" t="str">
        <f>INDEX($C$1:$O$10913,1,MATCH(T106,scores245[#This Row],0))</f>
        <v>winline</v>
      </c>
    </row>
    <row r="107" spans="1:21" x14ac:dyDescent="0.25">
      <c r="A107" t="str">
        <f>_xlfn.CONCAT(scores245[[#This Row],[home]],scores245[[#This Row],[guest]],scores245[[#This Row],[дата]])</f>
        <v>Портленд ТимберсМиннесота Юнайтед45473</v>
      </c>
      <c r="B107" t="str">
        <f>_xlfn.CONCAT(scores245[[#This Row],[home]],scores245[[#This Row],[guest]])</f>
        <v>Портленд ТимберсМиннесота Юнайтед</v>
      </c>
      <c r="C107" s="1" t="s">
        <v>51</v>
      </c>
      <c r="D107" s="2">
        <v>45473</v>
      </c>
      <c r="E107" s="1" t="s">
        <v>246</v>
      </c>
      <c r="F107" s="1" t="s">
        <v>247</v>
      </c>
      <c r="G107">
        <v>1.93</v>
      </c>
      <c r="H107">
        <v>4.0999999999999996</v>
      </c>
      <c r="I107">
        <v>3.6</v>
      </c>
      <c r="J107">
        <v>1.86</v>
      </c>
      <c r="K107">
        <v>3.95</v>
      </c>
      <c r="L107">
        <v>3.8</v>
      </c>
      <c r="M107">
        <v>1.87</v>
      </c>
      <c r="N107">
        <v>4.05</v>
      </c>
      <c r="O107">
        <v>3.7</v>
      </c>
      <c r="P107" t="s">
        <v>32</v>
      </c>
      <c r="Q107" t="s">
        <v>19</v>
      </c>
      <c r="R107">
        <v>1</v>
      </c>
      <c r="S107" t="s">
        <v>20</v>
      </c>
      <c r="T107">
        <f>MAX(scores245[[#This Row],[winline]],scores245[[#This Row],[betboom]])</f>
        <v>1.93</v>
      </c>
      <c r="U107" t="str">
        <f>INDEX($C$1:$O$10913,1,MATCH(T107,scores245[#This Row],0))</f>
        <v>winline</v>
      </c>
    </row>
    <row r="108" spans="1:21" x14ac:dyDescent="0.25">
      <c r="A108" t="str">
        <f>_xlfn.CONCAT(scores245[[#This Row],[home]],scores245[[#This Row],[guest]],scores245[[#This Row],[дата]])</f>
        <v>Ванкувер УайткэпсСент Луис Лайонс45473</v>
      </c>
      <c r="B108" t="str">
        <f>_xlfn.CONCAT(scores245[[#This Row],[home]],scores245[[#This Row],[guest]])</f>
        <v>Ванкувер УайткэпсСент Луис Лайонс</v>
      </c>
      <c r="C108" s="1" t="s">
        <v>51</v>
      </c>
      <c r="D108" s="2">
        <v>45473</v>
      </c>
      <c r="E108" s="1" t="s">
        <v>248</v>
      </c>
      <c r="F108" s="1" t="s">
        <v>249</v>
      </c>
      <c r="G108">
        <v>1.85</v>
      </c>
      <c r="H108">
        <v>3.95</v>
      </c>
      <c r="I108">
        <v>4</v>
      </c>
      <c r="J108">
        <v>1.8</v>
      </c>
      <c r="K108">
        <v>3.9</v>
      </c>
      <c r="L108">
        <v>4.1500000000000004</v>
      </c>
      <c r="M108">
        <v>1.8</v>
      </c>
      <c r="N108">
        <v>3.95</v>
      </c>
      <c r="O108">
        <v>4</v>
      </c>
      <c r="P108" t="s">
        <v>54</v>
      </c>
      <c r="Q108" t="s">
        <v>32</v>
      </c>
      <c r="R108">
        <v>1</v>
      </c>
      <c r="S108" t="s">
        <v>20</v>
      </c>
      <c r="T108">
        <f>MAX(scores245[[#This Row],[winline]],scores245[[#This Row],[betboom]])</f>
        <v>1.85</v>
      </c>
      <c r="U108" t="str">
        <f>INDEX($C$1:$O$10913,1,MATCH(T108,scores245[#This Row],0))</f>
        <v>winline</v>
      </c>
    </row>
    <row r="109" spans="1:21" x14ac:dyDescent="0.25">
      <c r="A109" t="str">
        <f>_xlfn.CONCAT(scores245[[#This Row],[home]],scores245[[#This Row],[guest]],scores245[[#This Row],[дата]])</f>
        <v>НэшвиллИнтер Майами45473</v>
      </c>
      <c r="B109" t="str">
        <f>_xlfn.CONCAT(scores245[[#This Row],[home]],scores245[[#This Row],[guest]])</f>
        <v>НэшвиллИнтер Майами</v>
      </c>
      <c r="C109" s="1" t="s">
        <v>51</v>
      </c>
      <c r="D109" s="2">
        <v>45473</v>
      </c>
      <c r="E109" s="1" t="s">
        <v>250</v>
      </c>
      <c r="F109" s="1" t="s">
        <v>251</v>
      </c>
      <c r="G109">
        <v>1.95</v>
      </c>
      <c r="H109">
        <v>3.8</v>
      </c>
      <c r="I109">
        <v>3.75</v>
      </c>
      <c r="J109">
        <v>1.92</v>
      </c>
      <c r="K109">
        <v>3.75</v>
      </c>
      <c r="L109">
        <v>3.8</v>
      </c>
      <c r="M109">
        <v>1.9</v>
      </c>
      <c r="N109">
        <v>3.75</v>
      </c>
      <c r="O109">
        <v>3.8</v>
      </c>
      <c r="P109" t="s">
        <v>28</v>
      </c>
      <c r="Q109" t="s">
        <v>19</v>
      </c>
      <c r="R109">
        <v>2</v>
      </c>
      <c r="S109" t="s">
        <v>20</v>
      </c>
      <c r="T109">
        <f>MAX(scores245[[#This Row],[winline]],scores245[[#This Row],[betboom]])</f>
        <v>1.95</v>
      </c>
      <c r="U109" t="str">
        <f>INDEX($C$1:$O$10913,1,MATCH(T109,scores245[#This Row],0))</f>
        <v>winline</v>
      </c>
    </row>
    <row r="110" spans="1:21" x14ac:dyDescent="0.25">
      <c r="A110" t="str">
        <f>_xlfn.CONCAT(scores245[[#This Row],[home]],scores245[[#This Row],[guest]],scores245[[#This Row],[дата]])</f>
        <v>ДалласЦинциннати45473</v>
      </c>
      <c r="B110" t="str">
        <f>_xlfn.CONCAT(scores245[[#This Row],[home]],scores245[[#This Row],[guest]])</f>
        <v>ДалласЦинциннати</v>
      </c>
      <c r="C110" s="1" t="s">
        <v>51</v>
      </c>
      <c r="D110" s="2">
        <v>45473</v>
      </c>
      <c r="E110" s="1" t="s">
        <v>252</v>
      </c>
      <c r="F110" s="1" t="s">
        <v>253</v>
      </c>
      <c r="G110">
        <v>2.6</v>
      </c>
      <c r="H110">
        <v>3.55</v>
      </c>
      <c r="I110">
        <v>2.7</v>
      </c>
      <c r="J110">
        <v>2.62</v>
      </c>
      <c r="K110">
        <v>3.4</v>
      </c>
      <c r="L110">
        <v>2.62</v>
      </c>
      <c r="M110">
        <v>2.6</v>
      </c>
      <c r="N110">
        <v>3.6</v>
      </c>
      <c r="O110">
        <v>2.6</v>
      </c>
      <c r="P110" t="s">
        <v>16</v>
      </c>
      <c r="Q110" t="s">
        <v>28</v>
      </c>
      <c r="R110">
        <v>2</v>
      </c>
      <c r="S110" t="s">
        <v>20</v>
      </c>
      <c r="T110">
        <f>MAX(scores245[[#This Row],[winline]],scores245[[#This Row],[betboom]])</f>
        <v>2.62</v>
      </c>
      <c r="U110" t="str">
        <f>INDEX($C$1:$O$10913,1,MATCH(T110,scores245[#This Row],0))</f>
        <v>betboom</v>
      </c>
    </row>
    <row r="111" spans="1:21" x14ac:dyDescent="0.25">
      <c r="A111" t="str">
        <f>_xlfn.CONCAT(scores245[[#This Row],[home]],scores245[[#This Row],[guest]],scores245[[#This Row],[дата]])</f>
        <v>Спортинг Канзас СитиОстин45473</v>
      </c>
      <c r="B111" t="str">
        <f>_xlfn.CONCAT(scores245[[#This Row],[home]],scores245[[#This Row],[guest]])</f>
        <v>Спортинг Канзас СитиОстин</v>
      </c>
      <c r="C111" s="1" t="s">
        <v>51</v>
      </c>
      <c r="D111" s="2">
        <v>45473</v>
      </c>
      <c r="E111" s="1" t="s">
        <v>254</v>
      </c>
      <c r="F111" s="1" t="s">
        <v>255</v>
      </c>
      <c r="G111">
        <v>1.84</v>
      </c>
      <c r="H111">
        <v>3.9</v>
      </c>
      <c r="I111">
        <v>4.2</v>
      </c>
      <c r="J111">
        <v>1.78</v>
      </c>
      <c r="K111">
        <v>3.8</v>
      </c>
      <c r="L111">
        <v>4.4000000000000004</v>
      </c>
      <c r="M111">
        <v>1.78</v>
      </c>
      <c r="N111">
        <v>3.9</v>
      </c>
      <c r="O111">
        <v>4.3</v>
      </c>
      <c r="P111" t="s">
        <v>19</v>
      </c>
      <c r="Q111" t="s">
        <v>16</v>
      </c>
      <c r="R111">
        <v>1</v>
      </c>
      <c r="S111" t="s">
        <v>20</v>
      </c>
      <c r="T111">
        <f>MAX(scores245[[#This Row],[winline]],scores245[[#This Row],[betboom]])</f>
        <v>1.84</v>
      </c>
      <c r="U111" t="str">
        <f>INDEX($C$1:$O$10913,1,MATCH(T111,scores245[#This Row],0))</f>
        <v>winline</v>
      </c>
    </row>
    <row r="112" spans="1:21" x14ac:dyDescent="0.25">
      <c r="A112" t="str">
        <f>_xlfn.CONCAT(scores245[[#This Row],[home]],scores245[[#This Row],[guest]],scores245[[#This Row],[дата]])</f>
        <v>Хьюстон ДинамоШарлотт45473</v>
      </c>
      <c r="B112" t="str">
        <f>_xlfn.CONCAT(scores245[[#This Row],[home]],scores245[[#This Row],[guest]])</f>
        <v>Хьюстон ДинамоШарлотт</v>
      </c>
      <c r="C112" s="1" t="s">
        <v>51</v>
      </c>
      <c r="D112" s="2">
        <v>45473</v>
      </c>
      <c r="E112" s="1" t="s">
        <v>256</v>
      </c>
      <c r="F112" s="1" t="s">
        <v>257</v>
      </c>
      <c r="G112">
        <v>1.82</v>
      </c>
      <c r="H112">
        <v>3.85</v>
      </c>
      <c r="I112">
        <v>4.4000000000000004</v>
      </c>
      <c r="J112">
        <v>1.79</v>
      </c>
      <c r="K112">
        <v>3.75</v>
      </c>
      <c r="L112">
        <v>4.4000000000000004</v>
      </c>
      <c r="M112">
        <v>1.8</v>
      </c>
      <c r="N112">
        <v>3.8</v>
      </c>
      <c r="O112">
        <v>4.3</v>
      </c>
      <c r="P112" t="s">
        <v>28</v>
      </c>
      <c r="Q112" t="s">
        <v>16</v>
      </c>
      <c r="R112">
        <v>1</v>
      </c>
      <c r="S112" t="s">
        <v>20</v>
      </c>
      <c r="T112">
        <f>MAX(scores245[[#This Row],[winline]],scores245[[#This Row],[betboom]])</f>
        <v>1.82</v>
      </c>
      <c r="U112" t="str">
        <f>INDEX($C$1:$O$10913,1,MATCH(T112,scores245[#This Row],0))</f>
        <v>winline</v>
      </c>
    </row>
    <row r="113" spans="1:21" x14ac:dyDescent="0.25">
      <c r="A113" t="str">
        <f>_xlfn.CONCAT(scores245[[#This Row],[home]],scores245[[#This Row],[guest]],scores245[[#This Row],[дата]])</f>
        <v>ГнистанЕиф45473</v>
      </c>
      <c r="B113" t="str">
        <f>_xlfn.CONCAT(scores245[[#This Row],[home]],scores245[[#This Row],[guest]])</f>
        <v>ГнистанЕиф</v>
      </c>
      <c r="C113" s="1" t="s">
        <v>55</v>
      </c>
      <c r="D113" s="2">
        <v>45473</v>
      </c>
      <c r="E113" s="1" t="s">
        <v>258</v>
      </c>
      <c r="F113" s="1" t="s">
        <v>259</v>
      </c>
      <c r="G113">
        <v>1.66</v>
      </c>
      <c r="H113">
        <v>3.8</v>
      </c>
      <c r="I113">
        <v>4.8</v>
      </c>
      <c r="J113">
        <v>1.65</v>
      </c>
      <c r="K113">
        <v>3.78</v>
      </c>
      <c r="L113">
        <v>4.7699999999999996</v>
      </c>
      <c r="M113">
        <v>1.7</v>
      </c>
      <c r="N113">
        <v>4.0999999999999996</v>
      </c>
      <c r="O113">
        <v>4.7</v>
      </c>
      <c r="P113" t="s">
        <v>28</v>
      </c>
      <c r="Q113" t="s">
        <v>19</v>
      </c>
      <c r="R113">
        <v>2</v>
      </c>
      <c r="S113" t="s">
        <v>20</v>
      </c>
      <c r="T113">
        <f>MAX(scores245[[#This Row],[winline]],scores245[[#This Row],[betboom]])</f>
        <v>1.66</v>
      </c>
      <c r="U113" t="str">
        <f>INDEX($C$1:$O$10913,1,MATCH(T113,scores245[#This Row],0))</f>
        <v>winline</v>
      </c>
    </row>
    <row r="114" spans="1:21" x14ac:dyDescent="0.25">
      <c r="A114" t="str">
        <f>_xlfn.CONCAT(scores245[[#This Row],[home]],scores245[[#This Row],[guest]],scores245[[#This Row],[дата]])</f>
        <v>МариехамнХИК45473</v>
      </c>
      <c r="B114" t="str">
        <f>_xlfn.CONCAT(scores245[[#This Row],[home]],scores245[[#This Row],[guest]])</f>
        <v>МариехамнХИК</v>
      </c>
      <c r="C114" s="1" t="s">
        <v>55</v>
      </c>
      <c r="D114" s="2">
        <v>45473</v>
      </c>
      <c r="E114" s="1" t="s">
        <v>260</v>
      </c>
      <c r="F114" s="1" t="s">
        <v>261</v>
      </c>
      <c r="G114">
        <v>4.8</v>
      </c>
      <c r="H114">
        <v>3.8</v>
      </c>
      <c r="I114">
        <v>1.67</v>
      </c>
      <c r="J114">
        <v>4.76</v>
      </c>
      <c r="K114">
        <v>3.77</v>
      </c>
      <c r="L114">
        <v>1.65</v>
      </c>
      <c r="M114">
        <v>5.3</v>
      </c>
      <c r="N114">
        <v>3.9</v>
      </c>
      <c r="O114">
        <v>1.66</v>
      </c>
      <c r="P114" t="s">
        <v>28</v>
      </c>
      <c r="Q114" t="s">
        <v>19</v>
      </c>
      <c r="R114">
        <v>2</v>
      </c>
      <c r="S114" t="s">
        <v>20</v>
      </c>
      <c r="T114">
        <f>MAX(scores245[[#This Row],[winline]],scores245[[#This Row],[betboom]])</f>
        <v>4.8</v>
      </c>
      <c r="U114" t="str">
        <f>INDEX($C$1:$O$10913,1,MATCH(T114,scores245[#This Row],0))</f>
        <v>winline</v>
      </c>
    </row>
    <row r="115" spans="1:21" x14ac:dyDescent="0.25">
      <c r="A115" t="str">
        <f>_xlfn.CONCAT(scores245[[#This Row],[home]],scores245[[#This Row],[guest]],scores245[[#This Row],[дата]])</f>
        <v>ТреллеборгЭстер45473</v>
      </c>
      <c r="B115" t="str">
        <f>_xlfn.CONCAT(scores245[[#This Row],[home]],scores245[[#This Row],[guest]])</f>
        <v>ТреллеборгЭстер</v>
      </c>
      <c r="C115" s="1" t="s">
        <v>60</v>
      </c>
      <c r="D115" s="2">
        <v>45473</v>
      </c>
      <c r="E115" s="1" t="s">
        <v>262</v>
      </c>
      <c r="F115" s="1" t="s">
        <v>263</v>
      </c>
      <c r="G115">
        <v>4</v>
      </c>
      <c r="H115">
        <v>3.4</v>
      </c>
      <c r="I115">
        <v>1.9</v>
      </c>
      <c r="J115">
        <v>3.8</v>
      </c>
      <c r="K115">
        <v>3.7</v>
      </c>
      <c r="L115">
        <v>1.86</v>
      </c>
      <c r="M115">
        <v>3.85</v>
      </c>
      <c r="N115">
        <v>3.65</v>
      </c>
      <c r="O115">
        <v>1.83</v>
      </c>
      <c r="P115" t="s">
        <v>28</v>
      </c>
      <c r="Q115" t="s">
        <v>54</v>
      </c>
      <c r="R115">
        <v>2</v>
      </c>
      <c r="S115" t="s">
        <v>20</v>
      </c>
      <c r="T115">
        <f>MAX(scores245[[#This Row],[winline]],scores245[[#This Row],[betboom]])</f>
        <v>4</v>
      </c>
      <c r="U115" t="str">
        <f>INDEX($C$1:$O$10913,1,MATCH(T115,scores245[#This Row],0))</f>
        <v>winline</v>
      </c>
    </row>
    <row r="116" spans="1:21" x14ac:dyDescent="0.25">
      <c r="A116" t="str">
        <f>_xlfn.CONCAT(scores245[[#This Row],[home]],scores245[[#This Row],[guest]],scores245[[#This Row],[дата]])</f>
        <v>ЭргрютеСкевде АИК45473</v>
      </c>
      <c r="B116" t="str">
        <f>_xlfn.CONCAT(scores245[[#This Row],[home]],scores245[[#This Row],[guest]])</f>
        <v>ЭргрютеСкевде АИК</v>
      </c>
      <c r="C116" s="1" t="s">
        <v>60</v>
      </c>
      <c r="D116" s="2">
        <v>45473</v>
      </c>
      <c r="E116" s="1" t="s">
        <v>264</v>
      </c>
      <c r="F116" s="1" t="s">
        <v>265</v>
      </c>
      <c r="G116">
        <v>1.7</v>
      </c>
      <c r="H116">
        <v>3.75</v>
      </c>
      <c r="I116">
        <v>4.7</v>
      </c>
      <c r="J116">
        <v>1.68</v>
      </c>
      <c r="K116">
        <v>3.8</v>
      </c>
      <c r="L116">
        <v>4.55</v>
      </c>
      <c r="M116">
        <v>1.65</v>
      </c>
      <c r="N116">
        <v>3.85</v>
      </c>
      <c r="O116">
        <v>4.7</v>
      </c>
      <c r="P116" t="s">
        <v>19</v>
      </c>
      <c r="Q116" t="s">
        <v>16</v>
      </c>
      <c r="R116">
        <v>1</v>
      </c>
      <c r="S116" t="s">
        <v>20</v>
      </c>
      <c r="T116">
        <f>MAX(scores245[[#This Row],[winline]],scores245[[#This Row],[betboom]])</f>
        <v>1.7</v>
      </c>
      <c r="U116" t="str">
        <f>INDEX($C$1:$O$10913,1,MATCH(T116,scores245[#This Row],0))</f>
        <v>winline</v>
      </c>
    </row>
    <row r="117" spans="1:21" x14ac:dyDescent="0.25">
      <c r="A117" t="str">
        <f>_xlfn.CONCAT(scores245[[#This Row],[home]],scores245[[#This Row],[guest]],scores245[[#This Row],[дата]])</f>
        <v>Ландскрона БоисЭстерсунд 45473</v>
      </c>
      <c r="B117" t="str">
        <f>_xlfn.CONCAT(scores245[[#This Row],[home]],scores245[[#This Row],[guest]])</f>
        <v xml:space="preserve">Ландскрона БоисЭстерсунд </v>
      </c>
      <c r="C117" s="1" t="s">
        <v>60</v>
      </c>
      <c r="D117" s="2">
        <v>45473</v>
      </c>
      <c r="E117" s="1" t="s">
        <v>266</v>
      </c>
      <c r="F117" s="1" t="s">
        <v>267</v>
      </c>
      <c r="G117">
        <v>1.86</v>
      </c>
      <c r="H117">
        <v>3.5</v>
      </c>
      <c r="I117">
        <v>4</v>
      </c>
      <c r="J117">
        <v>1.84</v>
      </c>
      <c r="K117">
        <v>3.6</v>
      </c>
      <c r="L117">
        <v>4</v>
      </c>
      <c r="M117">
        <v>1.8</v>
      </c>
      <c r="N117">
        <v>3.65</v>
      </c>
      <c r="O117">
        <v>3.95</v>
      </c>
      <c r="P117" t="s">
        <v>54</v>
      </c>
      <c r="Q117" t="s">
        <v>32</v>
      </c>
      <c r="R117">
        <v>1</v>
      </c>
      <c r="S117" t="s">
        <v>20</v>
      </c>
      <c r="T117">
        <f>MAX(scores245[[#This Row],[winline]],scores245[[#This Row],[betboom]])</f>
        <v>1.86</v>
      </c>
      <c r="U117" t="str">
        <f>INDEX($C$1:$O$10913,1,MATCH(T117,scores245[#This Row],0))</f>
        <v>winline</v>
      </c>
    </row>
    <row r="118" spans="1:21" x14ac:dyDescent="0.25">
      <c r="A118" t="str">
        <f>_xlfn.CONCAT(scores245[[#This Row],[home]],scores245[[#This Row],[guest]],scores245[[#This Row],[дата]])</f>
        <v>ПучхонАнъян45473</v>
      </c>
      <c r="B118" t="str">
        <f>_xlfn.CONCAT(scores245[[#This Row],[home]],scores245[[#This Row],[guest]])</f>
        <v>ПучхонАнъян</v>
      </c>
      <c r="C118" s="1" t="s">
        <v>119</v>
      </c>
      <c r="D118" s="2">
        <v>45473</v>
      </c>
      <c r="E118" s="1" t="s">
        <v>268</v>
      </c>
      <c r="F118" s="1" t="s">
        <v>269</v>
      </c>
      <c r="G118">
        <v>2.8</v>
      </c>
      <c r="H118">
        <v>3.15</v>
      </c>
      <c r="I118">
        <v>2.5499999999999998</v>
      </c>
      <c r="J118">
        <v>2.8</v>
      </c>
      <c r="K118">
        <v>3.15</v>
      </c>
      <c r="L118">
        <v>2.5</v>
      </c>
      <c r="M118" t="s">
        <v>20</v>
      </c>
      <c r="N118" t="s">
        <v>20</v>
      </c>
      <c r="O118" t="s">
        <v>20</v>
      </c>
      <c r="P118" t="s">
        <v>28</v>
      </c>
      <c r="Q118" t="s">
        <v>19</v>
      </c>
      <c r="R118">
        <v>2</v>
      </c>
      <c r="S118" t="s">
        <v>20</v>
      </c>
      <c r="T118">
        <f>MAX(scores245[[#This Row],[winline]],scores245[[#This Row],[betboom]])</f>
        <v>2.8</v>
      </c>
      <c r="U118" t="str">
        <f>INDEX($C$1:$O$10913,1,MATCH(T118,scores245[#This Row],0))</f>
        <v>winline</v>
      </c>
    </row>
    <row r="119" spans="1:21" x14ac:dyDescent="0.25">
      <c r="A119" t="str">
        <f>_xlfn.CONCAT(scores245[[#This Row],[home]],scores245[[#This Row],[guest]],scores245[[#This Row],[дата]])</f>
        <v>Сувон БлюуингзАнсан 45473</v>
      </c>
      <c r="B119" t="str">
        <f>_xlfn.CONCAT(scores245[[#This Row],[home]],scores245[[#This Row],[guest]])</f>
        <v xml:space="preserve">Сувон БлюуингзАнсан </v>
      </c>
      <c r="C119" s="1" t="s">
        <v>119</v>
      </c>
      <c r="D119" s="2">
        <v>45473</v>
      </c>
      <c r="E119" s="1" t="s">
        <v>270</v>
      </c>
      <c r="F119" s="1" t="s">
        <v>271</v>
      </c>
      <c r="G119">
        <v>1.47</v>
      </c>
      <c r="H119">
        <v>4.2</v>
      </c>
      <c r="I119">
        <v>6.6</v>
      </c>
      <c r="J119">
        <v>1.46</v>
      </c>
      <c r="K119">
        <v>4.33</v>
      </c>
      <c r="L119">
        <v>6.45</v>
      </c>
      <c r="M119">
        <v>1.45</v>
      </c>
      <c r="N119">
        <v>4.2</v>
      </c>
      <c r="O119">
        <v>6.5</v>
      </c>
      <c r="P119" t="s">
        <v>28</v>
      </c>
      <c r="Q119" t="s">
        <v>28</v>
      </c>
      <c r="R119">
        <v>0</v>
      </c>
      <c r="S119" t="s">
        <v>20</v>
      </c>
      <c r="T119">
        <f>MAX(scores245[[#This Row],[winline]],scores245[[#This Row],[betboom]])</f>
        <v>1.47</v>
      </c>
      <c r="U119" t="str">
        <f>INDEX($C$1:$O$10913,1,MATCH(T119,scores245[#This Row],0))</f>
        <v>winline</v>
      </c>
    </row>
    <row r="120" spans="1:21" x14ac:dyDescent="0.25">
      <c r="A120" t="str">
        <f>_xlfn.CONCAT(scores245[[#This Row],[home]],scores245[[#This Row],[guest]],scores245[[#This Row],[дата]])</f>
        <v>КванджуЧеджу 45473</v>
      </c>
      <c r="B120" t="str">
        <f>_xlfn.CONCAT(scores245[[#This Row],[home]],scores245[[#This Row],[guest]])</f>
        <v xml:space="preserve">КванджуЧеджу </v>
      </c>
      <c r="C120" s="1" t="s">
        <v>124</v>
      </c>
      <c r="D120" s="2">
        <v>45473</v>
      </c>
      <c r="E120" s="1" t="s">
        <v>272</v>
      </c>
      <c r="F120" s="1" t="s">
        <v>273</v>
      </c>
      <c r="G120">
        <v>1.83</v>
      </c>
      <c r="H120">
        <v>3.65</v>
      </c>
      <c r="I120">
        <v>4.2</v>
      </c>
      <c r="J120">
        <v>1.82</v>
      </c>
      <c r="K120">
        <v>3.61</v>
      </c>
      <c r="L120">
        <v>4.21</v>
      </c>
      <c r="M120">
        <v>1.81</v>
      </c>
      <c r="N120">
        <v>3.61</v>
      </c>
      <c r="O120">
        <v>4.17</v>
      </c>
      <c r="P120" t="s">
        <v>19</v>
      </c>
      <c r="Q120" t="s">
        <v>28</v>
      </c>
      <c r="R120">
        <v>1</v>
      </c>
      <c r="S120" t="s">
        <v>20</v>
      </c>
      <c r="T120">
        <f>MAX(scores245[[#This Row],[winline]],scores245[[#This Row],[betboom]])</f>
        <v>1.83</v>
      </c>
      <c r="U120" t="str">
        <f>INDEX($C$1:$O$10913,1,MATCH(T120,scores245[#This Row],0))</f>
        <v>winline</v>
      </c>
    </row>
    <row r="121" spans="1:21" x14ac:dyDescent="0.25">
      <c r="A121" t="str">
        <f>_xlfn.CONCAT(scores245[[#This Row],[home]],scores245[[#This Row],[guest]],scores245[[#This Row],[дата]])</f>
        <v>Инчхон Канвон45473</v>
      </c>
      <c r="B121" t="str">
        <f>_xlfn.CONCAT(scores245[[#This Row],[home]],scores245[[#This Row],[guest]])</f>
        <v>Инчхон Канвон</v>
      </c>
      <c r="C121" s="1" t="s">
        <v>124</v>
      </c>
      <c r="D121" s="2">
        <v>45473</v>
      </c>
      <c r="E121" s="1" t="s">
        <v>274</v>
      </c>
      <c r="F121" s="1" t="s">
        <v>275</v>
      </c>
      <c r="G121">
        <v>2.19</v>
      </c>
      <c r="H121">
        <v>3.4</v>
      </c>
      <c r="I121">
        <v>3.25</v>
      </c>
      <c r="J121">
        <v>2.1800000000000002</v>
      </c>
      <c r="K121">
        <v>3.37</v>
      </c>
      <c r="L121">
        <v>3.22</v>
      </c>
      <c r="M121" t="s">
        <v>20</v>
      </c>
      <c r="N121" t="s">
        <v>20</v>
      </c>
      <c r="O121" t="s">
        <v>20</v>
      </c>
      <c r="P121" t="s">
        <v>16</v>
      </c>
      <c r="Q121" t="s">
        <v>28</v>
      </c>
      <c r="R121">
        <v>2</v>
      </c>
      <c r="S121" t="s">
        <v>20</v>
      </c>
      <c r="T121">
        <f>MAX(scores245[[#This Row],[winline]],scores245[[#This Row],[betboom]])</f>
        <v>2.19</v>
      </c>
      <c r="U121" t="str">
        <f>INDEX($C$1:$O$10913,1,MATCH(T121,scores245[#This Row],0))</f>
        <v>winline</v>
      </c>
    </row>
    <row r="122" spans="1:21" x14ac:dyDescent="0.25">
      <c r="A122" t="str">
        <f>_xlfn.CONCAT(scores245[[#This Row],[home]],scores245[[#This Row],[guest]],scores245[[#This Row],[дата]])</f>
        <v>Пхохан Ульсан 45473</v>
      </c>
      <c r="B122" t="str">
        <f>_xlfn.CONCAT(scores245[[#This Row],[home]],scores245[[#This Row],[guest]])</f>
        <v xml:space="preserve">Пхохан Ульсан </v>
      </c>
      <c r="C122" s="1" t="s">
        <v>124</v>
      </c>
      <c r="D122" s="2">
        <v>45473</v>
      </c>
      <c r="E122" s="1" t="s">
        <v>276</v>
      </c>
      <c r="F122" s="1" t="s">
        <v>277</v>
      </c>
      <c r="G122">
        <v>2.85</v>
      </c>
      <c r="H122">
        <v>3.35</v>
      </c>
      <c r="I122">
        <v>2.4300000000000002</v>
      </c>
      <c r="J122">
        <v>2.81</v>
      </c>
      <c r="K122">
        <v>3.37</v>
      </c>
      <c r="L122">
        <v>2.42</v>
      </c>
      <c r="M122">
        <v>2.88</v>
      </c>
      <c r="N122">
        <v>3.39</v>
      </c>
      <c r="O122">
        <v>2.33</v>
      </c>
      <c r="P122" t="s">
        <v>19</v>
      </c>
      <c r="Q122" t="s">
        <v>28</v>
      </c>
      <c r="R122">
        <v>1</v>
      </c>
      <c r="S122" t="s">
        <v>20</v>
      </c>
      <c r="T122">
        <f>MAX(scores245[[#This Row],[winline]],scores245[[#This Row],[betboom]])</f>
        <v>2.85</v>
      </c>
      <c r="U122" t="str">
        <f>INDEX($C$1:$O$10913,1,MATCH(T122,scores245[#This Row],0))</f>
        <v>winline</v>
      </c>
    </row>
    <row r="123" spans="1:21" x14ac:dyDescent="0.25">
      <c r="A123" t="str">
        <f>_xlfn.CONCAT(scores245[[#This Row],[home]],scores245[[#This Row],[guest]],scores245[[#This Row],[дата]])</f>
        <v>Сихын СитизенПхочхон ФК45473</v>
      </c>
      <c r="B123" t="str">
        <f>_xlfn.CONCAT(scores245[[#This Row],[home]],scores245[[#This Row],[guest]])</f>
        <v>Сихын СитизенПхочхон ФК</v>
      </c>
      <c r="C123" s="1" t="s">
        <v>65</v>
      </c>
      <c r="D123" s="2">
        <v>45473</v>
      </c>
      <c r="E123" s="1" t="s">
        <v>278</v>
      </c>
      <c r="F123" s="1" t="s">
        <v>279</v>
      </c>
      <c r="G123" t="s">
        <v>20</v>
      </c>
      <c r="H123" t="s">
        <v>20</v>
      </c>
      <c r="I123" t="s">
        <v>20</v>
      </c>
      <c r="J123" t="s">
        <v>20</v>
      </c>
      <c r="K123" t="s">
        <v>20</v>
      </c>
      <c r="L123" t="s">
        <v>20</v>
      </c>
      <c r="M123" t="s">
        <v>20</v>
      </c>
      <c r="N123" t="s">
        <v>20</v>
      </c>
      <c r="O123" t="s">
        <v>20</v>
      </c>
      <c r="P123" t="s">
        <v>16</v>
      </c>
      <c r="Q123" t="s">
        <v>28</v>
      </c>
      <c r="R123">
        <v>2</v>
      </c>
      <c r="S123" t="s">
        <v>20</v>
      </c>
      <c r="T123">
        <f>MAX(scores245[[#This Row],[winline]],scores245[[#This Row],[betboom]])</f>
        <v>0</v>
      </c>
      <c r="U123" t="e">
        <f>INDEX($C$1:$O$10913,1,MATCH(T123,scores245[#This Row],0))</f>
        <v>#N/A</v>
      </c>
    </row>
    <row r="124" spans="1:21" x14ac:dyDescent="0.25">
      <c r="A124" t="str">
        <f>_xlfn.CONCAT(scores245[[#This Row],[home]],scores245[[#This Row],[guest]],scores245[[#This Row],[дата]])</f>
        <v>Тэгу 2Хвасон45473</v>
      </c>
      <c r="B124" t="str">
        <f>_xlfn.CONCAT(scores245[[#This Row],[home]],scores245[[#This Row],[guest]])</f>
        <v>Тэгу 2Хвасон</v>
      </c>
      <c r="C124" s="1" t="s">
        <v>65</v>
      </c>
      <c r="D124" s="2">
        <v>45473</v>
      </c>
      <c r="E124" s="1" t="s">
        <v>280</v>
      </c>
      <c r="F124" s="1" t="s">
        <v>281</v>
      </c>
      <c r="G124" t="s">
        <v>20</v>
      </c>
      <c r="H124" t="s">
        <v>20</v>
      </c>
      <c r="I124" t="s">
        <v>20</v>
      </c>
      <c r="J124" t="s">
        <v>20</v>
      </c>
      <c r="K124" t="s">
        <v>20</v>
      </c>
      <c r="L124" t="s">
        <v>20</v>
      </c>
      <c r="M124" t="s">
        <v>20</v>
      </c>
      <c r="N124" t="s">
        <v>20</v>
      </c>
      <c r="O124" t="s">
        <v>20</v>
      </c>
      <c r="P124" t="s">
        <v>16</v>
      </c>
      <c r="Q124" t="s">
        <v>32</v>
      </c>
      <c r="R124">
        <v>2</v>
      </c>
      <c r="S124" t="s">
        <v>20</v>
      </c>
      <c r="T124">
        <f>MAX(scores245[[#This Row],[winline]],scores245[[#This Row],[betboom]])</f>
        <v>0</v>
      </c>
      <c r="U124" t="e">
        <f>INDEX($C$1:$O$10913,1,MATCH(T124,scores245[#This Row],0))</f>
        <v>#N/A</v>
      </c>
    </row>
    <row r="125" spans="1:21" x14ac:dyDescent="0.25">
      <c r="A125" t="str">
        <f>_xlfn.CONCAT(scores245[[#This Row],[home]],scores245[[#This Row],[guest]],scores245[[#This Row],[дата]])</f>
        <v>ДЖЕФ ЮнайтедКагосима Юнайтед45473</v>
      </c>
      <c r="B125" t="str">
        <f>_xlfn.CONCAT(scores245[[#This Row],[home]],scores245[[#This Row],[guest]])</f>
        <v>ДЖЕФ ЮнайтедКагосима Юнайтед</v>
      </c>
      <c r="C125" s="1" t="s">
        <v>139</v>
      </c>
      <c r="D125" s="2">
        <v>45473</v>
      </c>
      <c r="E125" s="1" t="s">
        <v>282</v>
      </c>
      <c r="F125" s="1" t="s">
        <v>283</v>
      </c>
      <c r="G125">
        <v>1.56</v>
      </c>
      <c r="H125">
        <v>4.0999999999999996</v>
      </c>
      <c r="I125">
        <v>5.4</v>
      </c>
      <c r="J125">
        <v>1.54</v>
      </c>
      <c r="K125">
        <v>4.2</v>
      </c>
      <c r="L125">
        <v>5.4</v>
      </c>
      <c r="M125">
        <v>1.55</v>
      </c>
      <c r="N125">
        <v>4.03</v>
      </c>
      <c r="O125">
        <v>5.3</v>
      </c>
      <c r="P125" t="s">
        <v>19</v>
      </c>
      <c r="Q125" t="s">
        <v>28</v>
      </c>
      <c r="R125">
        <v>1</v>
      </c>
      <c r="S125" t="s">
        <v>20</v>
      </c>
      <c r="T125">
        <f>MAX(scores245[[#This Row],[winline]],scores245[[#This Row],[betboom]])</f>
        <v>1.56</v>
      </c>
      <c r="U125" t="str">
        <f>INDEX($C$1:$O$10913,1,MATCH(T125,scores245[#This Row],0))</f>
        <v>winline</v>
      </c>
    </row>
    <row r="126" spans="1:21" x14ac:dyDescent="0.25">
      <c r="A126" t="str">
        <f>_xlfn.CONCAT(scores245[[#This Row],[home]],scores245[[#This Row],[guest]],scores245[[#This Row],[дата]])</f>
        <v>Симидзу С ПалсФаджиано Окаяма45473</v>
      </c>
      <c r="B126" t="str">
        <f>_xlfn.CONCAT(scores245[[#This Row],[home]],scores245[[#This Row],[guest]])</f>
        <v>Симидзу С ПалсФаджиано Окаяма</v>
      </c>
      <c r="C126" s="1" t="s">
        <v>139</v>
      </c>
      <c r="D126" s="2">
        <v>45473</v>
      </c>
      <c r="E126" s="1" t="s">
        <v>284</v>
      </c>
      <c r="F126" s="1" t="s">
        <v>285</v>
      </c>
      <c r="G126">
        <v>1.96</v>
      </c>
      <c r="H126">
        <v>3.4</v>
      </c>
      <c r="I126">
        <v>3.75</v>
      </c>
      <c r="J126">
        <v>1.95</v>
      </c>
      <c r="K126">
        <v>3.35</v>
      </c>
      <c r="L126">
        <v>3.8</v>
      </c>
      <c r="M126">
        <v>1.93</v>
      </c>
      <c r="N126">
        <v>3.38</v>
      </c>
      <c r="O126">
        <v>3.75</v>
      </c>
      <c r="P126" t="s">
        <v>32</v>
      </c>
      <c r="Q126" t="s">
        <v>28</v>
      </c>
      <c r="R126">
        <v>1</v>
      </c>
      <c r="S126" t="s">
        <v>20</v>
      </c>
      <c r="T126">
        <f>MAX(scores245[[#This Row],[winline]],scores245[[#This Row],[betboom]])</f>
        <v>1.96</v>
      </c>
      <c r="U126" t="str">
        <f>INDEX($C$1:$O$10913,1,MATCH(T126,scores245[#This Row],0))</f>
        <v>winline</v>
      </c>
    </row>
    <row r="127" spans="1:21" x14ac:dyDescent="0.25">
      <c r="A127" t="str">
        <f>_xlfn.CONCAT(scores245[[#This Row],[home]],scores245[[#This Row],[guest]],scores245[[#This Row],[дата]])</f>
        <v>Блаублиц АкитаМонтедио Ямагата45473</v>
      </c>
      <c r="B127" t="str">
        <f>_xlfn.CONCAT(scores245[[#This Row],[home]],scores245[[#This Row],[guest]])</f>
        <v>Блаублиц АкитаМонтедио Ямагата</v>
      </c>
      <c r="C127" s="1" t="s">
        <v>139</v>
      </c>
      <c r="D127" s="2">
        <v>45473</v>
      </c>
      <c r="E127" s="1" t="s">
        <v>286</v>
      </c>
      <c r="F127" s="1" t="s">
        <v>287</v>
      </c>
      <c r="G127">
        <v>2.4300000000000002</v>
      </c>
      <c r="H127">
        <v>3.2</v>
      </c>
      <c r="I127">
        <v>2.9</v>
      </c>
      <c r="J127">
        <v>2.4500000000000002</v>
      </c>
      <c r="K127">
        <v>3.15</v>
      </c>
      <c r="L127">
        <v>2.88</v>
      </c>
      <c r="M127">
        <v>2.42</v>
      </c>
      <c r="N127">
        <v>3.19</v>
      </c>
      <c r="O127">
        <v>2.83</v>
      </c>
      <c r="P127" t="s">
        <v>16</v>
      </c>
      <c r="Q127" t="s">
        <v>32</v>
      </c>
      <c r="R127">
        <v>2</v>
      </c>
      <c r="S127" t="s">
        <v>20</v>
      </c>
      <c r="T127">
        <f>MAX(scores245[[#This Row],[winline]],scores245[[#This Row],[betboom]])</f>
        <v>2.4500000000000002</v>
      </c>
      <c r="U127" t="str">
        <f>INDEX($C$1:$O$10913,1,MATCH(T127,scores245[#This Row],0))</f>
        <v>betboom</v>
      </c>
    </row>
    <row r="128" spans="1:21" x14ac:dyDescent="0.25">
      <c r="A128" t="str">
        <f>_xlfn.CONCAT(scores245[[#This Row],[home]],scores245[[#This Row],[guest]],scores245[[#This Row],[дата]])</f>
        <v>Саган ТосуКасива Рейсол45473</v>
      </c>
      <c r="B128" t="str">
        <f>_xlfn.CONCAT(scores245[[#This Row],[home]],scores245[[#This Row],[guest]])</f>
        <v>Саган ТосуКасива Рейсол</v>
      </c>
      <c r="C128" s="1" t="s">
        <v>154</v>
      </c>
      <c r="D128" s="2">
        <v>45473</v>
      </c>
      <c r="E128" s="1" t="s">
        <v>288</v>
      </c>
      <c r="F128" s="1" t="s">
        <v>289</v>
      </c>
      <c r="G128">
        <v>3.35</v>
      </c>
      <c r="H128">
        <v>3.5</v>
      </c>
      <c r="I128">
        <v>2.1</v>
      </c>
      <c r="J128">
        <v>3.45</v>
      </c>
      <c r="K128">
        <v>3.5</v>
      </c>
      <c r="L128">
        <v>2.09</v>
      </c>
      <c r="M128">
        <v>3.45</v>
      </c>
      <c r="N128">
        <v>3.55</v>
      </c>
      <c r="O128">
        <v>2.08</v>
      </c>
      <c r="P128" t="s">
        <v>28</v>
      </c>
      <c r="Q128" t="s">
        <v>54</v>
      </c>
      <c r="R128">
        <v>2</v>
      </c>
      <c r="S128" t="s">
        <v>20</v>
      </c>
      <c r="T128">
        <f>MAX(scores245[[#This Row],[winline]],scores245[[#This Row],[betboom]])</f>
        <v>3.45</v>
      </c>
      <c r="U128" t="str">
        <f>INDEX($C$1:$O$10913,1,MATCH(T128,scores245[#This Row],0))</f>
        <v>betboom</v>
      </c>
    </row>
    <row r="129" spans="1:21" x14ac:dyDescent="0.25">
      <c r="A129" t="str">
        <f>_xlfn.CONCAT(scores245[[#This Row],[home]],scores245[[#This Row],[guest]],scores245[[#This Row],[дата]])</f>
        <v>Виссел КобеКасима Антлерс45473</v>
      </c>
      <c r="B129" t="str">
        <f>_xlfn.CONCAT(scores245[[#This Row],[home]],scores245[[#This Row],[guest]])</f>
        <v>Виссел КобеКасима Антлерс</v>
      </c>
      <c r="C129" s="1" t="s">
        <v>154</v>
      </c>
      <c r="D129" s="2">
        <v>45473</v>
      </c>
      <c r="E129" s="1" t="s">
        <v>290</v>
      </c>
      <c r="F129" s="1" t="s">
        <v>291</v>
      </c>
      <c r="G129">
        <v>1.94</v>
      </c>
      <c r="H129">
        <v>3.45</v>
      </c>
      <c r="I129">
        <v>3.9</v>
      </c>
      <c r="J129">
        <v>1.94</v>
      </c>
      <c r="K129">
        <v>3.45</v>
      </c>
      <c r="L129">
        <v>4.05</v>
      </c>
      <c r="M129">
        <v>1.95</v>
      </c>
      <c r="N129">
        <v>3.5</v>
      </c>
      <c r="O129">
        <v>3.9</v>
      </c>
      <c r="P129" t="s">
        <v>32</v>
      </c>
      <c r="Q129" t="s">
        <v>28</v>
      </c>
      <c r="R129">
        <v>1</v>
      </c>
      <c r="S129" t="s">
        <v>20</v>
      </c>
      <c r="T129">
        <f>MAX(scores245[[#This Row],[winline]],scores245[[#This Row],[betboom]])</f>
        <v>1.94</v>
      </c>
      <c r="U129" t="str">
        <f>INDEX($C$1:$O$10913,1,MATCH(T129,scores245[#This Row],0))</f>
        <v>winline</v>
      </c>
    </row>
    <row r="130" spans="1:21" x14ac:dyDescent="0.25">
      <c r="A130" t="str">
        <f>_xlfn.CONCAT(scores245[[#This Row],[home]],scores245[[#This Row],[guest]],scores245[[#This Row],[дата]])</f>
        <v>Сенан БельмареКиото Санга45473</v>
      </c>
      <c r="B130" t="str">
        <f>_xlfn.CONCAT(scores245[[#This Row],[home]],scores245[[#This Row],[guest]])</f>
        <v>Сенан БельмареКиото Санга</v>
      </c>
      <c r="C130" s="1" t="s">
        <v>154</v>
      </c>
      <c r="D130" s="2">
        <v>45473</v>
      </c>
      <c r="E130" s="1" t="s">
        <v>292</v>
      </c>
      <c r="F130" s="1" t="s">
        <v>293</v>
      </c>
      <c r="G130">
        <v>2.04</v>
      </c>
      <c r="H130">
        <v>3.4</v>
      </c>
      <c r="I130">
        <v>3.6</v>
      </c>
      <c r="J130">
        <v>2.06</v>
      </c>
      <c r="K130">
        <v>3.4</v>
      </c>
      <c r="L130">
        <v>3.6</v>
      </c>
      <c r="M130">
        <v>2.02</v>
      </c>
      <c r="N130">
        <v>3.45</v>
      </c>
      <c r="O130">
        <v>3.7</v>
      </c>
      <c r="P130" t="s">
        <v>16</v>
      </c>
      <c r="Q130" t="s">
        <v>28</v>
      </c>
      <c r="R130">
        <v>2</v>
      </c>
      <c r="S130" t="s">
        <v>20</v>
      </c>
      <c r="T130">
        <f>MAX(scores245[[#This Row],[winline]],scores245[[#This Row],[betboom]])</f>
        <v>2.06</v>
      </c>
      <c r="U130" t="str">
        <f>INDEX($C$1:$O$10913,1,MATCH(T130,scores245[#This Row],0))</f>
        <v>betboom</v>
      </c>
    </row>
    <row r="131" spans="1:21" x14ac:dyDescent="0.25">
      <c r="A131" t="str">
        <f>_xlfn.CONCAT(scores245[[#This Row],[home]],scores245[[#This Row],[guest]],scores245[[#This Row],[дата]])</f>
        <v>ТокиоАвиспа Фукуока45473</v>
      </c>
      <c r="B131" t="str">
        <f>_xlfn.CONCAT(scores245[[#This Row],[home]],scores245[[#This Row],[guest]])</f>
        <v>ТокиоАвиспа Фукуока</v>
      </c>
      <c r="C131" s="1" t="s">
        <v>154</v>
      </c>
      <c r="D131" s="2">
        <v>45473</v>
      </c>
      <c r="E131" s="1" t="s">
        <v>294</v>
      </c>
      <c r="F131" s="1" t="s">
        <v>295</v>
      </c>
      <c r="G131">
        <v>2.25</v>
      </c>
      <c r="H131">
        <v>3.1</v>
      </c>
      <c r="I131">
        <v>3.4</v>
      </c>
      <c r="J131">
        <v>2.2999999999999998</v>
      </c>
      <c r="K131">
        <v>3.1</v>
      </c>
      <c r="L131">
        <v>3.3</v>
      </c>
      <c r="M131">
        <v>2.35</v>
      </c>
      <c r="N131">
        <v>3.15</v>
      </c>
      <c r="O131">
        <v>3.3</v>
      </c>
      <c r="P131" t="s">
        <v>16</v>
      </c>
      <c r="Q131" t="s">
        <v>28</v>
      </c>
      <c r="R131">
        <v>2</v>
      </c>
      <c r="S131" t="s">
        <v>20</v>
      </c>
      <c r="T131">
        <f>MAX(scores245[[#This Row],[winline]],scores245[[#This Row],[betboom]])</f>
        <v>2.2999999999999998</v>
      </c>
      <c r="U131" t="str">
        <f>INDEX($C$1:$O$10913,1,MATCH(T131,scores245[#This Row],0))</f>
        <v>betboom</v>
      </c>
    </row>
    <row r="132" spans="1:21" x14ac:dyDescent="0.25">
      <c r="A132" t="str">
        <f>_xlfn.CONCAT(scores245[[#This Row],[home]],scores245[[#This Row],[guest]],scores245[[#This Row],[дата]])</f>
        <v>Урава Ред ДаймондсДжубило Ивата45473</v>
      </c>
      <c r="B132" t="str">
        <f>_xlfn.CONCAT(scores245[[#This Row],[home]],scores245[[#This Row],[guest]])</f>
        <v>Урава Ред ДаймондсДжубило Ивата</v>
      </c>
      <c r="C132" s="1" t="s">
        <v>154</v>
      </c>
      <c r="D132" s="2">
        <v>45473</v>
      </c>
      <c r="E132" s="1" t="s">
        <v>296</v>
      </c>
      <c r="F132" s="1" t="s">
        <v>297</v>
      </c>
      <c r="G132">
        <v>1.72</v>
      </c>
      <c r="H132">
        <v>3.75</v>
      </c>
      <c r="I132">
        <v>4.7</v>
      </c>
      <c r="J132">
        <v>1.73</v>
      </c>
      <c r="K132">
        <v>3.75</v>
      </c>
      <c r="L132">
        <v>4.9000000000000004</v>
      </c>
      <c r="M132">
        <v>1.73</v>
      </c>
      <c r="N132">
        <v>3.85</v>
      </c>
      <c r="O132">
        <v>4.5999999999999996</v>
      </c>
      <c r="P132" t="s">
        <v>32</v>
      </c>
      <c r="Q132" t="s">
        <v>16</v>
      </c>
      <c r="R132">
        <v>1</v>
      </c>
      <c r="S132" t="s">
        <v>20</v>
      </c>
      <c r="T132">
        <f>MAX(scores245[[#This Row],[winline]],scores245[[#This Row],[betboom]])</f>
        <v>1.73</v>
      </c>
      <c r="U132" t="str">
        <f>INDEX($C$1:$O$10913,1,MATCH(T132,scores245[#This Row],0))</f>
        <v>betboom</v>
      </c>
    </row>
    <row r="133" spans="1:21" x14ac:dyDescent="0.25">
      <c r="A133" t="str">
        <f>_xlfn.CONCAT(scores245[[#This Row],[home]],scores245[[#This Row],[guest]],scores245[[#This Row],[дата]])</f>
        <v>Сересо ОсакаНагоя Грампус45473</v>
      </c>
      <c r="B133" t="str">
        <f>_xlfn.CONCAT(scores245[[#This Row],[home]],scores245[[#This Row],[guest]])</f>
        <v>Сересо ОсакаНагоя Грампус</v>
      </c>
      <c r="C133" s="1" t="s">
        <v>154</v>
      </c>
      <c r="D133" s="2">
        <v>45473</v>
      </c>
      <c r="E133" s="1" t="s">
        <v>298</v>
      </c>
      <c r="F133" s="1" t="s">
        <v>299</v>
      </c>
      <c r="G133">
        <v>2.4300000000000002</v>
      </c>
      <c r="H133">
        <v>3</v>
      </c>
      <c r="I133">
        <v>3.2</v>
      </c>
      <c r="J133">
        <v>2.4</v>
      </c>
      <c r="K133">
        <v>3.05</v>
      </c>
      <c r="L133">
        <v>3.15</v>
      </c>
      <c r="M133">
        <v>2.4</v>
      </c>
      <c r="N133">
        <v>3.1</v>
      </c>
      <c r="O133">
        <v>3.15</v>
      </c>
      <c r="P133" t="s">
        <v>19</v>
      </c>
      <c r="Q133" t="s">
        <v>28</v>
      </c>
      <c r="R133">
        <v>1</v>
      </c>
      <c r="S133" t="s">
        <v>20</v>
      </c>
      <c r="T133">
        <f>MAX(scores245[[#This Row],[winline]],scores245[[#This Row],[betboom]])</f>
        <v>2.4300000000000002</v>
      </c>
      <c r="U133" t="str">
        <f>INDEX($C$1:$O$10913,1,MATCH(T133,scores245[#This Row],0))</f>
        <v>winline</v>
      </c>
    </row>
    <row r="134" spans="1:21" x14ac:dyDescent="0.25">
      <c r="A134" t="str">
        <f>_xlfn.CONCAT(scores245[[#This Row],[home]],scores245[[#This Row],[guest]],scores245[[#This Row],[дата]])</f>
        <v>Гамба ОсакаМатида Зельвия45473</v>
      </c>
      <c r="B134" t="str">
        <f>_xlfn.CONCAT(scores245[[#This Row],[home]],scores245[[#This Row],[guest]])</f>
        <v>Гамба ОсакаМатида Зельвия</v>
      </c>
      <c r="C134" s="1" t="s">
        <v>154</v>
      </c>
      <c r="D134" s="2">
        <v>45473</v>
      </c>
      <c r="E134" s="1" t="s">
        <v>300</v>
      </c>
      <c r="F134" s="1" t="s">
        <v>301</v>
      </c>
      <c r="G134">
        <v>3.3</v>
      </c>
      <c r="H134">
        <v>3.15</v>
      </c>
      <c r="I134">
        <v>2.27</v>
      </c>
      <c r="J134">
        <v>3.3</v>
      </c>
      <c r="K134">
        <v>3.2</v>
      </c>
      <c r="L134">
        <v>2.2400000000000002</v>
      </c>
      <c r="M134">
        <v>3.3</v>
      </c>
      <c r="N134">
        <v>3.3</v>
      </c>
      <c r="O134">
        <v>2.25</v>
      </c>
      <c r="P134" t="s">
        <v>28</v>
      </c>
      <c r="Q134" t="s">
        <v>32</v>
      </c>
      <c r="R134">
        <v>2</v>
      </c>
      <c r="S134" t="s">
        <v>20</v>
      </c>
      <c r="T134">
        <f>MAX(scores245[[#This Row],[winline]],scores245[[#This Row],[betboom]])</f>
        <v>3.3</v>
      </c>
      <c r="U134" t="str">
        <f>INDEX($C$1:$O$10913,1,MATCH(T134,scores245[#This Row],0))</f>
        <v>winline</v>
      </c>
    </row>
    <row r="135" spans="1:21" x14ac:dyDescent="0.25">
      <c r="A135" t="str">
        <f>_xlfn.CONCAT(scores245[[#This Row],[home]],scores245[[#This Row],[guest]],scores245[[#This Row],[дата]])</f>
        <v>РюкюЦвайген Канадзава45473</v>
      </c>
      <c r="B135" t="str">
        <f>_xlfn.CONCAT(scores245[[#This Row],[home]],scores245[[#This Row],[guest]])</f>
        <v>РюкюЦвайген Канадзава</v>
      </c>
      <c r="C135" s="1" t="s">
        <v>161</v>
      </c>
      <c r="D135" s="2">
        <v>45473</v>
      </c>
      <c r="E135" s="1" t="s">
        <v>302</v>
      </c>
      <c r="F135" s="1" t="s">
        <v>303</v>
      </c>
      <c r="G135">
        <v>2.15</v>
      </c>
      <c r="H135">
        <v>3.2</v>
      </c>
      <c r="I135">
        <v>3.1</v>
      </c>
      <c r="J135">
        <v>2.27</v>
      </c>
      <c r="K135">
        <v>3.04</v>
      </c>
      <c r="L135">
        <v>3.07</v>
      </c>
      <c r="M135" t="s">
        <v>20</v>
      </c>
      <c r="N135" t="s">
        <v>20</v>
      </c>
      <c r="O135" t="s">
        <v>20</v>
      </c>
      <c r="P135" t="s">
        <v>28</v>
      </c>
      <c r="Q135" t="s">
        <v>19</v>
      </c>
      <c r="R135">
        <v>2</v>
      </c>
      <c r="S135" t="s">
        <v>20</v>
      </c>
      <c r="T135">
        <f>MAX(scores245[[#This Row],[winline]],scores245[[#This Row],[betboom]])</f>
        <v>2.27</v>
      </c>
      <c r="U135" t="str">
        <f>INDEX($C$1:$O$10913,1,MATCH(T135,scores245[#This Row],0))</f>
        <v>betboom</v>
      </c>
    </row>
    <row r="136" spans="1:21" x14ac:dyDescent="0.25">
      <c r="A136" t="str">
        <f>_xlfn.CONCAT(scores245[[#This Row],[home]],scores245[[#This Row],[guest]],scores245[[#This Row],[дата]])</f>
        <v>ИмабариКаматамаре Сануки45473</v>
      </c>
      <c r="B136" t="str">
        <f>_xlfn.CONCAT(scores245[[#This Row],[home]],scores245[[#This Row],[guest]])</f>
        <v>ИмабариКаматамаре Сануки</v>
      </c>
      <c r="C136" s="1" t="s">
        <v>161</v>
      </c>
      <c r="D136" s="2">
        <v>45473</v>
      </c>
      <c r="E136" s="1" t="s">
        <v>304</v>
      </c>
      <c r="F136" s="1" t="s">
        <v>305</v>
      </c>
      <c r="G136">
        <v>1.71</v>
      </c>
      <c r="H136">
        <v>3.75</v>
      </c>
      <c r="I136">
        <v>4</v>
      </c>
      <c r="J136">
        <v>1.7</v>
      </c>
      <c r="K136">
        <v>3.84</v>
      </c>
      <c r="L136">
        <v>4.1100000000000003</v>
      </c>
      <c r="M136" t="s">
        <v>20</v>
      </c>
      <c r="N136" t="s">
        <v>20</v>
      </c>
      <c r="O136" t="s">
        <v>20</v>
      </c>
      <c r="P136" t="s">
        <v>19</v>
      </c>
      <c r="Q136" t="s">
        <v>28</v>
      </c>
      <c r="R136">
        <v>1</v>
      </c>
      <c r="S136" t="s">
        <v>20</v>
      </c>
      <c r="T136">
        <f>MAX(scores245[[#This Row],[winline]],scores245[[#This Row],[betboom]])</f>
        <v>1.71</v>
      </c>
      <c r="U136" t="str">
        <f>INDEX($C$1:$O$10913,1,MATCH(T136,scores245[#This Row],0))</f>
        <v>winline</v>
      </c>
    </row>
    <row r="137" spans="1:21" x14ac:dyDescent="0.25">
      <c r="A137" t="str">
        <f>_xlfn.CONCAT(scores245[[#This Row],[home]],scores245[[#This Row],[guest]],scores245[[#This Row],[дата]])</f>
        <v>Таллерес де РемедиосКуилмес45474</v>
      </c>
      <c r="B137" t="str">
        <f>_xlfn.CONCAT(scores245[[#This Row],[home]],scores245[[#This Row],[guest]])</f>
        <v>Таллерес де РемедиосКуилмес</v>
      </c>
      <c r="C137" s="1" t="s">
        <v>70</v>
      </c>
      <c r="D137" s="2">
        <v>45474</v>
      </c>
      <c r="E137" s="1" t="s">
        <v>81</v>
      </c>
      <c r="F137" s="1" t="s">
        <v>82</v>
      </c>
      <c r="G137">
        <v>2.75</v>
      </c>
      <c r="H137">
        <v>2.6</v>
      </c>
      <c r="I137">
        <v>2.85</v>
      </c>
      <c r="J137" t="s">
        <v>20</v>
      </c>
      <c r="K137" t="s">
        <v>20</v>
      </c>
      <c r="L137" t="s">
        <v>20</v>
      </c>
      <c r="M137" t="s">
        <v>20</v>
      </c>
      <c r="N137" t="s">
        <v>20</v>
      </c>
      <c r="O137" t="s">
        <v>20</v>
      </c>
      <c r="P137" t="s">
        <v>28</v>
      </c>
      <c r="Q137" t="s">
        <v>16</v>
      </c>
      <c r="R137">
        <v>1</v>
      </c>
      <c r="S137" t="s">
        <v>20</v>
      </c>
      <c r="T137">
        <f>MAX(scores245[[#This Row],[winline]],scores245[[#This Row],[betboom]])</f>
        <v>2.75</v>
      </c>
      <c r="U137" t="str">
        <f>INDEX($C$1:$O$10913,1,MATCH(T137,scores245[#This Row],0))</f>
        <v>winline</v>
      </c>
    </row>
    <row r="138" spans="1:21" x14ac:dyDescent="0.25">
      <c r="A138" t="str">
        <f>_xlfn.CONCAT(scores245[[#This Row],[home]],scores245[[#This Row],[guest]],scores245[[#This Row],[дата]])</f>
        <v>ПалмейрасКоринтианс45474</v>
      </c>
      <c r="B138" t="str">
        <f>_xlfn.CONCAT(scores245[[#This Row],[home]],scores245[[#This Row],[guest]])</f>
        <v>ПалмейрасКоринтианс</v>
      </c>
      <c r="C138" s="1" t="s">
        <v>83</v>
      </c>
      <c r="D138" s="2">
        <v>45474</v>
      </c>
      <c r="E138" s="1" t="s">
        <v>306</v>
      </c>
      <c r="F138" s="1" t="s">
        <v>307</v>
      </c>
      <c r="G138">
        <v>1.49</v>
      </c>
      <c r="H138">
        <v>4.3</v>
      </c>
      <c r="I138">
        <v>7.6</v>
      </c>
      <c r="J138">
        <v>1.49</v>
      </c>
      <c r="K138">
        <v>4.0999999999999996</v>
      </c>
      <c r="L138">
        <v>7.6</v>
      </c>
      <c r="M138">
        <v>1.47</v>
      </c>
      <c r="N138">
        <v>4.2</v>
      </c>
      <c r="O138">
        <v>7.4</v>
      </c>
      <c r="P138" t="s">
        <v>19</v>
      </c>
      <c r="Q138" t="s">
        <v>16</v>
      </c>
      <c r="R138">
        <v>1</v>
      </c>
      <c r="S138" t="s">
        <v>20</v>
      </c>
      <c r="T138">
        <f>MAX(scores245[[#This Row],[winline]],scores245[[#This Row],[betboom]])</f>
        <v>1.49</v>
      </c>
      <c r="U138" t="str">
        <f>INDEX($C$1:$O$10913,1,MATCH(T138,scores245[#This Row],0))</f>
        <v>winline</v>
      </c>
    </row>
    <row r="139" spans="1:21" x14ac:dyDescent="0.25">
      <c r="A139" t="str">
        <f>_xlfn.CONCAT(scores245[[#This Row],[home]],scores245[[#This Row],[guest]],scores245[[#This Row],[дата]])</f>
        <v>СантосШапекоэнсе45474</v>
      </c>
      <c r="B139" t="str">
        <f>_xlfn.CONCAT(scores245[[#This Row],[home]],scores245[[#This Row],[guest]])</f>
        <v>СантосШапекоэнсе</v>
      </c>
      <c r="C139" s="1" t="s">
        <v>88</v>
      </c>
      <c r="D139" s="2">
        <v>45474</v>
      </c>
      <c r="E139" s="1" t="s">
        <v>308</v>
      </c>
      <c r="F139" s="1" t="s">
        <v>309</v>
      </c>
      <c r="G139">
        <v>1.41</v>
      </c>
      <c r="H139">
        <v>4.2</v>
      </c>
      <c r="I139">
        <v>7.6</v>
      </c>
      <c r="J139">
        <v>1.4</v>
      </c>
      <c r="K139">
        <v>4.26</v>
      </c>
      <c r="L139">
        <v>7.75</v>
      </c>
      <c r="M139">
        <v>1.4</v>
      </c>
      <c r="N139">
        <v>4.5</v>
      </c>
      <c r="O139">
        <v>8.6</v>
      </c>
      <c r="P139" t="s">
        <v>28</v>
      </c>
      <c r="Q139" t="s">
        <v>16</v>
      </c>
      <c r="R139">
        <v>1</v>
      </c>
      <c r="S139" t="s">
        <v>20</v>
      </c>
      <c r="T139">
        <f>MAX(scores245[[#This Row],[winline]],scores245[[#This Row],[betboom]])</f>
        <v>1.41</v>
      </c>
      <c r="U139" t="str">
        <f>INDEX($C$1:$O$10913,1,MATCH(T139,scores245[#This Row],0))</f>
        <v>winline</v>
      </c>
    </row>
    <row r="140" spans="1:21" x14ac:dyDescent="0.25">
      <c r="A140" t="str">
        <f>_xlfn.CONCAT(scores245[[#This Row],[home]],scores245[[#This Row],[guest]],scores245[[#This Row],[дата]])</f>
        <v>КеннамЧоннам 45474</v>
      </c>
      <c r="B140" t="str">
        <f>_xlfn.CONCAT(scores245[[#This Row],[home]],scores245[[#This Row],[guest]])</f>
        <v xml:space="preserve">КеннамЧоннам </v>
      </c>
      <c r="C140" s="1" t="s">
        <v>119</v>
      </c>
      <c r="D140" s="2">
        <v>45474</v>
      </c>
      <c r="E140" s="1" t="s">
        <v>310</v>
      </c>
      <c r="F140" s="1" t="s">
        <v>311</v>
      </c>
      <c r="G140">
        <v>2.4</v>
      </c>
      <c r="H140">
        <v>3.3</v>
      </c>
      <c r="I140">
        <v>2.75</v>
      </c>
      <c r="J140">
        <v>2.4500000000000002</v>
      </c>
      <c r="K140">
        <v>3.4</v>
      </c>
      <c r="L140">
        <v>2.65</v>
      </c>
      <c r="M140">
        <v>2.4500000000000002</v>
      </c>
      <c r="N140">
        <v>3.35</v>
      </c>
      <c r="O140">
        <v>2.65</v>
      </c>
      <c r="P140" t="s">
        <v>19</v>
      </c>
      <c r="Q140" t="s">
        <v>54</v>
      </c>
      <c r="R140">
        <v>2</v>
      </c>
      <c r="S140" t="s">
        <v>20</v>
      </c>
      <c r="T140">
        <f>MAX(scores245[[#This Row],[winline]],scores245[[#This Row],[betboom]])</f>
        <v>2.4500000000000002</v>
      </c>
      <c r="U140" t="str">
        <f>INDEX($C$1:$O$10913,1,MATCH(T140,scores245[#This Row],0))</f>
        <v>betboom</v>
      </c>
    </row>
    <row r="141" spans="1:21" x14ac:dyDescent="0.25">
      <c r="A141" t="str">
        <f>_xlfn.CONCAT(scores245[[#This Row],[home]],scores245[[#This Row],[guest]],scores245[[#This Row],[дата]])</f>
        <v>ЧхуннамСеул 45474</v>
      </c>
      <c r="B141" t="str">
        <f>_xlfn.CONCAT(scores245[[#This Row],[home]],scores245[[#This Row],[guest]])</f>
        <v xml:space="preserve">ЧхуннамСеул </v>
      </c>
      <c r="C141" s="1" t="s">
        <v>119</v>
      </c>
      <c r="D141" s="2">
        <v>45474</v>
      </c>
      <c r="E141" s="1" t="s">
        <v>312</v>
      </c>
      <c r="F141" s="1" t="s">
        <v>313</v>
      </c>
      <c r="G141">
        <v>2.9</v>
      </c>
      <c r="H141">
        <v>3.05</v>
      </c>
      <c r="I141">
        <v>2.46</v>
      </c>
      <c r="J141" t="s">
        <v>20</v>
      </c>
      <c r="K141" t="s">
        <v>20</v>
      </c>
      <c r="L141" t="s">
        <v>20</v>
      </c>
      <c r="M141" t="s">
        <v>20</v>
      </c>
      <c r="N141" t="s">
        <v>20</v>
      </c>
      <c r="O141" t="s">
        <v>20</v>
      </c>
      <c r="P141" t="s">
        <v>19</v>
      </c>
      <c r="Q141" t="s">
        <v>16</v>
      </c>
      <c r="R141">
        <v>1</v>
      </c>
      <c r="S141" t="s">
        <v>20</v>
      </c>
      <c r="T141">
        <f>MAX(scores245[[#This Row],[winline]],scores245[[#This Row],[betboom]])</f>
        <v>2.9</v>
      </c>
      <c r="U141" t="str">
        <f>INDEX($C$1:$O$10913,1,MATCH(T141,scores245[#This Row],0))</f>
        <v>winline</v>
      </c>
    </row>
    <row r="142" spans="1:21" x14ac:dyDescent="0.25">
      <c r="A142" t="str">
        <f>_xlfn.CONCAT(scores245[[#This Row],[home]],scores245[[#This Row],[guest]],scores245[[#This Row],[дата]])</f>
        <v>НоворизонтиноМирассол45475</v>
      </c>
      <c r="B142" t="str">
        <f>_xlfn.CONCAT(scores245[[#This Row],[home]],scores245[[#This Row],[guest]])</f>
        <v>НоворизонтиноМирассол</v>
      </c>
      <c r="C142" s="1" t="s">
        <v>88</v>
      </c>
      <c r="D142" s="2">
        <v>45475</v>
      </c>
      <c r="E142" s="1" t="s">
        <v>314</v>
      </c>
      <c r="F142" s="1" t="s">
        <v>315</v>
      </c>
      <c r="G142">
        <v>2.41</v>
      </c>
      <c r="H142">
        <v>2.9</v>
      </c>
      <c r="I142">
        <v>3.15</v>
      </c>
      <c r="J142">
        <v>2.42</v>
      </c>
      <c r="K142">
        <v>2.88</v>
      </c>
      <c r="L142">
        <v>3.13</v>
      </c>
      <c r="M142">
        <v>2.4500000000000002</v>
      </c>
      <c r="N142">
        <v>2.85</v>
      </c>
      <c r="O142">
        <v>3.4</v>
      </c>
      <c r="P142" t="s">
        <v>28</v>
      </c>
      <c r="Q142" t="s">
        <v>28</v>
      </c>
      <c r="R142">
        <v>0</v>
      </c>
      <c r="S142" t="s">
        <v>20</v>
      </c>
      <c r="T142">
        <f>MAX(scores245[[#This Row],[winline]],scores245[[#This Row],[betboom]])</f>
        <v>2.42</v>
      </c>
      <c r="U142" t="str">
        <f>INDEX($C$1:$O$10913,1,MATCH(T142,scores245[#This Row],0))</f>
        <v>betboom</v>
      </c>
    </row>
    <row r="143" spans="1:21" x14ac:dyDescent="0.25">
      <c r="A143" t="str">
        <f>_xlfn.CONCAT(scores245[[#This Row],[home]],scores245[[#This Row],[guest]],scores245[[#This Row],[дата]])</f>
        <v>ГоясАмерика Минейро45475</v>
      </c>
      <c r="B143" t="str">
        <f>_xlfn.CONCAT(scores245[[#This Row],[home]],scores245[[#This Row],[guest]])</f>
        <v>ГоясАмерика Минейро</v>
      </c>
      <c r="C143" s="1" t="s">
        <v>88</v>
      </c>
      <c r="D143" s="2">
        <v>45475</v>
      </c>
      <c r="E143" s="1" t="s">
        <v>316</v>
      </c>
      <c r="F143" s="1" t="s">
        <v>317</v>
      </c>
      <c r="G143">
        <v>2.35</v>
      </c>
      <c r="H143">
        <v>3.05</v>
      </c>
      <c r="I143">
        <v>3.1</v>
      </c>
      <c r="J143">
        <v>2.35</v>
      </c>
      <c r="K143">
        <v>3.03</v>
      </c>
      <c r="L143">
        <v>3.08</v>
      </c>
      <c r="M143">
        <v>2.4</v>
      </c>
      <c r="N143">
        <v>3.1</v>
      </c>
      <c r="O143">
        <v>3.2</v>
      </c>
      <c r="P143" t="s">
        <v>19</v>
      </c>
      <c r="Q143" t="s">
        <v>28</v>
      </c>
      <c r="R143">
        <v>1</v>
      </c>
      <c r="S143" t="s">
        <v>20</v>
      </c>
      <c r="T143">
        <f>MAX(scores245[[#This Row],[winline]],scores245[[#This Row],[betboom]])</f>
        <v>2.35</v>
      </c>
      <c r="U143" t="str">
        <f>INDEX($C$1:$O$10913,1,MATCH(T143,scores245[#This Row],0))</f>
        <v>winline</v>
      </c>
    </row>
    <row r="144" spans="1:21" x14ac:dyDescent="0.25">
      <c r="A144" t="str">
        <f>_xlfn.CONCAT(scores245[[#This Row],[home]],scores245[[#This Row],[guest]],scores245[[#This Row],[дата]])</f>
        <v>КРББруски45475</v>
      </c>
      <c r="B144" t="str">
        <f>_xlfn.CONCAT(scores245[[#This Row],[home]],scores245[[#This Row],[guest]])</f>
        <v>КРББруски</v>
      </c>
      <c r="C144" s="1" t="s">
        <v>88</v>
      </c>
      <c r="D144" s="2">
        <v>45475</v>
      </c>
      <c r="E144" s="1" t="s">
        <v>318</v>
      </c>
      <c r="F144" s="1" t="s">
        <v>319</v>
      </c>
      <c r="G144">
        <v>1.64</v>
      </c>
      <c r="H144">
        <v>3.55</v>
      </c>
      <c r="I144">
        <v>5.4</v>
      </c>
      <c r="J144" t="s">
        <v>20</v>
      </c>
      <c r="K144" t="s">
        <v>20</v>
      </c>
      <c r="L144" t="s">
        <v>20</v>
      </c>
      <c r="M144" t="s">
        <v>20</v>
      </c>
      <c r="N144" t="s">
        <v>20</v>
      </c>
      <c r="O144" t="s">
        <v>20</v>
      </c>
      <c r="P144" t="s">
        <v>28</v>
      </c>
      <c r="Q144" t="s">
        <v>28</v>
      </c>
      <c r="R144">
        <v>0</v>
      </c>
      <c r="S144" t="s">
        <v>20</v>
      </c>
      <c r="T144">
        <f>MAX(scores245[[#This Row],[winline]],scores245[[#This Row],[betboom]])</f>
        <v>1.64</v>
      </c>
      <c r="U144" t="str">
        <f>INDEX($C$1:$O$10913,1,MATCH(T144,scores245[#This Row],0))</f>
        <v>winline</v>
      </c>
    </row>
    <row r="145" spans="1:21" x14ac:dyDescent="0.25">
      <c r="A145" t="str">
        <f>_xlfn.CONCAT(scores245[[#This Row],[home]],scores245[[#This Row],[guest]],scores245[[#This Row],[дата]])</f>
        <v>БрагантиноАтлетико Гоияниенсе45477</v>
      </c>
      <c r="B145" t="str">
        <f>_xlfn.CONCAT(scores245[[#This Row],[home]],scores245[[#This Row],[guest]])</f>
        <v>БрагантиноАтлетико Гоияниенсе</v>
      </c>
      <c r="C145" s="1" t="s">
        <v>320</v>
      </c>
      <c r="D145" s="2">
        <v>45477</v>
      </c>
      <c r="E145" s="1" t="s">
        <v>87</v>
      </c>
      <c r="F145" s="1" t="s">
        <v>217</v>
      </c>
      <c r="G145">
        <v>1.84</v>
      </c>
      <c r="H145">
        <v>3.5</v>
      </c>
      <c r="I145">
        <v>4.8</v>
      </c>
      <c r="J145">
        <v>1.84</v>
      </c>
      <c r="K145">
        <v>3.42</v>
      </c>
      <c r="L145">
        <v>4.6900000000000004</v>
      </c>
      <c r="M145">
        <v>1.85</v>
      </c>
      <c r="N145">
        <v>3.4</v>
      </c>
      <c r="O145">
        <v>4.7</v>
      </c>
      <c r="P145" t="s">
        <v>32</v>
      </c>
      <c r="Q145" t="s">
        <v>28</v>
      </c>
      <c r="R145">
        <v>1</v>
      </c>
      <c r="S145" t="s">
        <v>20</v>
      </c>
      <c r="T145">
        <f>MAX(scores245[[#This Row],[winline]],scores245[[#This Row],[betboom]])</f>
        <v>1.84</v>
      </c>
      <c r="U145" t="str">
        <f>INDEX($C$1:$O$10913,1,MATCH(T145,scores245[#This Row],0))</f>
        <v>winline</v>
      </c>
    </row>
    <row r="146" spans="1:21" x14ac:dyDescent="0.25">
      <c r="A146" t="str">
        <f>_xlfn.CONCAT(scores245[[#This Row],[home]],scores245[[#This Row],[guest]],scores245[[#This Row],[дата]])</f>
        <v>Атлетико ПаранаэнсеСан Паулу45477</v>
      </c>
      <c r="B146" t="str">
        <f>_xlfn.CONCAT(scores245[[#This Row],[home]],scores245[[#This Row],[guest]])</f>
        <v>Атлетико ПаранаэнсеСан Паулу</v>
      </c>
      <c r="C146" s="1" t="s">
        <v>320</v>
      </c>
      <c r="D146" s="2">
        <v>45477</v>
      </c>
      <c r="E146" s="1" t="s">
        <v>205</v>
      </c>
      <c r="F146" s="1" t="s">
        <v>212</v>
      </c>
      <c r="G146">
        <v>2.35</v>
      </c>
      <c r="H146">
        <v>3.15</v>
      </c>
      <c r="I146">
        <v>3.35</v>
      </c>
      <c r="J146">
        <v>2.2999999999999998</v>
      </c>
      <c r="K146">
        <v>3.15</v>
      </c>
      <c r="L146">
        <v>3.35</v>
      </c>
      <c r="M146">
        <v>2.34</v>
      </c>
      <c r="N146">
        <v>3.1</v>
      </c>
      <c r="O146">
        <v>3.4</v>
      </c>
      <c r="P146" t="s">
        <v>28</v>
      </c>
      <c r="Q146" t="s">
        <v>19</v>
      </c>
      <c r="R146">
        <v>2</v>
      </c>
      <c r="S146" t="s">
        <v>20</v>
      </c>
      <c r="T146">
        <f>MAX(scores245[[#This Row],[winline]],scores245[[#This Row],[betboom]])</f>
        <v>2.35</v>
      </c>
      <c r="U146" t="str">
        <f>INDEX($C$1:$O$10913,1,MATCH(T146,scores245[#This Row],0))</f>
        <v>winline</v>
      </c>
    </row>
    <row r="147" spans="1:21" x14ac:dyDescent="0.25">
      <c r="A147" t="str">
        <f>_xlfn.CONCAT(scores245[[#This Row],[home]],scores245[[#This Row],[guest]],scores245[[#This Row],[дата]])</f>
        <v>Атлетико МинейроФламенго45477</v>
      </c>
      <c r="B147" t="str">
        <f>_xlfn.CONCAT(scores245[[#This Row],[home]],scores245[[#This Row],[guest]])</f>
        <v>Атлетико МинейроФламенго</v>
      </c>
      <c r="C147" s="1" t="s">
        <v>320</v>
      </c>
      <c r="D147" s="2">
        <v>45477</v>
      </c>
      <c r="E147" s="1" t="s">
        <v>216</v>
      </c>
      <c r="F147" s="1" t="s">
        <v>206</v>
      </c>
      <c r="G147">
        <v>2.8</v>
      </c>
      <c r="H147">
        <v>3.2</v>
      </c>
      <c r="I147">
        <v>2.7</v>
      </c>
      <c r="J147">
        <v>2.75</v>
      </c>
      <c r="K147">
        <v>3.16</v>
      </c>
      <c r="L147">
        <v>2.7</v>
      </c>
      <c r="M147">
        <v>2.8</v>
      </c>
      <c r="N147">
        <v>3.1</v>
      </c>
      <c r="O147">
        <v>2.7</v>
      </c>
      <c r="P147" t="s">
        <v>19</v>
      </c>
      <c r="Q147" t="s">
        <v>54</v>
      </c>
      <c r="R147">
        <v>2</v>
      </c>
      <c r="S147" t="s">
        <v>20</v>
      </c>
      <c r="T147">
        <f>MAX(scores245[[#This Row],[winline]],scores245[[#This Row],[betboom]])</f>
        <v>2.8</v>
      </c>
      <c r="U147" t="str">
        <f>INDEX($C$1:$O$10913,1,MATCH(T147,scores245[#This Row],0))</f>
        <v>winline</v>
      </c>
    </row>
    <row r="148" spans="1:21" x14ac:dyDescent="0.25">
      <c r="A148" t="str">
        <f>_xlfn.CONCAT(scores245[[#This Row],[home]],scores245[[#This Row],[guest]],scores245[[#This Row],[дата]])</f>
        <v>Шемрок РоверсДандолк45477</v>
      </c>
      <c r="B148" t="str">
        <f>_xlfn.CONCAT(scores245[[#This Row],[home]],scores245[[#This Row],[guest]])</f>
        <v>Шемрок РоверсДандолк</v>
      </c>
      <c r="C148" s="1" t="s">
        <v>321</v>
      </c>
      <c r="D148" s="2">
        <v>45477</v>
      </c>
      <c r="E148" s="1" t="s">
        <v>18</v>
      </c>
      <c r="F148" s="1" t="s">
        <v>23</v>
      </c>
      <c r="G148">
        <v>1.37</v>
      </c>
      <c r="H148">
        <v>5</v>
      </c>
      <c r="I148">
        <v>8.1999999999999993</v>
      </c>
      <c r="J148">
        <v>1.35</v>
      </c>
      <c r="K148">
        <v>5</v>
      </c>
      <c r="L148">
        <v>8.6999999999999993</v>
      </c>
      <c r="M148">
        <v>1.5</v>
      </c>
      <c r="N148">
        <v>4</v>
      </c>
      <c r="O148">
        <v>6.4</v>
      </c>
      <c r="P148" t="s">
        <v>28</v>
      </c>
      <c r="Q148" t="s">
        <v>16</v>
      </c>
      <c r="R148">
        <v>1</v>
      </c>
      <c r="S148" t="s">
        <v>20</v>
      </c>
      <c r="T148">
        <f>MAX(scores245[[#This Row],[winline]],scores245[[#This Row],[betboom]])</f>
        <v>1.37</v>
      </c>
      <c r="U148" t="str">
        <f>INDEX($C$1:$O$10913,1,MATCH(T148,scores245[#This Row],0))</f>
        <v>winline</v>
      </c>
    </row>
    <row r="149" spans="1:21" x14ac:dyDescent="0.25">
      <c r="A149" t="str">
        <f>_xlfn.CONCAT(scores245[[#This Row],[home]],scores245[[#This Row],[guest]],scores245[[#This Row],[дата]])</f>
        <v>Голуэй ЮнайтедБогемианc Дублин45477</v>
      </c>
      <c r="B149" t="str">
        <f>_xlfn.CONCAT(scores245[[#This Row],[home]],scores245[[#This Row],[guest]])</f>
        <v>Голуэй ЮнайтедБогемианc Дублин</v>
      </c>
      <c r="C149" s="1" t="s">
        <v>321</v>
      </c>
      <c r="D149" s="2">
        <v>45477</v>
      </c>
      <c r="E149" s="1" t="s">
        <v>22</v>
      </c>
      <c r="F149" s="1" t="s">
        <v>15</v>
      </c>
      <c r="G149">
        <v>2.15</v>
      </c>
      <c r="H149">
        <v>3.25</v>
      </c>
      <c r="I149">
        <v>3.6</v>
      </c>
      <c r="J149">
        <v>2.25</v>
      </c>
      <c r="K149">
        <v>3.1</v>
      </c>
      <c r="L149">
        <v>3.5</v>
      </c>
      <c r="M149" t="s">
        <v>20</v>
      </c>
      <c r="N149" t="s">
        <v>20</v>
      </c>
      <c r="O149" t="s">
        <v>20</v>
      </c>
      <c r="P149" t="s">
        <v>28</v>
      </c>
      <c r="Q149" t="s">
        <v>28</v>
      </c>
      <c r="R149">
        <v>0</v>
      </c>
      <c r="S149" t="s">
        <v>20</v>
      </c>
      <c r="T149">
        <f>MAX(scores245[[#This Row],[winline]],scores245[[#This Row],[betboom]])</f>
        <v>2.25</v>
      </c>
      <c r="U149" t="str">
        <f>INDEX($C$1:$O$10913,1,MATCH(T149,scores245[#This Row],0))</f>
        <v>betboom</v>
      </c>
    </row>
    <row r="150" spans="1:21" x14ac:dyDescent="0.25">
      <c r="A150" t="str">
        <f>_xlfn.CONCAT(scores245[[#This Row],[home]],scores245[[#This Row],[guest]],scores245[[#This Row],[дата]])</f>
        <v>Уотерфорд ЮнайтедСент Патрикс Атлетик45477</v>
      </c>
      <c r="B150" t="str">
        <f>_xlfn.CONCAT(scores245[[#This Row],[home]],scores245[[#This Row],[guest]])</f>
        <v>Уотерфорд ЮнайтедСент Патрикс Атлетик</v>
      </c>
      <c r="C150" s="1" t="s">
        <v>321</v>
      </c>
      <c r="D150" s="2">
        <v>45477</v>
      </c>
      <c r="E150" s="1" t="s">
        <v>24</v>
      </c>
      <c r="F150" s="1" t="s">
        <v>14</v>
      </c>
      <c r="G150">
        <v>2.7</v>
      </c>
      <c r="H150">
        <v>3.6</v>
      </c>
      <c r="I150">
        <v>2.5</v>
      </c>
      <c r="J150">
        <v>2.64</v>
      </c>
      <c r="K150">
        <v>3.45</v>
      </c>
      <c r="L150">
        <v>2.5</v>
      </c>
      <c r="M150">
        <v>2.5499999999999998</v>
      </c>
      <c r="N150">
        <v>3.6</v>
      </c>
      <c r="O150">
        <v>2.5</v>
      </c>
      <c r="P150" t="s">
        <v>28</v>
      </c>
      <c r="Q150" t="s">
        <v>16</v>
      </c>
      <c r="R150">
        <v>1</v>
      </c>
      <c r="S150" t="s">
        <v>20</v>
      </c>
      <c r="T150">
        <f>MAX(scores245[[#This Row],[winline]],scores245[[#This Row],[betboom]])</f>
        <v>2.7</v>
      </c>
      <c r="U150" t="str">
        <f>INDEX($C$1:$O$10913,1,MATCH(T150,scores245[#This Row],0))</f>
        <v>winline</v>
      </c>
    </row>
    <row r="151" spans="1:21" x14ac:dyDescent="0.25">
      <c r="A151" t="str">
        <f>_xlfn.CONCAT(scores245[[#This Row],[home]],scores245[[#This Row],[guest]],scores245[[#This Row],[дата]])</f>
        <v>Слайго РоверсДерри Сити45477</v>
      </c>
      <c r="B151" t="str">
        <f>_xlfn.CONCAT(scores245[[#This Row],[home]],scores245[[#This Row],[guest]])</f>
        <v>Слайго РоверсДерри Сити</v>
      </c>
      <c r="C151" s="1" t="s">
        <v>321</v>
      </c>
      <c r="D151" s="2">
        <v>45477</v>
      </c>
      <c r="E151" s="1" t="s">
        <v>17</v>
      </c>
      <c r="F151" s="1" t="s">
        <v>25</v>
      </c>
      <c r="G151">
        <v>5.4</v>
      </c>
      <c r="H151">
        <v>3.8</v>
      </c>
      <c r="I151">
        <v>1.67</v>
      </c>
      <c r="J151">
        <v>5.55</v>
      </c>
      <c r="K151">
        <v>3.8</v>
      </c>
      <c r="L151">
        <v>1.64</v>
      </c>
      <c r="M151">
        <v>5.2</v>
      </c>
      <c r="N151">
        <v>3.7</v>
      </c>
      <c r="O151">
        <v>1.65</v>
      </c>
      <c r="P151" t="s">
        <v>19</v>
      </c>
      <c r="Q151" t="s">
        <v>28</v>
      </c>
      <c r="R151">
        <v>1</v>
      </c>
      <c r="S151" t="s">
        <v>20</v>
      </c>
      <c r="T151">
        <f>MAX(scores245[[#This Row],[winline]],scores245[[#This Row],[betboom]])</f>
        <v>5.55</v>
      </c>
      <c r="U151" t="str">
        <f>INDEX($C$1:$O$10913,1,MATCH(T151,scores245[#This Row],0))</f>
        <v>betboom</v>
      </c>
    </row>
    <row r="152" spans="1:21" x14ac:dyDescent="0.25">
      <c r="A152" t="str">
        <f>_xlfn.CONCAT(scores245[[#This Row],[home]],scores245[[#This Row],[guest]],scores245[[#This Row],[дата]])</f>
        <v>Дроэда ЮнайтедШелбурн45477</v>
      </c>
      <c r="B152" t="str">
        <f>_xlfn.CONCAT(scores245[[#This Row],[home]],scores245[[#This Row],[guest]])</f>
        <v>Дроэда ЮнайтедШелбурн</v>
      </c>
      <c r="C152" s="1" t="s">
        <v>321</v>
      </c>
      <c r="D152" s="2">
        <v>45477</v>
      </c>
      <c r="E152" s="1" t="s">
        <v>26</v>
      </c>
      <c r="F152" s="1" t="s">
        <v>21</v>
      </c>
      <c r="G152">
        <v>4.8</v>
      </c>
      <c r="H152">
        <v>3.5</v>
      </c>
      <c r="I152">
        <v>1.81</v>
      </c>
      <c r="M152">
        <v>4.2</v>
      </c>
      <c r="N152">
        <v>3.4</v>
      </c>
      <c r="O152">
        <v>1.85</v>
      </c>
      <c r="P152" t="s">
        <v>28</v>
      </c>
      <c r="Q152" t="s">
        <v>28</v>
      </c>
      <c r="R152">
        <v>0</v>
      </c>
      <c r="S152" t="s">
        <v>20</v>
      </c>
      <c r="T152">
        <f>MAX(scores245[[#This Row],[winline]],scores245[[#This Row],[betboom]])</f>
        <v>4.8</v>
      </c>
      <c r="U152" t="str">
        <f>INDEX($C$1:$O$10913,1,MATCH(T152,scores245[#This Row],0))</f>
        <v>winline</v>
      </c>
    </row>
    <row r="153" spans="1:21" x14ac:dyDescent="0.25">
      <c r="A153" t="str">
        <f>_xlfn.CONCAT(scores245[[#This Row],[home]],scores245[[#This Row],[guest]],scores245[[#This Row],[дата]])</f>
        <v>Сакраменто Репаблик Лас Вегас Лайтс45477</v>
      </c>
      <c r="B153" t="str">
        <f>_xlfn.CONCAT(scores245[[#This Row],[home]],scores245[[#This Row],[guest]])</f>
        <v>Сакраменто Репаблик Лас Вегас Лайтс</v>
      </c>
      <c r="C153" s="1" t="s">
        <v>322</v>
      </c>
      <c r="D153" s="2">
        <v>45477</v>
      </c>
      <c r="E153" s="1" t="s">
        <v>230</v>
      </c>
      <c r="F153" s="1" t="s">
        <v>232</v>
      </c>
      <c r="G153">
        <v>1.69</v>
      </c>
      <c r="H153">
        <v>3.75</v>
      </c>
      <c r="I153">
        <v>4.5</v>
      </c>
      <c r="J153" t="s">
        <v>20</v>
      </c>
      <c r="K153" t="s">
        <v>20</v>
      </c>
      <c r="L153" t="s">
        <v>20</v>
      </c>
      <c r="M153">
        <v>1.71</v>
      </c>
      <c r="N153">
        <v>3.84</v>
      </c>
      <c r="O153">
        <v>4.0999999999999996</v>
      </c>
      <c r="P153" t="s">
        <v>16</v>
      </c>
      <c r="Q153" t="s">
        <v>28</v>
      </c>
      <c r="R153">
        <v>2</v>
      </c>
      <c r="S153" t="s">
        <v>20</v>
      </c>
      <c r="T153">
        <f>MAX(scores245[[#This Row],[winline]],scores245[[#This Row],[betboom]])</f>
        <v>1.69</v>
      </c>
      <c r="U153" t="str">
        <f>INDEX($C$1:$O$10913,1,MATCH(T153,scores245[#This Row],0))</f>
        <v>winline</v>
      </c>
    </row>
    <row r="154" spans="1:21" x14ac:dyDescent="0.25">
      <c r="A154" t="str">
        <f>_xlfn.CONCAT(scores245[[#This Row],[home]],scores245[[#This Row],[guest]],scores245[[#This Row],[дата]])</f>
        <v>Нью Мехико ЮнайтедОранж Каунти 45477</v>
      </c>
      <c r="B154" t="str">
        <f>_xlfn.CONCAT(scores245[[#This Row],[home]],scores245[[#This Row],[guest]])</f>
        <v xml:space="preserve">Нью Мехико ЮнайтедОранж Каунти </v>
      </c>
      <c r="C154" s="1" t="s">
        <v>322</v>
      </c>
      <c r="D154" s="2">
        <v>45477</v>
      </c>
      <c r="E154" s="1" t="s">
        <v>239</v>
      </c>
      <c r="F154" s="1" t="s">
        <v>234</v>
      </c>
      <c r="G154">
        <v>1.58</v>
      </c>
      <c r="H154">
        <v>3.95</v>
      </c>
      <c r="I154">
        <v>5.2</v>
      </c>
      <c r="J154">
        <v>1.8</v>
      </c>
      <c r="K154">
        <v>2.85</v>
      </c>
      <c r="L154">
        <v>5.8</v>
      </c>
      <c r="P154" t="s">
        <v>19</v>
      </c>
      <c r="Q154" t="s">
        <v>16</v>
      </c>
      <c r="R154">
        <v>1</v>
      </c>
      <c r="S154" t="s">
        <v>20</v>
      </c>
      <c r="T154">
        <f>MAX(scores245[[#This Row],[winline]],scores245[[#This Row],[betboom]])</f>
        <v>1.8</v>
      </c>
      <c r="U154" t="str">
        <f>INDEX($C$1:$O$10913,1,MATCH(T154,scores245[#This Row],0))</f>
        <v>betboom</v>
      </c>
    </row>
    <row r="155" spans="1:21" x14ac:dyDescent="0.25">
      <c r="A155" t="str">
        <f>_xlfn.CONCAT(scores245[[#This Row],[home]],scores245[[#This Row],[guest]],scores245[[#This Row],[дата]])</f>
        <v>Реал Солт ЛейкХьюстон Динамо45477</v>
      </c>
      <c r="B155" t="str">
        <f>_xlfn.CONCAT(scores245[[#This Row],[home]],scores245[[#This Row],[guest]])</f>
        <v>Реал Солт ЛейкХьюстон Динамо</v>
      </c>
      <c r="C155" s="1" t="s">
        <v>323</v>
      </c>
      <c r="D155" s="2">
        <v>45477</v>
      </c>
      <c r="E155" s="1" t="s">
        <v>324</v>
      </c>
      <c r="F155" s="1" t="s">
        <v>256</v>
      </c>
      <c r="G155">
        <v>1.79</v>
      </c>
      <c r="H155">
        <v>4.0999999999999996</v>
      </c>
      <c r="I155">
        <v>4.2</v>
      </c>
      <c r="J155">
        <v>1.79</v>
      </c>
      <c r="K155">
        <v>4.2</v>
      </c>
      <c r="L155">
        <v>4.05</v>
      </c>
      <c r="M155" t="s">
        <v>20</v>
      </c>
      <c r="N155" t="s">
        <v>20</v>
      </c>
      <c r="O155" t="s">
        <v>20</v>
      </c>
      <c r="P155" t="s">
        <v>32</v>
      </c>
      <c r="Q155" t="s">
        <v>19</v>
      </c>
      <c r="R155">
        <v>1</v>
      </c>
      <c r="S155" t="s">
        <v>20</v>
      </c>
      <c r="T155">
        <f>MAX(scores245[[#This Row],[winline]],scores245[[#This Row],[betboom]])</f>
        <v>1.79</v>
      </c>
      <c r="U155" t="str">
        <f>INDEX($C$1:$O$10913,1,MATCH(T155,scores245[#This Row],0))</f>
        <v>winline</v>
      </c>
    </row>
    <row r="156" spans="1:21" x14ac:dyDescent="0.25">
      <c r="A156" t="str">
        <f>_xlfn.CONCAT(scores245[[#This Row],[home]],scores245[[#This Row],[guest]],scores245[[#This Row],[дата]])</f>
        <v>Коламбус КрюНэшвилл45477</v>
      </c>
      <c r="B156" t="str">
        <f>_xlfn.CONCAT(scores245[[#This Row],[home]],scores245[[#This Row],[guest]])</f>
        <v>Коламбус КрюНэшвилл</v>
      </c>
      <c r="C156" s="1" t="s">
        <v>323</v>
      </c>
      <c r="D156" s="2">
        <v>45477</v>
      </c>
      <c r="E156" s="1" t="s">
        <v>104</v>
      </c>
      <c r="F156" s="1" t="s">
        <v>250</v>
      </c>
      <c r="G156">
        <v>1.45</v>
      </c>
      <c r="H156">
        <v>4.9000000000000004</v>
      </c>
      <c r="I156">
        <v>6.8</v>
      </c>
      <c r="J156">
        <v>1.45</v>
      </c>
      <c r="K156">
        <v>5</v>
      </c>
      <c r="L156">
        <v>6.3</v>
      </c>
      <c r="M156">
        <v>1.55</v>
      </c>
      <c r="N156">
        <v>3.9</v>
      </c>
      <c r="O156">
        <v>6.6</v>
      </c>
      <c r="P156" t="s">
        <v>19</v>
      </c>
      <c r="Q156" t="s">
        <v>16</v>
      </c>
      <c r="R156">
        <v>1</v>
      </c>
      <c r="S156" t="s">
        <v>20</v>
      </c>
      <c r="T156">
        <f>MAX(scores245[[#This Row],[winline]],scores245[[#This Row],[betboom]])</f>
        <v>1.45</v>
      </c>
      <c r="U156" t="str">
        <f>INDEX($C$1:$O$10913,1,MATCH(T156,scores245[#This Row],0))</f>
        <v>winline</v>
      </c>
    </row>
    <row r="157" spans="1:21" x14ac:dyDescent="0.25">
      <c r="A157" t="str">
        <f>_xlfn.CONCAT(scores245[[#This Row],[home]],scores245[[#This Row],[guest]],scores245[[#This Row],[дата]])</f>
        <v>Миннесота ЮнайтедВанкувер Уайткэпс45477</v>
      </c>
      <c r="B157" t="str">
        <f>_xlfn.CONCAT(scores245[[#This Row],[home]],scores245[[#This Row],[guest]])</f>
        <v>Миннесота ЮнайтедВанкувер Уайткэпс</v>
      </c>
      <c r="C157" s="1" t="s">
        <v>323</v>
      </c>
      <c r="D157" s="2">
        <v>45477</v>
      </c>
      <c r="E157" s="1" t="s">
        <v>247</v>
      </c>
      <c r="F157" s="1" t="s">
        <v>248</v>
      </c>
      <c r="G157">
        <v>2.25</v>
      </c>
      <c r="H157">
        <v>3.8</v>
      </c>
      <c r="I157">
        <v>3</v>
      </c>
      <c r="J157">
        <v>2.2799999999999998</v>
      </c>
      <c r="K157">
        <v>3.7</v>
      </c>
      <c r="L157">
        <v>2.85</v>
      </c>
      <c r="M157" t="s">
        <v>20</v>
      </c>
      <c r="N157" t="s">
        <v>20</v>
      </c>
      <c r="O157" t="s">
        <v>20</v>
      </c>
      <c r="P157" t="s">
        <v>28</v>
      </c>
      <c r="Q157" t="s">
        <v>32</v>
      </c>
      <c r="R157">
        <v>2</v>
      </c>
      <c r="S157" t="s">
        <v>20</v>
      </c>
      <c r="T157">
        <f>MAX(scores245[[#This Row],[winline]],scores245[[#This Row],[betboom]])</f>
        <v>2.2799999999999998</v>
      </c>
      <c r="U157" t="str">
        <f>INDEX($C$1:$O$10913,1,MATCH(T157,scores245[#This Row],0))</f>
        <v>betboom</v>
      </c>
    </row>
    <row r="158" spans="1:21" x14ac:dyDescent="0.25">
      <c r="A158" t="str">
        <f>_xlfn.CONCAT(scores245[[#This Row],[home]],scores245[[#This Row],[guest]],scores245[[#This Row],[дата]])</f>
        <v>Сент Луис ЛайонсСан Хосе Эрткуэйкс45477</v>
      </c>
      <c r="B158" t="str">
        <f>_xlfn.CONCAT(scores245[[#This Row],[home]],scores245[[#This Row],[guest]])</f>
        <v>Сент Луис ЛайонсСан Хосе Эрткуэйкс</v>
      </c>
      <c r="C158" s="1" t="s">
        <v>323</v>
      </c>
      <c r="D158" s="2">
        <v>45477</v>
      </c>
      <c r="E158" s="1" t="s">
        <v>249</v>
      </c>
      <c r="F158" s="1" t="s">
        <v>242</v>
      </c>
      <c r="G158">
        <v>1.87</v>
      </c>
      <c r="H158">
        <v>4.0999999999999996</v>
      </c>
      <c r="I158">
        <v>3.85</v>
      </c>
      <c r="J158">
        <v>1.79</v>
      </c>
      <c r="K158">
        <v>4.05</v>
      </c>
      <c r="L158">
        <v>4.05</v>
      </c>
      <c r="M158">
        <v>1.88</v>
      </c>
      <c r="N158">
        <v>3.8</v>
      </c>
      <c r="O158">
        <v>3.9</v>
      </c>
      <c r="P158" t="s">
        <v>19</v>
      </c>
      <c r="Q158" t="s">
        <v>16</v>
      </c>
      <c r="R158">
        <v>1</v>
      </c>
      <c r="S158" t="s">
        <v>20</v>
      </c>
      <c r="T158">
        <f>MAX(scores245[[#This Row],[winline]],scores245[[#This Row],[betboom]])</f>
        <v>1.87</v>
      </c>
      <c r="U158" t="str">
        <f>INDEX($C$1:$O$10913,1,MATCH(T158,scores245[#This Row],0))</f>
        <v>winline</v>
      </c>
    </row>
    <row r="159" spans="1:21" x14ac:dyDescent="0.25">
      <c r="A159" t="str">
        <f>_xlfn.CONCAT(scores245[[#This Row],[home]],scores245[[#This Row],[guest]],scores245[[#This Row],[дата]])</f>
        <v>Чикаго ФайрФиладельфия Юнион45477</v>
      </c>
      <c r="B159" t="str">
        <f>_xlfn.CONCAT(scores245[[#This Row],[home]],scores245[[#This Row],[guest]])</f>
        <v>Чикаго ФайрФиладельфия Юнион</v>
      </c>
      <c r="C159" s="1" t="s">
        <v>323</v>
      </c>
      <c r="D159" s="2">
        <v>45477</v>
      </c>
      <c r="E159" s="1" t="s">
        <v>241</v>
      </c>
      <c r="F159" s="1" t="s">
        <v>108</v>
      </c>
      <c r="G159">
        <v>2.0499999999999998</v>
      </c>
      <c r="H159">
        <v>3.75</v>
      </c>
      <c r="I159">
        <v>3.5</v>
      </c>
      <c r="J159">
        <v>1.97</v>
      </c>
      <c r="K159">
        <v>3.75</v>
      </c>
      <c r="L159">
        <v>3.55</v>
      </c>
      <c r="M159">
        <v>2.4500000000000002</v>
      </c>
      <c r="N159">
        <v>3.6</v>
      </c>
      <c r="O159">
        <v>2.75</v>
      </c>
      <c r="P159" t="s">
        <v>54</v>
      </c>
      <c r="Q159" t="s">
        <v>32</v>
      </c>
      <c r="R159">
        <v>1</v>
      </c>
      <c r="S159" t="s">
        <v>20</v>
      </c>
      <c r="T159">
        <f>MAX(scores245[[#This Row],[winline]],scores245[[#This Row],[betboom]])</f>
        <v>2.0499999999999998</v>
      </c>
      <c r="U159" t="str">
        <f>INDEX($C$1:$O$10913,1,MATCH(T159,scores245[#This Row],0))</f>
        <v>winline</v>
      </c>
    </row>
    <row r="160" spans="1:21" x14ac:dyDescent="0.25">
      <c r="A160" t="str">
        <f>_xlfn.CONCAT(scores245[[#This Row],[home]],scores245[[#This Row],[guest]],scores245[[#This Row],[дата]])</f>
        <v>ФлуминенсеИнтернасьонал45478</v>
      </c>
      <c r="B160" t="str">
        <f>_xlfn.CONCAT(scores245[[#This Row],[home]],scores245[[#This Row],[guest]])</f>
        <v>ФлуминенсеИнтернасьонал</v>
      </c>
      <c r="C160" s="1" t="s">
        <v>320</v>
      </c>
      <c r="D160" s="2">
        <v>45478</v>
      </c>
      <c r="E160" s="1" t="s">
        <v>211</v>
      </c>
      <c r="F160" s="1" t="s">
        <v>209</v>
      </c>
      <c r="G160">
        <v>2.8</v>
      </c>
      <c r="H160">
        <v>3.1</v>
      </c>
      <c r="I160">
        <v>2.75</v>
      </c>
      <c r="J160">
        <v>2.8</v>
      </c>
      <c r="K160">
        <v>3.05</v>
      </c>
      <c r="L160">
        <v>2.74</v>
      </c>
      <c r="M160">
        <v>2.85</v>
      </c>
      <c r="N160">
        <v>3</v>
      </c>
      <c r="O160">
        <v>2.75</v>
      </c>
      <c r="P160" t="s">
        <v>28</v>
      </c>
      <c r="Q160" t="s">
        <v>28</v>
      </c>
      <c r="R160">
        <v>0</v>
      </c>
      <c r="S160" t="s">
        <v>20</v>
      </c>
      <c r="T160">
        <f>MAX(scores245[[#This Row],[winline]],scores245[[#This Row],[betboom]])</f>
        <v>2.8</v>
      </c>
      <c r="U160" t="str">
        <f>INDEX($C$1:$O$10913,1,MATCH(T160,scores245[#This Row],0))</f>
        <v>winline</v>
      </c>
    </row>
    <row r="161" spans="1:21" x14ac:dyDescent="0.25">
      <c r="A161" t="str">
        <f>_xlfn.CONCAT(scores245[[#This Row],[home]],scores245[[#This Row],[guest]],scores245[[#This Row],[дата]])</f>
        <v>КоринтиансВиториа45478</v>
      </c>
      <c r="B161" t="str">
        <f>_xlfn.CONCAT(scores245[[#This Row],[home]],scores245[[#This Row],[guest]])</f>
        <v>КоринтиансВиториа</v>
      </c>
      <c r="C161" s="1" t="s">
        <v>320</v>
      </c>
      <c r="D161" s="2">
        <v>45478</v>
      </c>
      <c r="E161" s="1" t="s">
        <v>307</v>
      </c>
      <c r="F161" s="1" t="s">
        <v>204</v>
      </c>
      <c r="G161">
        <v>1.88</v>
      </c>
      <c r="H161">
        <v>3.3</v>
      </c>
      <c r="I161">
        <v>4.8</v>
      </c>
      <c r="J161">
        <v>1.87</v>
      </c>
      <c r="K161">
        <v>3.26</v>
      </c>
      <c r="L161">
        <v>4.78</v>
      </c>
      <c r="M161">
        <v>1.85</v>
      </c>
      <c r="N161">
        <v>3.3</v>
      </c>
      <c r="O161">
        <v>4.9000000000000004</v>
      </c>
      <c r="P161" t="s">
        <v>32</v>
      </c>
      <c r="Q161" t="s">
        <v>19</v>
      </c>
      <c r="R161">
        <v>1</v>
      </c>
      <c r="S161" t="s">
        <v>20</v>
      </c>
      <c r="T161">
        <f>MAX(scores245[[#This Row],[winline]],scores245[[#This Row],[betboom]])</f>
        <v>1.88</v>
      </c>
      <c r="U161" t="str">
        <f>INDEX($C$1:$O$10913,1,MATCH(T161,scores245[#This Row],0))</f>
        <v>winline</v>
      </c>
    </row>
    <row r="162" spans="1:21" x14ac:dyDescent="0.25">
      <c r="A162" t="str">
        <f>_xlfn.CONCAT(scores245[[#This Row],[home]],scores245[[#This Row],[guest]],scores245[[#This Row],[дата]])</f>
        <v>БаияЖувентуде45478</v>
      </c>
      <c r="B162" t="str">
        <f>_xlfn.CONCAT(scores245[[#This Row],[home]],scores245[[#This Row],[guest]])</f>
        <v>БаияЖувентуде</v>
      </c>
      <c r="C162" s="1" t="s">
        <v>320</v>
      </c>
      <c r="D162" s="2">
        <v>45478</v>
      </c>
      <c r="E162" s="1" t="s">
        <v>213</v>
      </c>
      <c r="F162" s="1" t="s">
        <v>215</v>
      </c>
      <c r="G162">
        <v>1.58</v>
      </c>
      <c r="H162">
        <v>4.3</v>
      </c>
      <c r="I162">
        <v>5.8</v>
      </c>
      <c r="J162">
        <v>1.58</v>
      </c>
      <c r="K162">
        <v>4.17</v>
      </c>
      <c r="L162">
        <v>5.69</v>
      </c>
      <c r="M162">
        <v>1.55</v>
      </c>
      <c r="N162">
        <v>4.0999999999999996</v>
      </c>
      <c r="O162">
        <v>6.3</v>
      </c>
      <c r="P162" t="s">
        <v>19</v>
      </c>
      <c r="Q162" t="s">
        <v>16</v>
      </c>
      <c r="R162">
        <v>1</v>
      </c>
      <c r="S162" t="s">
        <v>20</v>
      </c>
      <c r="T162">
        <f>MAX(scores245[[#This Row],[winline]],scores245[[#This Row],[betboom]])</f>
        <v>1.58</v>
      </c>
      <c r="U162" t="str">
        <f>INDEX($C$1:$O$10913,1,MATCH(T162,scores245[#This Row],0))</f>
        <v>winline</v>
      </c>
    </row>
    <row r="163" spans="1:21" x14ac:dyDescent="0.25">
      <c r="A163" t="str">
        <f>_xlfn.CONCAT(scores245[[#This Row],[home]],scores245[[#This Row],[guest]],scores245[[#This Row],[дата]])</f>
        <v>ГремиоПалмейрас45478</v>
      </c>
      <c r="B163" t="str">
        <f>_xlfn.CONCAT(scores245[[#This Row],[home]],scores245[[#This Row],[guest]])</f>
        <v>ГремиоПалмейрас</v>
      </c>
      <c r="C163" s="1" t="s">
        <v>320</v>
      </c>
      <c r="D163" s="2">
        <v>45478</v>
      </c>
      <c r="E163" s="1" t="s">
        <v>210</v>
      </c>
      <c r="F163" s="1" t="s">
        <v>306</v>
      </c>
      <c r="G163">
        <v>3.15</v>
      </c>
      <c r="H163">
        <v>3.25</v>
      </c>
      <c r="I163">
        <v>2.4</v>
      </c>
      <c r="J163">
        <v>3.12</v>
      </c>
      <c r="K163">
        <v>3.22</v>
      </c>
      <c r="L163">
        <v>2.38</v>
      </c>
      <c r="M163">
        <v>3.1</v>
      </c>
      <c r="N163">
        <v>3.2</v>
      </c>
      <c r="O163">
        <v>2.4300000000000002</v>
      </c>
      <c r="P163" t="s">
        <v>19</v>
      </c>
      <c r="Q163" t="s">
        <v>19</v>
      </c>
      <c r="R163">
        <v>0</v>
      </c>
      <c r="S163" t="s">
        <v>20</v>
      </c>
      <c r="T163">
        <f>MAX(scores245[[#This Row],[winline]],scores245[[#This Row],[betboom]])</f>
        <v>3.15</v>
      </c>
      <c r="U163" t="str">
        <f>INDEX($C$1:$O$10913,1,MATCH(T163,scores245[#This Row],0))</f>
        <v>winline</v>
      </c>
    </row>
    <row r="164" spans="1:21" x14ac:dyDescent="0.25">
      <c r="A164" t="str">
        <f>_xlfn.CONCAT(scores245[[#This Row],[home]],scores245[[#This Row],[guest]],scores245[[#This Row],[дата]])</f>
        <v>Колорадо СпрингсТалса45478</v>
      </c>
      <c r="B164" t="str">
        <f>_xlfn.CONCAT(scores245[[#This Row],[home]],scores245[[#This Row],[guest]])</f>
        <v>Колорадо СпрингсТалса</v>
      </c>
      <c r="C164" s="1" t="s">
        <v>322</v>
      </c>
      <c r="D164" s="2">
        <v>45478</v>
      </c>
      <c r="E164" s="1" t="s">
        <v>236</v>
      </c>
      <c r="F164" s="1" t="s">
        <v>325</v>
      </c>
      <c r="G164">
        <v>1.55</v>
      </c>
      <c r="H164">
        <v>4.3</v>
      </c>
      <c r="I164">
        <v>4.9000000000000004</v>
      </c>
      <c r="J164">
        <v>1.55</v>
      </c>
      <c r="K164">
        <v>4.4000000000000004</v>
      </c>
      <c r="L164">
        <v>5</v>
      </c>
      <c r="M164">
        <v>1.53</v>
      </c>
      <c r="N164">
        <v>4.25</v>
      </c>
      <c r="O164">
        <v>4.9400000000000004</v>
      </c>
      <c r="P164" t="s">
        <v>28</v>
      </c>
      <c r="Q164" t="s">
        <v>16</v>
      </c>
      <c r="R164">
        <v>1</v>
      </c>
      <c r="S164" t="s">
        <v>20</v>
      </c>
      <c r="T164">
        <f>MAX(scores245[[#This Row],[winline]],scores245[[#This Row],[betboom]])</f>
        <v>1.55</v>
      </c>
      <c r="U164" t="str">
        <f>INDEX($C$1:$O$10913,1,MATCH(T164,scores245[#This Row],0))</f>
        <v>winline</v>
      </c>
    </row>
    <row r="165" spans="1:21" x14ac:dyDescent="0.25">
      <c r="A165" t="str">
        <f>_xlfn.CONCAT(scores245[[#This Row],[home]],scores245[[#This Row],[guest]],scores245[[#This Row],[дата]])</f>
        <v>Лос Анджелес ГэлаксиЛос Анджелес45478</v>
      </c>
      <c r="B165" t="str">
        <f>_xlfn.CONCAT(scores245[[#This Row],[home]],scores245[[#This Row],[guest]])</f>
        <v>Лос Анджелес ГэлаксиЛос Анджелес</v>
      </c>
      <c r="C165" s="1" t="s">
        <v>323</v>
      </c>
      <c r="D165" s="2">
        <v>45478</v>
      </c>
      <c r="E165" s="1" t="s">
        <v>243</v>
      </c>
      <c r="F165" s="1" t="s">
        <v>244</v>
      </c>
      <c r="G165">
        <v>3.15</v>
      </c>
      <c r="H165">
        <v>4.0999999999999996</v>
      </c>
      <c r="I165">
        <v>2.09</v>
      </c>
      <c r="J165">
        <v>3.1</v>
      </c>
      <c r="K165">
        <v>3.95</v>
      </c>
      <c r="L165">
        <v>2.09</v>
      </c>
      <c r="M165">
        <v>3.15</v>
      </c>
      <c r="N165">
        <v>4.05</v>
      </c>
      <c r="O165">
        <v>2.0499999999999998</v>
      </c>
      <c r="P165" t="s">
        <v>28</v>
      </c>
      <c r="Q165" t="s">
        <v>19</v>
      </c>
      <c r="R165">
        <v>2</v>
      </c>
      <c r="S165" t="s">
        <v>20</v>
      </c>
      <c r="T165">
        <f>MAX(scores245[[#This Row],[winline]],scores245[[#This Row],[betboom]])</f>
        <v>3.15</v>
      </c>
      <c r="U165" t="str">
        <f>INDEX($C$1:$O$10913,1,MATCH(T165,scores245[#This Row],0))</f>
        <v>winline</v>
      </c>
    </row>
    <row r="166" spans="1:21" x14ac:dyDescent="0.25">
      <c r="A166" t="str">
        <f>_xlfn.CONCAT(scores245[[#This Row],[home]],scores245[[#This Row],[guest]],scores245[[#This Row],[дата]])</f>
        <v>Колорадо РэпидсСпортинг Канзас Сити45478</v>
      </c>
      <c r="B166" t="str">
        <f>_xlfn.CONCAT(scores245[[#This Row],[home]],scores245[[#This Row],[guest]])</f>
        <v>Колорадо РэпидсСпортинг Канзас Сити</v>
      </c>
      <c r="C166" s="1" t="s">
        <v>323</v>
      </c>
      <c r="D166" s="2">
        <v>45478</v>
      </c>
      <c r="E166" s="1" t="s">
        <v>245</v>
      </c>
      <c r="F166" s="1" t="s">
        <v>254</v>
      </c>
      <c r="G166">
        <v>1.55</v>
      </c>
      <c r="H166">
        <v>4.7</v>
      </c>
      <c r="I166">
        <v>5.4</v>
      </c>
      <c r="J166">
        <v>1.55</v>
      </c>
      <c r="K166">
        <v>4.5999999999999996</v>
      </c>
      <c r="L166">
        <v>5.5</v>
      </c>
      <c r="M166">
        <v>1.53</v>
      </c>
      <c r="N166">
        <v>4.5999999999999996</v>
      </c>
      <c r="O166">
        <v>5.5</v>
      </c>
      <c r="P166" t="s">
        <v>19</v>
      </c>
      <c r="Q166" t="s">
        <v>28</v>
      </c>
      <c r="R166">
        <v>1</v>
      </c>
      <c r="S166" t="s">
        <v>20</v>
      </c>
      <c r="T166">
        <f>MAX(scores245[[#This Row],[winline]],scores245[[#This Row],[betboom]])</f>
        <v>1.55</v>
      </c>
      <c r="U166" t="str">
        <f>INDEX($C$1:$O$10913,1,MATCH(T166,scores245[#This Row],0))</f>
        <v>winline</v>
      </c>
    </row>
    <row r="167" spans="1:21" x14ac:dyDescent="0.25">
      <c r="A167" t="str">
        <f>_xlfn.CONCAT(scores245[[#This Row],[home]],scores245[[#This Row],[guest]],scores245[[#This Row],[дата]])</f>
        <v>ДалласПортленд Тимберс45478</v>
      </c>
      <c r="B167" t="str">
        <f>_xlfn.CONCAT(scores245[[#This Row],[home]],scores245[[#This Row],[guest]])</f>
        <v>ДалласПортленд Тимберс</v>
      </c>
      <c r="C167" s="1" t="s">
        <v>323</v>
      </c>
      <c r="D167" s="2">
        <v>45478</v>
      </c>
      <c r="E167" s="1" t="s">
        <v>252</v>
      </c>
      <c r="F167" s="1" t="s">
        <v>246</v>
      </c>
      <c r="G167">
        <v>2.6</v>
      </c>
      <c r="H167">
        <v>3.8</v>
      </c>
      <c r="I167">
        <v>2.5499999999999998</v>
      </c>
      <c r="J167">
        <v>2.62</v>
      </c>
      <c r="K167">
        <v>3.6</v>
      </c>
      <c r="L167">
        <v>2.5</v>
      </c>
      <c r="M167">
        <v>2.6</v>
      </c>
      <c r="N167">
        <v>3.8</v>
      </c>
      <c r="O167">
        <v>2.4500000000000002</v>
      </c>
      <c r="P167" t="s">
        <v>32</v>
      </c>
      <c r="Q167" t="s">
        <v>19</v>
      </c>
      <c r="R167">
        <v>1</v>
      </c>
      <c r="S167" t="s">
        <v>20</v>
      </c>
      <c r="T167">
        <f>MAX(scores245[[#This Row],[winline]],scores245[[#This Row],[betboom]])</f>
        <v>2.62</v>
      </c>
      <c r="U167" t="str">
        <f>INDEX($C$1:$O$10913,1,MATCH(T167,scores245[#This Row],0))</f>
        <v>betboom</v>
      </c>
    </row>
    <row r="168" spans="1:21" x14ac:dyDescent="0.25">
      <c r="A168" t="str">
        <f>_xlfn.CONCAT(scores245[[#This Row],[home]],scores245[[#This Row],[guest]],scores245[[#This Row],[дата]])</f>
        <v>СувонУльсан 45478</v>
      </c>
      <c r="B168" t="str">
        <f>_xlfn.CONCAT(scores245[[#This Row],[home]],scores245[[#This Row],[guest]])</f>
        <v xml:space="preserve">СувонУльсан </v>
      </c>
      <c r="C168" s="1" t="s">
        <v>326</v>
      </c>
      <c r="D168" s="2">
        <v>45478</v>
      </c>
      <c r="E168" s="1" t="s">
        <v>126</v>
      </c>
      <c r="F168" s="1" t="s">
        <v>277</v>
      </c>
      <c r="G168">
        <v>3.15</v>
      </c>
      <c r="H168">
        <v>3.65</v>
      </c>
      <c r="I168">
        <v>2.1800000000000002</v>
      </c>
      <c r="J168">
        <v>3.05</v>
      </c>
      <c r="K168">
        <v>3.65</v>
      </c>
      <c r="L168">
        <v>2.1800000000000002</v>
      </c>
      <c r="M168">
        <v>3.1</v>
      </c>
      <c r="N168">
        <v>3.7</v>
      </c>
      <c r="O168">
        <v>2.17</v>
      </c>
      <c r="P168" t="s">
        <v>28</v>
      </c>
      <c r="Q168" t="s">
        <v>28</v>
      </c>
      <c r="R168">
        <v>0</v>
      </c>
      <c r="S168" t="s">
        <v>20</v>
      </c>
      <c r="T168">
        <f>MAX(scores245[[#This Row],[winline]],scores245[[#This Row],[betboom]])</f>
        <v>3.15</v>
      </c>
      <c r="U168" t="str">
        <f>INDEX($C$1:$O$10913,1,MATCH(T168,scores245[#This Row],0))</f>
        <v>winline</v>
      </c>
    </row>
    <row r="169" spans="1:21" x14ac:dyDescent="0.25">
      <c r="A169" t="str">
        <f>_xlfn.CONCAT(scores245[[#This Row],[home]],scores245[[#This Row],[guest]],scores245[[#This Row],[дата]])</f>
        <v>Инчхон Санджу 45478</v>
      </c>
      <c r="B169" t="str">
        <f>_xlfn.CONCAT(scores245[[#This Row],[home]],scores245[[#This Row],[guest]])</f>
        <v xml:space="preserve">Инчхон Санджу </v>
      </c>
      <c r="C169" s="1" t="s">
        <v>326</v>
      </c>
      <c r="D169" s="2">
        <v>45478</v>
      </c>
      <c r="E169" s="1" t="s">
        <v>274</v>
      </c>
      <c r="F169" s="1" t="s">
        <v>129</v>
      </c>
      <c r="G169">
        <v>2.4700000000000002</v>
      </c>
      <c r="H169">
        <v>3.3</v>
      </c>
      <c r="I169">
        <v>2.95</v>
      </c>
      <c r="J169">
        <v>2.4500000000000002</v>
      </c>
      <c r="K169">
        <v>3.25</v>
      </c>
      <c r="L169">
        <v>2.9</v>
      </c>
      <c r="M169">
        <v>2.4500000000000002</v>
      </c>
      <c r="N169">
        <v>3.3</v>
      </c>
      <c r="O169">
        <v>2.95</v>
      </c>
      <c r="P169" t="s">
        <v>28</v>
      </c>
      <c r="Q169" t="s">
        <v>28</v>
      </c>
      <c r="R169">
        <v>0</v>
      </c>
      <c r="S169" t="s">
        <v>20</v>
      </c>
      <c r="T169">
        <f>MAX(scores245[[#This Row],[winline]],scores245[[#This Row],[betboom]])</f>
        <v>2.4700000000000002</v>
      </c>
      <c r="U169" t="str">
        <f>INDEX($C$1:$O$10913,1,MATCH(T169,scores245[#This Row],0))</f>
        <v>winline</v>
      </c>
    </row>
    <row r="170" spans="1:21" x14ac:dyDescent="0.25">
      <c r="A170" t="str">
        <f>_xlfn.CONCAT(scores245[[#This Row],[home]],scores245[[#This Row],[guest]],scores245[[#This Row],[дата]])</f>
        <v>Тэджон КораилЧханвон Сити45478</v>
      </c>
      <c r="B170" t="str">
        <f>_xlfn.CONCAT(scores245[[#This Row],[home]],scores245[[#This Row],[guest]])</f>
        <v>Тэджон КораилЧханвон Сити</v>
      </c>
      <c r="C170" s="1" t="s">
        <v>327</v>
      </c>
      <c r="D170" s="2">
        <v>45478</v>
      </c>
      <c r="E170" s="1" t="s">
        <v>134</v>
      </c>
      <c r="F170" s="1" t="s">
        <v>137</v>
      </c>
      <c r="G170">
        <v>2.2799999999999998</v>
      </c>
      <c r="H170">
        <v>3.3</v>
      </c>
      <c r="I170">
        <v>2.95</v>
      </c>
      <c r="J170">
        <v>2.2999999999999998</v>
      </c>
      <c r="K170">
        <v>3.3</v>
      </c>
      <c r="L170">
        <v>3</v>
      </c>
      <c r="M170">
        <v>2.25</v>
      </c>
      <c r="N170">
        <v>3.3</v>
      </c>
      <c r="O170">
        <v>2.95</v>
      </c>
      <c r="P170" t="s">
        <v>32</v>
      </c>
      <c r="Q170" t="s">
        <v>32</v>
      </c>
      <c r="R170">
        <v>0</v>
      </c>
      <c r="S170" t="s">
        <v>20</v>
      </c>
      <c r="T170">
        <f>MAX(scores245[[#This Row],[winline]],scores245[[#This Row],[betboom]])</f>
        <v>2.2999999999999998</v>
      </c>
      <c r="U170" t="str">
        <f>INDEX($C$1:$O$10913,1,MATCH(T170,scores245[#This Row],0))</f>
        <v>betboom</v>
      </c>
    </row>
    <row r="171" spans="1:21" x14ac:dyDescent="0.25">
      <c r="A171" t="str">
        <f>_xlfn.CONCAT(scores245[[#This Row],[home]],scores245[[#This Row],[guest]],scores245[[#This Row],[дата]])</f>
        <v>Санфречче ХиросимаВиссел Кобе45478</v>
      </c>
      <c r="B171" t="str">
        <f>_xlfn.CONCAT(scores245[[#This Row],[home]],scores245[[#This Row],[guest]])</f>
        <v>Санфречче ХиросимаВиссел Кобе</v>
      </c>
      <c r="C171" s="1" t="s">
        <v>328</v>
      </c>
      <c r="D171" s="2">
        <v>45478</v>
      </c>
      <c r="E171" s="1" t="s">
        <v>158</v>
      </c>
      <c r="F171" s="1" t="s">
        <v>290</v>
      </c>
      <c r="G171">
        <v>2.2999999999999998</v>
      </c>
      <c r="H171">
        <v>3.35</v>
      </c>
      <c r="I171">
        <v>3.15</v>
      </c>
      <c r="J171">
        <v>2.2400000000000002</v>
      </c>
      <c r="K171">
        <v>3.35</v>
      </c>
      <c r="L171">
        <v>3.2</v>
      </c>
      <c r="M171">
        <v>2.25</v>
      </c>
      <c r="N171">
        <v>3.5</v>
      </c>
      <c r="O171">
        <v>3.15</v>
      </c>
      <c r="P171" t="s">
        <v>28</v>
      </c>
      <c r="Q171" t="s">
        <v>32</v>
      </c>
      <c r="R171">
        <v>2</v>
      </c>
      <c r="S171" t="s">
        <v>20</v>
      </c>
      <c r="T171">
        <f>MAX(scores245[[#This Row],[winline]],scores245[[#This Row],[betboom]])</f>
        <v>2.2999999999999998</v>
      </c>
      <c r="U171" t="str">
        <f>INDEX($C$1:$O$10913,1,MATCH(T171,scores245[#This Row],0))</f>
        <v>winline</v>
      </c>
    </row>
    <row r="172" spans="1:21" x14ac:dyDescent="0.25">
      <c r="A172" t="str">
        <f>_xlfn.CONCAT(scores245[[#This Row],[home]],scores245[[#This Row],[guest]],scores245[[#This Row],[дата]])</f>
        <v>АльмагроАтлетико Темперлей45479</v>
      </c>
      <c r="B172" t="str">
        <f>_xlfn.CONCAT(scores245[[#This Row],[home]],scores245[[#This Row],[guest]])</f>
        <v>АльмагроАтлетико Темперлей</v>
      </c>
      <c r="C172" s="1" t="s">
        <v>329</v>
      </c>
      <c r="D172" s="2">
        <v>45479</v>
      </c>
      <c r="E172" s="1" t="s">
        <v>193</v>
      </c>
      <c r="F172" s="1" t="s">
        <v>73</v>
      </c>
      <c r="G172">
        <v>2.75</v>
      </c>
      <c r="H172">
        <v>2.7</v>
      </c>
      <c r="I172">
        <v>2.75</v>
      </c>
      <c r="J172">
        <v>2.85</v>
      </c>
      <c r="K172">
        <v>2.65</v>
      </c>
      <c r="L172">
        <v>2.9</v>
      </c>
      <c r="M172">
        <v>2.8</v>
      </c>
      <c r="N172">
        <v>2.7</v>
      </c>
      <c r="O172">
        <v>2.85</v>
      </c>
      <c r="P172" t="s">
        <v>16</v>
      </c>
      <c r="Q172" t="s">
        <v>16</v>
      </c>
      <c r="R172">
        <v>0</v>
      </c>
      <c r="S172" t="s">
        <v>20</v>
      </c>
      <c r="T172">
        <f>MAX(scores245[[#This Row],[winline]],scores245[[#This Row],[betboom]])</f>
        <v>2.85</v>
      </c>
      <c r="U172" t="str">
        <f>INDEX($C$1:$O$10913,1,MATCH(T172,scores245[#This Row],0))</f>
        <v>betboom</v>
      </c>
    </row>
    <row r="173" spans="1:21" x14ac:dyDescent="0.25">
      <c r="A173" t="str">
        <f>_xlfn.CONCAT(scores245[[#This Row],[home]],scores245[[#This Row],[guest]],scores245[[#This Row],[дата]])</f>
        <v>Депортиво МадринАтлетико Митре45479</v>
      </c>
      <c r="B173" t="str">
        <f>_xlfn.CONCAT(scores245[[#This Row],[home]],scores245[[#This Row],[guest]])</f>
        <v>Депортиво МадринАтлетико Митре</v>
      </c>
      <c r="C173" s="1" t="s">
        <v>329</v>
      </c>
      <c r="D173" s="2">
        <v>45479</v>
      </c>
      <c r="E173" s="1" t="s">
        <v>199</v>
      </c>
      <c r="F173" s="1" t="s">
        <v>186</v>
      </c>
      <c r="G173">
        <v>2</v>
      </c>
      <c r="H173">
        <v>2.75</v>
      </c>
      <c r="I173">
        <v>4.2</v>
      </c>
      <c r="J173">
        <v>2.0699999999999998</v>
      </c>
      <c r="K173">
        <v>2.7</v>
      </c>
      <c r="L173">
        <v>4.55</v>
      </c>
      <c r="M173">
        <v>2</v>
      </c>
      <c r="N173">
        <v>2.7</v>
      </c>
      <c r="O173">
        <v>4.7</v>
      </c>
      <c r="P173" t="s">
        <v>28</v>
      </c>
      <c r="Q173" t="s">
        <v>16</v>
      </c>
      <c r="R173">
        <v>1</v>
      </c>
      <c r="S173" t="s">
        <v>20</v>
      </c>
      <c r="T173">
        <f>MAX(scores245[[#This Row],[winline]],scores245[[#This Row],[betboom]])</f>
        <v>2.0699999999999998</v>
      </c>
      <c r="U173" t="str">
        <f>INDEX($C$1:$O$10913,1,MATCH(T173,scores245[#This Row],0))</f>
        <v>betboom</v>
      </c>
    </row>
    <row r="174" spans="1:21" x14ac:dyDescent="0.25">
      <c r="A174" t="str">
        <f>_xlfn.CONCAT(scores245[[#This Row],[home]],scores245[[#This Row],[guest]],scores245[[#This Row],[дата]])</f>
        <v>Атлетико АтлантаЭстудиантес Рио Куарто45479</v>
      </c>
      <c r="B174" t="str">
        <f>_xlfn.CONCAT(scores245[[#This Row],[home]],scores245[[#This Row],[guest]])</f>
        <v>Атлетико АтлантаЭстудиантес Рио Куарто</v>
      </c>
      <c r="C174" s="1" t="s">
        <v>329</v>
      </c>
      <c r="D174" s="2">
        <v>45479</v>
      </c>
      <c r="E174" s="1" t="s">
        <v>179</v>
      </c>
      <c r="F174" s="1" t="s">
        <v>184</v>
      </c>
      <c r="G174">
        <v>2.31</v>
      </c>
      <c r="H174">
        <v>2.7</v>
      </c>
      <c r="I174">
        <v>3.35</v>
      </c>
      <c r="J174">
        <v>2.4500000000000002</v>
      </c>
      <c r="K174">
        <v>2.5499999999999998</v>
      </c>
      <c r="L174">
        <v>3.6</v>
      </c>
      <c r="M174">
        <v>2.4</v>
      </c>
      <c r="N174">
        <v>2.5499999999999998</v>
      </c>
      <c r="O174">
        <v>3.6</v>
      </c>
      <c r="P174" t="s">
        <v>28</v>
      </c>
      <c r="Q174" t="s">
        <v>28</v>
      </c>
      <c r="R174">
        <v>0</v>
      </c>
      <c r="S174" t="s">
        <v>20</v>
      </c>
      <c r="T174">
        <f>MAX(scores245[[#This Row],[winline]],scores245[[#This Row],[betboom]])</f>
        <v>2.4500000000000002</v>
      </c>
      <c r="U174" t="str">
        <f>INDEX($C$1:$O$10913,1,MATCH(T174,scores245[#This Row],0))</f>
        <v>betboom</v>
      </c>
    </row>
    <row r="175" spans="1:21" x14ac:dyDescent="0.25">
      <c r="A175" t="str">
        <f>_xlfn.CONCAT(scores245[[#This Row],[home]],scores245[[#This Row],[guest]],scores245[[#This Row],[дата]])</f>
        <v>Браун Де АдрогТаллерес де Ремедиос45479</v>
      </c>
      <c r="B175" t="str">
        <f>_xlfn.CONCAT(scores245[[#This Row],[home]],scores245[[#This Row],[guest]])</f>
        <v>Браун Де АдрогТаллерес де Ремедиос</v>
      </c>
      <c r="C175" s="1" t="s">
        <v>329</v>
      </c>
      <c r="D175" s="2">
        <v>45479</v>
      </c>
      <c r="E175" s="1" t="s">
        <v>74</v>
      </c>
      <c r="F175" s="1" t="s">
        <v>81</v>
      </c>
      <c r="G175">
        <v>3.05</v>
      </c>
      <c r="H175">
        <v>2.6</v>
      </c>
      <c r="I175">
        <v>2.5499999999999998</v>
      </c>
      <c r="J175">
        <v>3.2</v>
      </c>
      <c r="K175">
        <v>2.5499999999999998</v>
      </c>
      <c r="L175">
        <v>2.7</v>
      </c>
      <c r="M175">
        <v>3.15</v>
      </c>
      <c r="N175">
        <v>2.6</v>
      </c>
      <c r="O175">
        <v>2.65</v>
      </c>
      <c r="P175" t="s">
        <v>16</v>
      </c>
      <c r="Q175" t="s">
        <v>16</v>
      </c>
      <c r="R175">
        <v>0</v>
      </c>
      <c r="S175" t="s">
        <v>20</v>
      </c>
      <c r="T175">
        <f>MAX(scores245[[#This Row],[winline]],scores245[[#This Row],[betboom]])</f>
        <v>3.2</v>
      </c>
      <c r="U175" t="str">
        <f>INDEX($C$1:$O$10913,1,MATCH(T175,scores245[#This Row],0))</f>
        <v>betboom</v>
      </c>
    </row>
    <row r="176" spans="1:21" x14ac:dyDescent="0.25">
      <c r="A176" t="str">
        <f>_xlfn.CONCAT(scores245[[#This Row],[home]],scores245[[#This Row],[guest]],scores245[[#This Row],[дата]])</f>
        <v>Атлетико РафаэлаХимнасия и Тиро Сальта45479</v>
      </c>
      <c r="B176" t="str">
        <f>_xlfn.CONCAT(scores245[[#This Row],[home]],scores245[[#This Row],[guest]])</f>
        <v>Атлетико РафаэлаХимнасия и Тиро Сальта</v>
      </c>
      <c r="C176" s="1" t="s">
        <v>329</v>
      </c>
      <c r="D176" s="2">
        <v>45479</v>
      </c>
      <c r="E176" s="1" t="s">
        <v>187</v>
      </c>
      <c r="F176" s="1" t="s">
        <v>188</v>
      </c>
      <c r="G176">
        <v>2.27</v>
      </c>
      <c r="H176">
        <v>2.7</v>
      </c>
      <c r="I176">
        <v>3.75</v>
      </c>
      <c r="J176">
        <v>2.3199999999999998</v>
      </c>
      <c r="K176">
        <v>2.59</v>
      </c>
      <c r="L176">
        <v>3.9</v>
      </c>
      <c r="M176">
        <v>2.2999999999999998</v>
      </c>
      <c r="N176">
        <v>2.5499999999999998</v>
      </c>
      <c r="O176">
        <v>3.95</v>
      </c>
      <c r="P176" t="s">
        <v>16</v>
      </c>
      <c r="Q176" t="s">
        <v>16</v>
      </c>
      <c r="R176">
        <v>0</v>
      </c>
      <c r="S176" t="s">
        <v>20</v>
      </c>
      <c r="T176">
        <f>MAX(scores245[[#This Row],[winline]],scores245[[#This Row],[betboom]])</f>
        <v>2.3199999999999998</v>
      </c>
      <c r="U176" t="str">
        <f>INDEX($C$1:$O$10913,1,MATCH(T176,scores245[#This Row],0))</f>
        <v>betboom</v>
      </c>
    </row>
    <row r="177" spans="1:21" x14ac:dyDescent="0.25">
      <c r="A177" t="str">
        <f>_xlfn.CONCAT(scores245[[#This Row],[home]],scores245[[#This Row],[guest]],scores245[[#This Row],[дата]])</f>
        <v>ГоясШапекоэнсе45479</v>
      </c>
      <c r="B177" t="str">
        <f>_xlfn.CONCAT(scores245[[#This Row],[home]],scores245[[#This Row],[guest]])</f>
        <v>ГоясШапекоэнсе</v>
      </c>
      <c r="C177" s="1" t="s">
        <v>330</v>
      </c>
      <c r="D177" s="2">
        <v>45479</v>
      </c>
      <c r="E177" s="1" t="s">
        <v>316</v>
      </c>
      <c r="F177" s="1" t="s">
        <v>309</v>
      </c>
      <c r="G177">
        <v>1.57</v>
      </c>
      <c r="H177">
        <v>3.7</v>
      </c>
      <c r="I177">
        <v>6</v>
      </c>
      <c r="J177">
        <v>1.57</v>
      </c>
      <c r="K177">
        <v>3.55</v>
      </c>
      <c r="L177">
        <v>6.1</v>
      </c>
      <c r="M177" t="s">
        <v>20</v>
      </c>
      <c r="N177" t="s">
        <v>20</v>
      </c>
      <c r="O177" t="s">
        <v>20</v>
      </c>
      <c r="P177" t="s">
        <v>28</v>
      </c>
      <c r="Q177" t="s">
        <v>19</v>
      </c>
      <c r="R177">
        <v>2</v>
      </c>
      <c r="S177" t="s">
        <v>20</v>
      </c>
      <c r="T177">
        <f>MAX(scores245[[#This Row],[winline]],scores245[[#This Row],[betboom]])</f>
        <v>1.57</v>
      </c>
      <c r="U177" t="str">
        <f>INDEX($C$1:$O$10913,1,MATCH(T177,scores245[#This Row],0))</f>
        <v>winline</v>
      </c>
    </row>
    <row r="178" spans="1:21" x14ac:dyDescent="0.25">
      <c r="A178" t="str">
        <f>_xlfn.CONCAT(scores245[[#This Row],[home]],scores245[[#This Row],[guest]],scores245[[#This Row],[дата]])</f>
        <v>Америка МинейроОперарио45479</v>
      </c>
      <c r="B178" t="str">
        <f>_xlfn.CONCAT(scores245[[#This Row],[home]],scores245[[#This Row],[guest]])</f>
        <v>Америка МинейроОперарио</v>
      </c>
      <c r="C178" s="1" t="s">
        <v>330</v>
      </c>
      <c r="D178" s="2">
        <v>45479</v>
      </c>
      <c r="E178" s="1" t="s">
        <v>317</v>
      </c>
      <c r="F178" s="1" t="s">
        <v>221</v>
      </c>
      <c r="G178">
        <v>1.67</v>
      </c>
      <c r="H178">
        <v>3.6</v>
      </c>
      <c r="I178">
        <v>5.4</v>
      </c>
      <c r="J178">
        <v>1.65</v>
      </c>
      <c r="K178">
        <v>3.35</v>
      </c>
      <c r="L178">
        <v>5.8</v>
      </c>
      <c r="M178">
        <v>1.64</v>
      </c>
      <c r="N178">
        <v>3.55</v>
      </c>
      <c r="O178">
        <v>5.9</v>
      </c>
      <c r="P178" t="s">
        <v>19</v>
      </c>
      <c r="Q178" t="s">
        <v>16</v>
      </c>
      <c r="R178">
        <v>1</v>
      </c>
      <c r="S178" t="s">
        <v>20</v>
      </c>
      <c r="T178">
        <f>MAX(scores245[[#This Row],[winline]],scores245[[#This Row],[betboom]])</f>
        <v>1.67</v>
      </c>
      <c r="U178" t="str">
        <f>INDEX($C$1:$O$10913,1,MATCH(T178,scores245[#This Row],0))</f>
        <v>winline</v>
      </c>
    </row>
    <row r="179" spans="1:21" x14ac:dyDescent="0.25">
      <c r="A179" t="str">
        <f>_xlfn.CONCAT(scores245[[#This Row],[home]],scores245[[#This Row],[guest]],scores245[[#This Row],[дата]])</f>
        <v>БрускиПонте Прета45479</v>
      </c>
      <c r="B179" t="str">
        <f>_xlfn.CONCAT(scores245[[#This Row],[home]],scores245[[#This Row],[guest]])</f>
        <v>БрускиПонте Прета</v>
      </c>
      <c r="C179" s="1" t="s">
        <v>330</v>
      </c>
      <c r="D179" s="2">
        <v>45479</v>
      </c>
      <c r="E179" s="1" t="s">
        <v>319</v>
      </c>
      <c r="F179" s="1" t="s">
        <v>219</v>
      </c>
      <c r="G179">
        <v>2.29</v>
      </c>
      <c r="H179">
        <v>3</v>
      </c>
      <c r="I179">
        <v>3.4</v>
      </c>
      <c r="J179">
        <v>2.2000000000000002</v>
      </c>
      <c r="K179">
        <v>3</v>
      </c>
      <c r="L179">
        <v>3.45</v>
      </c>
      <c r="M179">
        <v>2.23</v>
      </c>
      <c r="N179">
        <v>3</v>
      </c>
      <c r="O179">
        <v>3.5</v>
      </c>
      <c r="P179" t="s">
        <v>16</v>
      </c>
      <c r="Q179" t="s">
        <v>16</v>
      </c>
      <c r="R179">
        <v>0</v>
      </c>
      <c r="S179" t="s">
        <v>20</v>
      </c>
      <c r="T179">
        <f>MAX(scores245[[#This Row],[winline]],scores245[[#This Row],[betboom]])</f>
        <v>2.29</v>
      </c>
      <c r="U179" t="str">
        <f>INDEX($C$1:$O$10913,1,MATCH(T179,scores245[#This Row],0))</f>
        <v>winline</v>
      </c>
    </row>
    <row r="180" spans="1:21" x14ac:dyDescent="0.25">
      <c r="A180" t="str">
        <f>_xlfn.CONCAT(scores245[[#This Row],[home]],scores245[[#This Row],[guest]],scores245[[#This Row],[дата]])</f>
        <v>СеараСантос45479</v>
      </c>
      <c r="B180" t="str">
        <f>_xlfn.CONCAT(scores245[[#This Row],[home]],scores245[[#This Row],[guest]])</f>
        <v>СеараСантос</v>
      </c>
      <c r="C180" s="1" t="s">
        <v>330</v>
      </c>
      <c r="D180" s="2">
        <v>45479</v>
      </c>
      <c r="E180" s="1" t="s">
        <v>224</v>
      </c>
      <c r="F180" s="1" t="s">
        <v>308</v>
      </c>
      <c r="G180">
        <v>2.4300000000000002</v>
      </c>
      <c r="H180">
        <v>3.25</v>
      </c>
      <c r="I180">
        <v>2.95</v>
      </c>
      <c r="J180">
        <v>2.4500000000000002</v>
      </c>
      <c r="K180">
        <v>3</v>
      </c>
      <c r="L180">
        <v>3</v>
      </c>
      <c r="M180">
        <v>2.4300000000000002</v>
      </c>
      <c r="N180">
        <v>3.15</v>
      </c>
      <c r="O180">
        <v>2.95</v>
      </c>
      <c r="P180" t="s">
        <v>16</v>
      </c>
      <c r="Q180" t="s">
        <v>28</v>
      </c>
      <c r="R180">
        <v>2</v>
      </c>
      <c r="S180" t="s">
        <v>20</v>
      </c>
      <c r="T180">
        <f>MAX(scores245[[#This Row],[winline]],scores245[[#This Row],[betboom]])</f>
        <v>2.4500000000000002</v>
      </c>
      <c r="U180" t="str">
        <f>INDEX($C$1:$O$10913,1,MATCH(T180,scores245[#This Row],0))</f>
        <v>betboom</v>
      </c>
    </row>
    <row r="181" spans="1:21" x14ac:dyDescent="0.25">
      <c r="A181" t="str">
        <f>_xlfn.CONCAT(scores245[[#This Row],[home]],scores245[[#This Row],[guest]],scores245[[#This Row],[дата]])</f>
        <v>Валюр РейкьявикФилкир Рейкьявик45479</v>
      </c>
      <c r="B181" t="str">
        <f>_xlfn.CONCAT(scores245[[#This Row],[home]],scores245[[#This Row],[guest]])</f>
        <v>Валюр РейкьявикФилкир Рейкьявик</v>
      </c>
      <c r="C181" s="1" t="s">
        <v>331</v>
      </c>
      <c r="D181" s="2">
        <v>45479</v>
      </c>
      <c r="E181" s="1" t="s">
        <v>31</v>
      </c>
      <c r="F181" s="1" t="s">
        <v>332</v>
      </c>
      <c r="G181">
        <v>1.34</v>
      </c>
      <c r="H181">
        <v>6.2</v>
      </c>
      <c r="I181">
        <v>7</v>
      </c>
      <c r="J181">
        <v>1.35</v>
      </c>
      <c r="K181">
        <v>6.09</v>
      </c>
      <c r="L181">
        <v>6.9</v>
      </c>
      <c r="M181">
        <v>1.33</v>
      </c>
      <c r="N181">
        <v>6</v>
      </c>
      <c r="O181">
        <v>6.8</v>
      </c>
      <c r="P181" t="s">
        <v>54</v>
      </c>
      <c r="Q181" t="s">
        <v>16</v>
      </c>
      <c r="R181">
        <v>1</v>
      </c>
      <c r="S181" t="s">
        <v>20</v>
      </c>
      <c r="T181">
        <f>MAX(scores245[[#This Row],[winline]],scores245[[#This Row],[betboom]])</f>
        <v>1.35</v>
      </c>
      <c r="U181" t="str">
        <f>INDEX($C$1:$O$10913,1,MATCH(T181,scores245[#This Row],0))</f>
        <v>betboom</v>
      </c>
    </row>
    <row r="182" spans="1:21" x14ac:dyDescent="0.25">
      <c r="A182" t="str">
        <f>_xlfn.CONCAT(scores245[[#This Row],[home]],scores245[[#This Row],[guest]],scores245[[#This Row],[дата]])</f>
        <v>АкранесКопавогур45479</v>
      </c>
      <c r="B182" t="str">
        <f>_xlfn.CONCAT(scores245[[#This Row],[home]],scores245[[#This Row],[guest]])</f>
        <v>АкранесКопавогур</v>
      </c>
      <c r="C182" s="1" t="s">
        <v>331</v>
      </c>
      <c r="D182" s="2">
        <v>45479</v>
      </c>
      <c r="E182" s="1" t="s">
        <v>30</v>
      </c>
      <c r="F182" s="1" t="s">
        <v>35</v>
      </c>
      <c r="G182">
        <v>1.55</v>
      </c>
      <c r="H182">
        <v>4.7</v>
      </c>
      <c r="I182">
        <v>5.2</v>
      </c>
      <c r="J182">
        <v>1.56</v>
      </c>
      <c r="K182">
        <v>4.6900000000000004</v>
      </c>
      <c r="L182">
        <v>5.0999999999999996</v>
      </c>
      <c r="M182">
        <v>1.53</v>
      </c>
      <c r="N182">
        <v>4.5999999999999996</v>
      </c>
      <c r="O182">
        <v>5</v>
      </c>
      <c r="P182" t="s">
        <v>333</v>
      </c>
      <c r="Q182" t="s">
        <v>16</v>
      </c>
      <c r="R182">
        <v>1</v>
      </c>
      <c r="S182" t="s">
        <v>20</v>
      </c>
      <c r="T182">
        <f>MAX(scores245[[#This Row],[winline]],scores245[[#This Row],[betboom]])</f>
        <v>1.56</v>
      </c>
      <c r="U182" t="str">
        <f>INDEX($C$1:$O$10913,1,MATCH(T182,scores245[#This Row],0))</f>
        <v>betboom</v>
      </c>
    </row>
    <row r="183" spans="1:21" x14ac:dyDescent="0.25">
      <c r="A183" t="str">
        <f>_xlfn.CONCAT(scores245[[#This Row],[home]],scores245[[#This Row],[guest]],scores245[[#This Row],[дата]])</f>
        <v>КР РейкьявикСтьярнан Гардабайр45479</v>
      </c>
      <c r="B183" t="str">
        <f>_xlfn.CONCAT(scores245[[#This Row],[home]],scores245[[#This Row],[guest]])</f>
        <v>КР РейкьявикСтьярнан Гардабайр</v>
      </c>
      <c r="C183" s="1" t="s">
        <v>331</v>
      </c>
      <c r="D183" s="2">
        <v>45479</v>
      </c>
      <c r="E183" s="1" t="s">
        <v>334</v>
      </c>
      <c r="F183" s="1" t="s">
        <v>335</v>
      </c>
      <c r="G183">
        <v>2.2400000000000002</v>
      </c>
      <c r="H183">
        <v>4</v>
      </c>
      <c r="I183">
        <v>2.85</v>
      </c>
      <c r="J183">
        <v>2.2400000000000002</v>
      </c>
      <c r="K183">
        <v>3.97</v>
      </c>
      <c r="L183">
        <v>2.85</v>
      </c>
      <c r="M183">
        <v>2.2000000000000002</v>
      </c>
      <c r="N183">
        <v>3.9</v>
      </c>
      <c r="O183">
        <v>2.8</v>
      </c>
      <c r="P183" t="s">
        <v>28</v>
      </c>
      <c r="Q183" t="s">
        <v>28</v>
      </c>
      <c r="R183">
        <v>0</v>
      </c>
      <c r="S183" t="s">
        <v>20</v>
      </c>
      <c r="T183">
        <f>MAX(scores245[[#This Row],[winline]],scores245[[#This Row],[betboom]])</f>
        <v>2.2400000000000002</v>
      </c>
      <c r="U183" t="str">
        <f>INDEX($C$1:$O$10913,1,MATCH(T183,scores245[#This Row],0))</f>
        <v>winline</v>
      </c>
    </row>
    <row r="184" spans="1:21" x14ac:dyDescent="0.25">
      <c r="A184" t="str">
        <f>_xlfn.CONCAT(scores245[[#This Row],[home]],scores245[[#This Row],[guest]],scores245[[#This Row],[дата]])</f>
        <v>ВестриБрейдаблик45479</v>
      </c>
      <c r="B184" t="str">
        <f>_xlfn.CONCAT(scores245[[#This Row],[home]],scores245[[#This Row],[guest]])</f>
        <v>ВестриБрейдаблик</v>
      </c>
      <c r="C184" s="1" t="s">
        <v>331</v>
      </c>
      <c r="D184" s="2">
        <v>45479</v>
      </c>
      <c r="E184" s="1" t="s">
        <v>336</v>
      </c>
      <c r="F184" s="1" t="s">
        <v>34</v>
      </c>
      <c r="G184">
        <v>7</v>
      </c>
      <c r="H184">
        <v>5.4</v>
      </c>
      <c r="I184">
        <v>1.39</v>
      </c>
      <c r="J184">
        <v>6.75</v>
      </c>
      <c r="K184">
        <v>5.32</v>
      </c>
      <c r="L184">
        <v>1.4</v>
      </c>
      <c r="M184">
        <v>6.6</v>
      </c>
      <c r="N184">
        <v>5.2</v>
      </c>
      <c r="O184">
        <v>1.37</v>
      </c>
      <c r="P184" t="s">
        <v>19</v>
      </c>
      <c r="Q184" t="s">
        <v>19</v>
      </c>
      <c r="R184">
        <v>0</v>
      </c>
      <c r="S184" t="s">
        <v>20</v>
      </c>
      <c r="T184">
        <f>MAX(scores245[[#This Row],[winline]],scores245[[#This Row],[betboom]])</f>
        <v>7</v>
      </c>
      <c r="U184" t="str">
        <f>INDEX($C$1:$O$10913,1,MATCH(T184,scores245[#This Row],0))</f>
        <v>winline</v>
      </c>
    </row>
    <row r="185" spans="1:21" x14ac:dyDescent="0.25">
      <c r="A185" t="str">
        <f>_xlfn.CONCAT(scores245[[#This Row],[home]],scores245[[#This Row],[guest]],scores245[[#This Row],[дата]])</f>
        <v>Род АйлендИнди Элевен45479</v>
      </c>
      <c r="B185" t="str">
        <f>_xlfn.CONCAT(scores245[[#This Row],[home]],scores245[[#This Row],[guest]])</f>
        <v>Род АйлендИнди Элевен</v>
      </c>
      <c r="C185" s="1" t="s">
        <v>322</v>
      </c>
      <c r="D185" s="2">
        <v>45479</v>
      </c>
      <c r="E185" s="1" t="s">
        <v>337</v>
      </c>
      <c r="F185" s="1" t="s">
        <v>338</v>
      </c>
      <c r="G185">
        <v>2.44</v>
      </c>
      <c r="H185">
        <v>3.35</v>
      </c>
      <c r="I185">
        <v>2.7</v>
      </c>
      <c r="J185">
        <v>2.35</v>
      </c>
      <c r="K185">
        <v>3.35</v>
      </c>
      <c r="L185">
        <v>2.8</v>
      </c>
      <c r="M185">
        <v>2.2400000000000002</v>
      </c>
      <c r="N185">
        <v>3.32</v>
      </c>
      <c r="O185">
        <v>2.92</v>
      </c>
      <c r="P185" t="s">
        <v>32</v>
      </c>
      <c r="Q185" t="s">
        <v>32</v>
      </c>
      <c r="R185">
        <v>0</v>
      </c>
      <c r="S185" t="s">
        <v>20</v>
      </c>
      <c r="T185">
        <f>MAX(scores245[[#This Row],[winline]],scores245[[#This Row],[betboom]])</f>
        <v>2.44</v>
      </c>
      <c r="U185" t="str">
        <f>INDEX($C$1:$O$10913,1,MATCH(T185,scores245[#This Row],0))</f>
        <v>winline</v>
      </c>
    </row>
    <row r="186" spans="1:21" x14ac:dyDescent="0.25">
      <c r="A186" t="str">
        <f>_xlfn.CONCAT(scores245[[#This Row],[home]],scores245[[#This Row],[guest]],scores245[[#This Row],[дата]])</f>
        <v>Чарльстон БэттериБирмингем Легион45479</v>
      </c>
      <c r="B186" t="str">
        <f>_xlfn.CONCAT(scores245[[#This Row],[home]],scores245[[#This Row],[guest]])</f>
        <v>Чарльстон БэттериБирмингем Легион</v>
      </c>
      <c r="C186" s="1" t="s">
        <v>322</v>
      </c>
      <c r="D186" s="2">
        <v>45479</v>
      </c>
      <c r="E186" s="1" t="s">
        <v>49</v>
      </c>
      <c r="F186" s="1" t="s">
        <v>95</v>
      </c>
      <c r="G186">
        <v>1.66</v>
      </c>
      <c r="H186">
        <v>3.85</v>
      </c>
      <c r="I186">
        <v>4.5999999999999996</v>
      </c>
      <c r="J186">
        <v>1.65</v>
      </c>
      <c r="K186">
        <v>3.95</v>
      </c>
      <c r="L186">
        <v>4.5999999999999996</v>
      </c>
      <c r="M186">
        <v>1.63</v>
      </c>
      <c r="N186">
        <v>3.87</v>
      </c>
      <c r="O186">
        <v>4.57</v>
      </c>
      <c r="P186" t="s">
        <v>19</v>
      </c>
      <c r="Q186" t="s">
        <v>16</v>
      </c>
      <c r="R186">
        <v>1</v>
      </c>
      <c r="S186" t="s">
        <v>20</v>
      </c>
      <c r="T186">
        <f>MAX(scores245[[#This Row],[winline]],scores245[[#This Row],[betboom]])</f>
        <v>1.66</v>
      </c>
      <c r="U186" t="str">
        <f>INDEX($C$1:$O$10913,1,MATCH(T186,scores245[#This Row],0))</f>
        <v>winline</v>
      </c>
    </row>
    <row r="187" spans="1:21" x14ac:dyDescent="0.25">
      <c r="A187" t="str">
        <f>_xlfn.CONCAT(scores245[[#This Row],[home]],scores245[[#This Row],[guest]],scores245[[#This Row],[дата]])</f>
        <v>ВПСЕиф45479</v>
      </c>
      <c r="B187" t="str">
        <f>_xlfn.CONCAT(scores245[[#This Row],[home]],scores245[[#This Row],[guest]])</f>
        <v>ВПСЕиф</v>
      </c>
      <c r="C187" s="1" t="s">
        <v>339</v>
      </c>
      <c r="D187" s="2">
        <v>45479</v>
      </c>
      <c r="E187" s="1" t="s">
        <v>59</v>
      </c>
      <c r="F187" s="1" t="s">
        <v>259</v>
      </c>
      <c r="G187">
        <v>1.34</v>
      </c>
      <c r="H187">
        <v>5.2</v>
      </c>
      <c r="I187">
        <v>8.1999999999999993</v>
      </c>
      <c r="J187">
        <v>1.32</v>
      </c>
      <c r="K187">
        <v>5.4</v>
      </c>
      <c r="L187">
        <v>8.4</v>
      </c>
      <c r="M187">
        <v>1.33</v>
      </c>
      <c r="N187">
        <v>5.3</v>
      </c>
      <c r="O187">
        <v>8.5</v>
      </c>
      <c r="P187" t="s">
        <v>19</v>
      </c>
      <c r="Q187" t="s">
        <v>32</v>
      </c>
      <c r="R187">
        <v>2</v>
      </c>
      <c r="S187" t="s">
        <v>20</v>
      </c>
      <c r="T187">
        <f>MAX(scores245[[#This Row],[winline]],scores245[[#This Row],[betboom]])</f>
        <v>1.34</v>
      </c>
      <c r="U187" t="str">
        <f>INDEX($C$1:$O$10913,1,MATCH(T187,scores245[#This Row],0))</f>
        <v>winline</v>
      </c>
    </row>
    <row r="188" spans="1:21" x14ac:dyDescent="0.25">
      <c r="A188" t="str">
        <f>_xlfn.CONCAT(scores245[[#This Row],[home]],scores245[[#This Row],[guest]],scores245[[#This Row],[дата]])</f>
        <v>ИльвесХИК45479</v>
      </c>
      <c r="B188" t="str">
        <f>_xlfn.CONCAT(scores245[[#This Row],[home]],scores245[[#This Row],[guest]])</f>
        <v>ИльвесХИК</v>
      </c>
      <c r="C188" s="1" t="s">
        <v>339</v>
      </c>
      <c r="D188" s="2">
        <v>45479</v>
      </c>
      <c r="E188" s="1" t="s">
        <v>110</v>
      </c>
      <c r="F188" s="1" t="s">
        <v>261</v>
      </c>
      <c r="G188">
        <v>2.36</v>
      </c>
      <c r="H188">
        <v>3.55</v>
      </c>
      <c r="I188">
        <v>2.8</v>
      </c>
      <c r="J188">
        <v>2.36</v>
      </c>
      <c r="K188">
        <v>3.5</v>
      </c>
      <c r="L188">
        <v>2.85</v>
      </c>
      <c r="M188">
        <v>2.35</v>
      </c>
      <c r="N188">
        <v>3.55</v>
      </c>
      <c r="O188">
        <v>2.85</v>
      </c>
      <c r="P188" t="s">
        <v>32</v>
      </c>
      <c r="Q188" t="s">
        <v>16</v>
      </c>
      <c r="R188">
        <v>1</v>
      </c>
      <c r="S188" t="s">
        <v>20</v>
      </c>
      <c r="T188">
        <f>MAX(scores245[[#This Row],[winline]],scores245[[#This Row],[betboom]])</f>
        <v>2.36</v>
      </c>
      <c r="U188" t="str">
        <f>INDEX($C$1:$O$10913,1,MATCH(T188,scores245[#This Row],0))</f>
        <v>winline</v>
      </c>
    </row>
    <row r="189" spans="1:21" x14ac:dyDescent="0.25">
      <c r="A189" t="str">
        <f>_xlfn.CONCAT(scores245[[#This Row],[home]],scores245[[#This Row],[guest]],scores245[[#This Row],[дата]])</f>
        <v>МьельбюСириус45479</v>
      </c>
      <c r="B189" t="str">
        <f>_xlfn.CONCAT(scores245[[#This Row],[home]],scores245[[#This Row],[guest]])</f>
        <v>МьельбюСириус</v>
      </c>
      <c r="C189" s="1" t="s">
        <v>340</v>
      </c>
      <c r="D189" s="2">
        <v>45479</v>
      </c>
      <c r="E189" s="1" t="s">
        <v>341</v>
      </c>
      <c r="F189" s="1" t="s">
        <v>342</v>
      </c>
      <c r="G189">
        <v>2.14</v>
      </c>
      <c r="H189">
        <v>3.5</v>
      </c>
      <c r="I189">
        <v>3.35</v>
      </c>
      <c r="J189">
        <v>2.13</v>
      </c>
      <c r="K189">
        <v>3.45</v>
      </c>
      <c r="L189">
        <v>3.35</v>
      </c>
      <c r="M189">
        <v>2.15</v>
      </c>
      <c r="N189">
        <v>3.45</v>
      </c>
      <c r="O189">
        <v>3.4</v>
      </c>
      <c r="P189" t="s">
        <v>32</v>
      </c>
      <c r="Q189" t="s">
        <v>19</v>
      </c>
      <c r="R189">
        <v>1</v>
      </c>
      <c r="S189" t="s">
        <v>20</v>
      </c>
      <c r="T189">
        <f>MAX(scores245[[#This Row],[winline]],scores245[[#This Row],[betboom]])</f>
        <v>2.14</v>
      </c>
      <c r="U189" t="str">
        <f>INDEX($C$1:$O$10913,1,MATCH(T189,scores245[#This Row],0))</f>
        <v>winline</v>
      </c>
    </row>
    <row r="190" spans="1:21" x14ac:dyDescent="0.25">
      <c r="A190" t="str">
        <f>_xlfn.CONCAT(scores245[[#This Row],[home]],scores245[[#This Row],[guest]],scores245[[#This Row],[дата]])</f>
        <v>ЭльфсборгБроммапойкарна45479</v>
      </c>
      <c r="B190" t="str">
        <f>_xlfn.CONCAT(scores245[[#This Row],[home]],scores245[[#This Row],[guest]])</f>
        <v>ЭльфсборгБроммапойкарна</v>
      </c>
      <c r="C190" s="1" t="s">
        <v>340</v>
      </c>
      <c r="D190" s="2">
        <v>45479</v>
      </c>
      <c r="E190" s="1" t="s">
        <v>343</v>
      </c>
      <c r="F190" s="1" t="s">
        <v>344</v>
      </c>
      <c r="G190">
        <v>1.8</v>
      </c>
      <c r="H190">
        <v>3.9</v>
      </c>
      <c r="I190">
        <v>4.2</v>
      </c>
      <c r="J190">
        <v>1.78</v>
      </c>
      <c r="K190">
        <v>4.05</v>
      </c>
      <c r="L190">
        <v>4.05</v>
      </c>
      <c r="M190">
        <v>1.8</v>
      </c>
      <c r="N190">
        <v>4.05</v>
      </c>
      <c r="O190">
        <v>4.05</v>
      </c>
      <c r="P190" t="s">
        <v>32</v>
      </c>
      <c r="Q190" t="s">
        <v>16</v>
      </c>
      <c r="R190">
        <v>1</v>
      </c>
      <c r="S190" t="s">
        <v>20</v>
      </c>
      <c r="T190">
        <f>MAX(scores245[[#This Row],[winline]],scores245[[#This Row],[betboom]])</f>
        <v>1.8</v>
      </c>
      <c r="U190" t="str">
        <f>INDEX($C$1:$O$10913,1,MATCH(T190,scores245[#This Row],0))</f>
        <v>winline</v>
      </c>
    </row>
    <row r="191" spans="1:21" x14ac:dyDescent="0.25">
      <c r="A191" t="str">
        <f>_xlfn.CONCAT(scores245[[#This Row],[home]],scores245[[#This Row],[guest]],scores245[[#This Row],[дата]])</f>
        <v>ТэгуПхохан 45479</v>
      </c>
      <c r="B191" t="str">
        <f>_xlfn.CONCAT(scores245[[#This Row],[home]],scores245[[#This Row],[guest]])</f>
        <v xml:space="preserve">ТэгуПхохан </v>
      </c>
      <c r="C191" s="1" t="s">
        <v>326</v>
      </c>
      <c r="D191" s="2">
        <v>45479</v>
      </c>
      <c r="E191" s="1" t="s">
        <v>130</v>
      </c>
      <c r="F191" s="1" t="s">
        <v>276</v>
      </c>
      <c r="G191">
        <v>2.9</v>
      </c>
      <c r="H191">
        <v>3.3</v>
      </c>
      <c r="I191">
        <v>2.4900000000000002</v>
      </c>
      <c r="J191">
        <v>2.9</v>
      </c>
      <c r="K191">
        <v>3.25</v>
      </c>
      <c r="L191">
        <v>2.4500000000000002</v>
      </c>
      <c r="M191">
        <v>3</v>
      </c>
      <c r="N191">
        <v>3.25</v>
      </c>
      <c r="O191">
        <v>2.4500000000000002</v>
      </c>
      <c r="P191" t="s">
        <v>32</v>
      </c>
      <c r="Q191" t="s">
        <v>32</v>
      </c>
      <c r="R191">
        <v>0</v>
      </c>
      <c r="S191" t="s">
        <v>20</v>
      </c>
      <c r="T191">
        <f>MAX(scores245[[#This Row],[winline]],scores245[[#This Row],[betboom]])</f>
        <v>2.9</v>
      </c>
      <c r="U191" t="str">
        <f>INDEX($C$1:$O$10913,1,MATCH(T191,scores245[#This Row],0))</f>
        <v>winline</v>
      </c>
    </row>
    <row r="192" spans="1:21" x14ac:dyDescent="0.25">
      <c r="A192" t="str">
        <f>_xlfn.CONCAT(scores245[[#This Row],[home]],scores245[[#This Row],[guest]],scores245[[#This Row],[дата]])</f>
        <v>Чеджу Сеул45479</v>
      </c>
      <c r="B192" t="str">
        <f>_xlfn.CONCAT(scores245[[#This Row],[home]],scores245[[#This Row],[guest]])</f>
        <v>Чеджу Сеул</v>
      </c>
      <c r="C192" s="1" t="s">
        <v>326</v>
      </c>
      <c r="D192" s="2">
        <v>45479</v>
      </c>
      <c r="E192" s="1" t="s">
        <v>273</v>
      </c>
      <c r="F192" s="1" t="s">
        <v>128</v>
      </c>
      <c r="G192">
        <v>2.95</v>
      </c>
      <c r="H192">
        <v>3.35</v>
      </c>
      <c r="I192">
        <v>2.42</v>
      </c>
      <c r="J192" t="s">
        <v>20</v>
      </c>
      <c r="K192" t="s">
        <v>20</v>
      </c>
      <c r="L192" t="s">
        <v>20</v>
      </c>
      <c r="M192">
        <v>2.95</v>
      </c>
      <c r="N192">
        <v>3.35</v>
      </c>
      <c r="O192">
        <v>2.4</v>
      </c>
      <c r="P192" t="s">
        <v>32</v>
      </c>
      <c r="Q192" t="s">
        <v>19</v>
      </c>
      <c r="R192">
        <v>1</v>
      </c>
      <c r="S192" t="s">
        <v>20</v>
      </c>
      <c r="T192">
        <f>MAX(scores245[[#This Row],[winline]],scores245[[#This Row],[betboom]])</f>
        <v>2.95</v>
      </c>
      <c r="U192" t="str">
        <f>INDEX($C$1:$O$10913,1,MATCH(T192,scores245[#This Row],0))</f>
        <v>winline</v>
      </c>
    </row>
    <row r="193" spans="1:21" x14ac:dyDescent="0.25">
      <c r="A193" t="str">
        <f>_xlfn.CONCAT(scores245[[#This Row],[home]],scores245[[#This Row],[guest]],scores245[[#This Row],[дата]])</f>
        <v>Пусан Пучхон45479</v>
      </c>
      <c r="B193" t="str">
        <f>_xlfn.CONCAT(scores245[[#This Row],[home]],scores245[[#This Row],[guest]])</f>
        <v>Пусан Пучхон</v>
      </c>
      <c r="C193" s="1" t="s">
        <v>345</v>
      </c>
      <c r="D193" s="2">
        <v>45479</v>
      </c>
      <c r="E193" s="1" t="s">
        <v>120</v>
      </c>
      <c r="F193" s="1" t="s">
        <v>268</v>
      </c>
      <c r="G193">
        <v>1.94</v>
      </c>
      <c r="H193">
        <v>3.35</v>
      </c>
      <c r="I193">
        <v>4.0999999999999996</v>
      </c>
      <c r="J193">
        <v>1.9</v>
      </c>
      <c r="K193">
        <v>3.4</v>
      </c>
      <c r="L193">
        <v>3.9</v>
      </c>
      <c r="M193">
        <v>1.87</v>
      </c>
      <c r="N193">
        <v>3.4</v>
      </c>
      <c r="O193">
        <v>3.95</v>
      </c>
      <c r="P193" t="s">
        <v>19</v>
      </c>
      <c r="Q193" t="s">
        <v>19</v>
      </c>
      <c r="R193">
        <v>0</v>
      </c>
      <c r="S193" t="s">
        <v>20</v>
      </c>
      <c r="T193">
        <f>MAX(scores245[[#This Row],[winline]],scores245[[#This Row],[betboom]])</f>
        <v>1.94</v>
      </c>
      <c r="U193" t="str">
        <f>INDEX($C$1:$O$10913,1,MATCH(T193,scores245[#This Row],0))</f>
        <v>winline</v>
      </c>
    </row>
    <row r="194" spans="1:21" x14ac:dyDescent="0.25">
      <c r="A194" t="str">
        <f>_xlfn.CONCAT(scores245[[#This Row],[home]],scores245[[#This Row],[guest]],scores245[[#This Row],[дата]])</f>
        <v>ГимпоЧхуннам45479</v>
      </c>
      <c r="B194" t="str">
        <f>_xlfn.CONCAT(scores245[[#This Row],[home]],scores245[[#This Row],[guest]])</f>
        <v>ГимпоЧхуннам</v>
      </c>
      <c r="C194" s="1" t="s">
        <v>345</v>
      </c>
      <c r="D194" s="2">
        <v>45479</v>
      </c>
      <c r="E194" s="1" t="s">
        <v>122</v>
      </c>
      <c r="F194" s="1" t="s">
        <v>312</v>
      </c>
      <c r="G194">
        <v>2.9</v>
      </c>
      <c r="H194">
        <v>3</v>
      </c>
      <c r="I194">
        <v>2.6</v>
      </c>
      <c r="P194" t="s">
        <v>32</v>
      </c>
      <c r="Q194" t="s">
        <v>32</v>
      </c>
      <c r="R194">
        <v>0</v>
      </c>
      <c r="S194" t="s">
        <v>20</v>
      </c>
      <c r="T194">
        <f>MAX(scores245[[#This Row],[winline]],scores245[[#This Row],[betboom]])</f>
        <v>2.9</v>
      </c>
      <c r="U194" t="str">
        <f>INDEX($C$1:$O$10913,1,MATCH(T194,scores245[#This Row],0))</f>
        <v>winline</v>
      </c>
    </row>
    <row r="195" spans="1:21" x14ac:dyDescent="0.25">
      <c r="A195" t="str">
        <f>_xlfn.CONCAT(scores245[[#This Row],[home]],scores245[[#This Row],[guest]],scores245[[#This Row],[дата]])</f>
        <v>Пхаджу СитизенКаннын45479</v>
      </c>
      <c r="B195" t="str">
        <f>_xlfn.CONCAT(scores245[[#This Row],[home]],scores245[[#This Row],[guest]])</f>
        <v>Пхаджу СитизенКаннын</v>
      </c>
      <c r="C195" s="1" t="s">
        <v>327</v>
      </c>
      <c r="D195" s="2">
        <v>45479</v>
      </c>
      <c r="E195" s="1" t="s">
        <v>131</v>
      </c>
      <c r="F195" s="1" t="s">
        <v>133</v>
      </c>
      <c r="G195">
        <v>2.44</v>
      </c>
      <c r="H195">
        <v>3.15</v>
      </c>
      <c r="I195">
        <v>2.7</v>
      </c>
      <c r="J195">
        <v>2.5</v>
      </c>
      <c r="K195">
        <v>3.25</v>
      </c>
      <c r="L195">
        <v>2.75</v>
      </c>
      <c r="M195">
        <v>2.4</v>
      </c>
      <c r="N195">
        <v>3.25</v>
      </c>
      <c r="O195">
        <v>2.75</v>
      </c>
      <c r="P195" t="s">
        <v>19</v>
      </c>
      <c r="Q195" t="s">
        <v>28</v>
      </c>
      <c r="R195">
        <v>1</v>
      </c>
      <c r="S195" t="s">
        <v>20</v>
      </c>
      <c r="T195">
        <f>MAX(scores245[[#This Row],[winline]],scores245[[#This Row],[betboom]])</f>
        <v>2.5</v>
      </c>
      <c r="U195" t="str">
        <f>INDEX($C$1:$O$10913,1,MATCH(T195,scores245[#This Row],0))</f>
        <v>betboom</v>
      </c>
    </row>
    <row r="196" spans="1:21" x14ac:dyDescent="0.25">
      <c r="A196" t="str">
        <f>_xlfn.CONCAT(scores245[[#This Row],[home]],scores245[[#This Row],[guest]],scores245[[#This Row],[дата]])</f>
        <v>Пхочхон ФКЧунчеон45479</v>
      </c>
      <c r="B196" t="str">
        <f>_xlfn.CONCAT(scores245[[#This Row],[home]],scores245[[#This Row],[guest]])</f>
        <v>Пхочхон ФКЧунчеон</v>
      </c>
      <c r="C196" s="1" t="s">
        <v>327</v>
      </c>
      <c r="D196" s="2">
        <v>45479</v>
      </c>
      <c r="E196" s="1" t="s">
        <v>279</v>
      </c>
      <c r="F196" s="1" t="s">
        <v>66</v>
      </c>
      <c r="G196">
        <v>2.6</v>
      </c>
      <c r="H196">
        <v>3.2</v>
      </c>
      <c r="I196">
        <v>2.4700000000000002</v>
      </c>
      <c r="J196">
        <v>2.7</v>
      </c>
      <c r="K196">
        <v>3.3</v>
      </c>
      <c r="L196">
        <v>2.5499999999999998</v>
      </c>
      <c r="M196">
        <v>2.65</v>
      </c>
      <c r="N196">
        <v>3.25</v>
      </c>
      <c r="O196">
        <v>2.5</v>
      </c>
      <c r="P196" t="s">
        <v>16</v>
      </c>
      <c r="Q196" t="s">
        <v>16</v>
      </c>
      <c r="R196">
        <v>0</v>
      </c>
      <c r="S196" t="s">
        <v>20</v>
      </c>
      <c r="T196">
        <f>MAX(scores245[[#This Row],[winline]],scores245[[#This Row],[betboom]])</f>
        <v>2.7</v>
      </c>
      <c r="U196" t="str">
        <f>INDEX($C$1:$O$10913,1,MATCH(T196,scores245[#This Row],0))</f>
        <v>betboom</v>
      </c>
    </row>
    <row r="197" spans="1:21" x14ac:dyDescent="0.25">
      <c r="A197" t="str">
        <f>_xlfn.CONCAT(scores245[[#This Row],[home]],scores245[[#This Row],[guest]],scores245[[#This Row],[дата]])</f>
        <v>Сихын СитизенЯнгпийонг ФК45479</v>
      </c>
      <c r="B197" t="str">
        <f>_xlfn.CONCAT(scores245[[#This Row],[home]],scores245[[#This Row],[guest]])</f>
        <v>Сихын СитизенЯнгпийонг ФК</v>
      </c>
      <c r="C197" s="1" t="s">
        <v>327</v>
      </c>
      <c r="D197" s="2">
        <v>45479</v>
      </c>
      <c r="E197" s="1" t="s">
        <v>278</v>
      </c>
      <c r="F197" s="1" t="s">
        <v>69</v>
      </c>
      <c r="G197">
        <v>1.38</v>
      </c>
      <c r="H197">
        <v>4.4000000000000004</v>
      </c>
      <c r="I197">
        <v>6.8</v>
      </c>
      <c r="J197">
        <v>1.4</v>
      </c>
      <c r="K197">
        <v>4.5999999999999996</v>
      </c>
      <c r="L197">
        <v>7.2</v>
      </c>
      <c r="M197" t="s">
        <v>20</v>
      </c>
      <c r="N197" t="s">
        <v>20</v>
      </c>
      <c r="O197" t="s">
        <v>20</v>
      </c>
      <c r="P197" t="s">
        <v>346</v>
      </c>
      <c r="Q197" t="s">
        <v>16</v>
      </c>
      <c r="R197">
        <v>1</v>
      </c>
      <c r="S197" t="s">
        <v>20</v>
      </c>
      <c r="T197">
        <f>MAX(scores245[[#This Row],[winline]],scores245[[#This Row],[betboom]])</f>
        <v>1.4</v>
      </c>
      <c r="U197" t="str">
        <f>INDEX($C$1:$O$10913,1,MATCH(T197,scores245[#This Row],0))</f>
        <v>betboom</v>
      </c>
    </row>
    <row r="198" spans="1:21" x14ac:dyDescent="0.25">
      <c r="A198" t="str">
        <f>_xlfn.CONCAT(scores245[[#This Row],[home]],scores245[[#This Row],[guest]],scores245[[#This Row],[дата]])</f>
        <v>ГимхэХвасон45479</v>
      </c>
      <c r="B198" t="str">
        <f>_xlfn.CONCAT(scores245[[#This Row],[home]],scores245[[#This Row],[guest]])</f>
        <v>ГимхэХвасон</v>
      </c>
      <c r="C198" s="1" t="s">
        <v>327</v>
      </c>
      <c r="D198" s="2">
        <v>45479</v>
      </c>
      <c r="E198" s="1" t="s">
        <v>138</v>
      </c>
      <c r="F198" s="1" t="s">
        <v>281</v>
      </c>
      <c r="G198">
        <v>2.1800000000000002</v>
      </c>
      <c r="H198">
        <v>3.25</v>
      </c>
      <c r="I198">
        <v>3</v>
      </c>
      <c r="J198">
        <v>2.2400000000000002</v>
      </c>
      <c r="K198">
        <v>3.35</v>
      </c>
      <c r="L198">
        <v>3.1</v>
      </c>
      <c r="M198">
        <v>2.2000000000000002</v>
      </c>
      <c r="N198">
        <v>3.35</v>
      </c>
      <c r="O198">
        <v>3.1</v>
      </c>
      <c r="P198" t="s">
        <v>28</v>
      </c>
      <c r="Q198" t="s">
        <v>19</v>
      </c>
      <c r="R198">
        <v>2</v>
      </c>
      <c r="S198" t="s">
        <v>20</v>
      </c>
      <c r="T198">
        <f>MAX(scores245[[#This Row],[winline]],scores245[[#This Row],[betboom]])</f>
        <v>2.2400000000000002</v>
      </c>
      <c r="U198" t="str">
        <f>INDEX($C$1:$O$10913,1,MATCH(T198,scores245[#This Row],0))</f>
        <v>betboom</v>
      </c>
    </row>
    <row r="199" spans="1:21" x14ac:dyDescent="0.25">
      <c r="A199" t="str">
        <f>_xlfn.CONCAT(scores245[[#This Row],[home]],scores245[[#This Row],[guest]],scores245[[#This Row],[дата]])</f>
        <v>Варен НагасакиРоассо Кумамото45479</v>
      </c>
      <c r="B199" t="str">
        <f>_xlfn.CONCAT(scores245[[#This Row],[home]],scores245[[#This Row],[guest]])</f>
        <v>Варен НагасакиРоассо Кумамото</v>
      </c>
      <c r="C199" s="1" t="s">
        <v>347</v>
      </c>
      <c r="D199" s="2">
        <v>45479</v>
      </c>
      <c r="E199" s="1" t="s">
        <v>143</v>
      </c>
      <c r="F199" s="1" t="s">
        <v>148</v>
      </c>
      <c r="G199">
        <v>1.65</v>
      </c>
      <c r="H199">
        <v>4.0999999999999996</v>
      </c>
      <c r="I199">
        <v>4.7</v>
      </c>
      <c r="J199">
        <v>1.6</v>
      </c>
      <c r="K199">
        <v>4.05</v>
      </c>
      <c r="L199">
        <v>4.7</v>
      </c>
      <c r="M199">
        <v>1.64</v>
      </c>
      <c r="N199">
        <v>4.0999999999999996</v>
      </c>
      <c r="O199">
        <v>4.7</v>
      </c>
      <c r="P199" t="s">
        <v>19</v>
      </c>
      <c r="Q199" t="s">
        <v>16</v>
      </c>
      <c r="R199">
        <v>1</v>
      </c>
      <c r="S199" t="s">
        <v>20</v>
      </c>
      <c r="T199">
        <f>MAX(scores245[[#This Row],[winline]],scores245[[#This Row],[betboom]])</f>
        <v>1.65</v>
      </c>
      <c r="U199" t="str">
        <f>INDEX($C$1:$O$10913,1,MATCH(T199,scores245[#This Row],0))</f>
        <v>winline</v>
      </c>
    </row>
    <row r="200" spans="1:21" x14ac:dyDescent="0.25">
      <c r="A200" t="str">
        <f>_xlfn.CONCAT(scores245[[#This Row],[home]],scores245[[#This Row],[guest]],scores245[[#This Row],[дата]])</f>
        <v>Ренофа ЯмагутиКагосима Юнайтед45479</v>
      </c>
      <c r="B200" t="str">
        <f>_xlfn.CONCAT(scores245[[#This Row],[home]],scores245[[#This Row],[guest]])</f>
        <v>Ренофа ЯмагутиКагосима Юнайтед</v>
      </c>
      <c r="C200" s="1" t="s">
        <v>347</v>
      </c>
      <c r="D200" s="2">
        <v>45479</v>
      </c>
      <c r="E200" s="1" t="s">
        <v>151</v>
      </c>
      <c r="F200" s="1" t="s">
        <v>283</v>
      </c>
      <c r="G200">
        <v>2.06</v>
      </c>
      <c r="H200">
        <v>3.45</v>
      </c>
      <c r="I200">
        <v>3.55</v>
      </c>
      <c r="J200">
        <v>2</v>
      </c>
      <c r="K200">
        <v>3.35</v>
      </c>
      <c r="L200">
        <v>3.55</v>
      </c>
      <c r="M200">
        <v>2.04</v>
      </c>
      <c r="N200">
        <v>3.4</v>
      </c>
      <c r="O200">
        <v>3.5</v>
      </c>
      <c r="P200" t="s">
        <v>28</v>
      </c>
      <c r="Q200" t="s">
        <v>16</v>
      </c>
      <c r="R200">
        <v>1</v>
      </c>
      <c r="S200" t="s">
        <v>20</v>
      </c>
      <c r="T200">
        <f>MAX(scores245[[#This Row],[winline]],scores245[[#This Row],[betboom]])</f>
        <v>2.06</v>
      </c>
      <c r="U200" t="str">
        <f>INDEX($C$1:$O$10913,1,MATCH(T200,scores245[#This Row],0))</f>
        <v>winline</v>
      </c>
    </row>
    <row r="201" spans="1:21" x14ac:dyDescent="0.25">
      <c r="A201" t="str">
        <f>_xlfn.CONCAT(scores245[[#This Row],[home]],scores245[[#This Row],[guest]],scores245[[#This Row],[дата]])</f>
        <v>Фаджиано ОкаямаВегалта Сэндай45479</v>
      </c>
      <c r="B201" t="str">
        <f>_xlfn.CONCAT(scores245[[#This Row],[home]],scores245[[#This Row],[guest]])</f>
        <v>Фаджиано ОкаямаВегалта Сэндай</v>
      </c>
      <c r="C201" s="1" t="s">
        <v>347</v>
      </c>
      <c r="D201" s="2">
        <v>45479</v>
      </c>
      <c r="E201" s="1" t="s">
        <v>285</v>
      </c>
      <c r="F201" s="1" t="s">
        <v>146</v>
      </c>
      <c r="G201">
        <v>2.19</v>
      </c>
      <c r="H201">
        <v>3.3</v>
      </c>
      <c r="I201">
        <v>3.3</v>
      </c>
      <c r="J201">
        <v>2.2000000000000002</v>
      </c>
      <c r="K201">
        <v>3.25</v>
      </c>
      <c r="L201">
        <v>3.15</v>
      </c>
      <c r="M201">
        <v>2.17</v>
      </c>
      <c r="N201">
        <v>3.3</v>
      </c>
      <c r="O201">
        <v>3.3</v>
      </c>
      <c r="P201" t="s">
        <v>19</v>
      </c>
      <c r="Q201" t="s">
        <v>16</v>
      </c>
      <c r="R201">
        <v>1</v>
      </c>
      <c r="S201" t="s">
        <v>20</v>
      </c>
      <c r="T201">
        <f>MAX(scores245[[#This Row],[winline]],scores245[[#This Row],[betboom]])</f>
        <v>2.2000000000000002</v>
      </c>
      <c r="U201" t="str">
        <f>INDEX($C$1:$O$10913,1,MATCH(T201,scores245[#This Row],0))</f>
        <v>betboom</v>
      </c>
    </row>
    <row r="202" spans="1:21" x14ac:dyDescent="0.25">
      <c r="A202" t="str">
        <f>_xlfn.CONCAT(scores245[[#This Row],[home]],scores245[[#This Row],[guest]],scores245[[#This Row],[дата]])</f>
        <v>Монтедио ЯмагатаТотиги45479</v>
      </c>
      <c r="B202" t="str">
        <f>_xlfn.CONCAT(scores245[[#This Row],[home]],scores245[[#This Row],[guest]])</f>
        <v>Монтедио ЯмагатаТотиги</v>
      </c>
      <c r="C202" s="1" t="s">
        <v>347</v>
      </c>
      <c r="D202" s="2">
        <v>45479</v>
      </c>
      <c r="E202" s="1" t="s">
        <v>287</v>
      </c>
      <c r="F202" s="1" t="s">
        <v>147</v>
      </c>
      <c r="G202">
        <v>1.79</v>
      </c>
      <c r="H202">
        <v>3.6</v>
      </c>
      <c r="I202">
        <v>4.5</v>
      </c>
      <c r="J202">
        <v>1.72</v>
      </c>
      <c r="K202">
        <v>3.6</v>
      </c>
      <c r="L202">
        <v>4.5</v>
      </c>
      <c r="M202">
        <v>1.78</v>
      </c>
      <c r="N202">
        <v>3.55</v>
      </c>
      <c r="O202">
        <v>4.4000000000000004</v>
      </c>
      <c r="P202" t="s">
        <v>28</v>
      </c>
      <c r="Q202" t="s">
        <v>16</v>
      </c>
      <c r="R202">
        <v>1</v>
      </c>
      <c r="S202" t="s">
        <v>20</v>
      </c>
      <c r="T202">
        <f>MAX(scores245[[#This Row],[winline]],scores245[[#This Row],[betboom]])</f>
        <v>1.79</v>
      </c>
      <c r="U202" t="str">
        <f>INDEX($C$1:$O$10913,1,MATCH(T202,scores245[#This Row],0))</f>
        <v>winline</v>
      </c>
    </row>
    <row r="203" spans="1:21" x14ac:dyDescent="0.25">
      <c r="A203" t="str">
        <f>_xlfn.CONCAT(scores245[[#This Row],[home]],scores245[[#This Row],[guest]],scores245[[#This Row],[дата]])</f>
        <v>Симидзу С ПалсДЖЕФ Юнайтед45479</v>
      </c>
      <c r="B203" t="str">
        <f>_xlfn.CONCAT(scores245[[#This Row],[home]],scores245[[#This Row],[guest]])</f>
        <v>Симидзу С ПалсДЖЕФ Юнайтед</v>
      </c>
      <c r="C203" s="1" t="s">
        <v>347</v>
      </c>
      <c r="D203" s="2">
        <v>45479</v>
      </c>
      <c r="E203" s="1" t="s">
        <v>284</v>
      </c>
      <c r="F203" s="1" t="s">
        <v>282</v>
      </c>
      <c r="G203">
        <v>2.16</v>
      </c>
      <c r="H203">
        <v>3.5</v>
      </c>
      <c r="I203">
        <v>3.25</v>
      </c>
      <c r="J203">
        <v>2.1</v>
      </c>
      <c r="K203">
        <v>3.5</v>
      </c>
      <c r="L203">
        <v>3.15</v>
      </c>
      <c r="M203">
        <v>2.14</v>
      </c>
      <c r="N203">
        <v>3.45</v>
      </c>
      <c r="O203">
        <v>3.2</v>
      </c>
      <c r="P203" t="s">
        <v>19</v>
      </c>
      <c r="Q203" t="s">
        <v>16</v>
      </c>
      <c r="R203">
        <v>1</v>
      </c>
      <c r="S203" t="s">
        <v>20</v>
      </c>
      <c r="T203">
        <f>MAX(scores245[[#This Row],[winline]],scores245[[#This Row],[betboom]])</f>
        <v>2.16</v>
      </c>
      <c r="U203" t="str">
        <f>INDEX($C$1:$O$10913,1,MATCH(T203,scores245[#This Row],0))</f>
        <v>winline</v>
      </c>
    </row>
    <row r="204" spans="1:21" x14ac:dyDescent="0.25">
      <c r="A204" t="str">
        <f>_xlfn.CONCAT(scores245[[#This Row],[home]],scores245[[#This Row],[guest]],scores245[[#This Row],[дата]])</f>
        <v>Фудзиэда МИФКМито Холлихок45479</v>
      </c>
      <c r="B204" t="str">
        <f>_xlfn.CONCAT(scores245[[#This Row],[home]],scores245[[#This Row],[guest]])</f>
        <v>Фудзиэда МИФКМито Холлихок</v>
      </c>
      <c r="C204" s="1" t="s">
        <v>347</v>
      </c>
      <c r="D204" s="2">
        <v>45479</v>
      </c>
      <c r="E204" s="1" t="s">
        <v>145</v>
      </c>
      <c r="F204" s="1" t="s">
        <v>150</v>
      </c>
      <c r="G204">
        <v>2.7</v>
      </c>
      <c r="H204">
        <v>3.35</v>
      </c>
      <c r="I204">
        <v>2.5499999999999998</v>
      </c>
      <c r="J204">
        <v>2.65</v>
      </c>
      <c r="K204">
        <v>3.3</v>
      </c>
      <c r="L204">
        <v>2.5</v>
      </c>
      <c r="M204">
        <v>2.65</v>
      </c>
      <c r="N204">
        <v>3.3</v>
      </c>
      <c r="O204">
        <v>2.5499999999999998</v>
      </c>
      <c r="P204" t="s">
        <v>32</v>
      </c>
      <c r="Q204" t="s">
        <v>28</v>
      </c>
      <c r="R204">
        <v>1</v>
      </c>
      <c r="S204" t="s">
        <v>20</v>
      </c>
      <c r="T204">
        <f>MAX(scores245[[#This Row],[winline]],scores245[[#This Row],[betboom]])</f>
        <v>2.7</v>
      </c>
      <c r="U204" t="str">
        <f>INDEX($C$1:$O$10913,1,MATCH(T204,scores245[#This Row],0))</f>
        <v>winline</v>
      </c>
    </row>
    <row r="205" spans="1:21" x14ac:dyDescent="0.25">
      <c r="A205" t="str">
        <f>_xlfn.CONCAT(scores245[[#This Row],[home]],scores245[[#This Row],[guest]],scores245[[#This Row],[дата]])</f>
        <v>Вентфорет КофуТокусима Вортис45479</v>
      </c>
      <c r="B205" t="str">
        <f>_xlfn.CONCAT(scores245[[#This Row],[home]],scores245[[#This Row],[guest]])</f>
        <v>Вентфорет КофуТокусима Вортис</v>
      </c>
      <c r="C205" s="1" t="s">
        <v>347</v>
      </c>
      <c r="D205" s="2">
        <v>45479</v>
      </c>
      <c r="E205" s="1" t="s">
        <v>141</v>
      </c>
      <c r="F205" s="1" t="s">
        <v>142</v>
      </c>
      <c r="G205">
        <v>2.31</v>
      </c>
      <c r="H205">
        <v>3.4</v>
      </c>
      <c r="I205">
        <v>3</v>
      </c>
      <c r="J205">
        <v>2.25</v>
      </c>
      <c r="K205">
        <v>3.35</v>
      </c>
      <c r="L205">
        <v>2.95</v>
      </c>
      <c r="M205">
        <v>2.29</v>
      </c>
      <c r="N205">
        <v>3.35</v>
      </c>
      <c r="O205">
        <v>2.95</v>
      </c>
      <c r="P205" t="s">
        <v>28</v>
      </c>
      <c r="Q205" t="s">
        <v>32</v>
      </c>
      <c r="R205">
        <v>2</v>
      </c>
      <c r="S205" t="s">
        <v>20</v>
      </c>
      <c r="T205">
        <f>MAX(scores245[[#This Row],[winline]],scores245[[#This Row],[betboom]])</f>
        <v>2.31</v>
      </c>
      <c r="U205" t="str">
        <f>INDEX($C$1:$O$10913,1,MATCH(T205,scores245[#This Row],0))</f>
        <v>winline</v>
      </c>
    </row>
    <row r="206" spans="1:21" x14ac:dyDescent="0.25">
      <c r="A206" t="str">
        <f>_xlfn.CONCAT(scores245[[#This Row],[home]],scores245[[#This Row],[guest]],scores245[[#This Row],[дата]])</f>
        <v>ЙокогамаБлаублиц Акита45479</v>
      </c>
      <c r="B206" t="str">
        <f>_xlfn.CONCAT(scores245[[#This Row],[home]],scores245[[#This Row],[guest]])</f>
        <v>ЙокогамаБлаублиц Акита</v>
      </c>
      <c r="C206" s="1" t="s">
        <v>347</v>
      </c>
      <c r="D206" s="2">
        <v>45479</v>
      </c>
      <c r="E206" s="1" t="s">
        <v>153</v>
      </c>
      <c r="F206" s="1" t="s">
        <v>286</v>
      </c>
      <c r="G206">
        <v>1.76</v>
      </c>
      <c r="H206">
        <v>3.4</v>
      </c>
      <c r="I206">
        <v>5</v>
      </c>
      <c r="J206">
        <v>1.7</v>
      </c>
      <c r="K206">
        <v>3.4</v>
      </c>
      <c r="L206">
        <v>5</v>
      </c>
      <c r="M206">
        <v>1.75</v>
      </c>
      <c r="N206">
        <v>3.35</v>
      </c>
      <c r="O206">
        <v>5</v>
      </c>
      <c r="P206" t="s">
        <v>28</v>
      </c>
      <c r="Q206" t="s">
        <v>16</v>
      </c>
      <c r="R206">
        <v>1</v>
      </c>
      <c r="S206" t="s">
        <v>20</v>
      </c>
      <c r="T206">
        <f>MAX(scores245[[#This Row],[winline]],scores245[[#This Row],[betboom]])</f>
        <v>1.76</v>
      </c>
      <c r="U206" t="str">
        <f>INDEX($C$1:$O$10913,1,MATCH(T206,scores245[#This Row],0))</f>
        <v>winline</v>
      </c>
    </row>
    <row r="207" spans="1:21" x14ac:dyDescent="0.25">
      <c r="A207" t="str">
        <f>_xlfn.CONCAT(scores245[[#This Row],[home]],scores245[[#This Row],[guest]],scores245[[#This Row],[дата]])</f>
        <v>ИвакиОита Тринита45479</v>
      </c>
      <c r="B207" t="str">
        <f>_xlfn.CONCAT(scores245[[#This Row],[home]],scores245[[#This Row],[guest]])</f>
        <v>ИвакиОита Тринита</v>
      </c>
      <c r="C207" s="1" t="s">
        <v>347</v>
      </c>
      <c r="D207" s="2">
        <v>45479</v>
      </c>
      <c r="E207" s="1" t="s">
        <v>152</v>
      </c>
      <c r="F207" s="1" t="s">
        <v>140</v>
      </c>
      <c r="G207">
        <v>1.9</v>
      </c>
      <c r="H207">
        <v>3.65</v>
      </c>
      <c r="I207">
        <v>3.85</v>
      </c>
      <c r="J207">
        <v>1.85</v>
      </c>
      <c r="K207">
        <v>3.6</v>
      </c>
      <c r="L207">
        <v>3.9</v>
      </c>
      <c r="M207">
        <v>1.88</v>
      </c>
      <c r="N207">
        <v>3.6</v>
      </c>
      <c r="O207">
        <v>3.8</v>
      </c>
      <c r="P207" t="s">
        <v>16</v>
      </c>
      <c r="Q207" t="s">
        <v>28</v>
      </c>
      <c r="R207">
        <v>2</v>
      </c>
      <c r="S207" t="s">
        <v>20</v>
      </c>
      <c r="T207">
        <f>MAX(scores245[[#This Row],[winline]],scores245[[#This Row],[betboom]])</f>
        <v>1.9</v>
      </c>
      <c r="U207" t="str">
        <f>INDEX($C$1:$O$10913,1,MATCH(T207,scores245[#This Row],0))</f>
        <v>winline</v>
      </c>
    </row>
    <row r="208" spans="1:21" x14ac:dyDescent="0.25">
      <c r="A208" t="str">
        <f>_xlfn.CONCAT(scores245[[#This Row],[home]],scores245[[#This Row],[guest]],scores245[[#This Row],[дата]])</f>
        <v>Гамба ОсакаЙокогама Маринос45479</v>
      </c>
      <c r="B208" t="str">
        <f>_xlfn.CONCAT(scores245[[#This Row],[home]],scores245[[#This Row],[guest]])</f>
        <v>Гамба ОсакаЙокогама Маринос</v>
      </c>
      <c r="C208" s="1" t="s">
        <v>328</v>
      </c>
      <c r="D208" s="2">
        <v>45479</v>
      </c>
      <c r="E208" s="1" t="s">
        <v>300</v>
      </c>
      <c r="F208" s="1" t="s">
        <v>155</v>
      </c>
      <c r="G208">
        <v>2.48</v>
      </c>
      <c r="H208">
        <v>3.45</v>
      </c>
      <c r="I208">
        <v>2.8</v>
      </c>
      <c r="J208">
        <v>2.4</v>
      </c>
      <c r="K208">
        <v>3.45</v>
      </c>
      <c r="L208">
        <v>2.85</v>
      </c>
      <c r="M208">
        <v>2.4</v>
      </c>
      <c r="N208">
        <v>3.55</v>
      </c>
      <c r="O208">
        <v>2.8</v>
      </c>
      <c r="P208" t="s">
        <v>54</v>
      </c>
      <c r="Q208" t="s">
        <v>16</v>
      </c>
      <c r="R208">
        <v>1</v>
      </c>
      <c r="S208" t="s">
        <v>20</v>
      </c>
      <c r="T208">
        <f>MAX(scores245[[#This Row],[winline]],scores245[[#This Row],[betboom]])</f>
        <v>2.48</v>
      </c>
      <c r="U208" t="str">
        <f>INDEX($C$1:$O$10913,1,MATCH(T208,scores245[#This Row],0))</f>
        <v>winline</v>
      </c>
    </row>
    <row r="209" spans="1:21" x14ac:dyDescent="0.25">
      <c r="A209" t="str">
        <f>_xlfn.CONCAT(scores245[[#This Row],[home]],scores245[[#This Row],[guest]],scores245[[#This Row],[дата]])</f>
        <v>Касива РейсолТокио45479</v>
      </c>
      <c r="B209" t="str">
        <f>_xlfn.CONCAT(scores245[[#This Row],[home]],scores245[[#This Row],[guest]])</f>
        <v>Касива РейсолТокио</v>
      </c>
      <c r="C209" s="1" t="s">
        <v>328</v>
      </c>
      <c r="D209" s="2">
        <v>45479</v>
      </c>
      <c r="E209" s="1" t="s">
        <v>289</v>
      </c>
      <c r="F209" s="1" t="s">
        <v>294</v>
      </c>
      <c r="G209">
        <v>2.0289999999999999</v>
      </c>
      <c r="H209">
        <v>3.5</v>
      </c>
      <c r="I209">
        <v>3.7</v>
      </c>
      <c r="J209">
        <v>1.95</v>
      </c>
      <c r="K209">
        <v>3.6</v>
      </c>
      <c r="L209">
        <v>3.85</v>
      </c>
      <c r="M209">
        <v>1.98</v>
      </c>
      <c r="N209">
        <v>3.7</v>
      </c>
      <c r="O209">
        <v>3.6</v>
      </c>
      <c r="P209" t="s">
        <v>32</v>
      </c>
      <c r="Q209" t="s">
        <v>19</v>
      </c>
      <c r="R209">
        <v>1</v>
      </c>
      <c r="S209" t="s">
        <v>20</v>
      </c>
      <c r="T209">
        <f>MAX(scores245[[#This Row],[winline]],scores245[[#This Row],[betboom]])</f>
        <v>2.0289999999999999</v>
      </c>
      <c r="U209" t="str">
        <f>INDEX($C$1:$O$10913,1,MATCH(T209,scores245[#This Row],0))</f>
        <v>winline</v>
      </c>
    </row>
    <row r="210" spans="1:21" x14ac:dyDescent="0.25">
      <c r="A210" t="str">
        <f>_xlfn.CONCAT(scores245[[#This Row],[home]],scores245[[#This Row],[guest]],scores245[[#This Row],[дата]])</f>
        <v>Джубило ИватаКавасаки Фронтале45479</v>
      </c>
      <c r="B210" t="str">
        <f>_xlfn.CONCAT(scores245[[#This Row],[home]],scores245[[#This Row],[guest]])</f>
        <v>Джубило ИватаКавасаки Фронтале</v>
      </c>
      <c r="C210" s="1" t="s">
        <v>328</v>
      </c>
      <c r="D210" s="2">
        <v>45479</v>
      </c>
      <c r="E210" s="1" t="s">
        <v>297</v>
      </c>
      <c r="F210" s="1" t="s">
        <v>157</v>
      </c>
      <c r="G210">
        <v>3.7</v>
      </c>
      <c r="H210">
        <v>3.7</v>
      </c>
      <c r="I210">
        <v>1.97</v>
      </c>
      <c r="J210">
        <v>3.8</v>
      </c>
      <c r="K210">
        <v>3.65</v>
      </c>
      <c r="L210">
        <v>1.94</v>
      </c>
      <c r="M210">
        <v>3.65</v>
      </c>
      <c r="N210">
        <v>3.75</v>
      </c>
      <c r="O210">
        <v>1.95</v>
      </c>
      <c r="P210" t="s">
        <v>19</v>
      </c>
      <c r="Q210" t="s">
        <v>19</v>
      </c>
      <c r="R210">
        <v>0</v>
      </c>
      <c r="S210" t="s">
        <v>20</v>
      </c>
      <c r="T210">
        <f>MAX(scores245[[#This Row],[winline]],scores245[[#This Row],[betboom]])</f>
        <v>3.8</v>
      </c>
      <c r="U210" t="str">
        <f>INDEX($C$1:$O$10913,1,MATCH(T210,scores245[#This Row],0))</f>
        <v>betboom</v>
      </c>
    </row>
    <row r="211" spans="1:21" x14ac:dyDescent="0.25">
      <c r="A211" t="str">
        <f>_xlfn.CONCAT(scores245[[#This Row],[home]],scores245[[#This Row],[guest]],scores245[[#This Row],[дата]])</f>
        <v>Альбирекс НиигатаСаган Тосу45479</v>
      </c>
      <c r="B211" t="str">
        <f>_xlfn.CONCAT(scores245[[#This Row],[home]],scores245[[#This Row],[guest]])</f>
        <v>Альбирекс НиигатаСаган Тосу</v>
      </c>
      <c r="C211" s="1" t="s">
        <v>328</v>
      </c>
      <c r="D211" s="2">
        <v>45479</v>
      </c>
      <c r="E211" s="1" t="s">
        <v>160</v>
      </c>
      <c r="F211" s="1" t="s">
        <v>288</v>
      </c>
      <c r="G211">
        <v>1.86</v>
      </c>
      <c r="H211">
        <v>3.65</v>
      </c>
      <c r="I211">
        <v>4.2</v>
      </c>
      <c r="J211">
        <v>1.81</v>
      </c>
      <c r="K211">
        <v>3.65</v>
      </c>
      <c r="L211">
        <v>4.4000000000000004</v>
      </c>
      <c r="M211">
        <v>1.8</v>
      </c>
      <c r="N211">
        <v>3.75</v>
      </c>
      <c r="O211">
        <v>4.3</v>
      </c>
      <c r="P211" t="s">
        <v>32</v>
      </c>
      <c r="Q211" t="s">
        <v>54</v>
      </c>
      <c r="R211">
        <v>2</v>
      </c>
      <c r="S211" t="s">
        <v>20</v>
      </c>
      <c r="T211">
        <f>MAX(scores245[[#This Row],[winline]],scores245[[#This Row],[betboom]])</f>
        <v>1.86</v>
      </c>
      <c r="U211" t="str">
        <f>INDEX($C$1:$O$10913,1,MATCH(T211,scores245[#This Row],0))</f>
        <v>winline</v>
      </c>
    </row>
    <row r="212" spans="1:21" x14ac:dyDescent="0.25">
      <c r="A212" t="str">
        <f>_xlfn.CONCAT(scores245[[#This Row],[home]],scores245[[#This Row],[guest]],scores245[[#This Row],[дата]])</f>
        <v>Урава Ред ДаймондсСенан Бельмаре45479</v>
      </c>
      <c r="B212" t="str">
        <f>_xlfn.CONCAT(scores245[[#This Row],[home]],scores245[[#This Row],[guest]])</f>
        <v>Урава Ред ДаймондсСенан Бельмаре</v>
      </c>
      <c r="C212" s="1" t="s">
        <v>328</v>
      </c>
      <c r="D212" s="2">
        <v>45479</v>
      </c>
      <c r="E212" s="1" t="s">
        <v>296</v>
      </c>
      <c r="F212" s="1" t="s">
        <v>292</v>
      </c>
      <c r="G212">
        <v>1.87</v>
      </c>
      <c r="H212">
        <v>3.65</v>
      </c>
      <c r="I212">
        <v>4.2</v>
      </c>
      <c r="J212">
        <v>1.88</v>
      </c>
      <c r="K212">
        <v>3.55</v>
      </c>
      <c r="L212">
        <v>4.1500000000000004</v>
      </c>
      <c r="M212">
        <v>1.87</v>
      </c>
      <c r="N212">
        <v>3.7</v>
      </c>
      <c r="O212">
        <v>4</v>
      </c>
      <c r="P212" t="s">
        <v>19</v>
      </c>
      <c r="Q212" t="s">
        <v>32</v>
      </c>
      <c r="R212">
        <v>2</v>
      </c>
      <c r="S212" t="s">
        <v>20</v>
      </c>
      <c r="T212">
        <f>MAX(scores245[[#This Row],[winline]],scores245[[#This Row],[betboom]])</f>
        <v>1.88</v>
      </c>
      <c r="U212" t="str">
        <f>INDEX($C$1:$O$10913,1,MATCH(T212,scores245[#This Row],0))</f>
        <v>betboom</v>
      </c>
    </row>
    <row r="213" spans="1:21" x14ac:dyDescent="0.25">
      <c r="A213" t="str">
        <f>_xlfn.CONCAT(scores245[[#This Row],[home]],scores245[[#This Row],[guest]],scores245[[#This Row],[дата]])</f>
        <v>Касима АнтлерсКонсадоле Саппоро45479</v>
      </c>
      <c r="B213" t="str">
        <f>_xlfn.CONCAT(scores245[[#This Row],[home]],scores245[[#This Row],[guest]])</f>
        <v>Касима АнтлерсКонсадоле Саппоро</v>
      </c>
      <c r="C213" s="1" t="s">
        <v>328</v>
      </c>
      <c r="D213" s="2">
        <v>45479</v>
      </c>
      <c r="E213" s="1" t="s">
        <v>291</v>
      </c>
      <c r="F213" s="1" t="s">
        <v>159</v>
      </c>
      <c r="G213">
        <v>1.45</v>
      </c>
      <c r="H213">
        <v>4.7</v>
      </c>
      <c r="I213">
        <v>7</v>
      </c>
      <c r="J213">
        <v>1.38</v>
      </c>
      <c r="K213">
        <v>4.7</v>
      </c>
      <c r="L213">
        <v>7.6</v>
      </c>
      <c r="M213">
        <v>1.4</v>
      </c>
      <c r="N213">
        <v>4.7</v>
      </c>
      <c r="O213">
        <v>8</v>
      </c>
      <c r="P213" t="s">
        <v>19</v>
      </c>
      <c r="Q213" t="s">
        <v>16</v>
      </c>
      <c r="R213">
        <v>1</v>
      </c>
      <c r="S213" t="s">
        <v>20</v>
      </c>
      <c r="T213">
        <f>MAX(scores245[[#This Row],[winline]],scores245[[#This Row],[betboom]])</f>
        <v>1.45</v>
      </c>
      <c r="U213" t="str">
        <f>INDEX($C$1:$O$10913,1,MATCH(T213,scores245[#This Row],0))</f>
        <v>winline</v>
      </c>
    </row>
    <row r="214" spans="1:21" x14ac:dyDescent="0.25">
      <c r="A214" t="str">
        <f>_xlfn.CONCAT(scores245[[#This Row],[home]],scores245[[#This Row],[guest]],scores245[[#This Row],[дата]])</f>
        <v>Матида ЗельвияНагоя Грампус45479</v>
      </c>
      <c r="B214" t="str">
        <f>_xlfn.CONCAT(scores245[[#This Row],[home]],scores245[[#This Row],[guest]])</f>
        <v>Матида ЗельвияНагоя Грампус</v>
      </c>
      <c r="C214" s="1" t="s">
        <v>328</v>
      </c>
      <c r="D214" s="2">
        <v>45479</v>
      </c>
      <c r="E214" s="1" t="s">
        <v>301</v>
      </c>
      <c r="F214" s="1" t="s">
        <v>299</v>
      </c>
      <c r="G214">
        <v>1.98</v>
      </c>
      <c r="H214">
        <v>3.35</v>
      </c>
      <c r="I214">
        <v>4.0999999999999996</v>
      </c>
      <c r="J214">
        <v>1.95</v>
      </c>
      <c r="K214">
        <v>3.3</v>
      </c>
      <c r="L214">
        <v>4.2</v>
      </c>
      <c r="M214">
        <v>1.95</v>
      </c>
      <c r="N214">
        <v>3.4</v>
      </c>
      <c r="O214">
        <v>4.05</v>
      </c>
      <c r="P214" t="s">
        <v>28</v>
      </c>
      <c r="Q214" t="s">
        <v>16</v>
      </c>
      <c r="R214">
        <v>1</v>
      </c>
      <c r="S214" t="s">
        <v>20</v>
      </c>
      <c r="T214">
        <f>MAX(scores245[[#This Row],[winline]],scores245[[#This Row],[betboom]])</f>
        <v>1.98</v>
      </c>
      <c r="U214" t="str">
        <f>INDEX($C$1:$O$10913,1,MATCH(T214,scores245[#This Row],0))</f>
        <v>winline</v>
      </c>
    </row>
    <row r="215" spans="1:21" x14ac:dyDescent="0.25">
      <c r="A215" t="str">
        <f>_xlfn.CONCAT(scores245[[#This Row],[home]],scores245[[#This Row],[guest]],scores245[[#This Row],[дата]])</f>
        <v>Токио ВердиСересо Осака45479</v>
      </c>
      <c r="B215" t="str">
        <f>_xlfn.CONCAT(scores245[[#This Row],[home]],scores245[[#This Row],[guest]])</f>
        <v>Токио ВердиСересо Осака</v>
      </c>
      <c r="C215" s="1" t="s">
        <v>328</v>
      </c>
      <c r="D215" s="2">
        <v>45479</v>
      </c>
      <c r="E215" s="1" t="s">
        <v>156</v>
      </c>
      <c r="F215" s="1" t="s">
        <v>298</v>
      </c>
      <c r="G215">
        <v>3</v>
      </c>
      <c r="H215">
        <v>3.1</v>
      </c>
      <c r="I215">
        <v>2.5499999999999998</v>
      </c>
      <c r="J215">
        <v>2.95</v>
      </c>
      <c r="K215">
        <v>3.05</v>
      </c>
      <c r="L215">
        <v>2.5499999999999998</v>
      </c>
      <c r="M215">
        <v>2.95</v>
      </c>
      <c r="N215">
        <v>3.05</v>
      </c>
      <c r="O215">
        <v>2.6</v>
      </c>
      <c r="P215" t="s">
        <v>28</v>
      </c>
      <c r="Q215" t="s">
        <v>28</v>
      </c>
      <c r="R215">
        <v>0</v>
      </c>
      <c r="S215" t="s">
        <v>20</v>
      </c>
      <c r="T215">
        <f>MAX(scores245[[#This Row],[winline]],scores245[[#This Row],[betboom]])</f>
        <v>3</v>
      </c>
      <c r="U215" t="str">
        <f>INDEX($C$1:$O$10913,1,MATCH(T215,scores245[#This Row],0))</f>
        <v>winline</v>
      </c>
    </row>
    <row r="216" spans="1:21" x14ac:dyDescent="0.25">
      <c r="A216" t="str">
        <f>_xlfn.CONCAT(scores245[[#This Row],[home]],scores245[[#This Row],[guest]],scores245[[#This Row],[дата]])</f>
        <v>ТегеваджароГифу45479</v>
      </c>
      <c r="B216" t="str">
        <f>_xlfn.CONCAT(scores245[[#This Row],[home]],scores245[[#This Row],[guest]])</f>
        <v>ТегеваджароГифу</v>
      </c>
      <c r="C216" s="1" t="s">
        <v>348</v>
      </c>
      <c r="D216" s="2">
        <v>45479</v>
      </c>
      <c r="E216" s="1" t="s">
        <v>175</v>
      </c>
      <c r="F216" s="1" t="s">
        <v>162</v>
      </c>
      <c r="G216">
        <v>2.6</v>
      </c>
      <c r="H216">
        <v>3.2</v>
      </c>
      <c r="I216">
        <v>2.46</v>
      </c>
      <c r="J216">
        <v>2.6</v>
      </c>
      <c r="K216">
        <v>3.42</v>
      </c>
      <c r="L216">
        <v>2.42</v>
      </c>
      <c r="M216">
        <v>2.65</v>
      </c>
      <c r="N216">
        <v>3.35</v>
      </c>
      <c r="O216">
        <v>2.5</v>
      </c>
      <c r="P216" t="s">
        <v>16</v>
      </c>
      <c r="Q216" t="s">
        <v>28</v>
      </c>
      <c r="R216">
        <v>2</v>
      </c>
      <c r="S216" t="s">
        <v>20</v>
      </c>
      <c r="T216">
        <f>MAX(scores245[[#This Row],[winline]],scores245[[#This Row],[betboom]])</f>
        <v>2.6</v>
      </c>
      <c r="U216" t="str">
        <f>INDEX($C$1:$O$10913,1,MATCH(T216,scores245[#This Row],0))</f>
        <v>winline</v>
      </c>
    </row>
    <row r="217" spans="1:21" x14ac:dyDescent="0.25">
      <c r="A217" t="str">
        <f>_xlfn.CONCAT(scores245[[#This Row],[home]],scores245[[#This Row],[guest]],scores245[[#This Row],[дата]])</f>
        <v>Гаинаре ТотториДжираванц45479</v>
      </c>
      <c r="B217" t="str">
        <f>_xlfn.CONCAT(scores245[[#This Row],[home]],scores245[[#This Row],[guest]])</f>
        <v>Гаинаре ТотториДжираванц</v>
      </c>
      <c r="C217" s="1" t="s">
        <v>348</v>
      </c>
      <c r="D217" s="2">
        <v>45479</v>
      </c>
      <c r="E217" s="1" t="s">
        <v>169</v>
      </c>
      <c r="F217" s="1" t="s">
        <v>166</v>
      </c>
      <c r="G217">
        <v>3.3</v>
      </c>
      <c r="H217">
        <v>3.2</v>
      </c>
      <c r="I217">
        <v>2.0499999999999998</v>
      </c>
      <c r="J217">
        <v>3.43</v>
      </c>
      <c r="K217">
        <v>3.34</v>
      </c>
      <c r="L217">
        <v>2</v>
      </c>
      <c r="M217">
        <v>3.5</v>
      </c>
      <c r="N217">
        <v>3.4</v>
      </c>
      <c r="O217">
        <v>2</v>
      </c>
      <c r="P217" t="s">
        <v>28</v>
      </c>
      <c r="Q217" t="s">
        <v>19</v>
      </c>
      <c r="R217">
        <v>2</v>
      </c>
      <c r="S217" t="s">
        <v>20</v>
      </c>
      <c r="T217">
        <f>MAX(scores245[[#This Row],[winline]],scores245[[#This Row],[betboom]])</f>
        <v>3.43</v>
      </c>
      <c r="U217" t="str">
        <f>INDEX($C$1:$O$10913,1,MATCH(T217,scores245[#This Row],0))</f>
        <v>betboom</v>
      </c>
    </row>
    <row r="218" spans="1:21" x14ac:dyDescent="0.25">
      <c r="A218" t="str">
        <f>_xlfn.CONCAT(scores245[[#This Row],[home]],scores245[[#This Row],[guest]],scores245[[#This Row],[дата]])</f>
        <v>ОсакаКаталлер Тояма45479</v>
      </c>
      <c r="B218" t="str">
        <f>_xlfn.CONCAT(scores245[[#This Row],[home]],scores245[[#This Row],[guest]])</f>
        <v>ОсакаКаталлер Тояма</v>
      </c>
      <c r="C218" s="1" t="s">
        <v>348</v>
      </c>
      <c r="D218" s="2">
        <v>45479</v>
      </c>
      <c r="E218" s="1" t="s">
        <v>174</v>
      </c>
      <c r="F218" s="1" t="s">
        <v>170</v>
      </c>
      <c r="G218">
        <v>2.65</v>
      </c>
      <c r="H218">
        <v>2.9</v>
      </c>
      <c r="I218">
        <v>2.65</v>
      </c>
      <c r="J218">
        <v>2.66</v>
      </c>
      <c r="K218">
        <v>3.01</v>
      </c>
      <c r="L218">
        <v>2.62</v>
      </c>
      <c r="M218">
        <v>2.7</v>
      </c>
      <c r="N218">
        <v>2.95</v>
      </c>
      <c r="O218">
        <v>2.65</v>
      </c>
      <c r="P218" t="s">
        <v>16</v>
      </c>
      <c r="Q218" t="s">
        <v>16</v>
      </c>
      <c r="R218">
        <v>0</v>
      </c>
      <c r="S218" t="s">
        <v>20</v>
      </c>
      <c r="T218">
        <f>MAX(scores245[[#This Row],[winline]],scores245[[#This Row],[betboom]])</f>
        <v>2.66</v>
      </c>
      <c r="U218" t="str">
        <f>INDEX($C$1:$O$10913,1,MATCH(T218,scores245[#This Row],0))</f>
        <v>betboom</v>
      </c>
    </row>
    <row r="219" spans="1:21" x14ac:dyDescent="0.25">
      <c r="A219" t="str">
        <f>_xlfn.CONCAT(scores245[[#This Row],[home]],scores245[[#This Row],[guest]],scores245[[#This Row],[дата]])</f>
        <v>Азул КлароОмия Ардия45479</v>
      </c>
      <c r="B219" t="str">
        <f>_xlfn.CONCAT(scores245[[#This Row],[home]],scores245[[#This Row],[guest]])</f>
        <v>Азул КлароОмия Ардия</v>
      </c>
      <c r="C219" s="1" t="s">
        <v>348</v>
      </c>
      <c r="D219" s="2">
        <v>45479</v>
      </c>
      <c r="E219" s="1" t="s">
        <v>173</v>
      </c>
      <c r="F219" s="1" t="s">
        <v>164</v>
      </c>
      <c r="G219">
        <v>2.8</v>
      </c>
      <c r="H219">
        <v>3.2</v>
      </c>
      <c r="I219">
        <v>2.34</v>
      </c>
      <c r="J219">
        <v>2.82</v>
      </c>
      <c r="K219">
        <v>3.26</v>
      </c>
      <c r="L219">
        <v>2.33</v>
      </c>
      <c r="M219">
        <v>2.8</v>
      </c>
      <c r="N219">
        <v>3.3</v>
      </c>
      <c r="O219">
        <v>2.35</v>
      </c>
      <c r="P219" t="s">
        <v>32</v>
      </c>
      <c r="Q219" t="s">
        <v>28</v>
      </c>
      <c r="R219">
        <v>1</v>
      </c>
      <c r="S219" t="s">
        <v>20</v>
      </c>
      <c r="T219">
        <f>MAX(scores245[[#This Row],[winline]],scores245[[#This Row],[betboom]])</f>
        <v>2.82</v>
      </c>
      <c r="U219" t="str">
        <f>INDEX($C$1:$O$10913,1,MATCH(T219,scores245[#This Row],0))</f>
        <v>betboom</v>
      </c>
    </row>
    <row r="220" spans="1:21" x14ac:dyDescent="0.25">
      <c r="A220" t="str">
        <f>_xlfn.CONCAT(scores245[[#This Row],[home]],scores245[[#This Row],[guest]],scores245[[#This Row],[дата]])</f>
        <v>Цвайген КанадзаваНагано Парсейро45479</v>
      </c>
      <c r="B220" t="str">
        <f>_xlfn.CONCAT(scores245[[#This Row],[home]],scores245[[#This Row],[guest]])</f>
        <v>Цвайген КанадзаваНагано Парсейро</v>
      </c>
      <c r="C220" s="1" t="s">
        <v>348</v>
      </c>
      <c r="D220" s="2">
        <v>45479</v>
      </c>
      <c r="E220" s="1" t="s">
        <v>303</v>
      </c>
      <c r="F220" s="1" t="s">
        <v>177</v>
      </c>
      <c r="G220">
        <v>2.08</v>
      </c>
      <c r="H220">
        <v>3.4</v>
      </c>
      <c r="I220">
        <v>3.05</v>
      </c>
      <c r="J220">
        <v>2.12</v>
      </c>
      <c r="K220">
        <v>3.54</v>
      </c>
      <c r="L220">
        <v>2.97</v>
      </c>
      <c r="M220">
        <v>2.15</v>
      </c>
      <c r="N220">
        <v>3.55</v>
      </c>
      <c r="O220">
        <v>3</v>
      </c>
      <c r="P220" t="s">
        <v>32</v>
      </c>
      <c r="Q220" t="s">
        <v>16</v>
      </c>
      <c r="R220">
        <v>1</v>
      </c>
      <c r="S220" t="s">
        <v>20</v>
      </c>
      <c r="T220">
        <f>MAX(scores245[[#This Row],[winline]],scores245[[#This Row],[betboom]])</f>
        <v>2.12</v>
      </c>
      <c r="U220" t="str">
        <f>INDEX($C$1:$O$10913,1,MATCH(T220,scores245[#This Row],0))</f>
        <v>betboom</v>
      </c>
    </row>
    <row r="221" spans="1:21" x14ac:dyDescent="0.25">
      <c r="A221" t="str">
        <f>_xlfn.CONCAT(scores245[[#This Row],[home]],scores245[[#This Row],[guest]],scores245[[#This Row],[дата]])</f>
        <v>Грулла МориокаСагамихара45479</v>
      </c>
      <c r="B221" t="str">
        <f>_xlfn.CONCAT(scores245[[#This Row],[home]],scores245[[#This Row],[guest]])</f>
        <v>Грулла МориокаСагамихара</v>
      </c>
      <c r="C221" s="1" t="s">
        <v>348</v>
      </c>
      <c r="D221" s="2">
        <v>45479</v>
      </c>
      <c r="E221" s="1" t="s">
        <v>165</v>
      </c>
      <c r="F221" s="1" t="s">
        <v>171</v>
      </c>
      <c r="G221">
        <v>3.9</v>
      </c>
      <c r="H221">
        <v>3.3</v>
      </c>
      <c r="I221">
        <v>1.85</v>
      </c>
      <c r="J221">
        <v>4.07</v>
      </c>
      <c r="K221">
        <v>3.46</v>
      </c>
      <c r="L221">
        <v>1.8</v>
      </c>
      <c r="M221">
        <v>4.0999999999999996</v>
      </c>
      <c r="N221">
        <v>3.5</v>
      </c>
      <c r="O221">
        <v>1.82</v>
      </c>
      <c r="P221" t="s">
        <v>16</v>
      </c>
      <c r="Q221" t="s">
        <v>28</v>
      </c>
      <c r="R221">
        <v>2</v>
      </c>
      <c r="S221" t="s">
        <v>20</v>
      </c>
      <c r="T221">
        <f>MAX(scores245[[#This Row],[winline]],scores245[[#This Row],[betboom]])</f>
        <v>4.07</v>
      </c>
      <c r="U221" t="str">
        <f>INDEX($C$1:$O$10913,1,MATCH(T221,scores245[#This Row],0))</f>
        <v>betboom</v>
      </c>
    </row>
    <row r="222" spans="1:21" x14ac:dyDescent="0.25">
      <c r="A222" t="str">
        <f>_xlfn.CONCAT(scores245[[#This Row],[home]],scores245[[#This Row],[guest]],scores245[[#This Row],[дата]])</f>
        <v>Варнаур ХатинохеМацумото Ямага45479</v>
      </c>
      <c r="B222" t="str">
        <f>_xlfn.CONCAT(scores245[[#This Row],[home]],scores245[[#This Row],[guest]])</f>
        <v>Варнаур ХатинохеМацумото Ямага</v>
      </c>
      <c r="C222" s="1" t="s">
        <v>348</v>
      </c>
      <c r="D222" s="2">
        <v>45479</v>
      </c>
      <c r="E222" s="1" t="s">
        <v>163</v>
      </c>
      <c r="F222" s="1" t="s">
        <v>176</v>
      </c>
      <c r="G222">
        <v>2.65</v>
      </c>
      <c r="H222">
        <v>3.05</v>
      </c>
      <c r="I222">
        <v>2.5499999999999998</v>
      </c>
      <c r="M222">
        <v>2.7</v>
      </c>
      <c r="N222">
        <v>3.05</v>
      </c>
      <c r="O222">
        <v>2.6</v>
      </c>
      <c r="P222" t="s">
        <v>28</v>
      </c>
      <c r="Q222" t="s">
        <v>16</v>
      </c>
      <c r="R222">
        <v>1</v>
      </c>
      <c r="S222" t="s">
        <v>20</v>
      </c>
      <c r="T222">
        <f>MAX(scores245[[#This Row],[winline]],scores245[[#This Row],[betboom]])</f>
        <v>2.65</v>
      </c>
      <c r="U222" t="str">
        <f>INDEX($C$1:$O$10913,1,MATCH(T222,scores245[#This Row],0))</f>
        <v>winline</v>
      </c>
    </row>
    <row r="223" spans="1:21" x14ac:dyDescent="0.25">
      <c r="A223" t="str">
        <f>_xlfn.CONCAT(scores245[[#This Row],[home]],scores245[[#This Row],[guest]],scores245[[#This Row],[дата]])</f>
        <v>Чако Фор ЭверНуэва Чикаго45480</v>
      </c>
      <c r="B223" t="str">
        <f>_xlfn.CONCAT(scores245[[#This Row],[home]],scores245[[#This Row],[guest]])</f>
        <v>Чако Фор ЭверНуэва Чикаго</v>
      </c>
      <c r="C223" s="1" t="s">
        <v>329</v>
      </c>
      <c r="D223" s="2">
        <v>45480</v>
      </c>
      <c r="E223" s="1" t="s">
        <v>72</v>
      </c>
      <c r="F223" s="1" t="s">
        <v>190</v>
      </c>
      <c r="G223">
        <v>2.0089999999999999</v>
      </c>
      <c r="H223">
        <v>2.75</v>
      </c>
      <c r="I223">
        <v>4.2</v>
      </c>
      <c r="J223">
        <v>2.0499999999999998</v>
      </c>
      <c r="K223">
        <v>2.75</v>
      </c>
      <c r="L223">
        <v>4.4000000000000004</v>
      </c>
      <c r="M223">
        <v>2</v>
      </c>
      <c r="N223">
        <v>2.75</v>
      </c>
      <c r="O223">
        <v>4.5</v>
      </c>
      <c r="P223" t="s">
        <v>16</v>
      </c>
      <c r="Q223" t="s">
        <v>28</v>
      </c>
      <c r="R223">
        <v>2</v>
      </c>
      <c r="S223" t="s">
        <v>20</v>
      </c>
      <c r="T223">
        <f>MAX(scores245[[#This Row],[winline]],scores245[[#This Row],[betboom]])</f>
        <v>2.0499999999999998</v>
      </c>
      <c r="U223" t="str">
        <f>INDEX($C$1:$O$10913,1,MATCH(T223,scores245[#This Row],0))</f>
        <v>betboom</v>
      </c>
    </row>
    <row r="224" spans="1:21" x14ac:dyDescent="0.25">
      <c r="A224" t="str">
        <f>_xlfn.CONCAT(scores245[[#This Row],[home]],scores245[[#This Row],[guest]],scores245[[#This Row],[дата]])</f>
        <v>ХимнасияСан Мартин45480</v>
      </c>
      <c r="B224" t="str">
        <f>_xlfn.CONCAT(scores245[[#This Row],[home]],scores245[[#This Row],[guest]])</f>
        <v>ХимнасияСан Мартин</v>
      </c>
      <c r="C224" s="1" t="s">
        <v>329</v>
      </c>
      <c r="D224" s="2">
        <v>45480</v>
      </c>
      <c r="E224" s="1" t="s">
        <v>201</v>
      </c>
      <c r="F224" s="1" t="s">
        <v>182</v>
      </c>
      <c r="G224">
        <v>2.4500000000000002</v>
      </c>
      <c r="H224">
        <v>2.7</v>
      </c>
      <c r="I224">
        <v>3.1</v>
      </c>
      <c r="J224">
        <v>2.5499999999999998</v>
      </c>
      <c r="K224">
        <v>2.65</v>
      </c>
      <c r="L224">
        <v>3.25</v>
      </c>
      <c r="M224">
        <v>2.5</v>
      </c>
      <c r="N224">
        <v>2.7</v>
      </c>
      <c r="O224">
        <v>3.25</v>
      </c>
      <c r="P224" t="s">
        <v>28</v>
      </c>
      <c r="Q224" t="s">
        <v>16</v>
      </c>
      <c r="R224">
        <v>1</v>
      </c>
      <c r="S224" t="s">
        <v>20</v>
      </c>
      <c r="T224">
        <f>MAX(scores245[[#This Row],[winline]],scores245[[#This Row],[betboom]])</f>
        <v>2.5499999999999998</v>
      </c>
      <c r="U224" t="str">
        <f>INDEX($C$1:$O$10913,1,MATCH(T224,scores245[#This Row],0))</f>
        <v>betboom</v>
      </c>
    </row>
    <row r="225" spans="1:21" x14ac:dyDescent="0.25">
      <c r="A225" t="str">
        <f>_xlfn.CONCAT(scores245[[#This Row],[home]],scores245[[#This Row],[guest]],scores245[[#This Row],[дата]])</f>
        <v>Патронато ПаранаТристан Суарез45480</v>
      </c>
      <c r="B225" t="str">
        <f>_xlfn.CONCAT(scores245[[#This Row],[home]],scores245[[#This Row],[guest]])</f>
        <v>Патронато ПаранаТристан Суарез</v>
      </c>
      <c r="C225" s="1" t="s">
        <v>329</v>
      </c>
      <c r="D225" s="2">
        <v>45480</v>
      </c>
      <c r="E225" s="1" t="s">
        <v>80</v>
      </c>
      <c r="F225" s="1" t="s">
        <v>194</v>
      </c>
      <c r="G225">
        <v>2.25</v>
      </c>
      <c r="H225">
        <v>2.95</v>
      </c>
      <c r="I225">
        <v>3.15</v>
      </c>
      <c r="J225">
        <v>2.35</v>
      </c>
      <c r="K225">
        <v>3</v>
      </c>
      <c r="L225">
        <v>3.15</v>
      </c>
      <c r="M225">
        <v>2.2999999999999998</v>
      </c>
      <c r="N225">
        <v>3.05</v>
      </c>
      <c r="O225">
        <v>3.15</v>
      </c>
      <c r="P225" t="s">
        <v>32</v>
      </c>
      <c r="Q225" t="s">
        <v>16</v>
      </c>
      <c r="R225">
        <v>1</v>
      </c>
      <c r="S225" t="s">
        <v>20</v>
      </c>
      <c r="T225">
        <f>MAX(scores245[[#This Row],[winline]],scores245[[#This Row],[betboom]])</f>
        <v>2.35</v>
      </c>
      <c r="U225" t="str">
        <f>INDEX($C$1:$O$10913,1,MATCH(T225,scores245[#This Row],0))</f>
        <v>betboom</v>
      </c>
    </row>
    <row r="226" spans="1:21" x14ac:dyDescent="0.25">
      <c r="A226" t="str">
        <f>_xlfn.CONCAT(scores245[[#This Row],[home]],scores245[[#This Row],[guest]],scores245[[#This Row],[дата]])</f>
        <v>МайпуАрсенал де Саранди45480</v>
      </c>
      <c r="B226" t="str">
        <f>_xlfn.CONCAT(scores245[[#This Row],[home]],scores245[[#This Row],[guest]])</f>
        <v>МайпуАрсенал де Саранди</v>
      </c>
      <c r="C226" s="1" t="s">
        <v>329</v>
      </c>
      <c r="D226" s="2">
        <v>45480</v>
      </c>
      <c r="E226" s="1" t="s">
        <v>181</v>
      </c>
      <c r="F226" s="1" t="s">
        <v>200</v>
      </c>
      <c r="G226">
        <v>1.98</v>
      </c>
      <c r="H226">
        <v>2.8</v>
      </c>
      <c r="I226">
        <v>4.2</v>
      </c>
      <c r="J226">
        <v>2</v>
      </c>
      <c r="K226">
        <v>2.85</v>
      </c>
      <c r="L226">
        <v>4.33</v>
      </c>
      <c r="M226">
        <v>1.97</v>
      </c>
      <c r="N226">
        <v>2.9</v>
      </c>
      <c r="O226">
        <v>4.4000000000000004</v>
      </c>
      <c r="P226" t="s">
        <v>28</v>
      </c>
      <c r="Q226" t="s">
        <v>16</v>
      </c>
      <c r="R226">
        <v>1</v>
      </c>
      <c r="S226" t="s">
        <v>20</v>
      </c>
      <c r="T226">
        <f>MAX(scores245[[#This Row],[winline]],scores245[[#This Row],[betboom]])</f>
        <v>2</v>
      </c>
      <c r="U226" t="str">
        <f>INDEX($C$1:$O$10913,1,MATCH(T226,scores245[#This Row],0))</f>
        <v>betboom</v>
      </c>
    </row>
    <row r="227" spans="1:21" x14ac:dyDescent="0.25">
      <c r="A227" t="str">
        <f>_xlfn.CONCAT(scores245[[#This Row],[home]],scores245[[#This Row],[guest]],scores245[[#This Row],[дата]])</f>
        <v>Сан МигельЧакарита Хуниорс45480</v>
      </c>
      <c r="B227" t="str">
        <f>_xlfn.CONCAT(scores245[[#This Row],[home]],scores245[[#This Row],[guest]])</f>
        <v>Сан МигельЧакарита Хуниорс</v>
      </c>
      <c r="C227" s="1" t="s">
        <v>329</v>
      </c>
      <c r="D227" s="2">
        <v>45480</v>
      </c>
      <c r="E227" s="1" t="s">
        <v>78</v>
      </c>
      <c r="F227" s="1" t="s">
        <v>202</v>
      </c>
      <c r="G227">
        <v>2.1800000000000002</v>
      </c>
      <c r="H227">
        <v>2.75</v>
      </c>
      <c r="I227">
        <v>3.6</v>
      </c>
      <c r="J227">
        <v>2.23</v>
      </c>
      <c r="K227">
        <v>2.8</v>
      </c>
      <c r="L227">
        <v>3.7</v>
      </c>
      <c r="M227">
        <v>2.1800000000000002</v>
      </c>
      <c r="N227">
        <v>2.8</v>
      </c>
      <c r="O227">
        <v>3.75</v>
      </c>
      <c r="P227" t="s">
        <v>19</v>
      </c>
      <c r="Q227" t="s">
        <v>28</v>
      </c>
      <c r="R227">
        <v>1</v>
      </c>
      <c r="S227" t="s">
        <v>20</v>
      </c>
      <c r="T227">
        <f>MAX(scores245[[#This Row],[winline]],scores245[[#This Row],[betboom]])</f>
        <v>2.23</v>
      </c>
      <c r="U227" t="str">
        <f>INDEX($C$1:$O$10913,1,MATCH(T227,scores245[#This Row],0))</f>
        <v>betboom</v>
      </c>
    </row>
    <row r="228" spans="1:21" x14ac:dyDescent="0.25">
      <c r="A228" t="str">
        <f>_xlfn.CONCAT(scores245[[#This Row],[home]],scores245[[#This Row],[guest]],scores245[[#This Row],[дата]])</f>
        <v>Дефенсорес БельграноДепортиво Морон45480</v>
      </c>
      <c r="B228" t="str">
        <f>_xlfn.CONCAT(scores245[[#This Row],[home]],scores245[[#This Row],[guest]])</f>
        <v>Дефенсорес БельграноДепортиво Морон</v>
      </c>
      <c r="C228" s="1" t="s">
        <v>329</v>
      </c>
      <c r="D228" s="2">
        <v>45480</v>
      </c>
      <c r="E228" s="1" t="s">
        <v>191</v>
      </c>
      <c r="F228" s="1" t="s">
        <v>192</v>
      </c>
      <c r="G228">
        <v>1.87</v>
      </c>
      <c r="H228">
        <v>3</v>
      </c>
      <c r="I228">
        <v>4.3</v>
      </c>
      <c r="J228">
        <v>1.9</v>
      </c>
      <c r="K228">
        <v>3</v>
      </c>
      <c r="L228">
        <v>4.55</v>
      </c>
      <c r="M228">
        <v>1.85</v>
      </c>
      <c r="N228">
        <v>3.05</v>
      </c>
      <c r="O228">
        <v>4.5999999999999996</v>
      </c>
      <c r="P228" t="s">
        <v>16</v>
      </c>
      <c r="Q228" t="s">
        <v>16</v>
      </c>
      <c r="R228">
        <v>0</v>
      </c>
      <c r="S228" t="s">
        <v>20</v>
      </c>
      <c r="T228">
        <f>MAX(scores245[[#This Row],[winline]],scores245[[#This Row],[betboom]])</f>
        <v>1.9</v>
      </c>
      <c r="U228" t="str">
        <f>INDEX($C$1:$O$10913,1,MATCH(T228,scores245[#This Row],0))</f>
        <v>betboom</v>
      </c>
    </row>
    <row r="229" spans="1:21" x14ac:dyDescent="0.25">
      <c r="A229" t="str">
        <f>_xlfn.CONCAT(scores245[[#This Row],[home]],scores245[[#This Row],[guest]],scores245[[#This Row],[дата]])</f>
        <v>Дефенсорес УнидосАльдосиви45480</v>
      </c>
      <c r="B229" t="str">
        <f>_xlfn.CONCAT(scores245[[#This Row],[home]],scores245[[#This Row],[guest]])</f>
        <v>Дефенсорес УнидосАльдосиви</v>
      </c>
      <c r="C229" s="1" t="s">
        <v>329</v>
      </c>
      <c r="D229" s="2">
        <v>45480</v>
      </c>
      <c r="E229" s="1" t="s">
        <v>185</v>
      </c>
      <c r="F229" s="1" t="s">
        <v>198</v>
      </c>
      <c r="G229">
        <v>3</v>
      </c>
      <c r="H229">
        <v>2.7</v>
      </c>
      <c r="I229">
        <v>2.5499999999999998</v>
      </c>
      <c r="J229">
        <v>3.2</v>
      </c>
      <c r="K229">
        <v>2.6</v>
      </c>
      <c r="L229">
        <v>2.65</v>
      </c>
      <c r="M229">
        <v>3.1</v>
      </c>
      <c r="N229">
        <v>2.7</v>
      </c>
      <c r="O229">
        <v>2.6</v>
      </c>
      <c r="P229" t="s">
        <v>28</v>
      </c>
      <c r="Q229" t="s">
        <v>16</v>
      </c>
      <c r="R229">
        <v>1</v>
      </c>
      <c r="S229" t="s">
        <v>20</v>
      </c>
      <c r="T229">
        <f>MAX(scores245[[#This Row],[winline]],scores245[[#This Row],[betboom]])</f>
        <v>3.2</v>
      </c>
      <c r="U229" t="str">
        <f>INDEX($C$1:$O$10913,1,MATCH(T229,scores245[#This Row],0))</f>
        <v>betboom</v>
      </c>
    </row>
    <row r="230" spans="1:21" x14ac:dyDescent="0.25">
      <c r="A230" t="str">
        <f>_xlfn.CONCAT(scores245[[#This Row],[home]],scores245[[#This Row],[guest]],scores245[[#This Row],[дата]])</f>
        <v>Атлетико ГуемесГийлермо Броун45480</v>
      </c>
      <c r="B230" t="str">
        <f>_xlfn.CONCAT(scores245[[#This Row],[home]],scores245[[#This Row],[guest]])</f>
        <v>Атлетико ГуемесГийлермо Броун</v>
      </c>
      <c r="C230" s="1" t="s">
        <v>329</v>
      </c>
      <c r="D230" s="2">
        <v>45480</v>
      </c>
      <c r="E230" s="1" t="s">
        <v>183</v>
      </c>
      <c r="F230" s="1" t="s">
        <v>196</v>
      </c>
      <c r="G230">
        <v>1.82</v>
      </c>
      <c r="H230">
        <v>2.95</v>
      </c>
      <c r="I230">
        <v>4.7</v>
      </c>
      <c r="J230">
        <v>1.88</v>
      </c>
      <c r="K230">
        <v>2.9</v>
      </c>
      <c r="L230">
        <v>5.0999999999999996</v>
      </c>
      <c r="M230">
        <v>1.85</v>
      </c>
      <c r="N230">
        <v>2.9</v>
      </c>
      <c r="O230">
        <v>5.2</v>
      </c>
      <c r="P230" t="s">
        <v>28</v>
      </c>
      <c r="Q230" t="s">
        <v>28</v>
      </c>
      <c r="R230">
        <v>0</v>
      </c>
      <c r="S230" t="s">
        <v>20</v>
      </c>
      <c r="T230">
        <f>MAX(scores245[[#This Row],[winline]],scores245[[#This Row],[betboom]])</f>
        <v>1.88</v>
      </c>
      <c r="U230" t="str">
        <f>INDEX($C$1:$O$10913,1,MATCH(T230,scores245[#This Row],0))</f>
        <v>betboom</v>
      </c>
    </row>
    <row r="231" spans="1:21" x14ac:dyDescent="0.25">
      <c r="A231" t="str">
        <f>_xlfn.CONCAT(scores245[[#This Row],[home]],scores245[[#This Row],[guest]],scores245[[#This Row],[дата]])</f>
        <v>КА АльварадоАгропекуарио45480</v>
      </c>
      <c r="B231" t="str">
        <f>_xlfn.CONCAT(scores245[[#This Row],[home]],scores245[[#This Row],[guest]])</f>
        <v>КА АльварадоАгропекуарио</v>
      </c>
      <c r="C231" s="1" t="s">
        <v>329</v>
      </c>
      <c r="D231" s="2">
        <v>45480</v>
      </c>
      <c r="E231" s="1" t="s">
        <v>197</v>
      </c>
      <c r="F231" s="1" t="s">
        <v>75</v>
      </c>
      <c r="G231">
        <v>2.2999999999999998</v>
      </c>
      <c r="H231">
        <v>2.85</v>
      </c>
      <c r="I231">
        <v>3.2</v>
      </c>
      <c r="J231">
        <v>2.4</v>
      </c>
      <c r="K231">
        <v>2.8</v>
      </c>
      <c r="L231">
        <v>3.35</v>
      </c>
      <c r="M231">
        <v>2.35</v>
      </c>
      <c r="N231">
        <v>2.85</v>
      </c>
      <c r="O231">
        <v>3.35</v>
      </c>
      <c r="P231" t="s">
        <v>16</v>
      </c>
      <c r="Q231" t="s">
        <v>32</v>
      </c>
      <c r="R231">
        <v>2</v>
      </c>
      <c r="S231" t="s">
        <v>20</v>
      </c>
      <c r="T231">
        <f>MAX(scores245[[#This Row],[winline]],scores245[[#This Row],[betboom]])</f>
        <v>2.4</v>
      </c>
      <c r="U231" t="str">
        <f>INDEX($C$1:$O$10913,1,MATCH(T231,scores245[#This Row],0))</f>
        <v>betboom</v>
      </c>
    </row>
    <row r="232" spans="1:21" x14ac:dyDescent="0.25">
      <c r="A232" t="str">
        <f>_xlfn.CONCAT(scores245[[#This Row],[home]],scores245[[#This Row],[guest]],scores245[[#This Row],[дата]])</f>
        <v>Расинг де КордобаОлл Бойз45480</v>
      </c>
      <c r="B232" t="str">
        <f>_xlfn.CONCAT(scores245[[#This Row],[home]],scores245[[#This Row],[guest]])</f>
        <v>Расинг де КордобаОлл Бойз</v>
      </c>
      <c r="C232" s="1" t="s">
        <v>329</v>
      </c>
      <c r="D232" s="2">
        <v>45480</v>
      </c>
      <c r="E232" s="1" t="s">
        <v>76</v>
      </c>
      <c r="F232" s="1" t="s">
        <v>79</v>
      </c>
      <c r="G232">
        <v>1.93</v>
      </c>
      <c r="H232">
        <v>2.9</v>
      </c>
      <c r="I232">
        <v>4.3</v>
      </c>
      <c r="J232">
        <v>1.97</v>
      </c>
      <c r="K232">
        <v>2.9</v>
      </c>
      <c r="L232">
        <v>4.4000000000000004</v>
      </c>
      <c r="M232">
        <v>1.93</v>
      </c>
      <c r="N232">
        <v>2.95</v>
      </c>
      <c r="O232">
        <v>4.5</v>
      </c>
      <c r="P232" t="s">
        <v>28</v>
      </c>
      <c r="Q232" t="s">
        <v>16</v>
      </c>
      <c r="R232">
        <v>1</v>
      </c>
      <c r="S232" t="s">
        <v>20</v>
      </c>
      <c r="T232">
        <f>MAX(scores245[[#This Row],[winline]],scores245[[#This Row],[betboom]])</f>
        <v>1.97</v>
      </c>
      <c r="U232" t="str">
        <f>INDEX($C$1:$O$10913,1,MATCH(T232,scores245[#This Row],0))</f>
        <v>betboom</v>
      </c>
    </row>
    <row r="233" spans="1:21" x14ac:dyDescent="0.25">
      <c r="A233" t="str">
        <f>_xlfn.CONCAT(scores245[[#This Row],[home]],scores245[[#This Row],[guest]],scores245[[#This Row],[дата]])</f>
        <v>Сан ТельмоХимнасия и Эсгрима Мендоса45480</v>
      </c>
      <c r="B233" t="str">
        <f>_xlfn.CONCAT(scores245[[#This Row],[home]],scores245[[#This Row],[guest]])</f>
        <v>Сан ТельмоХимнасия и Эсгрима Мендоса</v>
      </c>
      <c r="C233" s="1" t="s">
        <v>329</v>
      </c>
      <c r="D233" s="2">
        <v>45480</v>
      </c>
      <c r="E233" s="1" t="s">
        <v>189</v>
      </c>
      <c r="F233" s="1" t="s">
        <v>71</v>
      </c>
      <c r="G233">
        <v>2.25</v>
      </c>
      <c r="H233">
        <v>2.95</v>
      </c>
      <c r="I233">
        <v>3.2</v>
      </c>
      <c r="J233">
        <v>2.3199999999999998</v>
      </c>
      <c r="K233">
        <v>2.9</v>
      </c>
      <c r="L233">
        <v>3.25</v>
      </c>
      <c r="M233">
        <v>2.2999999999999998</v>
      </c>
      <c r="N233">
        <v>2.95</v>
      </c>
      <c r="O233">
        <v>3.3</v>
      </c>
      <c r="P233" t="s">
        <v>16</v>
      </c>
      <c r="Q233" t="s">
        <v>16</v>
      </c>
      <c r="R233">
        <v>0</v>
      </c>
      <c r="S233" t="s">
        <v>20</v>
      </c>
      <c r="T233">
        <f>MAX(scores245[[#This Row],[winline]],scores245[[#This Row],[betboom]])</f>
        <v>2.3199999999999998</v>
      </c>
      <c r="U233" t="str">
        <f>INDEX($C$1:$O$10913,1,MATCH(T233,scores245[#This Row],0))</f>
        <v>betboom</v>
      </c>
    </row>
    <row r="234" spans="1:21" x14ac:dyDescent="0.25">
      <c r="A234" t="str">
        <f>_xlfn.CONCAT(scores245[[#This Row],[home]],scores245[[#This Row],[guest]],scores245[[#This Row],[дата]])</f>
        <v>КрузейроКоринтианс45480</v>
      </c>
      <c r="B234" t="str">
        <f>_xlfn.CONCAT(scores245[[#This Row],[home]],scores245[[#This Row],[guest]])</f>
        <v>КрузейроКоринтианс</v>
      </c>
      <c r="C234" s="1" t="s">
        <v>320</v>
      </c>
      <c r="D234" s="2">
        <v>45480</v>
      </c>
      <c r="E234" s="1" t="s">
        <v>207</v>
      </c>
      <c r="F234" s="1" t="s">
        <v>307</v>
      </c>
      <c r="G234">
        <v>1.7</v>
      </c>
      <c r="H234">
        <v>3.75</v>
      </c>
      <c r="I234">
        <v>5.4</v>
      </c>
      <c r="J234">
        <v>1.7</v>
      </c>
      <c r="K234">
        <v>3.66</v>
      </c>
      <c r="L234">
        <v>5.29</v>
      </c>
      <c r="M234">
        <v>1.75</v>
      </c>
      <c r="N234">
        <v>3.5</v>
      </c>
      <c r="O234">
        <v>5.3</v>
      </c>
      <c r="P234" t="s">
        <v>32</v>
      </c>
      <c r="Q234" t="s">
        <v>16</v>
      </c>
      <c r="R234">
        <v>1</v>
      </c>
      <c r="S234" t="s">
        <v>20</v>
      </c>
      <c r="T234">
        <f>MAX(scores245[[#This Row],[winline]],scores245[[#This Row],[betboom]])</f>
        <v>1.7</v>
      </c>
      <c r="U234" t="str">
        <f>INDEX($C$1:$O$10913,1,MATCH(T234,scores245[#This Row],0))</f>
        <v>winline</v>
      </c>
    </row>
    <row r="235" spans="1:21" x14ac:dyDescent="0.25">
      <c r="A235" t="str">
        <f>_xlfn.CONCAT(scores245[[#This Row],[home]],scores245[[#This Row],[guest]],scores245[[#This Row],[дата]])</f>
        <v>ЖувентудеГремио45480</v>
      </c>
      <c r="B235" t="str">
        <f>_xlfn.CONCAT(scores245[[#This Row],[home]],scores245[[#This Row],[guest]])</f>
        <v>ЖувентудеГремио</v>
      </c>
      <c r="C235" s="1" t="s">
        <v>320</v>
      </c>
      <c r="D235" s="2">
        <v>45480</v>
      </c>
      <c r="E235" s="1" t="s">
        <v>215</v>
      </c>
      <c r="F235" s="1" t="s">
        <v>210</v>
      </c>
      <c r="G235">
        <v>2.41</v>
      </c>
      <c r="H235">
        <v>3.35</v>
      </c>
      <c r="I235">
        <v>3.05</v>
      </c>
      <c r="J235">
        <v>2.4</v>
      </c>
      <c r="K235">
        <v>3.32</v>
      </c>
      <c r="L235">
        <v>3.01</v>
      </c>
      <c r="M235">
        <v>2.4500000000000002</v>
      </c>
      <c r="N235">
        <v>3.2</v>
      </c>
      <c r="O235">
        <v>3.1</v>
      </c>
      <c r="P235" t="s">
        <v>32</v>
      </c>
      <c r="Q235" t="s">
        <v>16</v>
      </c>
      <c r="R235">
        <v>1</v>
      </c>
      <c r="S235" t="s">
        <v>20</v>
      </c>
      <c r="T235">
        <f>MAX(scores245[[#This Row],[winline]],scores245[[#This Row],[betboom]])</f>
        <v>2.41</v>
      </c>
      <c r="U235" t="str">
        <f>INDEX($C$1:$O$10913,1,MATCH(T235,scores245[#This Row],0))</f>
        <v>winline</v>
      </c>
    </row>
    <row r="236" spans="1:21" x14ac:dyDescent="0.25">
      <c r="A236" t="str">
        <f>_xlfn.CONCAT(scores245[[#This Row],[home]],scores245[[#This Row],[guest]],scores245[[#This Row],[дата]])</f>
        <v>ФорталезаФлуминенсе45480</v>
      </c>
      <c r="B236" t="str">
        <f>_xlfn.CONCAT(scores245[[#This Row],[home]],scores245[[#This Row],[guest]])</f>
        <v>ФорталезаФлуминенсе</v>
      </c>
      <c r="C236" s="1" t="s">
        <v>320</v>
      </c>
      <c r="D236" s="2">
        <v>45480</v>
      </c>
      <c r="E236" s="1" t="s">
        <v>214</v>
      </c>
      <c r="F236" s="1" t="s">
        <v>211</v>
      </c>
      <c r="G236">
        <v>1.83</v>
      </c>
      <c r="H236">
        <v>3.7</v>
      </c>
      <c r="I236">
        <v>4.4000000000000004</v>
      </c>
      <c r="J236">
        <v>1.82</v>
      </c>
      <c r="K236">
        <v>3.67</v>
      </c>
      <c r="L236">
        <v>4.38</v>
      </c>
      <c r="M236">
        <v>1.85</v>
      </c>
      <c r="N236">
        <v>3.6</v>
      </c>
      <c r="O236">
        <v>4.4000000000000004</v>
      </c>
      <c r="P236" t="s">
        <v>28</v>
      </c>
      <c r="Q236" t="s">
        <v>16</v>
      </c>
      <c r="R236">
        <v>1</v>
      </c>
      <c r="S236" t="s">
        <v>20</v>
      </c>
      <c r="T236">
        <f>MAX(scores245[[#This Row],[winline]],scores245[[#This Row],[betboom]])</f>
        <v>1.83</v>
      </c>
      <c r="U236" t="str">
        <f>INDEX($C$1:$O$10913,1,MATCH(T236,scores245[#This Row],0))</f>
        <v>winline</v>
      </c>
    </row>
    <row r="237" spans="1:21" x14ac:dyDescent="0.25">
      <c r="A237" t="str">
        <f>_xlfn.CONCAT(scores245[[#This Row],[home]],scores245[[#This Row],[guest]],scores245[[#This Row],[дата]])</f>
        <v>ФламенгоКуяба45480</v>
      </c>
      <c r="B237" t="str">
        <f>_xlfn.CONCAT(scores245[[#This Row],[home]],scores245[[#This Row],[guest]])</f>
        <v>ФламенгоКуяба</v>
      </c>
      <c r="C237" s="1" t="s">
        <v>320</v>
      </c>
      <c r="D237" s="2">
        <v>45480</v>
      </c>
      <c r="E237" s="1" t="s">
        <v>206</v>
      </c>
      <c r="F237" s="1" t="s">
        <v>86</v>
      </c>
      <c r="G237">
        <v>1.4</v>
      </c>
      <c r="H237">
        <v>4.8</v>
      </c>
      <c r="I237">
        <v>8.4</v>
      </c>
      <c r="J237">
        <v>1.4</v>
      </c>
      <c r="K237">
        <v>4.67</v>
      </c>
      <c r="L237">
        <v>8.25</v>
      </c>
      <c r="M237">
        <v>1.36</v>
      </c>
      <c r="N237">
        <v>4.9000000000000004</v>
      </c>
      <c r="O237">
        <v>9.3000000000000007</v>
      </c>
      <c r="P237" t="s">
        <v>28</v>
      </c>
      <c r="Q237" t="s">
        <v>28</v>
      </c>
      <c r="R237">
        <v>0</v>
      </c>
      <c r="S237" t="s">
        <v>20</v>
      </c>
      <c r="T237">
        <f>MAX(scores245[[#This Row],[winline]],scores245[[#This Row],[betboom]])</f>
        <v>1.4</v>
      </c>
      <c r="U237" t="str">
        <f>INDEX($C$1:$O$10913,1,MATCH(T237,scores245[#This Row],0))</f>
        <v>winline</v>
      </c>
    </row>
    <row r="238" spans="1:21" x14ac:dyDescent="0.25">
      <c r="A238" t="str">
        <f>_xlfn.CONCAT(scores245[[#This Row],[home]],scores245[[#This Row],[guest]],scores245[[#This Row],[дата]])</f>
        <v>Сан ПаулуБрагантино45480</v>
      </c>
      <c r="B238" t="str">
        <f>_xlfn.CONCAT(scores245[[#This Row],[home]],scores245[[#This Row],[guest]])</f>
        <v>Сан ПаулуБрагантино</v>
      </c>
      <c r="C238" s="1" t="s">
        <v>320</v>
      </c>
      <c r="D238" s="2">
        <v>45480</v>
      </c>
      <c r="E238" s="1" t="s">
        <v>212</v>
      </c>
      <c r="F238" s="1" t="s">
        <v>87</v>
      </c>
      <c r="G238">
        <v>1.95</v>
      </c>
      <c r="H238">
        <v>3.5</v>
      </c>
      <c r="I238">
        <v>4.2</v>
      </c>
      <c r="J238">
        <v>1.95</v>
      </c>
      <c r="K238">
        <v>3.42</v>
      </c>
      <c r="L238">
        <v>4.08</v>
      </c>
      <c r="M238">
        <v>1.97</v>
      </c>
      <c r="N238">
        <v>3.4</v>
      </c>
      <c r="O238">
        <v>4.0999999999999996</v>
      </c>
      <c r="P238" t="s">
        <v>19</v>
      </c>
      <c r="Q238" t="s">
        <v>16</v>
      </c>
      <c r="R238">
        <v>1</v>
      </c>
      <c r="S238" t="s">
        <v>20</v>
      </c>
      <c r="T238">
        <f>MAX(scores245[[#This Row],[winline]],scores245[[#This Row],[betboom]])</f>
        <v>1.95</v>
      </c>
      <c r="U238" t="str">
        <f>INDEX($C$1:$O$10913,1,MATCH(T238,scores245[#This Row],0))</f>
        <v>winline</v>
      </c>
    </row>
    <row r="239" spans="1:21" x14ac:dyDescent="0.25">
      <c r="A239" t="str">
        <f>_xlfn.CONCAT(scores245[[#This Row],[home]],scores245[[#This Row],[guest]],scores245[[#This Row],[дата]])</f>
        <v>ИтуаноБотафого Сан Пауло45480</v>
      </c>
      <c r="B239" t="str">
        <f>_xlfn.CONCAT(scores245[[#This Row],[home]],scores245[[#This Row],[guest]])</f>
        <v>ИтуаноБотафого Сан Пауло</v>
      </c>
      <c r="C239" s="1" t="s">
        <v>330</v>
      </c>
      <c r="D239" s="2">
        <v>45480</v>
      </c>
      <c r="E239" s="1" t="s">
        <v>225</v>
      </c>
      <c r="F239" s="1" t="s">
        <v>89</v>
      </c>
      <c r="G239">
        <v>2.5499999999999998</v>
      </c>
      <c r="H239">
        <v>3</v>
      </c>
      <c r="I239">
        <v>2.9</v>
      </c>
      <c r="J239">
        <v>2.5499999999999998</v>
      </c>
      <c r="K239">
        <v>2.9</v>
      </c>
      <c r="L239">
        <v>2.9</v>
      </c>
      <c r="M239">
        <v>2.58</v>
      </c>
      <c r="N239">
        <v>2.95</v>
      </c>
      <c r="O239">
        <v>2.9</v>
      </c>
      <c r="P239" t="s">
        <v>32</v>
      </c>
      <c r="Q239" t="s">
        <v>19</v>
      </c>
      <c r="R239">
        <v>1</v>
      </c>
      <c r="S239" t="s">
        <v>20</v>
      </c>
      <c r="T239">
        <f>MAX(scores245[[#This Row],[winline]],scores245[[#This Row],[betboom]])</f>
        <v>2.5499999999999998</v>
      </c>
      <c r="U239" t="str">
        <f>INDEX($C$1:$O$10913,1,MATCH(T239,scores245[#This Row],0))</f>
        <v>winline</v>
      </c>
    </row>
    <row r="240" spans="1:21" x14ac:dyDescent="0.25">
      <c r="A240" t="str">
        <f>_xlfn.CONCAT(scores245[[#This Row],[home]],scores245[[#This Row],[guest]],scores245[[#This Row],[дата]])</f>
        <v>КоритибаПайсанду45480</v>
      </c>
      <c r="B240" t="str">
        <f>_xlfn.CONCAT(scores245[[#This Row],[home]],scores245[[#This Row],[guest]])</f>
        <v>КоритибаПайсанду</v>
      </c>
      <c r="C240" s="1" t="s">
        <v>330</v>
      </c>
      <c r="D240" s="2">
        <v>45480</v>
      </c>
      <c r="E240" s="1" t="s">
        <v>91</v>
      </c>
      <c r="F240" s="1" t="s">
        <v>220</v>
      </c>
      <c r="G240">
        <v>1.84</v>
      </c>
      <c r="H240">
        <v>3.3</v>
      </c>
      <c r="I240">
        <v>4.5</v>
      </c>
      <c r="J240">
        <v>1.77</v>
      </c>
      <c r="K240">
        <v>3.35</v>
      </c>
      <c r="L240">
        <v>4.5999999999999996</v>
      </c>
      <c r="M240">
        <v>1.8</v>
      </c>
      <c r="N240">
        <v>3.4</v>
      </c>
      <c r="O240">
        <v>4.8</v>
      </c>
      <c r="P240" t="s">
        <v>28</v>
      </c>
      <c r="Q240" t="s">
        <v>28</v>
      </c>
      <c r="R240">
        <v>0</v>
      </c>
      <c r="S240" t="s">
        <v>20</v>
      </c>
      <c r="T240">
        <f>MAX(scores245[[#This Row],[winline]],scores245[[#This Row],[betboom]])</f>
        <v>1.84</v>
      </c>
      <c r="U240" t="str">
        <f>INDEX($C$1:$O$10913,1,MATCH(T240,scores245[#This Row],0))</f>
        <v>winline</v>
      </c>
    </row>
    <row r="241" spans="1:21" x14ac:dyDescent="0.25">
      <c r="A241" t="str">
        <f>_xlfn.CONCAT(scores245[[#This Row],[home]],scores245[[#This Row],[guest]],scores245[[#This Row],[дата]])</f>
        <v>РусенборгОдд45480</v>
      </c>
      <c r="B241" t="str">
        <f>_xlfn.CONCAT(scores245[[#This Row],[home]],scores245[[#This Row],[guest]])</f>
        <v>РусенборгОдд</v>
      </c>
      <c r="C241" s="1" t="s">
        <v>349</v>
      </c>
      <c r="D241" s="2">
        <v>45480</v>
      </c>
      <c r="E241" s="1" t="s">
        <v>229</v>
      </c>
      <c r="F241" s="1" t="s">
        <v>42</v>
      </c>
      <c r="G241">
        <v>1.61</v>
      </c>
      <c r="H241">
        <v>4.3</v>
      </c>
      <c r="I241">
        <v>4.9000000000000004</v>
      </c>
      <c r="J241">
        <v>1.6</v>
      </c>
      <c r="K241">
        <v>4.2</v>
      </c>
      <c r="L241">
        <v>5.3</v>
      </c>
      <c r="M241">
        <v>1.6</v>
      </c>
      <c r="N241">
        <v>4.3</v>
      </c>
      <c r="O241">
        <v>5.0999999999999996</v>
      </c>
      <c r="P241" t="s">
        <v>19</v>
      </c>
      <c r="Q241" t="s">
        <v>28</v>
      </c>
      <c r="R241">
        <v>1</v>
      </c>
      <c r="S241" t="s">
        <v>20</v>
      </c>
      <c r="T241">
        <f>MAX(scores245[[#This Row],[winline]],scores245[[#This Row],[betboom]])</f>
        <v>1.61</v>
      </c>
      <c r="U241" t="str">
        <f>INDEX($C$1:$O$10913,1,MATCH(T241,scores245[#This Row],0))</f>
        <v>winline</v>
      </c>
    </row>
    <row r="242" spans="1:21" x14ac:dyDescent="0.25">
      <c r="A242" t="str">
        <f>_xlfn.CONCAT(scores245[[#This Row],[home]],scores245[[#This Row],[guest]],scores245[[#This Row],[дата]])</f>
        <v>МольдеЛиллестрем45480</v>
      </c>
      <c r="B242" t="str">
        <f>_xlfn.CONCAT(scores245[[#This Row],[home]],scores245[[#This Row],[guest]])</f>
        <v>МольдеЛиллестрем</v>
      </c>
      <c r="C242" s="1" t="s">
        <v>349</v>
      </c>
      <c r="D242" s="2">
        <v>45480</v>
      </c>
      <c r="E242" s="1" t="s">
        <v>39</v>
      </c>
      <c r="F242" s="1" t="s">
        <v>350</v>
      </c>
      <c r="G242">
        <v>1.48</v>
      </c>
      <c r="H242">
        <v>4.7</v>
      </c>
      <c r="I242">
        <v>5.8</v>
      </c>
      <c r="J242">
        <v>1.48</v>
      </c>
      <c r="K242">
        <v>4.55</v>
      </c>
      <c r="L242">
        <v>6</v>
      </c>
      <c r="M242">
        <v>1.48</v>
      </c>
      <c r="N242">
        <v>4.8</v>
      </c>
      <c r="O242">
        <v>5.9</v>
      </c>
      <c r="P242" t="s">
        <v>32</v>
      </c>
      <c r="Q242" t="s">
        <v>16</v>
      </c>
      <c r="R242">
        <v>1</v>
      </c>
      <c r="S242" t="s">
        <v>20</v>
      </c>
      <c r="T242">
        <f>MAX(scores245[[#This Row],[winline]],scores245[[#This Row],[betboom]])</f>
        <v>1.48</v>
      </c>
      <c r="U242" t="str">
        <f>INDEX($C$1:$O$10913,1,MATCH(T242,scores245[#This Row],0))</f>
        <v>winline</v>
      </c>
    </row>
    <row r="243" spans="1:21" x14ac:dyDescent="0.25">
      <c r="A243" t="str">
        <f>_xlfn.CONCAT(scores245[[#This Row],[home]],scores245[[#This Row],[guest]],scores245[[#This Row],[дата]])</f>
        <v>Хам КамТромсе45480</v>
      </c>
      <c r="B243" t="str">
        <f>_xlfn.CONCAT(scores245[[#This Row],[home]],scores245[[#This Row],[guest]])</f>
        <v>Хам КамТромсе</v>
      </c>
      <c r="C243" s="1" t="s">
        <v>349</v>
      </c>
      <c r="D243" s="2">
        <v>45480</v>
      </c>
      <c r="E243" s="1" t="s">
        <v>351</v>
      </c>
      <c r="F243" s="1" t="s">
        <v>38</v>
      </c>
      <c r="G243">
        <v>2.38</v>
      </c>
      <c r="H243">
        <v>3.4</v>
      </c>
      <c r="I243">
        <v>2.9</v>
      </c>
      <c r="J243">
        <v>2.4500000000000002</v>
      </c>
      <c r="K243">
        <v>3.3</v>
      </c>
      <c r="L243">
        <v>2.87</v>
      </c>
      <c r="M243" t="s">
        <v>20</v>
      </c>
      <c r="N243" t="s">
        <v>20</v>
      </c>
      <c r="O243" t="s">
        <v>20</v>
      </c>
      <c r="P243" t="s">
        <v>16</v>
      </c>
      <c r="Q243" t="s">
        <v>16</v>
      </c>
      <c r="R243">
        <v>0</v>
      </c>
      <c r="S243" t="s">
        <v>20</v>
      </c>
      <c r="T243">
        <f>MAX(scores245[[#This Row],[winline]],scores245[[#This Row],[betboom]])</f>
        <v>2.4500000000000002</v>
      </c>
      <c r="U243" t="str">
        <f>INDEX($C$1:$O$10913,1,MATCH(T243,scores245[#This Row],0))</f>
        <v>betboom</v>
      </c>
    </row>
    <row r="244" spans="1:21" x14ac:dyDescent="0.25">
      <c r="A244" t="str">
        <f>_xlfn.CONCAT(scores245[[#This Row],[home]],scores245[[#This Row],[guest]],scores245[[#This Row],[дата]])</f>
        <v>КФУМ ОслоВикинг45480</v>
      </c>
      <c r="B244" t="str">
        <f>_xlfn.CONCAT(scores245[[#This Row],[home]],scores245[[#This Row],[guest]])</f>
        <v>КФУМ ОслоВикинг</v>
      </c>
      <c r="C244" s="1" t="s">
        <v>349</v>
      </c>
      <c r="D244" s="2">
        <v>45480</v>
      </c>
      <c r="E244" s="1" t="s">
        <v>352</v>
      </c>
      <c r="F244" s="1" t="s">
        <v>228</v>
      </c>
      <c r="G244">
        <v>2.9</v>
      </c>
      <c r="H244">
        <v>3.6</v>
      </c>
      <c r="I244">
        <v>2.2999999999999998</v>
      </c>
      <c r="J244">
        <v>2.8</v>
      </c>
      <c r="K244">
        <v>3.6</v>
      </c>
      <c r="L244">
        <v>2.37</v>
      </c>
      <c r="M244">
        <v>2.85</v>
      </c>
      <c r="N244">
        <v>3.65</v>
      </c>
      <c r="O244">
        <v>2.35</v>
      </c>
      <c r="P244" t="s">
        <v>28</v>
      </c>
      <c r="Q244" t="s">
        <v>19</v>
      </c>
      <c r="R244">
        <v>2</v>
      </c>
      <c r="S244" t="s">
        <v>20</v>
      </c>
      <c r="T244">
        <f>MAX(scores245[[#This Row],[winline]],scores245[[#This Row],[betboom]])</f>
        <v>2.9</v>
      </c>
      <c r="U244" t="str">
        <f>INDEX($C$1:$O$10913,1,MATCH(T244,scores245[#This Row],0))</f>
        <v>winline</v>
      </c>
    </row>
    <row r="245" spans="1:21" x14ac:dyDescent="0.25">
      <c r="A245" t="str">
        <f>_xlfn.CONCAT(scores245[[#This Row],[home]],scores245[[#This Row],[guest]],scores245[[#This Row],[дата]])</f>
        <v>ХеугесуннСарпсборг45480</v>
      </c>
      <c r="B245" t="str">
        <f>_xlfn.CONCAT(scores245[[#This Row],[home]],scores245[[#This Row],[guest]])</f>
        <v>ХеугесуннСарпсборг</v>
      </c>
      <c r="C245" s="1" t="s">
        <v>349</v>
      </c>
      <c r="D245" s="2">
        <v>45480</v>
      </c>
      <c r="E245" s="1" t="s">
        <v>45</v>
      </c>
      <c r="F245" s="1" t="s">
        <v>40</v>
      </c>
      <c r="G245">
        <v>2.15</v>
      </c>
      <c r="H245">
        <v>3.6</v>
      </c>
      <c r="I245">
        <v>3.15</v>
      </c>
      <c r="J245" t="s">
        <v>20</v>
      </c>
      <c r="K245" t="s">
        <v>20</v>
      </c>
      <c r="L245" t="s">
        <v>20</v>
      </c>
      <c r="M245">
        <v>2.15</v>
      </c>
      <c r="N245">
        <v>3.65</v>
      </c>
      <c r="O245">
        <v>3.15</v>
      </c>
      <c r="P245" t="s">
        <v>28</v>
      </c>
      <c r="Q245" t="s">
        <v>19</v>
      </c>
      <c r="R245">
        <v>2</v>
      </c>
      <c r="S245" t="s">
        <v>20</v>
      </c>
      <c r="T245">
        <f>MAX(scores245[[#This Row],[winline]],scores245[[#This Row],[betboom]])</f>
        <v>2.15</v>
      </c>
      <c r="U245" t="str">
        <f>INDEX($C$1:$O$10913,1,MATCH(T245,scores245[#This Row],0))</f>
        <v>winline</v>
      </c>
    </row>
    <row r="246" spans="1:21" x14ac:dyDescent="0.25">
      <c r="A246" t="str">
        <f>_xlfn.CONCAT(scores245[[#This Row],[home]],scores245[[#This Row],[guest]],scores245[[#This Row],[дата]])</f>
        <v>Буде ГлимтБранн45480</v>
      </c>
      <c r="B246" t="str">
        <f>_xlfn.CONCAT(scores245[[#This Row],[home]],scores245[[#This Row],[guest]])</f>
        <v>Буде ГлимтБранн</v>
      </c>
      <c r="C246" s="1" t="s">
        <v>349</v>
      </c>
      <c r="D246" s="2">
        <v>45480</v>
      </c>
      <c r="E246" s="1" t="s">
        <v>41</v>
      </c>
      <c r="F246" s="1" t="s">
        <v>46</v>
      </c>
      <c r="G246">
        <v>1.93</v>
      </c>
      <c r="H246">
        <v>3.95</v>
      </c>
      <c r="I246">
        <v>3.45</v>
      </c>
      <c r="J246">
        <v>1.92</v>
      </c>
      <c r="K246">
        <v>3.9</v>
      </c>
      <c r="L246">
        <v>3.6</v>
      </c>
      <c r="M246">
        <v>1.9</v>
      </c>
      <c r="N246">
        <v>4</v>
      </c>
      <c r="O246">
        <v>3.55</v>
      </c>
      <c r="P246" t="s">
        <v>27</v>
      </c>
      <c r="Q246" t="s">
        <v>28</v>
      </c>
      <c r="R246">
        <v>1</v>
      </c>
      <c r="S246" t="s">
        <v>20</v>
      </c>
      <c r="T246">
        <f>MAX(scores245[[#This Row],[winline]],scores245[[#This Row],[betboom]])</f>
        <v>1.93</v>
      </c>
      <c r="U246" t="str">
        <f>INDEX($C$1:$O$10913,1,MATCH(T246,scores245[#This Row],0))</f>
        <v>winline</v>
      </c>
    </row>
    <row r="247" spans="1:21" x14ac:dyDescent="0.25">
      <c r="A247" t="str">
        <f>_xlfn.CONCAT(scores245[[#This Row],[home]],scores245[[#This Row],[guest]],scores245[[#This Row],[дата]])</f>
        <v>Окленд РутсЛуисвилль Сити45480</v>
      </c>
      <c r="B247" t="str">
        <f>_xlfn.CONCAT(scores245[[#This Row],[home]],scores245[[#This Row],[guest]])</f>
        <v>Окленд РутсЛуисвилль Сити</v>
      </c>
      <c r="C247" s="1" t="s">
        <v>322</v>
      </c>
      <c r="D247" s="2">
        <v>45480</v>
      </c>
      <c r="E247" s="1" t="s">
        <v>235</v>
      </c>
      <c r="F247" s="1" t="s">
        <v>96</v>
      </c>
      <c r="G247">
        <v>3.55</v>
      </c>
      <c r="H247">
        <v>3.25</v>
      </c>
      <c r="I247">
        <v>1.96</v>
      </c>
      <c r="J247">
        <v>3.6</v>
      </c>
      <c r="K247">
        <v>3.45</v>
      </c>
      <c r="L247">
        <v>1.95</v>
      </c>
      <c r="M247">
        <v>3.54</v>
      </c>
      <c r="N247">
        <v>3.36</v>
      </c>
      <c r="O247">
        <v>1.96</v>
      </c>
      <c r="P247" t="s">
        <v>28</v>
      </c>
      <c r="Q247" t="s">
        <v>16</v>
      </c>
      <c r="R247">
        <v>1</v>
      </c>
      <c r="S247" t="s">
        <v>20</v>
      </c>
      <c r="T247">
        <f>MAX(scores245[[#This Row],[winline]],scores245[[#This Row],[betboom]])</f>
        <v>3.6</v>
      </c>
      <c r="U247" t="str">
        <f>INDEX($C$1:$O$10913,1,MATCH(T247,scores245[#This Row],0))</f>
        <v>betboom</v>
      </c>
    </row>
    <row r="248" spans="1:21" x14ac:dyDescent="0.25">
      <c r="A248" t="str">
        <f>_xlfn.CONCAT(scores245[[#This Row],[home]],scores245[[#This Row],[guest]],scores245[[#This Row],[дата]])</f>
        <v>Оранж Каунти Мемфис 90145480</v>
      </c>
      <c r="B248" t="str">
        <f>_xlfn.CONCAT(scores245[[#This Row],[home]],scores245[[#This Row],[guest]])</f>
        <v>Оранж Каунти Мемфис 901</v>
      </c>
      <c r="C248" s="1" t="s">
        <v>322</v>
      </c>
      <c r="D248" s="2">
        <v>45480</v>
      </c>
      <c r="E248" s="1" t="s">
        <v>234</v>
      </c>
      <c r="F248" s="1" t="s">
        <v>99</v>
      </c>
      <c r="G248">
        <v>2.4900000000000002</v>
      </c>
      <c r="H248">
        <v>3.15</v>
      </c>
      <c r="I248">
        <v>2.65</v>
      </c>
      <c r="J248">
        <v>2.5</v>
      </c>
      <c r="K248">
        <v>3.3</v>
      </c>
      <c r="L248">
        <v>2.65</v>
      </c>
      <c r="M248" t="s">
        <v>20</v>
      </c>
      <c r="N248" t="s">
        <v>20</v>
      </c>
      <c r="O248" t="s">
        <v>20</v>
      </c>
      <c r="P248" t="s">
        <v>54</v>
      </c>
      <c r="Q248" t="s">
        <v>28</v>
      </c>
      <c r="R248">
        <v>1</v>
      </c>
      <c r="S248" t="s">
        <v>20</v>
      </c>
      <c r="T248">
        <f>MAX(scores245[[#This Row],[winline]],scores245[[#This Row],[betboom]])</f>
        <v>2.5</v>
      </c>
      <c r="U248" t="str">
        <f>INDEX($C$1:$O$10913,1,MATCH(T248,scores245[#This Row],0))</f>
        <v>betboom</v>
      </c>
    </row>
    <row r="249" spans="1:21" x14ac:dyDescent="0.25">
      <c r="A249" t="str">
        <f>_xlfn.CONCAT(scores245[[#This Row],[home]],scores245[[#This Row],[guest]],scores245[[#This Row],[дата]])</f>
        <v>Сан АнтониоФиникс Райзинг45480</v>
      </c>
      <c r="B249" t="str">
        <f>_xlfn.CONCAT(scores245[[#This Row],[home]],scores245[[#This Row],[guest]])</f>
        <v>Сан АнтониоФиникс Райзинг</v>
      </c>
      <c r="C249" s="1" t="s">
        <v>322</v>
      </c>
      <c r="D249" s="2">
        <v>45480</v>
      </c>
      <c r="E249" s="1" t="s">
        <v>238</v>
      </c>
      <c r="F249" s="1" t="s">
        <v>100</v>
      </c>
      <c r="G249">
        <v>2.06</v>
      </c>
      <c r="H249">
        <v>3.35</v>
      </c>
      <c r="I249">
        <v>3.15</v>
      </c>
      <c r="J249">
        <v>2.0499999999999998</v>
      </c>
      <c r="K249">
        <v>3.55</v>
      </c>
      <c r="L249">
        <v>3.2</v>
      </c>
      <c r="M249">
        <v>2.08</v>
      </c>
      <c r="N249">
        <v>3.46</v>
      </c>
      <c r="O249">
        <v>3.13</v>
      </c>
      <c r="P249" t="s">
        <v>19</v>
      </c>
      <c r="Q249" t="s">
        <v>28</v>
      </c>
      <c r="R249">
        <v>1</v>
      </c>
      <c r="S249" t="s">
        <v>20</v>
      </c>
      <c r="T249">
        <f>MAX(scores245[[#This Row],[winline]],scores245[[#This Row],[betboom]])</f>
        <v>2.06</v>
      </c>
      <c r="U249" t="str">
        <f>INDEX($C$1:$O$10913,1,MATCH(T249,scores245[#This Row],0))</f>
        <v>winline</v>
      </c>
    </row>
    <row r="250" spans="1:21" x14ac:dyDescent="0.25">
      <c r="A250" t="str">
        <f>_xlfn.CONCAT(scores245[[#This Row],[home]],scores245[[#This Row],[guest]],scores245[[#This Row],[дата]])</f>
        <v>Нью Мехико ЮнайтедСакраменто Репаблик 45480</v>
      </c>
      <c r="B250" t="str">
        <f>_xlfn.CONCAT(scores245[[#This Row],[home]],scores245[[#This Row],[guest]])</f>
        <v xml:space="preserve">Нью Мехико ЮнайтедСакраменто Репаблик </v>
      </c>
      <c r="C250" s="1" t="s">
        <v>322</v>
      </c>
      <c r="D250" s="2">
        <v>45480</v>
      </c>
      <c r="E250" s="1" t="s">
        <v>239</v>
      </c>
      <c r="F250" s="1" t="s">
        <v>230</v>
      </c>
      <c r="G250" t="s">
        <v>20</v>
      </c>
      <c r="H250" t="s">
        <v>20</v>
      </c>
      <c r="I250" t="s">
        <v>20</v>
      </c>
      <c r="J250" t="s">
        <v>20</v>
      </c>
      <c r="K250" t="s">
        <v>20</v>
      </c>
      <c r="L250" t="s">
        <v>20</v>
      </c>
      <c r="M250" t="s">
        <v>20</v>
      </c>
      <c r="N250" t="s">
        <v>20</v>
      </c>
      <c r="O250" t="s">
        <v>20</v>
      </c>
      <c r="P250" t="s">
        <v>20</v>
      </c>
      <c r="Q250" t="s">
        <v>20</v>
      </c>
      <c r="R250" t="s">
        <v>20</v>
      </c>
      <c r="S250" t="s">
        <v>20</v>
      </c>
      <c r="T250">
        <f>MAX(scores245[[#This Row],[winline]],scores245[[#This Row],[betboom]])</f>
        <v>0</v>
      </c>
      <c r="U250" t="e">
        <f>INDEX($C$1:$O$10913,1,MATCH(T250,scores245[#This Row],0))</f>
        <v>#N/A</v>
      </c>
    </row>
    <row r="251" spans="1:21" x14ac:dyDescent="0.25">
      <c r="A251" t="str">
        <f>_xlfn.CONCAT(scores245[[#This Row],[home]],scores245[[#This Row],[guest]],scores245[[#This Row],[дата]])</f>
        <v>Норт КаролинаМайами45480</v>
      </c>
      <c r="B251" t="str">
        <f>_xlfn.CONCAT(scores245[[#This Row],[home]],scores245[[#This Row],[guest]])</f>
        <v>Норт КаролинаМайами</v>
      </c>
      <c r="C251" s="1" t="s">
        <v>322</v>
      </c>
      <c r="D251" s="2">
        <v>45480</v>
      </c>
      <c r="E251" s="1" t="s">
        <v>50</v>
      </c>
      <c r="F251" s="1" t="s">
        <v>97</v>
      </c>
      <c r="G251">
        <v>1.47</v>
      </c>
      <c r="H251">
        <v>4.3</v>
      </c>
      <c r="I251">
        <v>5.4</v>
      </c>
      <c r="J251">
        <v>1.45</v>
      </c>
      <c r="K251">
        <v>4.4000000000000004</v>
      </c>
      <c r="L251">
        <v>5.9</v>
      </c>
      <c r="M251" t="s">
        <v>20</v>
      </c>
      <c r="N251" t="s">
        <v>20</v>
      </c>
      <c r="O251" t="s">
        <v>20</v>
      </c>
      <c r="P251" t="s">
        <v>54</v>
      </c>
      <c r="Q251" t="s">
        <v>28</v>
      </c>
      <c r="R251">
        <v>1</v>
      </c>
      <c r="S251" t="s">
        <v>20</v>
      </c>
      <c r="T251">
        <f>MAX(scores245[[#This Row],[winline]],scores245[[#This Row],[betboom]])</f>
        <v>1.47</v>
      </c>
      <c r="U251" t="str">
        <f>INDEX($C$1:$O$10913,1,MATCH(T251,scores245[#This Row],0))</f>
        <v>winline</v>
      </c>
    </row>
    <row r="252" spans="1:21" x14ac:dyDescent="0.25">
      <c r="A252" t="str">
        <f>_xlfn.CONCAT(scores245[[#This Row],[home]],scores245[[#This Row],[guest]],scores245[[#This Row],[дата]])</f>
        <v>Питтсбург РиверхаундсМонтерей Бей 45480</v>
      </c>
      <c r="B252" t="str">
        <f>_xlfn.CONCAT(scores245[[#This Row],[home]],scores245[[#This Row],[guest]])</f>
        <v xml:space="preserve">Питтсбург РиверхаундсМонтерей Бей </v>
      </c>
      <c r="C252" s="1" t="s">
        <v>322</v>
      </c>
      <c r="D252" s="2">
        <v>45480</v>
      </c>
      <c r="E252" s="1" t="s">
        <v>233</v>
      </c>
      <c r="F252" s="1" t="s">
        <v>237</v>
      </c>
      <c r="G252">
        <v>1.62</v>
      </c>
      <c r="H252">
        <v>3.75</v>
      </c>
      <c r="I252">
        <v>4.7</v>
      </c>
      <c r="J252">
        <v>1.63</v>
      </c>
      <c r="K252">
        <v>3.9</v>
      </c>
      <c r="L252">
        <v>4.7</v>
      </c>
      <c r="M252">
        <v>1.64</v>
      </c>
      <c r="N252">
        <v>3.84</v>
      </c>
      <c r="O252">
        <v>4.54</v>
      </c>
      <c r="P252" t="s">
        <v>16</v>
      </c>
      <c r="Q252" t="s">
        <v>28</v>
      </c>
      <c r="R252">
        <v>2</v>
      </c>
      <c r="S252" t="s">
        <v>20</v>
      </c>
      <c r="T252">
        <f>MAX(scores245[[#This Row],[winline]],scores245[[#This Row],[betboom]])</f>
        <v>1.63</v>
      </c>
      <c r="U252" t="str">
        <f>INDEX($C$1:$O$10913,1,MATCH(T252,scores245[#This Row],0))</f>
        <v>betboom</v>
      </c>
    </row>
    <row r="253" spans="1:21" x14ac:dyDescent="0.25">
      <c r="A253" t="str">
        <f>_xlfn.CONCAT(scores245[[#This Row],[home]],scores245[[#This Row],[guest]],scores245[[#This Row],[дата]])</f>
        <v>Детройт СитиТампа Бэй Раудис45480</v>
      </c>
      <c r="B253" t="str">
        <f>_xlfn.CONCAT(scores245[[#This Row],[home]],scores245[[#This Row],[guest]])</f>
        <v>Детройт СитиТампа Бэй Раудис</v>
      </c>
      <c r="C253" s="1" t="s">
        <v>322</v>
      </c>
      <c r="D253" s="2">
        <v>45480</v>
      </c>
      <c r="E253" s="1" t="s">
        <v>98</v>
      </c>
      <c r="F253" s="1" t="s">
        <v>94</v>
      </c>
      <c r="G253">
        <v>2.75</v>
      </c>
      <c r="H253">
        <v>3.15</v>
      </c>
      <c r="I253">
        <v>2.4</v>
      </c>
      <c r="J253">
        <v>2.75</v>
      </c>
      <c r="K253">
        <v>3.3</v>
      </c>
      <c r="L253">
        <v>2.4</v>
      </c>
      <c r="M253">
        <v>2.75</v>
      </c>
      <c r="N253">
        <v>3.25</v>
      </c>
      <c r="O253">
        <v>2.39</v>
      </c>
      <c r="P253" t="s">
        <v>28</v>
      </c>
      <c r="Q253" t="s">
        <v>28</v>
      </c>
      <c r="R253">
        <v>0</v>
      </c>
      <c r="S253" t="s">
        <v>20</v>
      </c>
      <c r="T253">
        <f>MAX(scores245[[#This Row],[winline]],scores245[[#This Row],[betboom]])</f>
        <v>2.75</v>
      </c>
      <c r="U253" t="str">
        <f>INDEX($C$1:$O$10913,1,MATCH(T253,scores245[#This Row],0))</f>
        <v>winline</v>
      </c>
    </row>
    <row r="254" spans="1:21" x14ac:dyDescent="0.25">
      <c r="A254" t="str">
        <f>_xlfn.CONCAT(scores245[[#This Row],[home]],scores245[[#This Row],[guest]],scores245[[#This Row],[дата]])</f>
        <v>Сиэтл СаундерсНью Ингленд Революшен45480</v>
      </c>
      <c r="B254" t="str">
        <f>_xlfn.CONCAT(scores245[[#This Row],[home]],scores245[[#This Row],[guest]])</f>
        <v>Сиэтл СаундерсНью Ингленд Революшен</v>
      </c>
      <c r="C254" s="1" t="s">
        <v>323</v>
      </c>
      <c r="D254" s="2">
        <v>45480</v>
      </c>
      <c r="E254" s="1" t="s">
        <v>240</v>
      </c>
      <c r="F254" s="1" t="s">
        <v>103</v>
      </c>
      <c r="G254">
        <v>1.56</v>
      </c>
      <c r="H254">
        <v>4.4000000000000004</v>
      </c>
      <c r="I254">
        <v>5.8</v>
      </c>
      <c r="J254">
        <v>1.56</v>
      </c>
      <c r="K254">
        <v>4.2</v>
      </c>
      <c r="L254">
        <v>5.9</v>
      </c>
      <c r="M254">
        <v>1.53</v>
      </c>
      <c r="N254">
        <v>4.4000000000000004</v>
      </c>
      <c r="O254">
        <v>5.8</v>
      </c>
      <c r="P254" t="s">
        <v>19</v>
      </c>
      <c r="Q254" t="s">
        <v>16</v>
      </c>
      <c r="R254">
        <v>1</v>
      </c>
      <c r="S254" t="s">
        <v>20</v>
      </c>
      <c r="T254">
        <f>MAX(scores245[[#This Row],[winline]],scores245[[#This Row],[betboom]])</f>
        <v>1.56</v>
      </c>
      <c r="U254" t="str">
        <f>INDEX($C$1:$O$10913,1,MATCH(T254,scores245[#This Row],0))</f>
        <v>winline</v>
      </c>
    </row>
    <row r="255" spans="1:21" x14ac:dyDescent="0.25">
      <c r="A255" t="str">
        <f>_xlfn.CONCAT(scores245[[#This Row],[home]],scores245[[#This Row],[guest]],scores245[[#This Row],[дата]])</f>
        <v>Реал Солт ЛейкАтланта Юнайтед45480</v>
      </c>
      <c r="B255" t="str">
        <f>_xlfn.CONCAT(scores245[[#This Row],[home]],scores245[[#This Row],[guest]])</f>
        <v>Реал Солт ЛейкАтланта Юнайтед</v>
      </c>
      <c r="C255" s="1" t="s">
        <v>323</v>
      </c>
      <c r="D255" s="2">
        <v>45480</v>
      </c>
      <c r="E255" s="1" t="s">
        <v>324</v>
      </c>
      <c r="F255" s="1" t="s">
        <v>105</v>
      </c>
      <c r="G255">
        <v>1.57</v>
      </c>
      <c r="H255">
        <v>4.5</v>
      </c>
      <c r="I255">
        <v>5.4</v>
      </c>
      <c r="J255">
        <v>1.57</v>
      </c>
      <c r="K255">
        <v>4.2</v>
      </c>
      <c r="L255">
        <v>5.3</v>
      </c>
      <c r="M255">
        <v>1.53</v>
      </c>
      <c r="N255">
        <v>4.5</v>
      </c>
      <c r="O255">
        <v>5.7</v>
      </c>
      <c r="P255" t="s">
        <v>27</v>
      </c>
      <c r="Q255" t="s">
        <v>19</v>
      </c>
      <c r="R255">
        <v>1</v>
      </c>
      <c r="S255" t="s">
        <v>20</v>
      </c>
      <c r="T255">
        <f>MAX(scores245[[#This Row],[winline]],scores245[[#This Row],[betboom]])</f>
        <v>1.57</v>
      </c>
      <c r="U255" t="str">
        <f>INDEX($C$1:$O$10913,1,MATCH(T255,scores245[#This Row],0))</f>
        <v>winline</v>
      </c>
    </row>
    <row r="256" spans="1:21" x14ac:dyDescent="0.25">
      <c r="A256" t="str">
        <f>_xlfn.CONCAT(scores245[[#This Row],[home]],scores245[[#This Row],[guest]],scores245[[#This Row],[дата]])</f>
        <v>ОстинНью Йорк Сити45480</v>
      </c>
      <c r="B256" t="str">
        <f>_xlfn.CONCAT(scores245[[#This Row],[home]],scores245[[#This Row],[guest]])</f>
        <v>ОстинНью Йорк Сити</v>
      </c>
      <c r="C256" s="1" t="s">
        <v>323</v>
      </c>
      <c r="D256" s="2">
        <v>45480</v>
      </c>
      <c r="E256" s="1" t="s">
        <v>255</v>
      </c>
      <c r="F256" s="1" t="s">
        <v>52</v>
      </c>
      <c r="G256">
        <v>2.7</v>
      </c>
      <c r="H256">
        <v>3.55</v>
      </c>
      <c r="I256">
        <v>2.6</v>
      </c>
      <c r="J256">
        <v>2.68</v>
      </c>
      <c r="K256">
        <v>3.45</v>
      </c>
      <c r="L256">
        <v>2.5499999999999998</v>
      </c>
      <c r="M256">
        <v>2.7</v>
      </c>
      <c r="N256">
        <v>3.5</v>
      </c>
      <c r="O256">
        <v>2.5</v>
      </c>
      <c r="P256" t="s">
        <v>19</v>
      </c>
      <c r="Q256" t="s">
        <v>28</v>
      </c>
      <c r="R256">
        <v>1</v>
      </c>
      <c r="S256" t="s">
        <v>20</v>
      </c>
      <c r="T256">
        <f>MAX(scores245[[#This Row],[winline]],scores245[[#This Row],[betboom]])</f>
        <v>2.7</v>
      </c>
      <c r="U256" t="str">
        <f>INDEX($C$1:$O$10913,1,MATCH(T256,scores245[#This Row],0))</f>
        <v>winline</v>
      </c>
    </row>
    <row r="257" spans="1:21" x14ac:dyDescent="0.25">
      <c r="A257" t="str">
        <f>_xlfn.CONCAT(scores245[[#This Row],[home]],scores245[[#This Row],[guest]],scores245[[#This Row],[дата]])</f>
        <v>Филадельфия ЮнионНью Йорк Ред Буллз45480</v>
      </c>
      <c r="B257" t="str">
        <f>_xlfn.CONCAT(scores245[[#This Row],[home]],scores245[[#This Row],[guest]])</f>
        <v>Филадельфия ЮнионНью Йорк Ред Буллз</v>
      </c>
      <c r="C257" s="1" t="s">
        <v>323</v>
      </c>
      <c r="D257" s="2">
        <v>45480</v>
      </c>
      <c r="E257" s="1" t="s">
        <v>108</v>
      </c>
      <c r="F257" s="1" t="s">
        <v>101</v>
      </c>
      <c r="G257">
        <v>2.48</v>
      </c>
      <c r="H257">
        <v>3.8</v>
      </c>
      <c r="I257">
        <v>2.7</v>
      </c>
      <c r="J257">
        <v>2.4700000000000002</v>
      </c>
      <c r="K257">
        <v>3.6</v>
      </c>
      <c r="L257">
        <v>2.68</v>
      </c>
      <c r="M257">
        <v>2.4500000000000002</v>
      </c>
      <c r="N257">
        <v>3.75</v>
      </c>
      <c r="O257">
        <v>2.65</v>
      </c>
      <c r="P257" t="s">
        <v>16</v>
      </c>
      <c r="Q257" t="s">
        <v>16</v>
      </c>
      <c r="R257">
        <v>0</v>
      </c>
      <c r="S257" t="s">
        <v>20</v>
      </c>
      <c r="T257">
        <f>MAX(scores245[[#This Row],[winline]],scores245[[#This Row],[betboom]])</f>
        <v>2.48</v>
      </c>
      <c r="U257" t="str">
        <f>INDEX($C$1:$O$10913,1,MATCH(T257,scores245[#This Row],0))</f>
        <v>winline</v>
      </c>
    </row>
    <row r="258" spans="1:21" x14ac:dyDescent="0.25">
      <c r="A258" t="str">
        <f>_xlfn.CONCAT(scores245[[#This Row],[home]],scores245[[#This Row],[guest]],scores245[[#This Row],[дата]])</f>
        <v>Орландо СитиДи Си Юнайтед45480</v>
      </c>
      <c r="B258" t="str">
        <f>_xlfn.CONCAT(scores245[[#This Row],[home]],scores245[[#This Row],[guest]])</f>
        <v>Орландо СитиДи Си Юнайтед</v>
      </c>
      <c r="C258" s="1" t="s">
        <v>323</v>
      </c>
      <c r="D258" s="2">
        <v>45480</v>
      </c>
      <c r="E258" s="1" t="s">
        <v>53</v>
      </c>
      <c r="F258" s="1" t="s">
        <v>102</v>
      </c>
      <c r="G258">
        <v>1.73</v>
      </c>
      <c r="H258">
        <v>4</v>
      </c>
      <c r="I258">
        <v>4.7</v>
      </c>
      <c r="J258" t="s">
        <v>20</v>
      </c>
      <c r="K258" t="s">
        <v>20</v>
      </c>
      <c r="L258" t="s">
        <v>20</v>
      </c>
      <c r="M258">
        <v>1.68</v>
      </c>
      <c r="N258">
        <v>4.1500000000000004</v>
      </c>
      <c r="O258">
        <v>4.5999999999999996</v>
      </c>
      <c r="P258" t="s">
        <v>27</v>
      </c>
      <c r="Q258" t="s">
        <v>16</v>
      </c>
      <c r="R258">
        <v>1</v>
      </c>
      <c r="S258" t="s">
        <v>20</v>
      </c>
      <c r="T258">
        <f>MAX(scores245[[#This Row],[winline]],scores245[[#This Row],[betboom]])</f>
        <v>1.73</v>
      </c>
      <c r="U258" t="str">
        <f>INDEX($C$1:$O$10913,1,MATCH(T258,scores245[#This Row],0))</f>
        <v>winline</v>
      </c>
    </row>
    <row r="259" spans="1:21" x14ac:dyDescent="0.25">
      <c r="A259" t="str">
        <f>_xlfn.CONCAT(scores245[[#This Row],[home]],scores245[[#This Row],[guest]],scores245[[#This Row],[дата]])</f>
        <v>Монреаль ИмпактВанкувер Уайткэпс45480</v>
      </c>
      <c r="B259" t="str">
        <f>_xlfn.CONCAT(scores245[[#This Row],[home]],scores245[[#This Row],[guest]])</f>
        <v>Монреаль ИмпактВанкувер Уайткэпс</v>
      </c>
      <c r="C259" s="1" t="s">
        <v>323</v>
      </c>
      <c r="D259" s="2">
        <v>45480</v>
      </c>
      <c r="E259" s="1" t="s">
        <v>107</v>
      </c>
      <c r="F259" s="1" t="s">
        <v>248</v>
      </c>
      <c r="G259">
        <v>2.6</v>
      </c>
      <c r="H259">
        <v>3.7</v>
      </c>
      <c r="I259">
        <v>2.6</v>
      </c>
      <c r="J259">
        <v>2.5499999999999998</v>
      </c>
      <c r="K259">
        <v>3.75</v>
      </c>
      <c r="L259">
        <v>2.52</v>
      </c>
      <c r="M259">
        <v>2.5499999999999998</v>
      </c>
      <c r="N259">
        <v>3.75</v>
      </c>
      <c r="O259">
        <v>2.5499999999999998</v>
      </c>
      <c r="P259" t="s">
        <v>28</v>
      </c>
      <c r="Q259" t="s">
        <v>28</v>
      </c>
      <c r="R259">
        <v>0</v>
      </c>
      <c r="S259" t="s">
        <v>20</v>
      </c>
      <c r="T259">
        <f>MAX(scores245[[#This Row],[winline]],scores245[[#This Row],[betboom]])</f>
        <v>2.6</v>
      </c>
      <c r="U259" t="str">
        <f>INDEX($C$1:$O$10913,1,MATCH(T259,scores245[#This Row],0))</f>
        <v>winline</v>
      </c>
    </row>
    <row r="260" spans="1:21" x14ac:dyDescent="0.25">
      <c r="A260" t="str">
        <f>_xlfn.CONCAT(scores245[[#This Row],[home]],scores245[[#This Row],[guest]],scores245[[#This Row],[дата]])</f>
        <v>Коламбус КрюТоронто45480</v>
      </c>
      <c r="B260" t="str">
        <f>_xlfn.CONCAT(scores245[[#This Row],[home]],scores245[[#This Row],[guest]])</f>
        <v>Коламбус КрюТоронто</v>
      </c>
      <c r="C260" s="1" t="s">
        <v>323</v>
      </c>
      <c r="D260" s="2">
        <v>45480</v>
      </c>
      <c r="E260" s="1" t="s">
        <v>104</v>
      </c>
      <c r="F260" s="1" t="s">
        <v>106</v>
      </c>
      <c r="G260">
        <v>1.44</v>
      </c>
      <c r="H260">
        <v>5</v>
      </c>
      <c r="I260">
        <v>6.8</v>
      </c>
      <c r="J260">
        <v>1.42</v>
      </c>
      <c r="K260">
        <v>4.8</v>
      </c>
      <c r="L260">
        <v>7.5</v>
      </c>
      <c r="M260">
        <v>1.4</v>
      </c>
      <c r="N260">
        <v>5</v>
      </c>
      <c r="O260">
        <v>6.9</v>
      </c>
      <c r="P260" t="s">
        <v>54</v>
      </c>
      <c r="Q260" t="s">
        <v>16</v>
      </c>
      <c r="R260">
        <v>1</v>
      </c>
      <c r="S260" t="s">
        <v>20</v>
      </c>
      <c r="T260">
        <f>MAX(scores245[[#This Row],[winline]],scores245[[#This Row],[betboom]])</f>
        <v>1.44</v>
      </c>
      <c r="U260" t="str">
        <f>INDEX($C$1:$O$10913,1,MATCH(T260,scores245[#This Row],0))</f>
        <v>winline</v>
      </c>
    </row>
    <row r="261" spans="1:21" x14ac:dyDescent="0.25">
      <c r="A261" t="str">
        <f>_xlfn.CONCAT(scores245[[#This Row],[home]],scores245[[#This Row],[guest]],scores245[[#This Row],[дата]])</f>
        <v>ЦинциннатиИнтер Майами45480</v>
      </c>
      <c r="B261" t="str">
        <f>_xlfn.CONCAT(scores245[[#This Row],[home]],scores245[[#This Row],[guest]])</f>
        <v>ЦинциннатиИнтер Майами</v>
      </c>
      <c r="C261" s="1" t="s">
        <v>323</v>
      </c>
      <c r="D261" s="2">
        <v>45480</v>
      </c>
      <c r="E261" s="1" t="s">
        <v>253</v>
      </c>
      <c r="F261" s="1" t="s">
        <v>251</v>
      </c>
      <c r="G261">
        <v>1.81</v>
      </c>
      <c r="H261">
        <v>3.95</v>
      </c>
      <c r="I261">
        <v>4.3</v>
      </c>
      <c r="J261">
        <v>1.8</v>
      </c>
      <c r="K261">
        <v>3.9</v>
      </c>
      <c r="L261">
        <v>4.1500000000000004</v>
      </c>
      <c r="M261">
        <v>1.77</v>
      </c>
      <c r="N261">
        <v>3.95</v>
      </c>
      <c r="O261">
        <v>4.3</v>
      </c>
      <c r="P261" t="s">
        <v>346</v>
      </c>
      <c r="Q261" t="s">
        <v>28</v>
      </c>
      <c r="R261">
        <v>1</v>
      </c>
      <c r="S261" t="s">
        <v>20</v>
      </c>
      <c r="T261">
        <f>MAX(scores245[[#This Row],[winline]],scores245[[#This Row],[betboom]])</f>
        <v>1.81</v>
      </c>
      <c r="U261" t="str">
        <f>INDEX($C$1:$O$10913,1,MATCH(T261,scores245[#This Row],0))</f>
        <v>winline</v>
      </c>
    </row>
    <row r="262" spans="1:21" x14ac:dyDescent="0.25">
      <c r="A262" t="str">
        <f>_xlfn.CONCAT(scores245[[#This Row],[home]],scores245[[#This Row],[guest]],scores245[[#This Row],[дата]])</f>
        <v>МариехамнХака Валкеакоски45480</v>
      </c>
      <c r="B262" t="str">
        <f>_xlfn.CONCAT(scores245[[#This Row],[home]],scores245[[#This Row],[guest]])</f>
        <v>МариехамнХака Валкеакоски</v>
      </c>
      <c r="C262" s="1" t="s">
        <v>339</v>
      </c>
      <c r="D262" s="2">
        <v>45480</v>
      </c>
      <c r="E262" s="1" t="s">
        <v>260</v>
      </c>
      <c r="F262" s="1" t="s">
        <v>112</v>
      </c>
      <c r="G262">
        <v>2.27</v>
      </c>
      <c r="H262">
        <v>3.35</v>
      </c>
      <c r="I262">
        <v>3.05</v>
      </c>
      <c r="J262">
        <v>2.2999999999999998</v>
      </c>
      <c r="K262">
        <v>3.4</v>
      </c>
      <c r="L262">
        <v>3.05</v>
      </c>
      <c r="M262">
        <v>2.2999999999999998</v>
      </c>
      <c r="N262">
        <v>3.45</v>
      </c>
      <c r="O262">
        <v>3</v>
      </c>
      <c r="P262" t="s">
        <v>16</v>
      </c>
      <c r="Q262" t="s">
        <v>32</v>
      </c>
      <c r="R262">
        <v>2</v>
      </c>
      <c r="S262" t="s">
        <v>20</v>
      </c>
      <c r="T262">
        <f>MAX(scores245[[#This Row],[winline]],scores245[[#This Row],[betboom]])</f>
        <v>2.2999999999999998</v>
      </c>
      <c r="U262" t="str">
        <f>INDEX($C$1:$O$10913,1,MATCH(T262,scores245[#This Row],0))</f>
        <v>betboom</v>
      </c>
    </row>
    <row r="263" spans="1:21" x14ac:dyDescent="0.25">
      <c r="A263" t="str">
        <f>_xlfn.CONCAT(scores245[[#This Row],[home]],scores245[[#This Row],[guest]],scores245[[#This Row],[дата]])</f>
        <v>КуПСГнистан45480</v>
      </c>
      <c r="B263" t="str">
        <f>_xlfn.CONCAT(scores245[[#This Row],[home]],scores245[[#This Row],[guest]])</f>
        <v>КуПСГнистан</v>
      </c>
      <c r="C263" s="1" t="s">
        <v>339</v>
      </c>
      <c r="D263" s="2">
        <v>45480</v>
      </c>
      <c r="E263" s="1" t="s">
        <v>57</v>
      </c>
      <c r="F263" s="1" t="s">
        <v>258</v>
      </c>
      <c r="G263">
        <v>1.44</v>
      </c>
      <c r="H263">
        <v>4.5</v>
      </c>
      <c r="I263">
        <v>6.6</v>
      </c>
      <c r="J263">
        <v>1.42</v>
      </c>
      <c r="K263">
        <v>4.5999999999999996</v>
      </c>
      <c r="L263">
        <v>7.2</v>
      </c>
      <c r="M263">
        <v>1.43</v>
      </c>
      <c r="N263">
        <v>4.5999999999999996</v>
      </c>
      <c r="O263">
        <v>7.2</v>
      </c>
      <c r="P263" t="s">
        <v>32</v>
      </c>
      <c r="Q263" t="s">
        <v>28</v>
      </c>
      <c r="R263">
        <v>1</v>
      </c>
      <c r="S263" t="s">
        <v>20</v>
      </c>
      <c r="T263">
        <f>MAX(scores245[[#This Row],[winline]],scores245[[#This Row],[betboom]])</f>
        <v>1.44</v>
      </c>
      <c r="U263" t="str">
        <f>INDEX($C$1:$O$10913,1,MATCH(T263,scores245[#This Row],0))</f>
        <v>winline</v>
      </c>
    </row>
    <row r="264" spans="1:21" x14ac:dyDescent="0.25">
      <c r="A264" t="str">
        <f>_xlfn.CONCAT(scores245[[#This Row],[home]],scores245[[#This Row],[guest]],scores245[[#This Row],[дата]])</f>
        <v>ГАИС ГетеборгХаммарбю45480</v>
      </c>
      <c r="B264" t="str">
        <f>_xlfn.CONCAT(scores245[[#This Row],[home]],scores245[[#This Row],[guest]])</f>
        <v>ГАИС ГетеборгХаммарбю</v>
      </c>
      <c r="C264" s="1" t="s">
        <v>340</v>
      </c>
      <c r="D264" s="2">
        <v>45480</v>
      </c>
      <c r="E264" s="1" t="s">
        <v>353</v>
      </c>
      <c r="F264" s="1" t="s">
        <v>354</v>
      </c>
      <c r="G264">
        <v>2.4700000000000002</v>
      </c>
      <c r="H264">
        <v>3.5</v>
      </c>
      <c r="I264">
        <v>2.7</v>
      </c>
      <c r="J264">
        <v>2.4300000000000002</v>
      </c>
      <c r="K264">
        <v>3.45</v>
      </c>
      <c r="L264">
        <v>2.8</v>
      </c>
      <c r="M264">
        <v>2.4500000000000002</v>
      </c>
      <c r="N264">
        <v>3.5</v>
      </c>
      <c r="O264">
        <v>2.8</v>
      </c>
      <c r="P264" t="s">
        <v>16</v>
      </c>
      <c r="Q264" t="s">
        <v>16</v>
      </c>
      <c r="R264">
        <v>0</v>
      </c>
      <c r="S264" t="s">
        <v>20</v>
      </c>
      <c r="T264">
        <f>MAX(scores245[[#This Row],[winline]],scores245[[#This Row],[betboom]])</f>
        <v>2.4700000000000002</v>
      </c>
      <c r="U264" t="str">
        <f>INDEX($C$1:$O$10913,1,MATCH(T264,scores245[#This Row],0))</f>
        <v>winline</v>
      </c>
    </row>
    <row r="265" spans="1:21" x14ac:dyDescent="0.25">
      <c r="A265" t="str">
        <f>_xlfn.CONCAT(scores245[[#This Row],[home]],scores245[[#This Row],[guest]],scores245[[#This Row],[дата]])</f>
        <v>МальмеХальмстад45480</v>
      </c>
      <c r="B265" t="str">
        <f>_xlfn.CONCAT(scores245[[#This Row],[home]],scores245[[#This Row],[guest]])</f>
        <v>МальмеХальмстад</v>
      </c>
      <c r="C265" s="1" t="s">
        <v>340</v>
      </c>
      <c r="D265" s="2">
        <v>45480</v>
      </c>
      <c r="E265" s="1" t="s">
        <v>355</v>
      </c>
      <c r="F265" s="1" t="s">
        <v>356</v>
      </c>
      <c r="G265">
        <v>1.1599999999999999</v>
      </c>
      <c r="H265">
        <v>7.6</v>
      </c>
      <c r="I265">
        <v>14</v>
      </c>
      <c r="J265">
        <v>1.1499999999999999</v>
      </c>
      <c r="K265">
        <v>8</v>
      </c>
      <c r="L265">
        <v>14.5</v>
      </c>
      <c r="M265">
        <v>1.1599999999999999</v>
      </c>
      <c r="N265">
        <v>7.9</v>
      </c>
      <c r="O265">
        <v>15</v>
      </c>
      <c r="P265" t="s">
        <v>27</v>
      </c>
      <c r="Q265" t="s">
        <v>28</v>
      </c>
      <c r="R265">
        <v>1</v>
      </c>
      <c r="S265" t="s">
        <v>20</v>
      </c>
      <c r="T265">
        <f>MAX(scores245[[#This Row],[winline]],scores245[[#This Row],[betboom]])</f>
        <v>1.1599999999999999</v>
      </c>
      <c r="U265" t="str">
        <f>INDEX($C$1:$O$10913,1,MATCH(T265,scores245[#This Row],0))</f>
        <v>winline</v>
      </c>
    </row>
    <row r="266" spans="1:21" x14ac:dyDescent="0.25">
      <c r="A266" t="str">
        <f>_xlfn.CONCAT(scores245[[#This Row],[home]],scores245[[#This Row],[guest]],scores245[[#This Row],[дата]])</f>
        <v>ВернамуГетеборг45480</v>
      </c>
      <c r="B266" t="str">
        <f>_xlfn.CONCAT(scores245[[#This Row],[home]],scores245[[#This Row],[guest]])</f>
        <v>ВернамуГетеборг</v>
      </c>
      <c r="C266" s="1" t="s">
        <v>340</v>
      </c>
      <c r="D266" s="2">
        <v>45480</v>
      </c>
      <c r="E266" s="1" t="s">
        <v>357</v>
      </c>
      <c r="F266" s="1" t="s">
        <v>358</v>
      </c>
      <c r="G266">
        <v>2.8</v>
      </c>
      <c r="H266">
        <v>3.4</v>
      </c>
      <c r="I266">
        <v>2.44</v>
      </c>
      <c r="J266">
        <v>2.87</v>
      </c>
      <c r="K266">
        <v>3.35</v>
      </c>
      <c r="L266">
        <v>2.44</v>
      </c>
      <c r="M266">
        <v>2.85</v>
      </c>
      <c r="N266">
        <v>3.4</v>
      </c>
      <c r="O266">
        <v>2.4500000000000002</v>
      </c>
      <c r="P266" t="s">
        <v>19</v>
      </c>
      <c r="Q266" t="s">
        <v>16</v>
      </c>
      <c r="R266">
        <v>1</v>
      </c>
      <c r="S266" t="s">
        <v>20</v>
      </c>
      <c r="T266">
        <f>MAX(scores245[[#This Row],[winline]],scores245[[#This Row],[betboom]])</f>
        <v>2.87</v>
      </c>
      <c r="U266" t="str">
        <f>INDEX($C$1:$O$10913,1,MATCH(T266,scores245[#This Row],0))</f>
        <v>betboom</v>
      </c>
    </row>
    <row r="267" spans="1:21" x14ac:dyDescent="0.25">
      <c r="A267" t="str">
        <f>_xlfn.CONCAT(scores245[[#This Row],[home]],scores245[[#This Row],[guest]],scores245[[#This Row],[дата]])</f>
        <v>АИККальмар45480</v>
      </c>
      <c r="B267" t="str">
        <f>_xlfn.CONCAT(scores245[[#This Row],[home]],scores245[[#This Row],[guest]])</f>
        <v>АИККальмар</v>
      </c>
      <c r="C267" s="1" t="s">
        <v>340</v>
      </c>
      <c r="D267" s="2">
        <v>45480</v>
      </c>
      <c r="E267" s="1" t="s">
        <v>359</v>
      </c>
      <c r="F267" s="1" t="s">
        <v>360</v>
      </c>
      <c r="G267">
        <v>1.53</v>
      </c>
      <c r="H267">
        <v>4.4000000000000004</v>
      </c>
      <c r="I267">
        <v>5.6</v>
      </c>
      <c r="J267">
        <v>1.54</v>
      </c>
      <c r="K267">
        <v>4.4000000000000004</v>
      </c>
      <c r="L267">
        <v>5.9</v>
      </c>
      <c r="M267">
        <v>1.53</v>
      </c>
      <c r="N267">
        <v>4.4000000000000004</v>
      </c>
      <c r="O267">
        <v>6</v>
      </c>
      <c r="P267" t="s">
        <v>28</v>
      </c>
      <c r="Q267" t="s">
        <v>19</v>
      </c>
      <c r="R267">
        <v>2</v>
      </c>
      <c r="S267" t="s">
        <v>20</v>
      </c>
      <c r="T267">
        <f>MAX(scores245[[#This Row],[winline]],scores245[[#This Row],[betboom]])</f>
        <v>1.54</v>
      </c>
      <c r="U267" t="str">
        <f>INDEX($C$1:$O$10913,1,MATCH(T267,scores245[#This Row],0))</f>
        <v>betboom</v>
      </c>
    </row>
    <row r="268" spans="1:21" x14ac:dyDescent="0.25">
      <c r="A268" t="str">
        <f>_xlfn.CONCAT(scores245[[#This Row],[home]],scores245[[#This Row],[guest]],scores245[[#This Row],[дата]])</f>
        <v>КанвонКванджу45480</v>
      </c>
      <c r="B268" t="str">
        <f>_xlfn.CONCAT(scores245[[#This Row],[home]],scores245[[#This Row],[guest]])</f>
        <v>КанвонКванджу</v>
      </c>
      <c r="C268" s="1" t="s">
        <v>326</v>
      </c>
      <c r="D268" s="2">
        <v>45480</v>
      </c>
      <c r="E268" s="1" t="s">
        <v>275</v>
      </c>
      <c r="F268" s="1" t="s">
        <v>272</v>
      </c>
      <c r="G268">
        <v>2.8</v>
      </c>
      <c r="H268">
        <v>3.25</v>
      </c>
      <c r="I268">
        <v>2.5499999999999998</v>
      </c>
      <c r="J268">
        <v>2.72</v>
      </c>
      <c r="K268">
        <v>3.25</v>
      </c>
      <c r="L268">
        <v>2.6</v>
      </c>
      <c r="M268">
        <v>2.75</v>
      </c>
      <c r="N268">
        <v>3.35</v>
      </c>
      <c r="O268">
        <v>2.5499999999999998</v>
      </c>
      <c r="P268" t="s">
        <v>19</v>
      </c>
      <c r="Q268" t="s">
        <v>16</v>
      </c>
      <c r="R268">
        <v>1</v>
      </c>
      <c r="S268" t="s">
        <v>20</v>
      </c>
      <c r="T268">
        <f>MAX(scores245[[#This Row],[winline]],scores245[[#This Row],[betboom]])</f>
        <v>2.8</v>
      </c>
      <c r="U268" t="str">
        <f>INDEX($C$1:$O$10913,1,MATCH(T268,scores245[#This Row],0))</f>
        <v>winline</v>
      </c>
    </row>
    <row r="269" spans="1:21" x14ac:dyDescent="0.25">
      <c r="A269" t="str">
        <f>_xlfn.CONCAT(scores245[[#This Row],[home]],scores245[[#This Row],[guest]],scores245[[#This Row],[дата]])</f>
        <v>ТэджонЧонбук 45480</v>
      </c>
      <c r="B269" t="str">
        <f>_xlfn.CONCAT(scores245[[#This Row],[home]],scores245[[#This Row],[guest]])</f>
        <v xml:space="preserve">ТэджонЧонбук </v>
      </c>
      <c r="C269" s="1" t="s">
        <v>326</v>
      </c>
      <c r="D269" s="2">
        <v>45480</v>
      </c>
      <c r="E269" s="1" t="s">
        <v>125</v>
      </c>
      <c r="F269" s="1" t="s">
        <v>127</v>
      </c>
      <c r="G269">
        <v>2.85</v>
      </c>
      <c r="H269">
        <v>3.45</v>
      </c>
      <c r="I269">
        <v>2.41</v>
      </c>
      <c r="J269">
        <v>2.75</v>
      </c>
      <c r="K269">
        <v>3.35</v>
      </c>
      <c r="L269">
        <v>2.52</v>
      </c>
      <c r="M269">
        <v>2.75</v>
      </c>
      <c r="N269">
        <v>3.45</v>
      </c>
      <c r="O269">
        <v>2.5</v>
      </c>
      <c r="P269" t="s">
        <v>19</v>
      </c>
      <c r="Q269" t="s">
        <v>19</v>
      </c>
      <c r="R269">
        <v>0</v>
      </c>
      <c r="S269" t="s">
        <v>20</v>
      </c>
      <c r="T269">
        <f>MAX(scores245[[#This Row],[winline]],scores245[[#This Row],[betboom]])</f>
        <v>2.85</v>
      </c>
      <c r="U269" t="str">
        <f>INDEX($C$1:$O$10913,1,MATCH(T269,scores245[#This Row],0))</f>
        <v>winline</v>
      </c>
    </row>
    <row r="270" spans="1:21" x14ac:dyDescent="0.25">
      <c r="A270" t="str">
        <f>_xlfn.CONCAT(scores245[[#This Row],[home]],scores245[[#This Row],[guest]],scores245[[#This Row],[дата]])</f>
        <v>Ансан Чоннам 45480</v>
      </c>
      <c r="B270" t="str">
        <f>_xlfn.CONCAT(scores245[[#This Row],[home]],scores245[[#This Row],[guest]])</f>
        <v xml:space="preserve">Ансан Чоннам </v>
      </c>
      <c r="C270" s="1" t="s">
        <v>345</v>
      </c>
      <c r="D270" s="2">
        <v>45480</v>
      </c>
      <c r="E270" s="1" t="s">
        <v>271</v>
      </c>
      <c r="F270" s="1" t="s">
        <v>311</v>
      </c>
      <c r="G270">
        <v>3.75</v>
      </c>
      <c r="H270">
        <v>3.35</v>
      </c>
      <c r="I270">
        <v>1.98</v>
      </c>
      <c r="J270">
        <v>3.7</v>
      </c>
      <c r="K270">
        <v>3.45</v>
      </c>
      <c r="L270">
        <v>1.94</v>
      </c>
      <c r="M270">
        <v>3.7</v>
      </c>
      <c r="N270">
        <v>3.5</v>
      </c>
      <c r="O270">
        <v>1.9</v>
      </c>
      <c r="P270" t="s">
        <v>28</v>
      </c>
      <c r="Q270" t="s">
        <v>19</v>
      </c>
      <c r="R270">
        <v>2</v>
      </c>
      <c r="S270" t="s">
        <v>20</v>
      </c>
      <c r="T270">
        <f>MAX(scores245[[#This Row],[winline]],scores245[[#This Row],[betboom]])</f>
        <v>3.75</v>
      </c>
      <c r="U270" t="str">
        <f>INDEX($C$1:$O$10913,1,MATCH(T270,scores245[#This Row],0))</f>
        <v>winline</v>
      </c>
    </row>
    <row r="271" spans="1:21" x14ac:dyDescent="0.25">
      <c r="A271" t="str">
        <f>_xlfn.CONCAT(scores245[[#This Row],[home]],scores245[[#This Row],[guest]],scores245[[#This Row],[дата]])</f>
        <v>ЧхонджуСеул 45480</v>
      </c>
      <c r="B271" t="str">
        <f>_xlfn.CONCAT(scores245[[#This Row],[home]],scores245[[#This Row],[guest]])</f>
        <v xml:space="preserve">ЧхонджуСеул </v>
      </c>
      <c r="C271" s="1" t="s">
        <v>345</v>
      </c>
      <c r="D271" s="2">
        <v>45480</v>
      </c>
      <c r="E271" s="1" t="s">
        <v>361</v>
      </c>
      <c r="F271" s="1" t="s">
        <v>313</v>
      </c>
      <c r="G271">
        <v>3.05</v>
      </c>
      <c r="H271">
        <v>3.1</v>
      </c>
      <c r="I271">
        <v>2.38</v>
      </c>
      <c r="J271">
        <v>3</v>
      </c>
      <c r="K271">
        <v>3.1</v>
      </c>
      <c r="L271">
        <v>2.35</v>
      </c>
      <c r="M271">
        <v>3</v>
      </c>
      <c r="N271">
        <v>3.1</v>
      </c>
      <c r="O271">
        <v>2.35</v>
      </c>
      <c r="P271" t="s">
        <v>19</v>
      </c>
      <c r="Q271" t="s">
        <v>32</v>
      </c>
      <c r="R271">
        <v>2</v>
      </c>
      <c r="S271" t="s">
        <v>20</v>
      </c>
      <c r="T271">
        <f>MAX(scores245[[#This Row],[winline]],scores245[[#This Row],[betboom]])</f>
        <v>3.05</v>
      </c>
      <c r="U271" t="str">
        <f>INDEX($C$1:$O$10913,1,MATCH(T271,scores245[#This Row],0))</f>
        <v>winline</v>
      </c>
    </row>
    <row r="272" spans="1:21" x14ac:dyDescent="0.25">
      <c r="A272" t="str">
        <f>_xlfn.CONCAT(scores245[[#This Row],[home]],scores245[[#This Row],[guest]],scores245[[#This Row],[дата]])</f>
        <v>Еджу СитизенУльсан Ситизен45480</v>
      </c>
      <c r="B272" t="str">
        <f>_xlfn.CONCAT(scores245[[#This Row],[home]],scores245[[#This Row],[guest]])</f>
        <v>Еджу СитизенУльсан Ситизен</v>
      </c>
      <c r="C272" s="1" t="s">
        <v>327</v>
      </c>
      <c r="D272" s="2">
        <v>45480</v>
      </c>
      <c r="E272" s="1" t="s">
        <v>136</v>
      </c>
      <c r="F272" s="1" t="s">
        <v>68</v>
      </c>
      <c r="G272">
        <v>2.9</v>
      </c>
      <c r="H272">
        <v>3.15</v>
      </c>
      <c r="I272">
        <v>2.2799999999999998</v>
      </c>
      <c r="J272">
        <v>2.95</v>
      </c>
      <c r="K272">
        <v>3.25</v>
      </c>
      <c r="L272">
        <v>2.34</v>
      </c>
      <c r="M272" t="s">
        <v>20</v>
      </c>
      <c r="N272" t="s">
        <v>20</v>
      </c>
      <c r="O272" t="s">
        <v>20</v>
      </c>
      <c r="P272" t="s">
        <v>28</v>
      </c>
      <c r="Q272" t="s">
        <v>19</v>
      </c>
      <c r="R272">
        <v>2</v>
      </c>
      <c r="S272" t="s">
        <v>20</v>
      </c>
      <c r="T272">
        <f>MAX(scores245[[#This Row],[winline]],scores245[[#This Row],[betboom]])</f>
        <v>2.95</v>
      </c>
      <c r="U272" t="str">
        <f>INDEX($C$1:$O$10913,1,MATCH(T272,scores245[#This Row],0))</f>
        <v>betboom</v>
      </c>
    </row>
    <row r="273" spans="1:21" x14ac:dyDescent="0.25">
      <c r="A273" t="str">
        <f>_xlfn.CONCAT(scores245[[#This Row],[home]],scores245[[#This Row],[guest]],scores245[[#This Row],[дата]])</f>
        <v>Мокпо СитиТэгу 245480</v>
      </c>
      <c r="B273" t="str">
        <f>_xlfn.CONCAT(scores245[[#This Row],[home]],scores245[[#This Row],[guest]])</f>
        <v>Мокпо СитиТэгу 2</v>
      </c>
      <c r="C273" s="1" t="s">
        <v>327</v>
      </c>
      <c r="D273" s="2">
        <v>45480</v>
      </c>
      <c r="E273" s="1" t="s">
        <v>135</v>
      </c>
      <c r="F273" s="1" t="s">
        <v>280</v>
      </c>
      <c r="G273">
        <v>1.44</v>
      </c>
      <c r="H273">
        <v>4.3</v>
      </c>
      <c r="I273">
        <v>5.8</v>
      </c>
      <c r="J273">
        <v>1.46</v>
      </c>
      <c r="K273">
        <v>4.5</v>
      </c>
      <c r="L273">
        <v>6</v>
      </c>
      <c r="M273">
        <v>1.45</v>
      </c>
      <c r="N273">
        <v>4.4000000000000004</v>
      </c>
      <c r="O273">
        <v>6.2</v>
      </c>
      <c r="P273" t="s">
        <v>54</v>
      </c>
      <c r="Q273" t="s">
        <v>19</v>
      </c>
      <c r="R273">
        <v>1</v>
      </c>
      <c r="S273" t="s">
        <v>20</v>
      </c>
      <c r="T273">
        <f>MAX(scores245[[#This Row],[winline]],scores245[[#This Row],[betboom]])</f>
        <v>1.46</v>
      </c>
      <c r="U273" t="str">
        <f>INDEX($C$1:$O$10913,1,MATCH(T273,scores245[#This Row],0))</f>
        <v>betboom</v>
      </c>
    </row>
    <row r="274" spans="1:21" x14ac:dyDescent="0.25">
      <c r="A274" t="str">
        <f>_xlfn.CONCAT(scores245[[#This Row],[home]],scores245[[#This Row],[guest]],scores245[[#This Row],[дата]])</f>
        <v>Бусан ТККёнджу КХНП45480</v>
      </c>
      <c r="B274" t="str">
        <f>_xlfn.CONCAT(scores245[[#This Row],[home]],scores245[[#This Row],[guest]])</f>
        <v>Бусан ТККёнджу КХНП</v>
      </c>
      <c r="C274" s="1" t="s">
        <v>327</v>
      </c>
      <c r="D274" s="2">
        <v>45480</v>
      </c>
      <c r="E274" s="1" t="s">
        <v>67</v>
      </c>
      <c r="F274" s="1" t="s">
        <v>132</v>
      </c>
      <c r="G274">
        <v>35</v>
      </c>
      <c r="H274">
        <v>8</v>
      </c>
      <c r="I274">
        <v>1.06</v>
      </c>
      <c r="J274">
        <v>40</v>
      </c>
      <c r="K274">
        <v>9.1999999999999993</v>
      </c>
      <c r="L274">
        <v>1.07</v>
      </c>
      <c r="M274">
        <v>34</v>
      </c>
      <c r="N274">
        <v>7</v>
      </c>
      <c r="O274">
        <v>1.08</v>
      </c>
      <c r="P274" t="s">
        <v>28</v>
      </c>
      <c r="Q274" t="s">
        <v>16</v>
      </c>
      <c r="R274">
        <v>1</v>
      </c>
      <c r="S274" t="s">
        <v>20</v>
      </c>
      <c r="T274">
        <f>MAX(scores245[[#This Row],[winline]],scores245[[#This Row],[betboom]])</f>
        <v>40</v>
      </c>
      <c r="U274" t="str">
        <f>INDEX($C$1:$O$10913,1,MATCH(T274,scores245[#This Row],0))</f>
        <v>betboom</v>
      </c>
    </row>
    <row r="275" spans="1:21" x14ac:dyDescent="0.25">
      <c r="A275" t="str">
        <f>_xlfn.CONCAT(scores245[[#This Row],[home]],scores245[[#This Row],[guest]],scores245[[#This Row],[дата]])</f>
        <v>ЭхимеЗеспакусацу Гумма45480</v>
      </c>
      <c r="B275" t="str">
        <f>_xlfn.CONCAT(scores245[[#This Row],[home]],scores245[[#This Row],[guest]])</f>
        <v>ЭхимеЗеспакусацу Гумма</v>
      </c>
      <c r="C275" s="1" t="s">
        <v>347</v>
      </c>
      <c r="D275" s="2">
        <v>45480</v>
      </c>
      <c r="E275" s="1" t="s">
        <v>149</v>
      </c>
      <c r="F275" s="1" t="s">
        <v>144</v>
      </c>
      <c r="G275">
        <v>2.08</v>
      </c>
      <c r="H275">
        <v>3.35</v>
      </c>
      <c r="I275">
        <v>3.45</v>
      </c>
      <c r="J275">
        <v>2</v>
      </c>
      <c r="K275">
        <v>3.35</v>
      </c>
      <c r="L275">
        <v>3.55</v>
      </c>
      <c r="M275">
        <v>2.08</v>
      </c>
      <c r="N275">
        <v>3.35</v>
      </c>
      <c r="O275">
        <v>3.45</v>
      </c>
      <c r="P275" t="s">
        <v>16</v>
      </c>
      <c r="Q275" t="s">
        <v>54</v>
      </c>
      <c r="R275">
        <v>2</v>
      </c>
      <c r="S275" t="s">
        <v>20</v>
      </c>
      <c r="T275">
        <f>MAX(scores245[[#This Row],[winline]],scores245[[#This Row],[betboom]])</f>
        <v>2.08</v>
      </c>
      <c r="U275" t="str">
        <f>INDEX($C$1:$O$10913,1,MATCH(T275,scores245[#This Row],0))</f>
        <v>winline</v>
      </c>
    </row>
    <row r="276" spans="1:21" x14ac:dyDescent="0.25">
      <c r="A276" t="str">
        <f>_xlfn.CONCAT(scores245[[#This Row],[home]],scores245[[#This Row],[guest]],scores245[[#This Row],[дата]])</f>
        <v>Ависпа ФукуокаКиото Санга45480</v>
      </c>
      <c r="B276" t="str">
        <f>_xlfn.CONCAT(scores245[[#This Row],[home]],scores245[[#This Row],[guest]])</f>
        <v>Ависпа ФукуокаКиото Санга</v>
      </c>
      <c r="C276" s="1" t="s">
        <v>328</v>
      </c>
      <c r="D276" s="2">
        <v>45480</v>
      </c>
      <c r="E276" s="1" t="s">
        <v>295</v>
      </c>
      <c r="F276" s="1" t="s">
        <v>293</v>
      </c>
      <c r="G276">
        <v>2.14</v>
      </c>
      <c r="H276">
        <v>3.15</v>
      </c>
      <c r="I276">
        <v>3.6</v>
      </c>
      <c r="J276">
        <v>2.12</v>
      </c>
      <c r="K276">
        <v>3.1</v>
      </c>
      <c r="L276">
        <v>3.85</v>
      </c>
      <c r="M276">
        <v>2.13</v>
      </c>
      <c r="N276">
        <v>3.15</v>
      </c>
      <c r="O276">
        <v>3.7</v>
      </c>
      <c r="P276" t="s">
        <v>28</v>
      </c>
      <c r="Q276" t="s">
        <v>19</v>
      </c>
      <c r="R276">
        <v>2</v>
      </c>
      <c r="S276" t="s">
        <v>20</v>
      </c>
      <c r="T276">
        <f>MAX(scores245[[#This Row],[winline]],scores245[[#This Row],[betboom]])</f>
        <v>2.14</v>
      </c>
      <c r="U276" t="str">
        <f>INDEX($C$1:$O$10913,1,MATCH(T276,scores245[#This Row],0))</f>
        <v>winline</v>
      </c>
    </row>
    <row r="277" spans="1:21" x14ac:dyDescent="0.25">
      <c r="A277" t="str">
        <f>_xlfn.CONCAT(scores245[[#This Row],[home]],scores245[[#This Row],[guest]],scores245[[#This Row],[дата]])</f>
        <v>Каматамаре СанукиРюкю45480</v>
      </c>
      <c r="B277" t="str">
        <f>_xlfn.CONCAT(scores245[[#This Row],[home]],scores245[[#This Row],[guest]])</f>
        <v>Каматамаре СанукиРюкю</v>
      </c>
      <c r="C277" s="1" t="s">
        <v>348</v>
      </c>
      <c r="D277" s="2">
        <v>45480</v>
      </c>
      <c r="E277" s="1" t="s">
        <v>305</v>
      </c>
      <c r="F277" s="1" t="s">
        <v>302</v>
      </c>
      <c r="G277">
        <v>2.6</v>
      </c>
      <c r="H277">
        <v>3.25</v>
      </c>
      <c r="I277">
        <v>2.46</v>
      </c>
      <c r="J277">
        <v>2.66</v>
      </c>
      <c r="K277">
        <v>3.27</v>
      </c>
      <c r="L277">
        <v>2.4500000000000002</v>
      </c>
      <c r="M277" t="s">
        <v>20</v>
      </c>
      <c r="N277" t="s">
        <v>20</v>
      </c>
      <c r="O277" t="s">
        <v>20</v>
      </c>
      <c r="P277" t="s">
        <v>16</v>
      </c>
      <c r="Q277" t="s">
        <v>28</v>
      </c>
      <c r="R277">
        <v>2</v>
      </c>
      <c r="S277" t="s">
        <v>20</v>
      </c>
      <c r="T277">
        <f>MAX(scores245[[#This Row],[winline]],scores245[[#This Row],[betboom]])</f>
        <v>2.66</v>
      </c>
      <c r="U277" t="str">
        <f>INDEX($C$1:$O$10913,1,MATCH(T277,scores245[#This Row],0))</f>
        <v>betboom</v>
      </c>
    </row>
    <row r="278" spans="1:21" x14ac:dyDescent="0.25">
      <c r="A278" t="str">
        <f>_xlfn.CONCAT(scores245[[#This Row],[home]],scores245[[#This Row],[guest]],scores245[[#This Row],[дата]])</f>
        <v>Нара КлубЙокогама 45480</v>
      </c>
      <c r="B278" t="str">
        <f>_xlfn.CONCAT(scores245[[#This Row],[home]],scores245[[#This Row],[guest]])</f>
        <v xml:space="preserve">Нара КлубЙокогама </v>
      </c>
      <c r="C278" s="1" t="s">
        <v>348</v>
      </c>
      <c r="D278" s="2">
        <v>45480</v>
      </c>
      <c r="E278" s="1" t="s">
        <v>168</v>
      </c>
      <c r="F278" s="1" t="s">
        <v>172</v>
      </c>
      <c r="G278">
        <v>2.13</v>
      </c>
      <c r="H278">
        <v>3.3</v>
      </c>
      <c r="I278">
        <v>3.05</v>
      </c>
      <c r="J278">
        <v>2.0499999999999998</v>
      </c>
      <c r="K278">
        <v>3.34</v>
      </c>
      <c r="L278">
        <v>3.31</v>
      </c>
      <c r="M278" t="s">
        <v>20</v>
      </c>
      <c r="N278" t="s">
        <v>20</v>
      </c>
      <c r="O278" t="s">
        <v>20</v>
      </c>
      <c r="P278" t="s">
        <v>19</v>
      </c>
      <c r="Q278" t="s">
        <v>19</v>
      </c>
      <c r="R278">
        <v>0</v>
      </c>
      <c r="S278" t="s">
        <v>20</v>
      </c>
      <c r="T278">
        <f>MAX(scores245[[#This Row],[winline]],scores245[[#This Row],[betboom]])</f>
        <v>2.13</v>
      </c>
      <c r="U278" t="str">
        <f>INDEX($C$1:$O$10913,1,MATCH(T278,scores245[#This Row],0))</f>
        <v>winline</v>
      </c>
    </row>
    <row r="279" spans="1:21" x14ac:dyDescent="0.25">
      <c r="A279" t="str">
        <f>_xlfn.CONCAT(scores245[[#This Row],[home]],scores245[[#This Row],[guest]],scores245[[#This Row],[дата]])</f>
        <v>Фукусима ЮнайтедИмабари45480</v>
      </c>
      <c r="B279" t="str">
        <f>_xlfn.CONCAT(scores245[[#This Row],[home]],scores245[[#This Row],[guest]])</f>
        <v>Фукусима ЮнайтедИмабари</v>
      </c>
      <c r="C279" s="1" t="s">
        <v>348</v>
      </c>
      <c r="D279" s="2">
        <v>45480</v>
      </c>
      <c r="E279" s="1" t="s">
        <v>167</v>
      </c>
      <c r="F279" s="1" t="s">
        <v>304</v>
      </c>
      <c r="G279">
        <v>2.2000000000000002</v>
      </c>
      <c r="H279">
        <v>3.6</v>
      </c>
      <c r="I279">
        <v>2.7</v>
      </c>
      <c r="J279">
        <v>2.29</v>
      </c>
      <c r="K279">
        <v>3.82</v>
      </c>
      <c r="L279">
        <v>2.5499999999999998</v>
      </c>
      <c r="M279" t="s">
        <v>20</v>
      </c>
      <c r="N279" t="s">
        <v>20</v>
      </c>
      <c r="O279" t="s">
        <v>20</v>
      </c>
      <c r="P279" t="s">
        <v>19</v>
      </c>
      <c r="Q279" t="s">
        <v>32</v>
      </c>
      <c r="R279">
        <v>2</v>
      </c>
      <c r="S279" t="s">
        <v>20</v>
      </c>
      <c r="T279">
        <f>MAX(scores245[[#This Row],[winline]],scores245[[#This Row],[betboom]])</f>
        <v>2.29</v>
      </c>
      <c r="U279" t="str">
        <f>INDEX($C$1:$O$10913,1,MATCH(T279,scores245[#This Row],0))</f>
        <v>betboom</v>
      </c>
    </row>
    <row r="280" spans="1:21" x14ac:dyDescent="0.25">
      <c r="A280" t="str">
        <f>_xlfn.CONCAT(scores245[[#This Row],[home]],scores245[[#This Row],[guest]],scores245[[#This Row],[дата]])</f>
        <v>Ферро Каррил ЭстеСан Мартин Тукуман45481</v>
      </c>
      <c r="B280" t="str">
        <f>_xlfn.CONCAT(scores245[[#This Row],[home]],scores245[[#This Row],[guest]])</f>
        <v>Ферро Каррил ЭстеСан Мартин Тукуман</v>
      </c>
      <c r="C280" s="1" t="s">
        <v>329</v>
      </c>
      <c r="D280" s="2">
        <v>45481</v>
      </c>
      <c r="E280" s="1" t="s">
        <v>203</v>
      </c>
      <c r="F280" s="1" t="s">
        <v>180</v>
      </c>
      <c r="G280">
        <v>2.2400000000000002</v>
      </c>
      <c r="H280">
        <v>2.75</v>
      </c>
      <c r="I280">
        <v>3.5</v>
      </c>
      <c r="J280">
        <v>2.35</v>
      </c>
      <c r="K280">
        <v>2.75</v>
      </c>
      <c r="L280">
        <v>3.45</v>
      </c>
      <c r="M280">
        <v>2.2999999999999998</v>
      </c>
      <c r="N280">
        <v>2.8</v>
      </c>
      <c r="O280">
        <v>3.45</v>
      </c>
      <c r="P280" t="s">
        <v>32</v>
      </c>
      <c r="Q280" t="s">
        <v>28</v>
      </c>
      <c r="R280">
        <v>1</v>
      </c>
      <c r="S280" t="s">
        <v>20</v>
      </c>
      <c r="T280">
        <f>MAX(scores245[[#This Row],[winline]],scores245[[#This Row],[betboom]])</f>
        <v>2.35</v>
      </c>
      <c r="U280" t="str">
        <f>INDEX($C$1:$O$10913,1,MATCH(T280,scores245[#This Row],0))</f>
        <v>betboom</v>
      </c>
    </row>
    <row r="281" spans="1:21" x14ac:dyDescent="0.25">
      <c r="A281" t="str">
        <f>_xlfn.CONCAT(scores245[[#This Row],[home]],scores245[[#This Row],[guest]],scores245[[#This Row],[дата]])</f>
        <v>КуилмесЭстудиантес45481</v>
      </c>
      <c r="B281" t="str">
        <f>_xlfn.CONCAT(scores245[[#This Row],[home]],scores245[[#This Row],[guest]])</f>
        <v>КуилмесЭстудиантес</v>
      </c>
      <c r="C281" s="1" t="s">
        <v>329</v>
      </c>
      <c r="D281" s="2">
        <v>45481</v>
      </c>
      <c r="E281" s="1" t="s">
        <v>82</v>
      </c>
      <c r="F281" s="1" t="s">
        <v>77</v>
      </c>
      <c r="G281">
        <v>2.0289999999999999</v>
      </c>
      <c r="H281">
        <v>2.75</v>
      </c>
      <c r="I281">
        <v>4</v>
      </c>
      <c r="J281" t="s">
        <v>20</v>
      </c>
      <c r="K281" t="s">
        <v>20</v>
      </c>
      <c r="L281" t="s">
        <v>20</v>
      </c>
      <c r="M281" t="s">
        <v>20</v>
      </c>
      <c r="N281" t="s">
        <v>20</v>
      </c>
      <c r="O281" t="s">
        <v>20</v>
      </c>
      <c r="P281" t="s">
        <v>28</v>
      </c>
      <c r="Q281" t="s">
        <v>16</v>
      </c>
      <c r="R281">
        <v>1</v>
      </c>
      <c r="S281" t="s">
        <v>20</v>
      </c>
      <c r="T281">
        <f>MAX(scores245[[#This Row],[winline]],scores245[[#This Row],[betboom]])</f>
        <v>2.0289999999999999</v>
      </c>
      <c r="U281" t="str">
        <f>INDEX($C$1:$O$10913,1,MATCH(T281,scores245[#This Row],0))</f>
        <v>winline</v>
      </c>
    </row>
    <row r="282" spans="1:21" x14ac:dyDescent="0.25">
      <c r="A282" t="str">
        <f>_xlfn.CONCAT(scores245[[#This Row],[home]],scores245[[#This Row],[guest]],scores245[[#This Row],[дата]])</f>
        <v>Альмиранте БраунКолон де Санта Фе45481</v>
      </c>
      <c r="B282" t="str">
        <f>_xlfn.CONCAT(scores245[[#This Row],[home]],scores245[[#This Row],[guest]])</f>
        <v>Альмиранте БраунКолон де Санта Фе</v>
      </c>
      <c r="C282" s="1" t="s">
        <v>329</v>
      </c>
      <c r="D282" s="2">
        <v>45481</v>
      </c>
      <c r="E282" s="1" t="s">
        <v>195</v>
      </c>
      <c r="F282" s="1" t="s">
        <v>178</v>
      </c>
      <c r="G282">
        <v>4</v>
      </c>
      <c r="H282">
        <v>2.9</v>
      </c>
      <c r="I282">
        <v>1.97</v>
      </c>
      <c r="J282">
        <v>4.1500000000000004</v>
      </c>
      <c r="K282">
        <v>2.95</v>
      </c>
      <c r="L282">
        <v>2</v>
      </c>
      <c r="M282">
        <v>4.2</v>
      </c>
      <c r="N282">
        <v>2.95</v>
      </c>
      <c r="O282">
        <v>1.98</v>
      </c>
      <c r="P282" t="s">
        <v>16</v>
      </c>
      <c r="Q282" t="s">
        <v>16</v>
      </c>
      <c r="R282">
        <v>0</v>
      </c>
      <c r="S282" t="s">
        <v>20</v>
      </c>
      <c r="T282">
        <f>MAX(scores245[[#This Row],[winline]],scores245[[#This Row],[betboom]])</f>
        <v>4.1500000000000004</v>
      </c>
      <c r="U282" t="str">
        <f>INDEX($C$1:$O$10913,1,MATCH(T282,scores245[#This Row],0))</f>
        <v>betboom</v>
      </c>
    </row>
    <row r="283" spans="1:21" x14ac:dyDescent="0.25">
      <c r="A283" t="str">
        <f>_xlfn.CONCAT(scores245[[#This Row],[home]],scores245[[#This Row],[guest]],scores245[[#This Row],[дата]])</f>
        <v>БотафогоАтлетико Минейро45481</v>
      </c>
      <c r="B283" t="str">
        <f>_xlfn.CONCAT(scores245[[#This Row],[home]],scores245[[#This Row],[guest]])</f>
        <v>БотафогоАтлетико Минейро</v>
      </c>
      <c r="C283" s="1" t="s">
        <v>320</v>
      </c>
      <c r="D283" s="2">
        <v>45481</v>
      </c>
      <c r="E283" s="1" t="s">
        <v>85</v>
      </c>
      <c r="F283" s="1" t="s">
        <v>216</v>
      </c>
      <c r="G283">
        <v>2.0499999999999998</v>
      </c>
      <c r="H283">
        <v>3.45</v>
      </c>
      <c r="I283">
        <v>3.8</v>
      </c>
      <c r="J283">
        <v>2.04</v>
      </c>
      <c r="K283">
        <v>3.4</v>
      </c>
      <c r="L283">
        <v>3.76</v>
      </c>
      <c r="M283">
        <v>2</v>
      </c>
      <c r="N283">
        <v>3.3</v>
      </c>
      <c r="O283">
        <v>4.0999999999999996</v>
      </c>
      <c r="P283" t="s">
        <v>32</v>
      </c>
      <c r="Q283" t="s">
        <v>16</v>
      </c>
      <c r="R283">
        <v>1</v>
      </c>
      <c r="S283" t="s">
        <v>20</v>
      </c>
      <c r="T283">
        <f>MAX(scores245[[#This Row],[winline]],scores245[[#This Row],[betboom]])</f>
        <v>2.0499999999999998</v>
      </c>
      <c r="U283" t="str">
        <f>INDEX($C$1:$O$10913,1,MATCH(T283,scores245[#This Row],0))</f>
        <v>winline</v>
      </c>
    </row>
    <row r="284" spans="1:21" x14ac:dyDescent="0.25">
      <c r="A284" t="str">
        <f>_xlfn.CONCAT(scores245[[#This Row],[home]],scores245[[#This Row],[guest]],scores245[[#This Row],[дата]])</f>
        <v>ВиториаКрисиума45481</v>
      </c>
      <c r="B284" t="str">
        <f>_xlfn.CONCAT(scores245[[#This Row],[home]],scores245[[#This Row],[guest]])</f>
        <v>ВиториаКрисиума</v>
      </c>
      <c r="C284" s="1" t="s">
        <v>320</v>
      </c>
      <c r="D284" s="2">
        <v>45481</v>
      </c>
      <c r="E284" s="1" t="s">
        <v>204</v>
      </c>
      <c r="F284" s="1" t="s">
        <v>208</v>
      </c>
      <c r="G284">
        <v>2.04</v>
      </c>
      <c r="H284">
        <v>3.4</v>
      </c>
      <c r="I284">
        <v>3.9</v>
      </c>
      <c r="J284">
        <v>2.0289999999999999</v>
      </c>
      <c r="K284">
        <v>3.37</v>
      </c>
      <c r="L284">
        <v>3.83</v>
      </c>
      <c r="M284">
        <v>2.0499999999999998</v>
      </c>
      <c r="N284">
        <v>3.5</v>
      </c>
      <c r="O284">
        <v>3.6</v>
      </c>
      <c r="P284" t="s">
        <v>19</v>
      </c>
      <c r="Q284" t="s">
        <v>28</v>
      </c>
      <c r="R284">
        <v>1</v>
      </c>
      <c r="S284" t="s">
        <v>20</v>
      </c>
      <c r="T284">
        <f>MAX(scores245[[#This Row],[winline]],scores245[[#This Row],[betboom]])</f>
        <v>2.04</v>
      </c>
      <c r="U284" t="str">
        <f>INDEX($C$1:$O$10913,1,MATCH(T284,scores245[#This Row],0))</f>
        <v>winline</v>
      </c>
    </row>
    <row r="285" spans="1:21" x14ac:dyDescent="0.25">
      <c r="A285" t="str">
        <f>_xlfn.CONCAT(scores245[[#This Row],[home]],scores245[[#This Row],[guest]],scores245[[#This Row],[дата]])</f>
        <v>ПалмейрасБаия45481</v>
      </c>
      <c r="B285" t="str">
        <f>_xlfn.CONCAT(scores245[[#This Row],[home]],scores245[[#This Row],[guest]])</f>
        <v>ПалмейрасБаия</v>
      </c>
      <c r="C285" s="1" t="s">
        <v>320</v>
      </c>
      <c r="D285" s="2">
        <v>45481</v>
      </c>
      <c r="E285" s="1" t="s">
        <v>306</v>
      </c>
      <c r="F285" s="1" t="s">
        <v>213</v>
      </c>
      <c r="G285">
        <v>1.54</v>
      </c>
      <c r="H285">
        <v>4.4000000000000004</v>
      </c>
      <c r="I285">
        <v>6.2</v>
      </c>
      <c r="J285">
        <v>1.53</v>
      </c>
      <c r="K285">
        <v>4.2699999999999996</v>
      </c>
      <c r="L285">
        <v>6.1</v>
      </c>
      <c r="M285">
        <v>1.52</v>
      </c>
      <c r="N285">
        <v>4.2</v>
      </c>
      <c r="O285">
        <v>6.6</v>
      </c>
      <c r="P285" t="s">
        <v>19</v>
      </c>
      <c r="Q285" t="s">
        <v>16</v>
      </c>
      <c r="R285">
        <v>1</v>
      </c>
      <c r="S285" t="s">
        <v>20</v>
      </c>
      <c r="T285">
        <f>MAX(scores245[[#This Row],[winline]],scores245[[#This Row],[betboom]])</f>
        <v>1.54</v>
      </c>
      <c r="U285" t="str">
        <f>INDEX($C$1:$O$10913,1,MATCH(T285,scores245[#This Row],0))</f>
        <v>winline</v>
      </c>
    </row>
    <row r="286" spans="1:21" x14ac:dyDescent="0.25">
      <c r="A286" t="str">
        <f>_xlfn.CONCAT(scores245[[#This Row],[home]],scores245[[#This Row],[guest]],scores245[[#This Row],[дата]])</f>
        <v>Атлетико ГоияниенсеАтлетико Паранаэнсе45481</v>
      </c>
      <c r="B286" t="str">
        <f>_xlfn.CONCAT(scores245[[#This Row],[home]],scores245[[#This Row],[guest]])</f>
        <v>Атлетико ГоияниенсеАтлетико Паранаэнсе</v>
      </c>
      <c r="C286" s="1" t="s">
        <v>320</v>
      </c>
      <c r="D286" s="2">
        <v>45481</v>
      </c>
      <c r="E286" s="1" t="s">
        <v>217</v>
      </c>
      <c r="F286" s="1" t="s">
        <v>205</v>
      </c>
      <c r="G286">
        <v>2.41</v>
      </c>
      <c r="H286">
        <v>3.3</v>
      </c>
      <c r="I286">
        <v>3.1</v>
      </c>
      <c r="J286">
        <v>2.4</v>
      </c>
      <c r="K286">
        <v>3.27</v>
      </c>
      <c r="L286">
        <v>3.06</v>
      </c>
      <c r="M286">
        <v>2.35</v>
      </c>
      <c r="N286">
        <v>3.2</v>
      </c>
      <c r="O286">
        <v>3.2</v>
      </c>
      <c r="P286" t="s">
        <v>28</v>
      </c>
      <c r="Q286" t="s">
        <v>19</v>
      </c>
      <c r="R286">
        <v>2</v>
      </c>
      <c r="S286" t="s">
        <v>20</v>
      </c>
      <c r="T286">
        <f>MAX(scores245[[#This Row],[winline]],scores245[[#This Row],[betboom]])</f>
        <v>2.41</v>
      </c>
      <c r="U286" t="str">
        <f>INDEX($C$1:$O$10913,1,MATCH(T286,scores245[#This Row],0))</f>
        <v>winline</v>
      </c>
    </row>
    <row r="287" spans="1:21" x14ac:dyDescent="0.25">
      <c r="A287" t="str">
        <f>_xlfn.CONCAT(scores245[[#This Row],[home]],scores245[[#This Row],[guest]],scores245[[#This Row],[дата]])</f>
        <v>ИнтернасьоналВаско да Гама45481</v>
      </c>
      <c r="B287" t="str">
        <f>_xlfn.CONCAT(scores245[[#This Row],[home]],scores245[[#This Row],[guest]])</f>
        <v>ИнтернасьоналВаско да Гама</v>
      </c>
      <c r="C287" s="1" t="s">
        <v>320</v>
      </c>
      <c r="D287" s="2">
        <v>45481</v>
      </c>
      <c r="E287" s="1" t="s">
        <v>209</v>
      </c>
      <c r="F287" s="1" t="s">
        <v>84</v>
      </c>
      <c r="G287">
        <v>1.56</v>
      </c>
      <c r="H287">
        <v>4.2</v>
      </c>
      <c r="I287">
        <v>6.2</v>
      </c>
      <c r="J287">
        <v>1.56</v>
      </c>
      <c r="K287">
        <v>4.08</v>
      </c>
      <c r="L287">
        <v>6.12</v>
      </c>
      <c r="M287">
        <v>1.58</v>
      </c>
      <c r="N287">
        <v>4</v>
      </c>
      <c r="O287">
        <v>6.2</v>
      </c>
      <c r="P287" t="s">
        <v>28</v>
      </c>
      <c r="Q287" t="s">
        <v>19</v>
      </c>
      <c r="R287">
        <v>2</v>
      </c>
      <c r="S287" t="s">
        <v>20</v>
      </c>
      <c r="T287">
        <f>MAX(scores245[[#This Row],[winline]],scores245[[#This Row],[betboom]])</f>
        <v>1.56</v>
      </c>
      <c r="U287" t="str">
        <f>INDEX($C$1:$O$10913,1,MATCH(T287,scores245[#This Row],0))</f>
        <v>winline</v>
      </c>
    </row>
    <row r="288" spans="1:21" x14ac:dyDescent="0.25">
      <c r="A288" t="str">
        <f>_xlfn.CONCAT(scores245[[#This Row],[home]],scores245[[#This Row],[guest]],scores245[[#This Row],[дата]])</f>
        <v>ГуараниСпорт Ресифи45481</v>
      </c>
      <c r="B288" t="str">
        <f>_xlfn.CONCAT(scores245[[#This Row],[home]],scores245[[#This Row],[guest]])</f>
        <v>ГуараниСпорт Ресифи</v>
      </c>
      <c r="C288" s="1" t="s">
        <v>330</v>
      </c>
      <c r="D288" s="2">
        <v>45481</v>
      </c>
      <c r="E288" s="1" t="s">
        <v>218</v>
      </c>
      <c r="F288" s="1" t="s">
        <v>90</v>
      </c>
      <c r="G288">
        <v>3.15</v>
      </c>
      <c r="H288">
        <v>2.95</v>
      </c>
      <c r="I288">
        <v>2.34</v>
      </c>
      <c r="J288">
        <v>3.35</v>
      </c>
      <c r="K288">
        <v>3</v>
      </c>
      <c r="L288">
        <v>2.25</v>
      </c>
      <c r="M288">
        <v>3.35</v>
      </c>
      <c r="N288">
        <v>3.1</v>
      </c>
      <c r="O288">
        <v>2.23</v>
      </c>
      <c r="P288" t="s">
        <v>16</v>
      </c>
      <c r="Q288" t="s">
        <v>28</v>
      </c>
      <c r="R288">
        <v>2</v>
      </c>
      <c r="S288" t="s">
        <v>20</v>
      </c>
      <c r="T288">
        <f>MAX(scores245[[#This Row],[winline]],scores245[[#This Row],[betboom]])</f>
        <v>3.35</v>
      </c>
      <c r="U288" t="str">
        <f>INDEX($C$1:$O$10913,1,MATCH(T288,scores245[#This Row],0))</f>
        <v>betboom</v>
      </c>
    </row>
    <row r="289" spans="1:21" x14ac:dyDescent="0.25">
      <c r="A289" t="str">
        <f>_xlfn.CONCAT(scores245[[#This Row],[home]],scores245[[#This Row],[guest]],scores245[[#This Row],[дата]])</f>
        <v>ХафнарфьордурАкюрейри45481</v>
      </c>
      <c r="B289" t="str">
        <f>_xlfn.CONCAT(scores245[[#This Row],[home]],scores245[[#This Row],[guest]])</f>
        <v>ХафнарфьордурАкюрейри</v>
      </c>
      <c r="C289" s="1" t="s">
        <v>331</v>
      </c>
      <c r="D289" s="2">
        <v>45481</v>
      </c>
      <c r="E289" s="1" t="s">
        <v>33</v>
      </c>
      <c r="F289" s="1" t="s">
        <v>36</v>
      </c>
      <c r="G289">
        <v>1.83</v>
      </c>
      <c r="H289">
        <v>4</v>
      </c>
      <c r="I289">
        <v>3.65</v>
      </c>
      <c r="J289">
        <v>1.87</v>
      </c>
      <c r="K289">
        <v>4.08</v>
      </c>
      <c r="L289">
        <v>3.72</v>
      </c>
      <c r="M289">
        <v>1.83</v>
      </c>
      <c r="N289">
        <v>4</v>
      </c>
      <c r="O289">
        <v>3.65</v>
      </c>
      <c r="P289" t="s">
        <v>28</v>
      </c>
      <c r="Q289" t="s">
        <v>28</v>
      </c>
      <c r="R289">
        <v>0</v>
      </c>
      <c r="S289" t="s">
        <v>20</v>
      </c>
      <c r="T289">
        <f>MAX(scores245[[#This Row],[winline]],scores245[[#This Row],[betboom]])</f>
        <v>1.87</v>
      </c>
      <c r="U289" t="str">
        <f>INDEX($C$1:$O$10913,1,MATCH(T289,scores245[#This Row],0))</f>
        <v>betboom</v>
      </c>
    </row>
    <row r="290" spans="1:21" x14ac:dyDescent="0.25">
      <c r="A290" t="str">
        <f>_xlfn.CONCAT(scores245[[#This Row],[home]],scores245[[#This Row],[guest]],scores245[[#This Row],[дата]])</f>
        <v>СтремсгодсетСандефьорд45481</v>
      </c>
      <c r="B290" t="str">
        <f>_xlfn.CONCAT(scores245[[#This Row],[home]],scores245[[#This Row],[guest]])</f>
        <v>СтремсгодсетСандефьорд</v>
      </c>
      <c r="C290" s="1" t="s">
        <v>349</v>
      </c>
      <c r="D290" s="2">
        <v>45481</v>
      </c>
      <c r="E290" s="1" t="s">
        <v>47</v>
      </c>
      <c r="F290" s="1" t="s">
        <v>362</v>
      </c>
      <c r="G290">
        <v>1.81</v>
      </c>
      <c r="H290">
        <v>3.75</v>
      </c>
      <c r="I290">
        <v>4</v>
      </c>
      <c r="J290">
        <v>1.77</v>
      </c>
      <c r="K290">
        <v>4</v>
      </c>
      <c r="L290">
        <v>4.2</v>
      </c>
      <c r="M290">
        <v>1.77</v>
      </c>
      <c r="N290">
        <v>4.0999999999999996</v>
      </c>
      <c r="O290">
        <v>4.05</v>
      </c>
      <c r="P290" t="s">
        <v>28</v>
      </c>
      <c r="Q290" t="s">
        <v>28</v>
      </c>
      <c r="R290">
        <v>0</v>
      </c>
      <c r="S290" t="s">
        <v>20</v>
      </c>
      <c r="T290">
        <f>MAX(scores245[[#This Row],[winline]],scores245[[#This Row],[betboom]])</f>
        <v>1.81</v>
      </c>
      <c r="U290" t="str">
        <f>INDEX($C$1:$O$10913,1,MATCH(T290,scores245[#This Row],0))</f>
        <v>winline</v>
      </c>
    </row>
    <row r="291" spans="1:21" x14ac:dyDescent="0.25">
      <c r="A291" t="str">
        <f>_xlfn.CONCAT(scores245[[#This Row],[home]],scores245[[#This Row],[guest]],scores245[[#This Row],[дата]])</f>
        <v>КристиансуннФредрикстад45481</v>
      </c>
      <c r="B291" t="str">
        <f>_xlfn.CONCAT(scores245[[#This Row],[home]],scores245[[#This Row],[guest]])</f>
        <v>КристиансуннФредрикстад</v>
      </c>
      <c r="C291" s="1" t="s">
        <v>349</v>
      </c>
      <c r="D291" s="2">
        <v>45481</v>
      </c>
      <c r="E291" s="1" t="s">
        <v>43</v>
      </c>
      <c r="F291" s="1" t="s">
        <v>44</v>
      </c>
      <c r="G291">
        <v>3.45</v>
      </c>
      <c r="H291">
        <v>3.35</v>
      </c>
      <c r="I291">
        <v>2.08</v>
      </c>
      <c r="J291">
        <v>3.45</v>
      </c>
      <c r="K291">
        <v>3.45</v>
      </c>
      <c r="L291">
        <v>2.08</v>
      </c>
      <c r="M291">
        <v>3.5</v>
      </c>
      <c r="N291">
        <v>3.55</v>
      </c>
      <c r="O291">
        <v>2.0499999999999998</v>
      </c>
      <c r="P291" t="s">
        <v>32</v>
      </c>
      <c r="Q291" t="s">
        <v>28</v>
      </c>
      <c r="R291">
        <v>1</v>
      </c>
      <c r="S291" t="s">
        <v>20</v>
      </c>
      <c r="T291">
        <f>MAX(scores245[[#This Row],[winline]],scores245[[#This Row],[betboom]])</f>
        <v>3.45</v>
      </c>
      <c r="U291" t="str">
        <f>INDEX($C$1:$O$10913,1,MATCH(T291,scores245[#This Row],0))</f>
        <v>winline</v>
      </c>
    </row>
    <row r="292" spans="1:21" x14ac:dyDescent="0.25">
      <c r="A292" t="str">
        <f>_xlfn.CONCAT(scores245[[#This Row],[home]],scores245[[#This Row],[guest]],scores245[[#This Row],[дата]])</f>
        <v>Портленд ТимберсНэшвилл45481</v>
      </c>
      <c r="B292" t="str">
        <f>_xlfn.CONCAT(scores245[[#This Row],[home]],scores245[[#This Row],[guest]])</f>
        <v>Портленд ТимберсНэшвилл</v>
      </c>
      <c r="C292" s="1" t="s">
        <v>323</v>
      </c>
      <c r="D292" s="2">
        <v>45481</v>
      </c>
      <c r="E292" s="1" t="s">
        <v>246</v>
      </c>
      <c r="F292" s="1" t="s">
        <v>250</v>
      </c>
      <c r="G292">
        <v>2.09</v>
      </c>
      <c r="H292">
        <v>3.6</v>
      </c>
      <c r="I292">
        <v>3.5</v>
      </c>
      <c r="J292">
        <v>2</v>
      </c>
      <c r="K292">
        <v>3.7</v>
      </c>
      <c r="L292">
        <v>3.4</v>
      </c>
      <c r="M292">
        <v>2.02</v>
      </c>
      <c r="N292">
        <v>3.75</v>
      </c>
      <c r="O292">
        <v>3.45</v>
      </c>
      <c r="P292" t="s">
        <v>54</v>
      </c>
      <c r="Q292" t="s">
        <v>28</v>
      </c>
      <c r="R292">
        <v>1</v>
      </c>
      <c r="S292" t="s">
        <v>20</v>
      </c>
      <c r="T292">
        <f>MAX(scores245[[#This Row],[winline]],scores245[[#This Row],[betboom]])</f>
        <v>2.09</v>
      </c>
      <c r="U292" t="str">
        <f>INDEX($C$1:$O$10913,1,MATCH(T292,scores245[#This Row],0))</f>
        <v>winline</v>
      </c>
    </row>
    <row r="293" spans="1:21" x14ac:dyDescent="0.25">
      <c r="A293" t="str">
        <f>_xlfn.CONCAT(scores245[[#This Row],[home]],scores245[[#This Row],[guest]],scores245[[#This Row],[дата]])</f>
        <v>Лос Анджелес ГэлаксиМиннесота Юнайтед45481</v>
      </c>
      <c r="B293" t="str">
        <f>_xlfn.CONCAT(scores245[[#This Row],[home]],scores245[[#This Row],[guest]])</f>
        <v>Лос Анджелес ГэлаксиМиннесота Юнайтед</v>
      </c>
      <c r="C293" s="1" t="s">
        <v>323</v>
      </c>
      <c r="D293" s="2">
        <v>45481</v>
      </c>
      <c r="E293" s="1" t="s">
        <v>243</v>
      </c>
      <c r="F293" s="1" t="s">
        <v>247</v>
      </c>
      <c r="G293">
        <v>1.72</v>
      </c>
      <c r="H293">
        <v>4.0999999999999996</v>
      </c>
      <c r="I293">
        <v>4.7</v>
      </c>
      <c r="J293">
        <v>1.68</v>
      </c>
      <c r="K293">
        <v>4.2</v>
      </c>
      <c r="L293">
        <v>4.33</v>
      </c>
      <c r="M293">
        <v>1.68</v>
      </c>
      <c r="N293">
        <v>4.3</v>
      </c>
      <c r="O293">
        <v>4.5</v>
      </c>
      <c r="P293" t="s">
        <v>19</v>
      </c>
      <c r="Q293" t="s">
        <v>28</v>
      </c>
      <c r="R293">
        <v>1</v>
      </c>
      <c r="S293" t="s">
        <v>20</v>
      </c>
      <c r="T293">
        <f>MAX(scores245[[#This Row],[winline]],scores245[[#This Row],[betboom]])</f>
        <v>1.72</v>
      </c>
      <c r="U293" t="str">
        <f>INDEX($C$1:$O$10913,1,MATCH(T293,scores245[#This Row],0))</f>
        <v>winline</v>
      </c>
    </row>
    <row r="294" spans="1:21" x14ac:dyDescent="0.25">
      <c r="A294" t="str">
        <f>_xlfn.CONCAT(scores245[[#This Row],[home]],scores245[[#This Row],[guest]],scores245[[#This Row],[дата]])</f>
        <v>Колорадо РэпидсСент Луис Лайонс45481</v>
      </c>
      <c r="B294" t="str">
        <f>_xlfn.CONCAT(scores245[[#This Row],[home]],scores245[[#This Row],[guest]])</f>
        <v>Колорадо РэпидсСент Луис Лайонс</v>
      </c>
      <c r="C294" s="1" t="s">
        <v>323</v>
      </c>
      <c r="D294" s="2">
        <v>45481</v>
      </c>
      <c r="E294" s="1" t="s">
        <v>245</v>
      </c>
      <c r="F294" s="1" t="s">
        <v>249</v>
      </c>
      <c r="G294">
        <v>1.72</v>
      </c>
      <c r="H294">
        <v>4.0999999999999996</v>
      </c>
      <c r="I294">
        <v>4.5999999999999996</v>
      </c>
      <c r="J294">
        <v>1.69</v>
      </c>
      <c r="K294">
        <v>4</v>
      </c>
      <c r="L294">
        <v>4.4000000000000004</v>
      </c>
      <c r="M294">
        <v>1.7</v>
      </c>
      <c r="N294">
        <v>4.0999999999999996</v>
      </c>
      <c r="O294">
        <v>4.5</v>
      </c>
      <c r="P294" t="s">
        <v>54</v>
      </c>
      <c r="Q294" t="s">
        <v>28</v>
      </c>
      <c r="R294">
        <v>1</v>
      </c>
      <c r="S294" t="s">
        <v>20</v>
      </c>
      <c r="T294">
        <f>MAX(scores245[[#This Row],[winline]],scores245[[#This Row],[betboom]])</f>
        <v>1.72</v>
      </c>
      <c r="U294" t="str">
        <f>INDEX($C$1:$O$10913,1,MATCH(T294,scores245[#This Row],0))</f>
        <v>winline</v>
      </c>
    </row>
    <row r="295" spans="1:21" x14ac:dyDescent="0.25">
      <c r="A295" t="str">
        <f>_xlfn.CONCAT(scores245[[#This Row],[home]],scores245[[#This Row],[guest]],scores245[[#This Row],[дата]])</f>
        <v>Сан Хосе ЭрткуэйксЧикаго Файр45481</v>
      </c>
      <c r="B295" t="str">
        <f>_xlfn.CONCAT(scores245[[#This Row],[home]],scores245[[#This Row],[guest]])</f>
        <v>Сан Хосе ЭрткуэйксЧикаго Файр</v>
      </c>
      <c r="C295" s="1" t="s">
        <v>323</v>
      </c>
      <c r="D295" s="2">
        <v>45481</v>
      </c>
      <c r="E295" s="1" t="s">
        <v>242</v>
      </c>
      <c r="F295" s="1" t="s">
        <v>241</v>
      </c>
      <c r="G295">
        <v>2.09</v>
      </c>
      <c r="H295">
        <v>3.95</v>
      </c>
      <c r="I295">
        <v>3.25</v>
      </c>
      <c r="J295">
        <v>2.06</v>
      </c>
      <c r="K295">
        <v>3.7</v>
      </c>
      <c r="L295">
        <v>3.3</v>
      </c>
      <c r="M295">
        <v>2.0499999999999998</v>
      </c>
      <c r="N295">
        <v>3.95</v>
      </c>
      <c r="O295">
        <v>3.2</v>
      </c>
      <c r="P295" t="s">
        <v>28</v>
      </c>
      <c r="Q295" t="s">
        <v>16</v>
      </c>
      <c r="R295">
        <v>1</v>
      </c>
      <c r="S295" t="s">
        <v>20</v>
      </c>
      <c r="T295">
        <f>MAX(scores245[[#This Row],[winline]],scores245[[#This Row],[betboom]])</f>
        <v>2.09</v>
      </c>
      <c r="U295" t="str">
        <f>INDEX($C$1:$O$10913,1,MATCH(T295,scores245[#This Row],0))</f>
        <v>winline</v>
      </c>
    </row>
    <row r="296" spans="1:21" x14ac:dyDescent="0.25">
      <c r="A296" t="str">
        <f>_xlfn.CONCAT(scores245[[#This Row],[home]],scores245[[#This Row],[guest]],scores245[[#This Row],[дата]])</f>
        <v>Спортинг Канзас СитиДаллас45481</v>
      </c>
      <c r="B296" t="str">
        <f>_xlfn.CONCAT(scores245[[#This Row],[home]],scores245[[#This Row],[guest]])</f>
        <v>Спортинг Канзас СитиДаллас</v>
      </c>
      <c r="C296" s="1" t="s">
        <v>323</v>
      </c>
      <c r="D296" s="2">
        <v>45481</v>
      </c>
      <c r="E296" s="1" t="s">
        <v>254</v>
      </c>
      <c r="F296" s="1" t="s">
        <v>252</v>
      </c>
      <c r="G296">
        <v>1.91</v>
      </c>
      <c r="H296">
        <v>3.8</v>
      </c>
      <c r="I296">
        <v>3.95</v>
      </c>
      <c r="J296">
        <v>1.86</v>
      </c>
      <c r="K296">
        <v>3.9</v>
      </c>
      <c r="L296">
        <v>3.7</v>
      </c>
      <c r="M296">
        <v>1.85</v>
      </c>
      <c r="N296">
        <v>3.95</v>
      </c>
      <c r="O296">
        <v>3.8</v>
      </c>
      <c r="P296" t="s">
        <v>32</v>
      </c>
      <c r="Q296" t="s">
        <v>19</v>
      </c>
      <c r="R296">
        <v>1</v>
      </c>
      <c r="S296" t="s">
        <v>20</v>
      </c>
      <c r="T296">
        <f>MAX(scores245[[#This Row],[winline]],scores245[[#This Row],[betboom]])</f>
        <v>1.91</v>
      </c>
      <c r="U296" t="str">
        <f>INDEX($C$1:$O$10913,1,MATCH(T296,scores245[#This Row],0))</f>
        <v>winline</v>
      </c>
    </row>
    <row r="297" spans="1:21" x14ac:dyDescent="0.25">
      <c r="A297" t="str">
        <f>_xlfn.CONCAT(scores245[[#This Row],[home]],scores245[[#This Row],[guest]],scores245[[#This Row],[дата]])</f>
        <v>Хьюстон ДинамоЛос Анджелес45481</v>
      </c>
      <c r="B297" t="str">
        <f>_xlfn.CONCAT(scores245[[#This Row],[home]],scores245[[#This Row],[guest]])</f>
        <v>Хьюстон ДинамоЛос Анджелес</v>
      </c>
      <c r="C297" s="1" t="s">
        <v>323</v>
      </c>
      <c r="D297" s="2">
        <v>45481</v>
      </c>
      <c r="E297" s="1" t="s">
        <v>256</v>
      </c>
      <c r="F297" s="1" t="s">
        <v>244</v>
      </c>
      <c r="G297">
        <v>2.9</v>
      </c>
      <c r="H297">
        <v>3.55</v>
      </c>
      <c r="I297">
        <v>2.41</v>
      </c>
      <c r="J297">
        <v>2.9</v>
      </c>
      <c r="K297">
        <v>3.55</v>
      </c>
      <c r="L297">
        <v>2.2999999999999998</v>
      </c>
      <c r="M297">
        <v>2.9</v>
      </c>
      <c r="N297">
        <v>3.6</v>
      </c>
      <c r="O297">
        <v>2.2999999999999998</v>
      </c>
      <c r="P297" t="s">
        <v>20</v>
      </c>
      <c r="Q297" t="s">
        <v>20</v>
      </c>
      <c r="R297" t="s">
        <v>20</v>
      </c>
      <c r="S297" t="s">
        <v>20</v>
      </c>
      <c r="T297">
        <f>MAX(scores245[[#This Row],[winline]],scores245[[#This Row],[betboom]])</f>
        <v>2.9</v>
      </c>
      <c r="U297" t="str">
        <f>INDEX($C$1:$O$10913,1,MATCH(T297,scores245[#This Row],0))</f>
        <v>winline</v>
      </c>
    </row>
    <row r="298" spans="1:21" x14ac:dyDescent="0.25">
      <c r="A298" t="str">
        <f>_xlfn.CONCAT(scores245[[#This Row],[home]],scores245[[#This Row],[guest]],scores245[[#This Row],[дата]])</f>
        <v>Интер ТуркуЛахти45481</v>
      </c>
      <c r="B298" t="str">
        <f>_xlfn.CONCAT(scores245[[#This Row],[home]],scores245[[#This Row],[guest]])</f>
        <v>Интер ТуркуЛахти</v>
      </c>
      <c r="C298" s="1" t="s">
        <v>339</v>
      </c>
      <c r="D298" s="2">
        <v>45481</v>
      </c>
      <c r="E298" s="1" t="s">
        <v>58</v>
      </c>
      <c r="F298" s="1" t="s">
        <v>109</v>
      </c>
      <c r="G298">
        <v>1.51</v>
      </c>
      <c r="H298">
        <v>4.2</v>
      </c>
      <c r="I298">
        <v>5.6</v>
      </c>
      <c r="J298">
        <v>1.5</v>
      </c>
      <c r="K298">
        <v>4.3</v>
      </c>
      <c r="L298">
        <v>6.3</v>
      </c>
      <c r="M298">
        <v>1.5</v>
      </c>
      <c r="N298">
        <v>4.4000000000000004</v>
      </c>
      <c r="O298">
        <v>6.2</v>
      </c>
      <c r="P298" t="s">
        <v>32</v>
      </c>
      <c r="Q298" t="s">
        <v>16</v>
      </c>
      <c r="R298">
        <v>1</v>
      </c>
      <c r="S298" t="s">
        <v>20</v>
      </c>
      <c r="T298">
        <f>MAX(scores245[[#This Row],[winline]],scores245[[#This Row],[betboom]])</f>
        <v>1.51</v>
      </c>
      <c r="U298" t="str">
        <f>INDEX($C$1:$O$10913,1,MATCH(T298,scores245[#This Row],0))</f>
        <v>winline</v>
      </c>
    </row>
    <row r="299" spans="1:21" x14ac:dyDescent="0.25">
      <c r="A299" t="str">
        <f>_xlfn.CONCAT(scores245[[#This Row],[home]],scores245[[#This Row],[guest]],scores245[[#This Row],[дата]])</f>
        <v>ОулуСИК45481</v>
      </c>
      <c r="B299" t="str">
        <f>_xlfn.CONCAT(scores245[[#This Row],[home]],scores245[[#This Row],[guest]])</f>
        <v>ОулуСИК</v>
      </c>
      <c r="C299" s="1" t="s">
        <v>339</v>
      </c>
      <c r="D299" s="2">
        <v>45481</v>
      </c>
      <c r="E299" s="1" t="s">
        <v>56</v>
      </c>
      <c r="F299" s="1" t="s">
        <v>111</v>
      </c>
      <c r="G299">
        <v>3.3</v>
      </c>
      <c r="H299">
        <v>3.5</v>
      </c>
      <c r="I299">
        <v>2.0289999999999999</v>
      </c>
      <c r="J299">
        <v>3.4</v>
      </c>
      <c r="K299">
        <v>3.6</v>
      </c>
      <c r="L299">
        <v>2.06</v>
      </c>
      <c r="M299" t="s">
        <v>20</v>
      </c>
      <c r="N299" t="s">
        <v>20</v>
      </c>
      <c r="O299" t="s">
        <v>20</v>
      </c>
      <c r="P299" t="s">
        <v>28</v>
      </c>
      <c r="Q299" t="s">
        <v>19</v>
      </c>
      <c r="R299">
        <v>2</v>
      </c>
      <c r="S299" t="s">
        <v>20</v>
      </c>
      <c r="T299">
        <f>MAX(scores245[[#This Row],[winline]],scores245[[#This Row],[betboom]])</f>
        <v>3.4</v>
      </c>
      <c r="U299" t="str">
        <f>INDEX($C$1:$O$10913,1,MATCH(T299,scores245[#This Row],0))</f>
        <v>betboom</v>
      </c>
    </row>
    <row r="300" spans="1:21" x14ac:dyDescent="0.25">
      <c r="A300" t="str">
        <f>_xlfn.CONCAT(scores245[[#This Row],[home]],scores245[[#This Row],[guest]],scores245[[#This Row],[дата]])</f>
        <v>ВестеросХеккен45481</v>
      </c>
      <c r="B300" t="str">
        <f>_xlfn.CONCAT(scores245[[#This Row],[home]],scores245[[#This Row],[guest]])</f>
        <v>ВестеросХеккен</v>
      </c>
      <c r="C300" s="1" t="s">
        <v>340</v>
      </c>
      <c r="D300" s="2">
        <v>45481</v>
      </c>
      <c r="E300" s="1" t="s">
        <v>363</v>
      </c>
      <c r="F300" s="1" t="s">
        <v>364</v>
      </c>
      <c r="G300">
        <v>2.7</v>
      </c>
      <c r="H300">
        <v>3.55</v>
      </c>
      <c r="I300">
        <v>2.37</v>
      </c>
      <c r="J300">
        <v>2.8</v>
      </c>
      <c r="K300">
        <v>3.55</v>
      </c>
      <c r="L300">
        <v>2.38</v>
      </c>
      <c r="M300">
        <v>2.75</v>
      </c>
      <c r="N300">
        <v>3.7</v>
      </c>
      <c r="O300">
        <v>2.4</v>
      </c>
      <c r="P300" t="s">
        <v>28</v>
      </c>
      <c r="Q300" t="s">
        <v>19</v>
      </c>
      <c r="R300">
        <v>2</v>
      </c>
      <c r="S300" t="s">
        <v>20</v>
      </c>
      <c r="T300">
        <f>MAX(scores245[[#This Row],[winline]],scores245[[#This Row],[betboom]])</f>
        <v>2.8</v>
      </c>
      <c r="U300" t="str">
        <f>INDEX($C$1:$O$10913,1,MATCH(T300,scores245[#This Row],0))</f>
        <v>betboom</v>
      </c>
    </row>
    <row r="301" spans="1:21" x14ac:dyDescent="0.25">
      <c r="A301" t="str">
        <f>_xlfn.CONCAT(scores245[[#This Row],[home]],scores245[[#This Row],[guest]],scores245[[#This Row],[дата]])</f>
        <v>НоррчепингЮргорден45481</v>
      </c>
      <c r="B301" t="str">
        <f>_xlfn.CONCAT(scores245[[#This Row],[home]],scores245[[#This Row],[guest]])</f>
        <v>НоррчепингЮргорден</v>
      </c>
      <c r="C301" s="1" t="s">
        <v>340</v>
      </c>
      <c r="D301" s="2">
        <v>45481</v>
      </c>
      <c r="E301" s="1" t="s">
        <v>365</v>
      </c>
      <c r="F301" s="1" t="s">
        <v>366</v>
      </c>
      <c r="G301">
        <v>4.4000000000000004</v>
      </c>
      <c r="H301">
        <v>3.85</v>
      </c>
      <c r="I301">
        <v>1.71</v>
      </c>
      <c r="J301">
        <v>4.7</v>
      </c>
      <c r="K301">
        <v>4</v>
      </c>
      <c r="L301">
        <v>1.7</v>
      </c>
      <c r="M301">
        <v>4.7</v>
      </c>
      <c r="N301">
        <v>4</v>
      </c>
      <c r="O301">
        <v>1.7</v>
      </c>
      <c r="P301" t="s">
        <v>28</v>
      </c>
      <c r="Q301" t="s">
        <v>32</v>
      </c>
      <c r="R301">
        <v>2</v>
      </c>
      <c r="S301" t="s">
        <v>20</v>
      </c>
      <c r="T301">
        <f>MAX(scores245[[#This Row],[winline]],scores245[[#This Row],[betboom]])</f>
        <v>4.7</v>
      </c>
      <c r="U301" t="str">
        <f>INDEX($C$1:$O$10913,1,MATCH(T301,scores245[#This Row],0))</f>
        <v>betboom</v>
      </c>
    </row>
    <row r="302" spans="1:21" x14ac:dyDescent="0.25">
      <c r="A302" t="str">
        <f>_xlfn.CONCAT(scores245[[#This Row],[home]],scores245[[#This Row],[guest]],scores245[[#This Row],[дата]])</f>
        <v>СоннамКеннам45481</v>
      </c>
      <c r="B302" t="str">
        <f>_xlfn.CONCAT(scores245[[#This Row],[home]],scores245[[#This Row],[guest]])</f>
        <v>СоннамКеннам</v>
      </c>
      <c r="C302" s="1" t="s">
        <v>345</v>
      </c>
      <c r="D302" s="2">
        <v>45481</v>
      </c>
      <c r="E302" s="1" t="s">
        <v>121</v>
      </c>
      <c r="F302" s="1" t="s">
        <v>310</v>
      </c>
      <c r="G302">
        <v>2.5499999999999998</v>
      </c>
      <c r="H302">
        <v>3.1</v>
      </c>
      <c r="I302">
        <v>2.75</v>
      </c>
      <c r="J302">
        <v>2.52</v>
      </c>
      <c r="K302">
        <v>3.2</v>
      </c>
      <c r="L302">
        <v>2.7</v>
      </c>
      <c r="M302">
        <v>2.5</v>
      </c>
      <c r="N302">
        <v>3.2</v>
      </c>
      <c r="O302">
        <v>2.7</v>
      </c>
      <c r="P302" t="s">
        <v>28</v>
      </c>
      <c r="Q302" t="s">
        <v>54</v>
      </c>
      <c r="R302">
        <v>2</v>
      </c>
      <c r="S302" t="s">
        <v>20</v>
      </c>
      <c r="T302">
        <f>MAX(scores245[[#This Row],[winline]],scores245[[#This Row],[betboom]])</f>
        <v>2.5499999999999998</v>
      </c>
      <c r="U302" t="str">
        <f>INDEX($C$1:$O$10913,1,MATCH(T302,scores245[#This Row],0))</f>
        <v>winline</v>
      </c>
    </row>
    <row r="303" spans="1:21" x14ac:dyDescent="0.25">
      <c r="A303" t="str">
        <f>_xlfn.CONCAT(scores245[[#This Row],[home]],scores245[[#This Row],[guest]],scores245[[#This Row],[дата]])</f>
        <v>АнъянЧхонан Сити45481</v>
      </c>
      <c r="B303" t="str">
        <f>_xlfn.CONCAT(scores245[[#This Row],[home]],scores245[[#This Row],[guest]])</f>
        <v>АнъянЧхонан Сити</v>
      </c>
      <c r="C303" s="1" t="s">
        <v>345</v>
      </c>
      <c r="D303" s="2">
        <v>45481</v>
      </c>
      <c r="E303" s="1" t="s">
        <v>269</v>
      </c>
      <c r="F303" s="1" t="s">
        <v>123</v>
      </c>
      <c r="G303">
        <v>1.62</v>
      </c>
      <c r="H303">
        <v>3.65</v>
      </c>
      <c r="I303">
        <v>5.4</v>
      </c>
      <c r="J303">
        <v>1.62</v>
      </c>
      <c r="K303">
        <v>3.9</v>
      </c>
      <c r="L303">
        <v>4.9000000000000004</v>
      </c>
      <c r="M303" t="s">
        <v>20</v>
      </c>
      <c r="N303" t="s">
        <v>20</v>
      </c>
      <c r="O303" t="s">
        <v>20</v>
      </c>
      <c r="P303" t="s">
        <v>32</v>
      </c>
      <c r="Q303" t="s">
        <v>16</v>
      </c>
      <c r="R303">
        <v>1</v>
      </c>
      <c r="S303" t="s">
        <v>20</v>
      </c>
      <c r="T303">
        <f>MAX(scores245[[#This Row],[winline]],scores245[[#This Row],[betboom]])</f>
        <v>1.62</v>
      </c>
      <c r="U303" t="str">
        <f>INDEX($C$1:$O$10913,1,MATCH(T303,scores245[#This Row],0))</f>
        <v>winline</v>
      </c>
    </row>
    <row r="304" spans="1:21" x14ac:dyDescent="0.25">
      <c r="A304" t="str">
        <f>_xlfn.CONCAT(scores245[[#This Row],[home]],scores245[[#This Row],[guest]],scores245[[#This Row],[дата]])</f>
        <v>АмазонасВила Нова45482</v>
      </c>
      <c r="B304" t="str">
        <f>_xlfn.CONCAT(scores245[[#This Row],[home]],scores245[[#This Row],[guest]])</f>
        <v>АмазонасВила Нова</v>
      </c>
      <c r="C304" s="1" t="s">
        <v>330</v>
      </c>
      <c r="D304" s="2">
        <v>45482</v>
      </c>
      <c r="E304" s="1" t="s">
        <v>223</v>
      </c>
      <c r="F304" s="1" t="s">
        <v>92</v>
      </c>
      <c r="G304">
        <v>2.21</v>
      </c>
      <c r="H304">
        <v>3.05</v>
      </c>
      <c r="I304">
        <v>3.35</v>
      </c>
      <c r="J304">
        <v>2.15</v>
      </c>
      <c r="K304">
        <v>3.05</v>
      </c>
      <c r="L304">
        <v>3.4</v>
      </c>
      <c r="M304">
        <v>2.2000000000000002</v>
      </c>
      <c r="N304">
        <v>3.05</v>
      </c>
      <c r="O304">
        <v>3.5</v>
      </c>
      <c r="P304" t="s">
        <v>28</v>
      </c>
      <c r="Q304" t="s">
        <v>19</v>
      </c>
      <c r="R304">
        <v>2</v>
      </c>
      <c r="S304" t="s">
        <v>20</v>
      </c>
      <c r="T304">
        <f>MAX(scores245[[#This Row],[winline]],scores245[[#This Row],[betboom]])</f>
        <v>2.21</v>
      </c>
      <c r="U304" t="str">
        <f>INDEX($C$1:$O$10913,1,MATCH(T304,scores245[#This Row],0))</f>
        <v>winline</v>
      </c>
    </row>
    <row r="305" spans="1:21" x14ac:dyDescent="0.25">
      <c r="A305" t="str">
        <f>_xlfn.CONCAT(scores245[[#This Row],[home]],scores245[[#This Row],[guest]],scores245[[#This Row],[дата]])</f>
        <v>АваиНоворизонтино45482</v>
      </c>
      <c r="B305" t="str">
        <f>_xlfn.CONCAT(scores245[[#This Row],[home]],scores245[[#This Row],[guest]])</f>
        <v>АваиНоворизонтино</v>
      </c>
      <c r="C305" s="1" t="s">
        <v>330</v>
      </c>
      <c r="D305" s="2">
        <v>45482</v>
      </c>
      <c r="E305" s="1" t="s">
        <v>222</v>
      </c>
      <c r="F305" s="1" t="s">
        <v>314</v>
      </c>
      <c r="G305">
        <v>2.08</v>
      </c>
      <c r="H305">
        <v>3.05</v>
      </c>
      <c r="I305">
        <v>3.7</v>
      </c>
      <c r="J305">
        <v>2.0499999999999998</v>
      </c>
      <c r="K305">
        <v>3</v>
      </c>
      <c r="L305">
        <v>3.85</v>
      </c>
      <c r="M305">
        <v>2.1</v>
      </c>
      <c r="N305">
        <v>3.05</v>
      </c>
      <c r="O305">
        <v>3.8</v>
      </c>
      <c r="P305" t="s">
        <v>16</v>
      </c>
      <c r="Q305" t="s">
        <v>28</v>
      </c>
      <c r="R305">
        <v>2</v>
      </c>
      <c r="S305" t="s">
        <v>20</v>
      </c>
      <c r="T305">
        <f>MAX(scores245[[#This Row],[winline]],scores245[[#This Row],[betboom]])</f>
        <v>2.08</v>
      </c>
      <c r="U305" t="str">
        <f>INDEX($C$1:$O$10913,1,MATCH(T305,scores245[#This Row],0))</f>
        <v>winline</v>
      </c>
    </row>
    <row r="306" spans="1:21" x14ac:dyDescent="0.25">
      <c r="A306" t="str">
        <f>_xlfn.CONCAT(scores245[[#This Row],[home]],scores245[[#This Row],[guest]],scores245[[#This Row],[дата]])</f>
        <v>Санджу Сувон45482</v>
      </c>
      <c r="B306" t="str">
        <f>_xlfn.CONCAT(scores245[[#This Row],[home]],scores245[[#This Row],[guest]])</f>
        <v>Санджу Сувон</v>
      </c>
      <c r="C306" s="1" t="s">
        <v>326</v>
      </c>
      <c r="D306" s="2">
        <v>45482</v>
      </c>
      <c r="E306" s="1" t="s">
        <v>129</v>
      </c>
      <c r="F306" s="1" t="s">
        <v>126</v>
      </c>
      <c r="G306" t="s">
        <v>20</v>
      </c>
      <c r="H306" t="s">
        <v>20</v>
      </c>
      <c r="I306" t="s">
        <v>20</v>
      </c>
      <c r="J306" t="s">
        <v>20</v>
      </c>
      <c r="K306" t="s">
        <v>20</v>
      </c>
      <c r="L306" t="s">
        <v>20</v>
      </c>
      <c r="M306" t="s">
        <v>20</v>
      </c>
      <c r="N306" t="s">
        <v>20</v>
      </c>
      <c r="O306" t="s">
        <v>20</v>
      </c>
      <c r="P306" t="s">
        <v>19</v>
      </c>
      <c r="Q306" t="s">
        <v>32</v>
      </c>
      <c r="R306">
        <v>2</v>
      </c>
      <c r="S306" t="s">
        <v>20</v>
      </c>
      <c r="T306">
        <f>MAX(scores245[[#This Row],[winline]],scores245[[#This Row],[betboom]])</f>
        <v>0</v>
      </c>
      <c r="U306" t="e">
        <f>INDEX($C$1:$O$10913,1,MATCH(T306,scores245[#This Row],0))</f>
        <v>#N/A</v>
      </c>
    </row>
    <row r="307" spans="1:21" x14ac:dyDescent="0.25">
      <c r="A307" t="str">
        <f>_xlfn.CONCAT(scores245[[#This Row],[home]],scores245[[#This Row],[guest]],scores245[[#This Row],[дата]])</f>
        <v>ТэгуИнчхон 45482</v>
      </c>
      <c r="B307" t="str">
        <f>_xlfn.CONCAT(scores245[[#This Row],[home]],scores245[[#This Row],[guest]])</f>
        <v xml:space="preserve">ТэгуИнчхон </v>
      </c>
      <c r="C307" s="1" t="s">
        <v>326</v>
      </c>
      <c r="D307" s="2">
        <v>45482</v>
      </c>
      <c r="E307" s="1" t="s">
        <v>130</v>
      </c>
      <c r="F307" s="1" t="s">
        <v>274</v>
      </c>
      <c r="G307" t="s">
        <v>20</v>
      </c>
      <c r="H307" t="s">
        <v>20</v>
      </c>
      <c r="I307" t="s">
        <v>20</v>
      </c>
      <c r="J307" t="s">
        <v>20</v>
      </c>
      <c r="K307" t="s">
        <v>20</v>
      </c>
      <c r="L307" t="s">
        <v>20</v>
      </c>
      <c r="M307" t="s">
        <v>20</v>
      </c>
      <c r="N307" t="s">
        <v>20</v>
      </c>
      <c r="O307" t="s">
        <v>20</v>
      </c>
      <c r="P307" t="s">
        <v>16</v>
      </c>
      <c r="Q307" t="s">
        <v>16</v>
      </c>
      <c r="R307">
        <v>0</v>
      </c>
      <c r="S307" t="s">
        <v>20</v>
      </c>
      <c r="T307">
        <f>MAX(scores245[[#This Row],[winline]],scores245[[#This Row],[betboom]])</f>
        <v>0</v>
      </c>
      <c r="U307" t="e">
        <f>INDEX($C$1:$O$10913,1,MATCH(T307,scores245[#This Row],0))</f>
        <v>#REF!</v>
      </c>
    </row>
    <row r="308" spans="1:21" x14ac:dyDescent="0.25">
      <c r="A308" t="str">
        <f>_xlfn.CONCAT(scores245[[#This Row],[home]],scores245[[#This Row],[guest]],scores245[[#This Row],[дата]])</f>
        <v>МирассолКРБ45483</v>
      </c>
      <c r="B308" t="str">
        <f>_xlfn.CONCAT(scores245[[#This Row],[home]],scores245[[#This Row],[guest]])</f>
        <v>МирассолКРБ</v>
      </c>
      <c r="C308" s="1" t="s">
        <v>330</v>
      </c>
      <c r="D308" s="2">
        <v>45483</v>
      </c>
      <c r="E308" s="1" t="s">
        <v>315</v>
      </c>
      <c r="F308" s="1" t="s">
        <v>318</v>
      </c>
      <c r="G308">
        <v>1.73</v>
      </c>
      <c r="H308">
        <v>3.5</v>
      </c>
      <c r="I308">
        <v>4.5999999999999996</v>
      </c>
      <c r="J308" t="s">
        <v>20</v>
      </c>
      <c r="K308" t="s">
        <v>20</v>
      </c>
      <c r="L308" t="s">
        <v>20</v>
      </c>
      <c r="M308" t="s">
        <v>20</v>
      </c>
      <c r="N308" t="s">
        <v>20</v>
      </c>
      <c r="O308" t="s">
        <v>20</v>
      </c>
      <c r="P308" t="s">
        <v>28</v>
      </c>
      <c r="Q308" t="s">
        <v>16</v>
      </c>
      <c r="R308">
        <v>1</v>
      </c>
      <c r="S308" t="s">
        <v>20</v>
      </c>
      <c r="T308">
        <f>MAX(scores245[[#This Row],[winline]],scores245[[#This Row],[betboom]])</f>
        <v>1.73</v>
      </c>
      <c r="U308" t="str">
        <f>INDEX($C$1:$O$10913,1,MATCH(T308,scores245[#This Row],0))</f>
        <v>winline</v>
      </c>
    </row>
    <row r="309" spans="1:21" x14ac:dyDescent="0.25">
      <c r="A309" t="str">
        <f>_xlfn.CONCAT(scores245[[#This Row],[home]],scores245[[#This Row],[guest]],scores245[[#This Row],[дата]])</f>
        <v>ВиториаБотафого45485</v>
      </c>
      <c r="B309" t="str">
        <f>_xlfn.CONCAT(scores245[[#This Row],[home]],scores245[[#This Row],[guest]])</f>
        <v>ВиториаБотафого</v>
      </c>
      <c r="C309" s="1" t="s">
        <v>367</v>
      </c>
      <c r="D309" s="2">
        <v>45485</v>
      </c>
      <c r="E309" s="1" t="s">
        <v>204</v>
      </c>
      <c r="F309" s="1" t="s">
        <v>85</v>
      </c>
      <c r="G309">
        <v>3.2</v>
      </c>
      <c r="H309">
        <v>3.05</v>
      </c>
      <c r="I309">
        <v>2.5</v>
      </c>
      <c r="J309">
        <v>3.16</v>
      </c>
      <c r="K309">
        <v>3.01</v>
      </c>
      <c r="L309">
        <v>2.4900000000000002</v>
      </c>
      <c r="M309">
        <v>3.2</v>
      </c>
      <c r="N309">
        <v>3</v>
      </c>
      <c r="O309">
        <v>2.5</v>
      </c>
      <c r="P309" t="s">
        <v>16</v>
      </c>
      <c r="Q309" t="s">
        <v>28</v>
      </c>
      <c r="R309">
        <v>2</v>
      </c>
      <c r="S309" t="s">
        <v>20</v>
      </c>
      <c r="T309">
        <f>MAX(scores245[[#This Row],[winline]],scores245[[#This Row],[betboom]])</f>
        <v>3.2</v>
      </c>
      <c r="U309" t="str">
        <f>INDEX($C$1:$O$10913,1,MATCH(T309,scores245[#This Row],0))</f>
        <v>winline</v>
      </c>
    </row>
    <row r="310" spans="1:21" x14ac:dyDescent="0.25">
      <c r="A310" t="str">
        <f>_xlfn.CONCAT(scores245[[#This Row],[home]],scores245[[#This Row],[guest]],scores245[[#This Row],[дата]])</f>
        <v>Атлетико МинейроСан Паулу45485</v>
      </c>
      <c r="B310" t="str">
        <f>_xlfn.CONCAT(scores245[[#This Row],[home]],scores245[[#This Row],[guest]])</f>
        <v>Атлетико МинейроСан Паулу</v>
      </c>
      <c r="C310" s="1" t="s">
        <v>367</v>
      </c>
      <c r="D310" s="2">
        <v>45485</v>
      </c>
      <c r="E310" s="1" t="s">
        <v>216</v>
      </c>
      <c r="F310" s="1" t="s">
        <v>212</v>
      </c>
      <c r="G310">
        <v>2.6</v>
      </c>
      <c r="H310">
        <v>3.1</v>
      </c>
      <c r="I310">
        <v>3</v>
      </c>
      <c r="J310">
        <v>2.5499999999999998</v>
      </c>
      <c r="K310">
        <v>3.12</v>
      </c>
      <c r="L310">
        <v>2.96</v>
      </c>
      <c r="M310">
        <v>2.6</v>
      </c>
      <c r="N310">
        <v>3</v>
      </c>
      <c r="O310">
        <v>3</v>
      </c>
      <c r="P310" t="s">
        <v>19</v>
      </c>
      <c r="Q310" t="s">
        <v>28</v>
      </c>
      <c r="R310">
        <v>1</v>
      </c>
      <c r="S310" t="s">
        <v>20</v>
      </c>
      <c r="T310">
        <f>MAX(scores245[[#This Row],[winline]],scores245[[#This Row],[betboom]])</f>
        <v>2.6</v>
      </c>
      <c r="U310" t="str">
        <f>INDEX($C$1:$O$10913,1,MATCH(T310,scores245[#This Row],0))</f>
        <v>winline</v>
      </c>
    </row>
    <row r="311" spans="1:21" x14ac:dyDescent="0.25">
      <c r="A311" t="str">
        <f>_xlfn.CONCAT(scores245[[#This Row],[home]],scores245[[#This Row],[guest]],scores245[[#This Row],[дата]])</f>
        <v>Голуэй ЮнайтедУотерфорд Юнайтед45485</v>
      </c>
      <c r="B311" t="str">
        <f>_xlfn.CONCAT(scores245[[#This Row],[home]],scores245[[#This Row],[guest]])</f>
        <v>Голуэй ЮнайтедУотерфорд Юнайтед</v>
      </c>
      <c r="C311" s="1" t="s">
        <v>368</v>
      </c>
      <c r="D311" s="2">
        <v>45485</v>
      </c>
      <c r="E311" s="1" t="s">
        <v>22</v>
      </c>
      <c r="F311" s="1" t="s">
        <v>24</v>
      </c>
      <c r="G311">
        <v>2.02</v>
      </c>
      <c r="H311">
        <v>3.5</v>
      </c>
      <c r="I311">
        <v>3.7</v>
      </c>
      <c r="J311">
        <v>1.95</v>
      </c>
      <c r="K311">
        <v>3.5</v>
      </c>
      <c r="L311">
        <v>3.8</v>
      </c>
      <c r="M311">
        <v>1.97</v>
      </c>
      <c r="N311">
        <v>3.6</v>
      </c>
      <c r="O311">
        <v>3.75</v>
      </c>
      <c r="P311" t="s">
        <v>28</v>
      </c>
      <c r="Q311" t="s">
        <v>16</v>
      </c>
      <c r="R311">
        <v>1</v>
      </c>
      <c r="S311" t="s">
        <v>20</v>
      </c>
      <c r="T311">
        <f>MAX(scores245[[#This Row],[winline]],scores245[[#This Row],[betboom]])</f>
        <v>2.02</v>
      </c>
      <c r="U311" t="str">
        <f>INDEX($C$1:$O$10913,1,MATCH(T311,scores245[#This Row],0))</f>
        <v>winline</v>
      </c>
    </row>
    <row r="312" spans="1:21" x14ac:dyDescent="0.25">
      <c r="A312" t="str">
        <f>_xlfn.CONCAT(scores245[[#This Row],[home]],scores245[[#This Row],[guest]],scores245[[#This Row],[дата]])</f>
        <v>Богемианc ДублинСлайго Роверс45485</v>
      </c>
      <c r="B312" t="str">
        <f>_xlfn.CONCAT(scores245[[#This Row],[home]],scores245[[#This Row],[guest]])</f>
        <v>Богемианc ДублинСлайго Роверс</v>
      </c>
      <c r="C312" s="1" t="s">
        <v>368</v>
      </c>
      <c r="D312" s="2">
        <v>45485</v>
      </c>
      <c r="E312" s="1" t="s">
        <v>15</v>
      </c>
      <c r="F312" s="1" t="s">
        <v>17</v>
      </c>
      <c r="G312">
        <v>1.77</v>
      </c>
      <c r="H312">
        <v>3.8</v>
      </c>
      <c r="I312">
        <v>4.5999999999999996</v>
      </c>
      <c r="J312">
        <v>1.73</v>
      </c>
      <c r="K312">
        <v>3.65</v>
      </c>
      <c r="L312">
        <v>4.8</v>
      </c>
      <c r="M312">
        <v>1.75</v>
      </c>
      <c r="N312">
        <v>3.8</v>
      </c>
      <c r="O312">
        <v>4.7</v>
      </c>
      <c r="P312" t="s">
        <v>16</v>
      </c>
      <c r="Q312" t="s">
        <v>19</v>
      </c>
      <c r="R312">
        <v>2</v>
      </c>
      <c r="S312" t="s">
        <v>20</v>
      </c>
      <c r="T312">
        <f>MAX(scores245[[#This Row],[winline]],scores245[[#This Row],[betboom]])</f>
        <v>1.77</v>
      </c>
      <c r="U312" t="str">
        <f>INDEX($C$1:$O$10913,1,MATCH(T312,scores245[#This Row],0))</f>
        <v>winline</v>
      </c>
    </row>
    <row r="313" spans="1:21" x14ac:dyDescent="0.25">
      <c r="A313" t="str">
        <f>_xlfn.CONCAT(scores245[[#This Row],[home]],scores245[[#This Row],[guest]],scores245[[#This Row],[дата]])</f>
        <v>ДандолкДроэда Юнайтед45485</v>
      </c>
      <c r="B313" t="str">
        <f>_xlfn.CONCAT(scores245[[#This Row],[home]],scores245[[#This Row],[guest]])</f>
        <v>ДандолкДроэда Юнайтед</v>
      </c>
      <c r="C313" s="1" t="s">
        <v>368</v>
      </c>
      <c r="D313" s="2">
        <v>45485</v>
      </c>
      <c r="E313" s="1" t="s">
        <v>23</v>
      </c>
      <c r="F313" s="1" t="s">
        <v>26</v>
      </c>
      <c r="G313">
        <v>1.85</v>
      </c>
      <c r="H313">
        <v>3.5</v>
      </c>
      <c r="I313">
        <v>4.4000000000000004</v>
      </c>
      <c r="M313">
        <v>1.82</v>
      </c>
      <c r="N313">
        <v>3.7</v>
      </c>
      <c r="O313">
        <v>4.3</v>
      </c>
      <c r="P313" t="s">
        <v>54</v>
      </c>
      <c r="Q313" t="s">
        <v>19</v>
      </c>
      <c r="R313">
        <v>1</v>
      </c>
      <c r="S313" t="s">
        <v>20</v>
      </c>
      <c r="T313">
        <f>MAX(scores245[[#This Row],[winline]],scores245[[#This Row],[betboom]])</f>
        <v>1.85</v>
      </c>
      <c r="U313" t="str">
        <f>INDEX($C$1:$O$10913,1,MATCH(T313,scores245[#This Row],0))</f>
        <v>winline</v>
      </c>
    </row>
    <row r="314" spans="1:21" x14ac:dyDescent="0.25">
      <c r="A314" t="str">
        <f>_xlfn.CONCAT(scores245[[#This Row],[home]],scores245[[#This Row],[guest]],scores245[[#This Row],[дата]])</f>
        <v>СарпсборгРусенборг45485</v>
      </c>
      <c r="B314" t="str">
        <f>_xlfn.CONCAT(scores245[[#This Row],[home]],scores245[[#This Row],[guest]])</f>
        <v>СарпсборгРусенборг</v>
      </c>
      <c r="C314" s="1" t="s">
        <v>369</v>
      </c>
      <c r="D314" s="2">
        <v>45485</v>
      </c>
      <c r="E314" s="1" t="s">
        <v>40</v>
      </c>
      <c r="F314" s="1" t="s">
        <v>229</v>
      </c>
      <c r="G314">
        <v>2.23</v>
      </c>
      <c r="H314">
        <v>4</v>
      </c>
      <c r="I314">
        <v>2.85</v>
      </c>
      <c r="J314">
        <v>2.2400000000000002</v>
      </c>
      <c r="K314">
        <v>3.7</v>
      </c>
      <c r="L314">
        <v>2.95</v>
      </c>
      <c r="M314">
        <v>2.2000000000000002</v>
      </c>
      <c r="N314">
        <v>3.85</v>
      </c>
      <c r="O314">
        <v>2.9</v>
      </c>
      <c r="P314" t="s">
        <v>54</v>
      </c>
      <c r="Q314" t="s">
        <v>28</v>
      </c>
      <c r="R314">
        <v>1</v>
      </c>
      <c r="S314" t="s">
        <v>20</v>
      </c>
      <c r="T314">
        <f>MAX(scores245[[#This Row],[winline]],scores245[[#This Row],[betboom]])</f>
        <v>2.2400000000000002</v>
      </c>
      <c r="U314" t="str">
        <f>INDEX($C$1:$O$10913,1,MATCH(T314,scores245[#This Row],0))</f>
        <v>betboom</v>
      </c>
    </row>
    <row r="315" spans="1:21" x14ac:dyDescent="0.25">
      <c r="A315" t="str">
        <f>_xlfn.CONCAT(scores245[[#This Row],[home]],scores245[[#This Row],[guest]],scores245[[#This Row],[дата]])</f>
        <v>ЧунчеонЯнгпийонг ФК45485</v>
      </c>
      <c r="B315" t="str">
        <f>_xlfn.CONCAT(scores245[[#This Row],[home]],scores245[[#This Row],[guest]])</f>
        <v>ЧунчеонЯнгпийонг ФК</v>
      </c>
      <c r="C315" s="1" t="s">
        <v>370</v>
      </c>
      <c r="D315" s="2">
        <v>45485</v>
      </c>
      <c r="E315" s="1" t="s">
        <v>66</v>
      </c>
      <c r="F315" s="1" t="s">
        <v>69</v>
      </c>
      <c r="G315">
        <v>2.16</v>
      </c>
      <c r="H315">
        <v>3.3</v>
      </c>
      <c r="I315">
        <v>3.15</v>
      </c>
      <c r="J315">
        <v>2.1800000000000002</v>
      </c>
      <c r="K315">
        <v>3.35</v>
      </c>
      <c r="L315">
        <v>3.2</v>
      </c>
      <c r="M315" t="s">
        <v>20</v>
      </c>
      <c r="N315" t="s">
        <v>20</v>
      </c>
      <c r="O315" t="s">
        <v>20</v>
      </c>
      <c r="P315" t="s">
        <v>16</v>
      </c>
      <c r="Q315" t="s">
        <v>32</v>
      </c>
      <c r="R315">
        <v>2</v>
      </c>
      <c r="S315" t="s">
        <v>20</v>
      </c>
      <c r="T315">
        <f>MAX(scores245[[#This Row],[winline]],scores245[[#This Row],[betboom]])</f>
        <v>2.1800000000000002</v>
      </c>
      <c r="U315" t="str">
        <f>INDEX($C$1:$O$10913,1,MATCH(T315,scores245[#This Row],0))</f>
        <v>betboom</v>
      </c>
    </row>
    <row r="316" spans="1:21" x14ac:dyDescent="0.25">
      <c r="A316" t="str">
        <f>_xlfn.CONCAT(scores245[[#This Row],[home]],scores245[[#This Row],[guest]],scores245[[#This Row],[дата]])</f>
        <v>ХвасонТэджон Кораил45485</v>
      </c>
      <c r="B316" t="str">
        <f>_xlfn.CONCAT(scores245[[#This Row],[home]],scores245[[#This Row],[guest]])</f>
        <v>ХвасонТэджон Кораил</v>
      </c>
      <c r="C316" s="1" t="s">
        <v>370</v>
      </c>
      <c r="D316" s="2">
        <v>45485</v>
      </c>
      <c r="E316" s="1" t="s">
        <v>281</v>
      </c>
      <c r="F316" s="1" t="s">
        <v>134</v>
      </c>
      <c r="G316">
        <v>2.09</v>
      </c>
      <c r="H316">
        <v>3.35</v>
      </c>
      <c r="I316">
        <v>3.3</v>
      </c>
      <c r="J316">
        <v>2.11</v>
      </c>
      <c r="K316">
        <v>3.4</v>
      </c>
      <c r="L316">
        <v>3.35</v>
      </c>
      <c r="M316">
        <v>2.0499999999999998</v>
      </c>
      <c r="N316">
        <v>3.4</v>
      </c>
      <c r="O316">
        <v>3.35</v>
      </c>
      <c r="P316" t="s">
        <v>19</v>
      </c>
      <c r="Q316" t="s">
        <v>19</v>
      </c>
      <c r="R316">
        <v>0</v>
      </c>
      <c r="S316" t="s">
        <v>20</v>
      </c>
      <c r="T316">
        <f>MAX(scores245[[#This Row],[winline]],scores245[[#This Row],[betboom]])</f>
        <v>2.11</v>
      </c>
      <c r="U316" t="str">
        <f>INDEX($C$1:$O$10913,1,MATCH(T316,scores245[#This Row],0))</f>
        <v>betboom</v>
      </c>
    </row>
    <row r="317" spans="1:21" x14ac:dyDescent="0.25">
      <c r="A317" t="str">
        <f>_xlfn.CONCAT(scores245[[#This Row],[home]],scores245[[#This Row],[guest]],scores245[[#This Row],[дата]])</f>
        <v>Олл БойзКА Альварадо45486</v>
      </c>
      <c r="B317" t="str">
        <f>_xlfn.CONCAT(scores245[[#This Row],[home]],scores245[[#This Row],[guest]])</f>
        <v>Олл БойзКА Альварадо</v>
      </c>
      <c r="C317" s="1" t="s">
        <v>371</v>
      </c>
      <c r="D317" s="2">
        <v>45486</v>
      </c>
      <c r="E317" s="1" t="s">
        <v>79</v>
      </c>
      <c r="F317" s="1" t="s">
        <v>197</v>
      </c>
      <c r="G317">
        <v>2.2599999999999998</v>
      </c>
      <c r="H317">
        <v>2.7</v>
      </c>
      <c r="I317">
        <v>3.45</v>
      </c>
      <c r="J317">
        <v>2.3199999999999998</v>
      </c>
      <c r="K317">
        <v>2.8</v>
      </c>
      <c r="L317">
        <v>3.55</v>
      </c>
      <c r="M317">
        <v>2.25</v>
      </c>
      <c r="N317">
        <v>2.8</v>
      </c>
      <c r="O317">
        <v>3.55</v>
      </c>
      <c r="P317" t="s">
        <v>28</v>
      </c>
      <c r="Q317" t="s">
        <v>16</v>
      </c>
      <c r="R317">
        <v>1</v>
      </c>
      <c r="S317" t="s">
        <v>20</v>
      </c>
      <c r="T317">
        <f>MAX(scores245[[#This Row],[winline]],scores245[[#This Row],[betboom]])</f>
        <v>2.3199999999999998</v>
      </c>
      <c r="U317" t="str">
        <f>INDEX($C$1:$O$10913,1,MATCH(T317,scores245[#This Row],0))</f>
        <v>betboom</v>
      </c>
    </row>
    <row r="318" spans="1:21" x14ac:dyDescent="0.25">
      <c r="A318" t="str">
        <f>_xlfn.CONCAT(scores245[[#This Row],[home]],scores245[[#This Row],[guest]],scores245[[#This Row],[дата]])</f>
        <v>ЭстудиантесТаллерес де Ремедиос45486</v>
      </c>
      <c r="B318" t="str">
        <f>_xlfn.CONCAT(scores245[[#This Row],[home]],scores245[[#This Row],[guest]])</f>
        <v>ЭстудиантесТаллерес де Ремедиос</v>
      </c>
      <c r="C318" s="1" t="s">
        <v>371</v>
      </c>
      <c r="D318" s="2">
        <v>45486</v>
      </c>
      <c r="E318" s="1" t="s">
        <v>77</v>
      </c>
      <c r="F318" s="1" t="s">
        <v>81</v>
      </c>
      <c r="G318">
        <v>1.91</v>
      </c>
      <c r="H318">
        <v>2.85</v>
      </c>
      <c r="I318">
        <v>4.5</v>
      </c>
      <c r="J318">
        <v>1.95</v>
      </c>
      <c r="K318">
        <v>2.9</v>
      </c>
      <c r="L318">
        <v>4.55</v>
      </c>
      <c r="M318">
        <v>1.9</v>
      </c>
      <c r="N318">
        <v>2.9</v>
      </c>
      <c r="O318">
        <v>4.7</v>
      </c>
      <c r="P318" t="s">
        <v>19</v>
      </c>
      <c r="Q318" t="s">
        <v>28</v>
      </c>
      <c r="R318">
        <v>1</v>
      </c>
      <c r="S318" t="s">
        <v>20</v>
      </c>
      <c r="T318">
        <f>MAX(scores245[[#This Row],[winline]],scores245[[#This Row],[betboom]])</f>
        <v>1.95</v>
      </c>
      <c r="U318" t="str">
        <f>INDEX($C$1:$O$10913,1,MATCH(T318,scores245[#This Row],0))</f>
        <v>betboom</v>
      </c>
    </row>
    <row r="319" spans="1:21" x14ac:dyDescent="0.25">
      <c r="A319" t="str">
        <f>_xlfn.CONCAT(scores245[[#This Row],[home]],scores245[[#This Row],[guest]],scores245[[#This Row],[дата]])</f>
        <v>Химнасия и Эсгрима МендосаАтлетико Рафаэла45486</v>
      </c>
      <c r="B319" t="str">
        <f>_xlfn.CONCAT(scores245[[#This Row],[home]],scores245[[#This Row],[guest]])</f>
        <v>Химнасия и Эсгрима МендосаАтлетико Рафаэла</v>
      </c>
      <c r="C319" s="1" t="s">
        <v>371</v>
      </c>
      <c r="D319" s="2">
        <v>45486</v>
      </c>
      <c r="E319" s="1" t="s">
        <v>71</v>
      </c>
      <c r="F319" s="1" t="s">
        <v>187</v>
      </c>
      <c r="G319">
        <v>1.76</v>
      </c>
      <c r="H319">
        <v>3.05</v>
      </c>
      <c r="I319">
        <v>4.9000000000000004</v>
      </c>
      <c r="J319">
        <v>1.78</v>
      </c>
      <c r="K319">
        <v>3.15</v>
      </c>
      <c r="L319">
        <v>5.0999999999999996</v>
      </c>
      <c r="M319">
        <v>1.75</v>
      </c>
      <c r="N319">
        <v>3.1</v>
      </c>
      <c r="O319">
        <v>5.2</v>
      </c>
      <c r="P319" t="s">
        <v>19</v>
      </c>
      <c r="Q319" t="s">
        <v>28</v>
      </c>
      <c r="R319">
        <v>1</v>
      </c>
      <c r="S319" t="s">
        <v>20</v>
      </c>
      <c r="T319">
        <f>MAX(scores245[[#This Row],[winline]],scores245[[#This Row],[betboom]])</f>
        <v>1.78</v>
      </c>
      <c r="U319" t="str">
        <f>INDEX($C$1:$O$10913,1,MATCH(T319,scores245[#This Row],0))</f>
        <v>betboom</v>
      </c>
    </row>
    <row r="320" spans="1:21" x14ac:dyDescent="0.25">
      <c r="A320" t="str">
        <f>_xlfn.CONCAT(scores245[[#This Row],[home]],scores245[[#This Row],[guest]],scores245[[#This Row],[дата]])</f>
        <v>Браун Де АдрогАльмагро45486</v>
      </c>
      <c r="B320" t="str">
        <f>_xlfn.CONCAT(scores245[[#This Row],[home]],scores245[[#This Row],[guest]])</f>
        <v>Браун Де АдрогАльмагро</v>
      </c>
      <c r="C320" s="1" t="s">
        <v>371</v>
      </c>
      <c r="D320" s="2">
        <v>45486</v>
      </c>
      <c r="E320" s="1" t="s">
        <v>74</v>
      </c>
      <c r="F320" s="1" t="s">
        <v>193</v>
      </c>
      <c r="G320">
        <v>2.37</v>
      </c>
      <c r="H320">
        <v>2.7</v>
      </c>
      <c r="I320">
        <v>3.25</v>
      </c>
      <c r="J320">
        <v>2.4</v>
      </c>
      <c r="K320">
        <v>2.75</v>
      </c>
      <c r="L320">
        <v>3.35</v>
      </c>
      <c r="M320">
        <v>2.4</v>
      </c>
      <c r="N320">
        <v>2.75</v>
      </c>
      <c r="O320">
        <v>3.35</v>
      </c>
      <c r="P320" t="s">
        <v>16</v>
      </c>
      <c r="Q320" t="s">
        <v>19</v>
      </c>
      <c r="R320">
        <v>2</v>
      </c>
      <c r="S320" t="s">
        <v>20</v>
      </c>
      <c r="T320">
        <f>MAX(scores245[[#This Row],[winline]],scores245[[#This Row],[betboom]])</f>
        <v>2.4</v>
      </c>
      <c r="U320" t="str">
        <f>INDEX($C$1:$O$10913,1,MATCH(T320,scores245[#This Row],0))</f>
        <v>betboom</v>
      </c>
    </row>
    <row r="321" spans="1:21" x14ac:dyDescent="0.25">
      <c r="A321" t="str">
        <f>_xlfn.CONCAT(scores245[[#This Row],[home]],scores245[[#This Row],[guest]],scores245[[#This Row],[дата]])</f>
        <v>Чакарита ХуниорсКуилмес45486</v>
      </c>
      <c r="B321" t="str">
        <f>_xlfn.CONCAT(scores245[[#This Row],[home]],scores245[[#This Row],[guest]])</f>
        <v>Чакарита ХуниорсКуилмес</v>
      </c>
      <c r="C321" s="1" t="s">
        <v>371</v>
      </c>
      <c r="D321" s="2">
        <v>45486</v>
      </c>
      <c r="E321" s="1" t="s">
        <v>202</v>
      </c>
      <c r="F321" s="1" t="s">
        <v>82</v>
      </c>
      <c r="G321">
        <v>2.2200000000000002</v>
      </c>
      <c r="H321">
        <v>2.8</v>
      </c>
      <c r="I321">
        <v>3.45</v>
      </c>
      <c r="J321" t="s">
        <v>20</v>
      </c>
      <c r="K321" t="s">
        <v>20</v>
      </c>
      <c r="L321" t="s">
        <v>20</v>
      </c>
      <c r="P321" t="s">
        <v>16</v>
      </c>
      <c r="Q321" t="s">
        <v>54</v>
      </c>
      <c r="R321">
        <v>2</v>
      </c>
      <c r="S321" t="s">
        <v>20</v>
      </c>
      <c r="T321">
        <f>MAX(scores245[[#This Row],[winline]],scores245[[#This Row],[betboom]])</f>
        <v>2.2200000000000002</v>
      </c>
      <c r="U321" t="str">
        <f>INDEX($C$1:$O$10913,1,MATCH(T321,scores245[#This Row],0))</f>
        <v>winline</v>
      </c>
    </row>
    <row r="322" spans="1:21" x14ac:dyDescent="0.25">
      <c r="A322" t="str">
        <f>_xlfn.CONCAT(scores245[[#This Row],[home]],scores245[[#This Row],[guest]],scores245[[#This Row],[дата]])</f>
        <v>Депортиво МоронЧако Фор Эвер45486</v>
      </c>
      <c r="B322" t="str">
        <f>_xlfn.CONCAT(scores245[[#This Row],[home]],scores245[[#This Row],[guest]])</f>
        <v>Депортиво МоронЧако Фор Эвер</v>
      </c>
      <c r="C322" s="1" t="s">
        <v>371</v>
      </c>
      <c r="D322" s="2">
        <v>45486</v>
      </c>
      <c r="E322" s="1" t="s">
        <v>192</v>
      </c>
      <c r="F322" s="1" t="s">
        <v>72</v>
      </c>
      <c r="G322">
        <v>2.21</v>
      </c>
      <c r="H322">
        <v>2.65</v>
      </c>
      <c r="I322">
        <v>3.75</v>
      </c>
      <c r="J322">
        <v>2.2999999999999998</v>
      </c>
      <c r="K322">
        <v>2.65</v>
      </c>
      <c r="L322">
        <v>3.8</v>
      </c>
      <c r="P322" t="s">
        <v>28</v>
      </c>
      <c r="Q322" t="s">
        <v>16</v>
      </c>
      <c r="R322">
        <v>1</v>
      </c>
      <c r="S322" t="s">
        <v>20</v>
      </c>
      <c r="T322">
        <f>MAX(scores245[[#This Row],[winline]],scores245[[#This Row],[betboom]])</f>
        <v>2.2999999999999998</v>
      </c>
      <c r="U322" t="str">
        <f>INDEX($C$1:$O$10913,1,MATCH(T322,scores245[#This Row],0))</f>
        <v>betboom</v>
      </c>
    </row>
    <row r="323" spans="1:21" x14ac:dyDescent="0.25">
      <c r="A323" t="str">
        <f>_xlfn.CONCAT(scores245[[#This Row],[home]],scores245[[#This Row],[guest]],scores245[[#This Row],[дата]])</f>
        <v>КрузейроБрагантино45486</v>
      </c>
      <c r="B323" t="str">
        <f>_xlfn.CONCAT(scores245[[#This Row],[home]],scores245[[#This Row],[guest]])</f>
        <v>КрузейроБрагантино</v>
      </c>
      <c r="C323" s="1" t="s">
        <v>367</v>
      </c>
      <c r="D323" s="2">
        <v>45486</v>
      </c>
      <c r="E323" s="1" t="s">
        <v>207</v>
      </c>
      <c r="F323" s="1" t="s">
        <v>87</v>
      </c>
      <c r="G323">
        <v>2.08</v>
      </c>
      <c r="H323">
        <v>3.5</v>
      </c>
      <c r="I323">
        <v>3.65</v>
      </c>
      <c r="J323">
        <v>2.0699999999999998</v>
      </c>
      <c r="K323">
        <v>3.46</v>
      </c>
      <c r="L323">
        <v>3.61</v>
      </c>
      <c r="M323">
        <v>2.1</v>
      </c>
      <c r="N323">
        <v>3.2</v>
      </c>
      <c r="O323">
        <v>3.9</v>
      </c>
      <c r="P323" t="s">
        <v>19</v>
      </c>
      <c r="Q323" t="s">
        <v>28</v>
      </c>
      <c r="R323">
        <v>1</v>
      </c>
      <c r="S323" t="s">
        <v>20</v>
      </c>
      <c r="T323">
        <f>MAX(scores245[[#This Row],[winline]],scores245[[#This Row],[betboom]])</f>
        <v>2.08</v>
      </c>
      <c r="U323" t="str">
        <f>INDEX($C$1:$O$10913,1,MATCH(T323,scores245[#This Row],0))</f>
        <v>winline</v>
      </c>
    </row>
    <row r="324" spans="1:21" x14ac:dyDescent="0.25">
      <c r="A324" t="str">
        <f>_xlfn.CONCAT(scores245[[#This Row],[home]],scores245[[#This Row],[guest]],scores245[[#This Row],[дата]])</f>
        <v>БаияКуяба45486</v>
      </c>
      <c r="B324" t="str">
        <f>_xlfn.CONCAT(scores245[[#This Row],[home]],scores245[[#This Row],[guest]])</f>
        <v>БаияКуяба</v>
      </c>
      <c r="C324" s="1" t="s">
        <v>367</v>
      </c>
      <c r="D324" s="2">
        <v>45486</v>
      </c>
      <c r="E324" s="1" t="s">
        <v>213</v>
      </c>
      <c r="F324" s="1" t="s">
        <v>86</v>
      </c>
      <c r="G324">
        <v>1.7</v>
      </c>
      <c r="H324">
        <v>3.65</v>
      </c>
      <c r="I324">
        <v>5.6</v>
      </c>
      <c r="J324">
        <v>1.69</v>
      </c>
      <c r="K324">
        <v>3.62</v>
      </c>
      <c r="L324">
        <v>5.5</v>
      </c>
      <c r="M324">
        <v>1.7</v>
      </c>
      <c r="N324">
        <v>3.7</v>
      </c>
      <c r="O324">
        <v>5.3</v>
      </c>
      <c r="P324" t="s">
        <v>28</v>
      </c>
      <c r="Q324" t="s">
        <v>19</v>
      </c>
      <c r="R324">
        <v>2</v>
      </c>
      <c r="S324" t="s">
        <v>20</v>
      </c>
      <c r="T324">
        <f>MAX(scores245[[#This Row],[winline]],scores245[[#This Row],[betboom]])</f>
        <v>1.7</v>
      </c>
      <c r="U324" t="str">
        <f>INDEX($C$1:$O$10913,1,MATCH(T324,scores245[#This Row],0))</f>
        <v>winline</v>
      </c>
    </row>
    <row r="325" spans="1:21" x14ac:dyDescent="0.25">
      <c r="A325" t="str">
        <f>_xlfn.CONCAT(scores245[[#This Row],[home]],scores245[[#This Row],[guest]],scores245[[#This Row],[дата]])</f>
        <v>Спорт РесифиАмерика Минейро45486</v>
      </c>
      <c r="B325" t="str">
        <f>_xlfn.CONCAT(scores245[[#This Row],[home]],scores245[[#This Row],[guest]])</f>
        <v>Спорт РесифиАмерика Минейро</v>
      </c>
      <c r="C325" s="1" t="s">
        <v>372</v>
      </c>
      <c r="D325" s="2">
        <v>45486</v>
      </c>
      <c r="E325" s="1" t="s">
        <v>90</v>
      </c>
      <c r="F325" s="1" t="s">
        <v>317</v>
      </c>
      <c r="G325">
        <v>2.0289999999999999</v>
      </c>
      <c r="H325">
        <v>3.15</v>
      </c>
      <c r="I325">
        <v>3.8</v>
      </c>
      <c r="J325">
        <v>2.0289999999999999</v>
      </c>
      <c r="K325">
        <v>3.05</v>
      </c>
      <c r="L325">
        <v>4.05</v>
      </c>
      <c r="M325">
        <v>1.97</v>
      </c>
      <c r="N325">
        <v>3</v>
      </c>
      <c r="O325">
        <v>4.1500000000000004</v>
      </c>
      <c r="P325" t="s">
        <v>28</v>
      </c>
      <c r="Q325" t="s">
        <v>28</v>
      </c>
      <c r="R325">
        <v>0</v>
      </c>
      <c r="S325" t="s">
        <v>20</v>
      </c>
      <c r="T325">
        <f>MAX(scores245[[#This Row],[winline]],scores245[[#This Row],[betboom]])</f>
        <v>2.0289999999999999</v>
      </c>
      <c r="U325" t="str">
        <f>INDEX($C$1:$O$10913,1,MATCH(T325,scores245[#This Row],0))</f>
        <v>winline</v>
      </c>
    </row>
    <row r="326" spans="1:21" x14ac:dyDescent="0.25">
      <c r="A326" t="str">
        <f>_xlfn.CONCAT(scores245[[#This Row],[home]],scores245[[#This Row],[guest]],scores245[[#This Row],[дата]])</f>
        <v>ОперариоГояс45486</v>
      </c>
      <c r="B326" t="str">
        <f>_xlfn.CONCAT(scores245[[#This Row],[home]],scores245[[#This Row],[guest]])</f>
        <v>ОперариоГояс</v>
      </c>
      <c r="C326" s="1" t="s">
        <v>372</v>
      </c>
      <c r="D326" s="2">
        <v>45486</v>
      </c>
      <c r="E326" s="1" t="s">
        <v>221</v>
      </c>
      <c r="F326" s="1" t="s">
        <v>316</v>
      </c>
      <c r="G326" t="s">
        <v>20</v>
      </c>
      <c r="H326" t="s">
        <v>20</v>
      </c>
      <c r="I326" t="s">
        <v>20</v>
      </c>
      <c r="J326" t="s">
        <v>20</v>
      </c>
      <c r="K326" t="s">
        <v>20</v>
      </c>
      <c r="L326" t="s">
        <v>20</v>
      </c>
      <c r="M326" t="s">
        <v>20</v>
      </c>
      <c r="N326" t="s">
        <v>20</v>
      </c>
      <c r="O326" t="s">
        <v>20</v>
      </c>
      <c r="P326" t="s">
        <v>20</v>
      </c>
      <c r="Q326" t="s">
        <v>20</v>
      </c>
      <c r="R326" t="s">
        <v>20</v>
      </c>
      <c r="S326" t="s">
        <v>20</v>
      </c>
      <c r="T326">
        <f>MAX(scores245[[#This Row],[winline]],scores245[[#This Row],[betboom]])</f>
        <v>0</v>
      </c>
      <c r="U326" t="e">
        <f>INDEX($C$1:$O$10913,1,MATCH(T326,scores245[#This Row],0))</f>
        <v>#N/A</v>
      </c>
    </row>
    <row r="327" spans="1:21" x14ac:dyDescent="0.25">
      <c r="A327" t="str">
        <f>_xlfn.CONCAT(scores245[[#This Row],[home]],scores245[[#This Row],[guest]],scores245[[#This Row],[дата]])</f>
        <v>НоворизонтиноГуарани45486</v>
      </c>
      <c r="B327" t="str">
        <f>_xlfn.CONCAT(scores245[[#This Row],[home]],scores245[[#This Row],[guest]])</f>
        <v>НоворизонтиноГуарани</v>
      </c>
      <c r="C327" s="1" t="s">
        <v>372</v>
      </c>
      <c r="D327" s="2">
        <v>45486</v>
      </c>
      <c r="E327" s="1" t="s">
        <v>314</v>
      </c>
      <c r="F327" s="1" t="s">
        <v>218</v>
      </c>
      <c r="G327">
        <v>1.72</v>
      </c>
      <c r="H327">
        <v>3.6</v>
      </c>
      <c r="I327">
        <v>5</v>
      </c>
      <c r="J327">
        <v>1.74</v>
      </c>
      <c r="K327">
        <v>3.35</v>
      </c>
      <c r="L327">
        <v>5.4</v>
      </c>
      <c r="M327">
        <v>1.67</v>
      </c>
      <c r="N327">
        <v>3.4</v>
      </c>
      <c r="O327">
        <v>5.3</v>
      </c>
      <c r="P327" t="s">
        <v>28</v>
      </c>
      <c r="Q327" t="s">
        <v>28</v>
      </c>
      <c r="R327">
        <v>0</v>
      </c>
      <c r="S327" t="s">
        <v>20</v>
      </c>
      <c r="T327">
        <f>MAX(scores245[[#This Row],[winline]],scores245[[#This Row],[betboom]])</f>
        <v>1.74</v>
      </c>
      <c r="U327" t="str">
        <f>INDEX($C$1:$O$10913,1,MATCH(T327,scores245[#This Row],0))</f>
        <v>betboom</v>
      </c>
    </row>
    <row r="328" spans="1:21" x14ac:dyDescent="0.25">
      <c r="A328" t="str">
        <f>_xlfn.CONCAT(scores245[[#This Row],[home]],scores245[[#This Row],[guest]],scores245[[#This Row],[дата]])</f>
        <v>ПайсандуСеара45486</v>
      </c>
      <c r="B328" t="str">
        <f>_xlfn.CONCAT(scores245[[#This Row],[home]],scores245[[#This Row],[guest]])</f>
        <v>ПайсандуСеара</v>
      </c>
      <c r="C328" s="1" t="s">
        <v>372</v>
      </c>
      <c r="D328" s="2">
        <v>45486</v>
      </c>
      <c r="E328" s="1" t="s">
        <v>220</v>
      </c>
      <c r="F328" s="1" t="s">
        <v>224</v>
      </c>
      <c r="G328">
        <v>2.31</v>
      </c>
      <c r="H328">
        <v>3.15</v>
      </c>
      <c r="I328">
        <v>3.25</v>
      </c>
      <c r="J328">
        <v>2.2999999999999998</v>
      </c>
      <c r="K328">
        <v>3.15</v>
      </c>
      <c r="L328">
        <v>3.15</v>
      </c>
      <c r="M328">
        <v>2.2999999999999998</v>
      </c>
      <c r="N328">
        <v>3</v>
      </c>
      <c r="O328">
        <v>3.2</v>
      </c>
      <c r="P328" t="s">
        <v>19</v>
      </c>
      <c r="Q328" t="s">
        <v>28</v>
      </c>
      <c r="R328">
        <v>1</v>
      </c>
      <c r="S328" t="s">
        <v>20</v>
      </c>
      <c r="T328">
        <f>MAX(scores245[[#This Row],[winline]],scores245[[#This Row],[betboom]])</f>
        <v>2.31</v>
      </c>
      <c r="U328" t="str">
        <f>INDEX($C$1:$O$10913,1,MATCH(T328,scores245[#This Row],0))</f>
        <v>winline</v>
      </c>
    </row>
    <row r="329" spans="1:21" x14ac:dyDescent="0.25">
      <c r="A329" t="str">
        <f>_xlfn.CONCAT(scores245[[#This Row],[home]],scores245[[#This Row],[guest]],scores245[[#This Row],[дата]])</f>
        <v>Ботафого Сан ПаулоАмазонас45486</v>
      </c>
      <c r="B329" t="str">
        <f>_xlfn.CONCAT(scores245[[#This Row],[home]],scores245[[#This Row],[guest]])</f>
        <v>Ботафого Сан ПаулоАмазонас</v>
      </c>
      <c r="C329" s="1" t="s">
        <v>372</v>
      </c>
      <c r="D329" s="2">
        <v>45486</v>
      </c>
      <c r="E329" s="1" t="s">
        <v>89</v>
      </c>
      <c r="F329" s="1" t="s">
        <v>223</v>
      </c>
      <c r="G329">
        <v>2.0699999999999998</v>
      </c>
      <c r="H329">
        <v>3.1</v>
      </c>
      <c r="I329">
        <v>3.95</v>
      </c>
      <c r="J329">
        <v>2.04</v>
      </c>
      <c r="K329">
        <v>3</v>
      </c>
      <c r="L329">
        <v>4.1500000000000004</v>
      </c>
      <c r="M329">
        <v>2.0289999999999999</v>
      </c>
      <c r="N329">
        <v>2.95</v>
      </c>
      <c r="O329">
        <v>4</v>
      </c>
      <c r="P329" t="s">
        <v>16</v>
      </c>
      <c r="Q329" t="s">
        <v>28</v>
      </c>
      <c r="R329">
        <v>2</v>
      </c>
      <c r="S329" t="s">
        <v>20</v>
      </c>
      <c r="T329">
        <f>MAX(scores245[[#This Row],[winline]],scores245[[#This Row],[betboom]])</f>
        <v>2.0699999999999998</v>
      </c>
      <c r="U329" t="str">
        <f>INDEX($C$1:$O$10913,1,MATCH(T329,scores245[#This Row],0))</f>
        <v>winline</v>
      </c>
    </row>
    <row r="330" spans="1:21" x14ac:dyDescent="0.25">
      <c r="A330" t="str">
        <f>_xlfn.CONCAT(scores245[[#This Row],[home]],scores245[[#This Row],[guest]],scores245[[#This Row],[дата]])</f>
        <v>Понте ПретаМирассол45486</v>
      </c>
      <c r="B330" t="str">
        <f>_xlfn.CONCAT(scores245[[#This Row],[home]],scores245[[#This Row],[guest]])</f>
        <v>Понте ПретаМирассол</v>
      </c>
      <c r="C330" s="1" t="s">
        <v>372</v>
      </c>
      <c r="D330" s="2">
        <v>45486</v>
      </c>
      <c r="E330" s="1" t="s">
        <v>219</v>
      </c>
      <c r="F330" s="1" t="s">
        <v>315</v>
      </c>
      <c r="G330">
        <v>2.65</v>
      </c>
      <c r="H330">
        <v>3</v>
      </c>
      <c r="I330">
        <v>2.9</v>
      </c>
      <c r="J330">
        <v>2.7</v>
      </c>
      <c r="K330">
        <v>2.87</v>
      </c>
      <c r="L330">
        <v>2.87</v>
      </c>
      <c r="M330">
        <v>2.65</v>
      </c>
      <c r="N330">
        <v>2.75</v>
      </c>
      <c r="O330">
        <v>2.95</v>
      </c>
      <c r="P330" t="s">
        <v>54</v>
      </c>
      <c r="Q330" t="s">
        <v>19</v>
      </c>
      <c r="R330">
        <v>1</v>
      </c>
      <c r="S330" t="s">
        <v>20</v>
      </c>
      <c r="T330">
        <f>MAX(scores245[[#This Row],[winline]],scores245[[#This Row],[betboom]])</f>
        <v>2.7</v>
      </c>
      <c r="U330" t="str">
        <f>INDEX($C$1:$O$10913,1,MATCH(T330,scores245[#This Row],0))</f>
        <v>betboom</v>
      </c>
    </row>
    <row r="331" spans="1:21" x14ac:dyDescent="0.25">
      <c r="A331" t="str">
        <f>_xlfn.CONCAT(scores245[[#This Row],[home]],scores245[[#This Row],[guest]],scores245[[#This Row],[дата]])</f>
        <v>ТромсеКФУМ Осло45486</v>
      </c>
      <c r="B331" t="str">
        <f>_xlfn.CONCAT(scores245[[#This Row],[home]],scores245[[#This Row],[guest]])</f>
        <v>ТромсеКФУМ Осло</v>
      </c>
      <c r="C331" s="1" t="s">
        <v>369</v>
      </c>
      <c r="D331" s="2">
        <v>45486</v>
      </c>
      <c r="E331" s="1" t="s">
        <v>38</v>
      </c>
      <c r="F331" s="1" t="s">
        <v>352</v>
      </c>
      <c r="G331">
        <v>2.04</v>
      </c>
      <c r="H331">
        <v>3.6</v>
      </c>
      <c r="I331">
        <v>3.4</v>
      </c>
      <c r="J331">
        <v>2.02</v>
      </c>
      <c r="K331">
        <v>3.6</v>
      </c>
      <c r="L331">
        <v>3.5</v>
      </c>
      <c r="M331">
        <v>2.0499999999999998</v>
      </c>
      <c r="N331">
        <v>3.75</v>
      </c>
      <c r="O331">
        <v>3.4</v>
      </c>
      <c r="P331" t="s">
        <v>28</v>
      </c>
      <c r="Q331" t="s">
        <v>19</v>
      </c>
      <c r="R331">
        <v>2</v>
      </c>
      <c r="S331" t="s">
        <v>20</v>
      </c>
      <c r="T331">
        <f>MAX(scores245[[#This Row],[winline]],scores245[[#This Row],[betboom]])</f>
        <v>2.04</v>
      </c>
      <c r="U331" t="str">
        <f>INDEX($C$1:$O$10913,1,MATCH(T331,scores245[#This Row],0))</f>
        <v>winline</v>
      </c>
    </row>
    <row r="332" spans="1:21" x14ac:dyDescent="0.25">
      <c r="A332" t="str">
        <f>_xlfn.CONCAT(scores245[[#This Row],[home]],scores245[[#This Row],[guest]],scores245[[#This Row],[дата]])</f>
        <v>БраннХеугесунн45486</v>
      </c>
      <c r="B332" t="str">
        <f>_xlfn.CONCAT(scores245[[#This Row],[home]],scores245[[#This Row],[guest]])</f>
        <v>БраннХеугесунн</v>
      </c>
      <c r="C332" s="1" t="s">
        <v>369</v>
      </c>
      <c r="D332" s="2">
        <v>45486</v>
      </c>
      <c r="E332" s="1" t="s">
        <v>46</v>
      </c>
      <c r="F332" s="1" t="s">
        <v>45</v>
      </c>
      <c r="G332">
        <v>1.27</v>
      </c>
      <c r="H332">
        <v>6.2</v>
      </c>
      <c r="I332">
        <v>9.8000000000000007</v>
      </c>
      <c r="J332" t="s">
        <v>20</v>
      </c>
      <c r="K332" t="s">
        <v>20</v>
      </c>
      <c r="L332" t="s">
        <v>20</v>
      </c>
      <c r="M332">
        <v>1.25</v>
      </c>
      <c r="N332">
        <v>6.1</v>
      </c>
      <c r="O332">
        <v>10</v>
      </c>
      <c r="P332" t="s">
        <v>28</v>
      </c>
      <c r="Q332" t="s">
        <v>28</v>
      </c>
      <c r="R332">
        <v>0</v>
      </c>
      <c r="S332" t="s">
        <v>20</v>
      </c>
      <c r="T332">
        <f>MAX(scores245[[#This Row],[winline]],scores245[[#This Row],[betboom]])</f>
        <v>1.27</v>
      </c>
      <c r="U332" t="str">
        <f>INDEX($C$1:$O$10913,1,MATCH(T332,scores245[#This Row],0))</f>
        <v>winline</v>
      </c>
    </row>
    <row r="333" spans="1:21" x14ac:dyDescent="0.25">
      <c r="A333" t="str">
        <f>_xlfn.CONCAT(scores245[[#This Row],[home]],scores245[[#This Row],[guest]],scores245[[#This Row],[дата]])</f>
        <v>ФредрикстадМольде45486</v>
      </c>
      <c r="B333" t="str">
        <f>_xlfn.CONCAT(scores245[[#This Row],[home]],scores245[[#This Row],[guest]])</f>
        <v>ФредрикстадМольде</v>
      </c>
      <c r="C333" s="1" t="s">
        <v>369</v>
      </c>
      <c r="D333" s="2">
        <v>45486</v>
      </c>
      <c r="E333" s="1" t="s">
        <v>44</v>
      </c>
      <c r="F333" s="1" t="s">
        <v>39</v>
      </c>
      <c r="G333">
        <v>3.1</v>
      </c>
      <c r="H333">
        <v>3.6</v>
      </c>
      <c r="I333">
        <v>2.2200000000000002</v>
      </c>
      <c r="J333">
        <v>3.15</v>
      </c>
      <c r="K333">
        <v>3.45</v>
      </c>
      <c r="L333">
        <v>2.2200000000000002</v>
      </c>
      <c r="M333">
        <v>3.15</v>
      </c>
      <c r="N333">
        <v>3.55</v>
      </c>
      <c r="O333">
        <v>2.2000000000000002</v>
      </c>
      <c r="P333" t="s">
        <v>16</v>
      </c>
      <c r="Q333" t="s">
        <v>16</v>
      </c>
      <c r="R333">
        <v>0</v>
      </c>
      <c r="S333" t="s">
        <v>20</v>
      </c>
      <c r="T333">
        <f>MAX(scores245[[#This Row],[winline]],scores245[[#This Row],[betboom]])</f>
        <v>3.15</v>
      </c>
      <c r="U333" t="str">
        <f>INDEX($C$1:$O$10913,1,MATCH(T333,scores245[#This Row],0))</f>
        <v>betboom</v>
      </c>
    </row>
    <row r="334" spans="1:21" x14ac:dyDescent="0.25">
      <c r="A334" t="str">
        <f>_xlfn.CONCAT(scores245[[#This Row],[home]],scores245[[#This Row],[guest]],scores245[[#This Row],[дата]])</f>
        <v>СандефьордБуде Глимт45486</v>
      </c>
      <c r="B334" t="str">
        <f>_xlfn.CONCAT(scores245[[#This Row],[home]],scores245[[#This Row],[guest]])</f>
        <v>СандефьордБуде Глимт</v>
      </c>
      <c r="C334" s="1" t="s">
        <v>369</v>
      </c>
      <c r="D334" s="2">
        <v>45486</v>
      </c>
      <c r="E334" s="1" t="s">
        <v>362</v>
      </c>
      <c r="F334" s="1" t="s">
        <v>41</v>
      </c>
      <c r="G334">
        <v>5.2</v>
      </c>
      <c r="H334">
        <v>4.8</v>
      </c>
      <c r="I334">
        <v>1.54</v>
      </c>
      <c r="J334">
        <v>5.4</v>
      </c>
      <c r="K334">
        <v>4.9000000000000004</v>
      </c>
      <c r="L334">
        <v>1.51</v>
      </c>
      <c r="M334">
        <v>5.3</v>
      </c>
      <c r="N334">
        <v>5</v>
      </c>
      <c r="O334">
        <v>1.5</v>
      </c>
      <c r="P334" t="s">
        <v>19</v>
      </c>
      <c r="Q334" t="s">
        <v>28</v>
      </c>
      <c r="R334">
        <v>1</v>
      </c>
      <c r="S334" t="s">
        <v>20</v>
      </c>
      <c r="T334">
        <f>MAX(scores245[[#This Row],[winline]],scores245[[#This Row],[betboom]])</f>
        <v>5.4</v>
      </c>
      <c r="U334" t="str">
        <f>INDEX($C$1:$O$10913,1,MATCH(T334,scores245[#This Row],0))</f>
        <v>betboom</v>
      </c>
    </row>
    <row r="335" spans="1:21" x14ac:dyDescent="0.25">
      <c r="A335" t="str">
        <f>_xlfn.CONCAT(scores245[[#This Row],[home]],scores245[[#This Row],[guest]],scores245[[#This Row],[дата]])</f>
        <v>ОддХам Кам45486</v>
      </c>
      <c r="B335" t="str">
        <f>_xlfn.CONCAT(scores245[[#This Row],[home]],scores245[[#This Row],[guest]])</f>
        <v>ОддХам Кам</v>
      </c>
      <c r="C335" s="1" t="s">
        <v>369</v>
      </c>
      <c r="D335" s="2">
        <v>45486</v>
      </c>
      <c r="E335" s="1" t="s">
        <v>42</v>
      </c>
      <c r="F335" s="1" t="s">
        <v>351</v>
      </c>
      <c r="G335">
        <v>2.41</v>
      </c>
      <c r="H335">
        <v>3.55</v>
      </c>
      <c r="I335">
        <v>2.8</v>
      </c>
      <c r="J335">
        <v>2.44</v>
      </c>
      <c r="K335">
        <v>3.4</v>
      </c>
      <c r="L335">
        <v>2.83</v>
      </c>
      <c r="M335" t="s">
        <v>20</v>
      </c>
      <c r="N335" t="s">
        <v>20</v>
      </c>
      <c r="O335" t="s">
        <v>20</v>
      </c>
      <c r="P335" t="s">
        <v>28</v>
      </c>
      <c r="Q335" t="s">
        <v>19</v>
      </c>
      <c r="R335">
        <v>2</v>
      </c>
      <c r="S335" t="s">
        <v>20</v>
      </c>
      <c r="T335">
        <f>MAX(scores245[[#This Row],[winline]],scores245[[#This Row],[betboom]])</f>
        <v>2.44</v>
      </c>
      <c r="U335" t="str">
        <f>INDEX($C$1:$O$10913,1,MATCH(T335,scores245[#This Row],0))</f>
        <v>betboom</v>
      </c>
    </row>
    <row r="336" spans="1:21" x14ac:dyDescent="0.25">
      <c r="A336" t="str">
        <f>_xlfn.CONCAT(scores245[[#This Row],[home]],scores245[[#This Row],[guest]],scores245[[#This Row],[дата]])</f>
        <v>ЛиллестремСтремсгодсет45486</v>
      </c>
      <c r="B336" t="str">
        <f>_xlfn.CONCAT(scores245[[#This Row],[home]],scores245[[#This Row],[guest]])</f>
        <v>ЛиллестремСтремсгодсет</v>
      </c>
      <c r="C336" s="1" t="s">
        <v>369</v>
      </c>
      <c r="D336" s="2">
        <v>45486</v>
      </c>
      <c r="E336" s="1" t="s">
        <v>350</v>
      </c>
      <c r="F336" s="1" t="s">
        <v>47</v>
      </c>
      <c r="G336">
        <v>2.12</v>
      </c>
      <c r="H336">
        <v>3.7</v>
      </c>
      <c r="I336">
        <v>3.25</v>
      </c>
      <c r="J336">
        <v>2.1</v>
      </c>
      <c r="K336">
        <v>3.65</v>
      </c>
      <c r="L336">
        <v>3.25</v>
      </c>
      <c r="M336">
        <v>2.1</v>
      </c>
      <c r="N336">
        <v>3.75</v>
      </c>
      <c r="O336">
        <v>3.25</v>
      </c>
      <c r="P336" t="s">
        <v>32</v>
      </c>
      <c r="Q336" t="s">
        <v>28</v>
      </c>
      <c r="R336">
        <v>1</v>
      </c>
      <c r="S336" t="s">
        <v>20</v>
      </c>
      <c r="T336">
        <f>MAX(scores245[[#This Row],[winline]],scores245[[#This Row],[betboom]])</f>
        <v>2.12</v>
      </c>
      <c r="U336" t="str">
        <f>INDEX($C$1:$O$10913,1,MATCH(T336,scores245[#This Row],0))</f>
        <v>winline</v>
      </c>
    </row>
    <row r="337" spans="1:21" x14ac:dyDescent="0.25">
      <c r="A337" t="str">
        <f>_xlfn.CONCAT(scores245[[#This Row],[home]],scores245[[#This Row],[guest]],scores245[[#This Row],[дата]])</f>
        <v>ВикингКристиансунн45486</v>
      </c>
      <c r="B337" t="str">
        <f>_xlfn.CONCAT(scores245[[#This Row],[home]],scores245[[#This Row],[guest]])</f>
        <v>ВикингКристиансунн</v>
      </c>
      <c r="C337" s="1" t="s">
        <v>369</v>
      </c>
      <c r="D337" s="2">
        <v>45486</v>
      </c>
      <c r="E337" s="1" t="s">
        <v>228</v>
      </c>
      <c r="F337" s="1" t="s">
        <v>43</v>
      </c>
      <c r="G337">
        <v>1.37</v>
      </c>
      <c r="H337">
        <v>5.4</v>
      </c>
      <c r="I337">
        <v>7.2</v>
      </c>
      <c r="J337">
        <v>1.36</v>
      </c>
      <c r="K337">
        <v>5.4</v>
      </c>
      <c r="L337">
        <v>7.4</v>
      </c>
      <c r="M337">
        <v>1.37</v>
      </c>
      <c r="N337">
        <v>5.6</v>
      </c>
      <c r="O337">
        <v>7.1</v>
      </c>
      <c r="P337" t="s">
        <v>19</v>
      </c>
      <c r="Q337" t="s">
        <v>16</v>
      </c>
      <c r="R337">
        <v>1</v>
      </c>
      <c r="S337" t="s">
        <v>20</v>
      </c>
      <c r="T337">
        <f>MAX(scores245[[#This Row],[winline]],scores245[[#This Row],[betboom]])</f>
        <v>1.37</v>
      </c>
      <c r="U337" t="str">
        <f>INDEX($C$1:$O$10913,1,MATCH(T337,scores245[#This Row],0))</f>
        <v>winline</v>
      </c>
    </row>
    <row r="338" spans="1:21" x14ac:dyDescent="0.25">
      <c r="A338" t="str">
        <f>_xlfn.CONCAT(scores245[[#This Row],[home]],scores245[[#This Row],[guest]],scores245[[#This Row],[дата]])</f>
        <v>Детройт СитиМемфис 90145486</v>
      </c>
      <c r="B338" t="str">
        <f>_xlfn.CONCAT(scores245[[#This Row],[home]],scores245[[#This Row],[guest]])</f>
        <v>Детройт СитиМемфис 901</v>
      </c>
      <c r="C338" s="1" t="s">
        <v>373</v>
      </c>
      <c r="D338" s="2">
        <v>45486</v>
      </c>
      <c r="E338" s="1" t="s">
        <v>98</v>
      </c>
      <c r="F338" s="1" t="s">
        <v>99</v>
      </c>
      <c r="G338">
        <v>2.5</v>
      </c>
      <c r="H338">
        <v>3.3</v>
      </c>
      <c r="I338">
        <v>2.5</v>
      </c>
      <c r="J338">
        <v>2.5</v>
      </c>
      <c r="K338">
        <v>3.45</v>
      </c>
      <c r="L338">
        <v>2.5</v>
      </c>
      <c r="M338">
        <v>2.5</v>
      </c>
      <c r="N338">
        <v>3.43</v>
      </c>
      <c r="O338">
        <v>2.5099999999999998</v>
      </c>
      <c r="P338" t="s">
        <v>16</v>
      </c>
      <c r="Q338" t="s">
        <v>28</v>
      </c>
      <c r="R338">
        <v>2</v>
      </c>
      <c r="S338" t="s">
        <v>20</v>
      </c>
      <c r="T338">
        <f>MAX(scores245[[#This Row],[winline]],scores245[[#This Row],[betboom]])</f>
        <v>2.5</v>
      </c>
      <c r="U338" t="str">
        <f>INDEX($C$1:$O$10913,1,MATCH(T338,scores245[#This Row],0))</f>
        <v>winline</v>
      </c>
    </row>
    <row r="339" spans="1:21" x14ac:dyDescent="0.25">
      <c r="A339" t="str">
        <f>_xlfn.CONCAT(scores245[[#This Row],[home]],scores245[[#This Row],[guest]],scores245[[#This Row],[дата]])</f>
        <v>Эль Пасо ЛокомотивЛас Вегас Лайтс45486</v>
      </c>
      <c r="B339" t="str">
        <f>_xlfn.CONCAT(scores245[[#This Row],[home]],scores245[[#This Row],[guest]])</f>
        <v>Эль Пасо ЛокомотивЛас Вегас Лайтс</v>
      </c>
      <c r="C339" s="1" t="s">
        <v>373</v>
      </c>
      <c r="D339" s="2">
        <v>45486</v>
      </c>
      <c r="E339" s="1" t="s">
        <v>374</v>
      </c>
      <c r="F339" s="1" t="s">
        <v>232</v>
      </c>
      <c r="G339">
        <v>2.14</v>
      </c>
      <c r="H339">
        <v>3.5</v>
      </c>
      <c r="I339">
        <v>3.05</v>
      </c>
      <c r="J339">
        <v>2.1</v>
      </c>
      <c r="K339">
        <v>3.55</v>
      </c>
      <c r="L339">
        <v>3.1</v>
      </c>
      <c r="M339">
        <v>2.11</v>
      </c>
      <c r="N339">
        <v>3.48</v>
      </c>
      <c r="O339">
        <v>3.05</v>
      </c>
      <c r="P339" t="s">
        <v>16</v>
      </c>
      <c r="Q339" t="s">
        <v>19</v>
      </c>
      <c r="R339">
        <v>2</v>
      </c>
      <c r="S339" t="s">
        <v>20</v>
      </c>
      <c r="T339">
        <f>MAX(scores245[[#This Row],[winline]],scores245[[#This Row],[betboom]])</f>
        <v>2.14</v>
      </c>
      <c r="U339" t="str">
        <f>INDEX($C$1:$O$10913,1,MATCH(T339,scores245[#This Row],0))</f>
        <v>winline</v>
      </c>
    </row>
    <row r="340" spans="1:21" x14ac:dyDescent="0.25">
      <c r="A340" t="str">
        <f>_xlfn.CONCAT(scores245[[#This Row],[home]],scores245[[#This Row],[guest]],scores245[[#This Row],[дата]])</f>
        <v>Хартфорд АтлетикЧарльстон Бэттери45486</v>
      </c>
      <c r="B340" t="str">
        <f>_xlfn.CONCAT(scores245[[#This Row],[home]],scores245[[#This Row],[guest]])</f>
        <v>Хартфорд АтлетикЧарльстон Бэттери</v>
      </c>
      <c r="C340" s="1" t="s">
        <v>373</v>
      </c>
      <c r="D340" s="2">
        <v>45486</v>
      </c>
      <c r="E340" s="1" t="s">
        <v>231</v>
      </c>
      <c r="F340" s="1" t="s">
        <v>49</v>
      </c>
      <c r="G340">
        <v>4.3</v>
      </c>
      <c r="H340">
        <v>3.75</v>
      </c>
      <c r="I340">
        <v>1.71</v>
      </c>
      <c r="J340">
        <v>4.2</v>
      </c>
      <c r="K340">
        <v>3.8</v>
      </c>
      <c r="L340">
        <v>1.72</v>
      </c>
      <c r="M340">
        <v>4.25</v>
      </c>
      <c r="N340">
        <v>3.74</v>
      </c>
      <c r="O340">
        <v>1.7</v>
      </c>
      <c r="P340" t="s">
        <v>19</v>
      </c>
      <c r="Q340" t="s">
        <v>19</v>
      </c>
      <c r="R340">
        <v>0</v>
      </c>
      <c r="S340" t="s">
        <v>20</v>
      </c>
      <c r="T340">
        <f>MAX(scores245[[#This Row],[winline]],scores245[[#This Row],[betboom]])</f>
        <v>4.3</v>
      </c>
      <c r="U340" t="str">
        <f>INDEX($C$1:$O$10913,1,MATCH(T340,scores245[#This Row],0))</f>
        <v>winline</v>
      </c>
    </row>
    <row r="341" spans="1:21" x14ac:dyDescent="0.25">
      <c r="A341" t="str">
        <f>_xlfn.CONCAT(scores245[[#This Row],[home]],scores245[[#This Row],[guest]],scores245[[#This Row],[дата]])</f>
        <v>СириусГАИС Гетеборг45486</v>
      </c>
      <c r="B341" t="str">
        <f>_xlfn.CONCAT(scores245[[#This Row],[home]],scores245[[#This Row],[guest]])</f>
        <v>СириусГАИС Гетеборг</v>
      </c>
      <c r="C341" s="1" t="s">
        <v>375</v>
      </c>
      <c r="D341" s="2">
        <v>45486</v>
      </c>
      <c r="E341" s="1" t="s">
        <v>342</v>
      </c>
      <c r="F341" s="1" t="s">
        <v>353</v>
      </c>
      <c r="G341">
        <v>2.15</v>
      </c>
      <c r="H341">
        <v>3.55</v>
      </c>
      <c r="I341">
        <v>3.3</v>
      </c>
      <c r="J341">
        <v>2.13</v>
      </c>
      <c r="K341">
        <v>3.55</v>
      </c>
      <c r="L341">
        <v>3.25</v>
      </c>
      <c r="M341">
        <v>2.15</v>
      </c>
      <c r="N341">
        <v>3.6</v>
      </c>
      <c r="O341">
        <v>3.25</v>
      </c>
      <c r="P341" t="s">
        <v>32</v>
      </c>
      <c r="Q341" t="s">
        <v>28</v>
      </c>
      <c r="R341">
        <v>1</v>
      </c>
      <c r="S341" t="s">
        <v>20</v>
      </c>
      <c r="T341">
        <f>MAX(scores245[[#This Row],[winline]],scores245[[#This Row],[betboom]])</f>
        <v>2.15</v>
      </c>
      <c r="U341" t="str">
        <f>INDEX($C$1:$O$10913,1,MATCH(T341,scores245[#This Row],0))</f>
        <v>winline</v>
      </c>
    </row>
    <row r="342" spans="1:21" x14ac:dyDescent="0.25">
      <c r="A342" t="str">
        <f>_xlfn.CONCAT(scores245[[#This Row],[home]],scores245[[#This Row],[guest]],scores245[[#This Row],[дата]])</f>
        <v>МьельбюМальме45486</v>
      </c>
      <c r="B342" t="str">
        <f>_xlfn.CONCAT(scores245[[#This Row],[home]],scores245[[#This Row],[guest]])</f>
        <v>МьельбюМальме</v>
      </c>
      <c r="C342" s="1" t="s">
        <v>375</v>
      </c>
      <c r="D342" s="2">
        <v>45486</v>
      </c>
      <c r="E342" s="1" t="s">
        <v>341</v>
      </c>
      <c r="F342" s="1" t="s">
        <v>355</v>
      </c>
      <c r="G342">
        <v>5.2</v>
      </c>
      <c r="H342">
        <v>4.0999999999999996</v>
      </c>
      <c r="I342">
        <v>1.63</v>
      </c>
      <c r="J342">
        <v>5.4</v>
      </c>
      <c r="K342">
        <v>4.05</v>
      </c>
      <c r="L342">
        <v>1.63</v>
      </c>
      <c r="M342">
        <v>5.2</v>
      </c>
      <c r="N342">
        <v>4.05</v>
      </c>
      <c r="O342">
        <v>1.63</v>
      </c>
      <c r="P342" t="s">
        <v>19</v>
      </c>
      <c r="Q342" t="s">
        <v>28</v>
      </c>
      <c r="R342">
        <v>1</v>
      </c>
      <c r="S342" t="s">
        <v>20</v>
      </c>
      <c r="T342">
        <f>MAX(scores245[[#This Row],[winline]],scores245[[#This Row],[betboom]])</f>
        <v>5.4</v>
      </c>
      <c r="U342" t="str">
        <f>INDEX($C$1:$O$10913,1,MATCH(T342,scores245[#This Row],0))</f>
        <v>betboom</v>
      </c>
    </row>
    <row r="343" spans="1:21" x14ac:dyDescent="0.25">
      <c r="A343" t="str">
        <f>_xlfn.CONCAT(scores245[[#This Row],[home]],scores245[[#This Row],[guest]],scores245[[#This Row],[дата]])</f>
        <v>Чеджу Пхохан 45486</v>
      </c>
      <c r="B343" t="str">
        <f>_xlfn.CONCAT(scores245[[#This Row],[home]],scores245[[#This Row],[guest]])</f>
        <v xml:space="preserve">Чеджу Пхохан </v>
      </c>
      <c r="C343" s="1" t="s">
        <v>376</v>
      </c>
      <c r="D343" s="2">
        <v>45486</v>
      </c>
      <c r="E343" s="1" t="s">
        <v>273</v>
      </c>
      <c r="F343" s="1" t="s">
        <v>276</v>
      </c>
      <c r="G343">
        <v>2.95</v>
      </c>
      <c r="H343">
        <v>3.45</v>
      </c>
      <c r="I343">
        <v>2.39</v>
      </c>
      <c r="J343">
        <v>2.9</v>
      </c>
      <c r="K343">
        <v>3.35</v>
      </c>
      <c r="L343">
        <v>2.35</v>
      </c>
      <c r="M343" t="s">
        <v>20</v>
      </c>
      <c r="N343" t="s">
        <v>20</v>
      </c>
      <c r="O343" t="s">
        <v>20</v>
      </c>
      <c r="P343" t="s">
        <v>19</v>
      </c>
      <c r="Q343" t="s">
        <v>28</v>
      </c>
      <c r="R343">
        <v>1</v>
      </c>
      <c r="S343" t="s">
        <v>20</v>
      </c>
      <c r="T343">
        <f>MAX(scores245[[#This Row],[winline]],scores245[[#This Row],[betboom]])</f>
        <v>2.95</v>
      </c>
      <c r="U343" t="str">
        <f>INDEX($C$1:$O$10913,1,MATCH(T343,scores245[#This Row],0))</f>
        <v>winline</v>
      </c>
    </row>
    <row r="344" spans="1:21" x14ac:dyDescent="0.25">
      <c r="A344" t="str">
        <f>_xlfn.CONCAT(scores245[[#This Row],[home]],scores245[[#This Row],[guest]],scores245[[#This Row],[дата]])</f>
        <v>ТэджонКанвон45486</v>
      </c>
      <c r="B344" t="str">
        <f>_xlfn.CONCAT(scores245[[#This Row],[home]],scores245[[#This Row],[guest]])</f>
        <v>ТэджонКанвон</v>
      </c>
      <c r="C344" s="1" t="s">
        <v>376</v>
      </c>
      <c r="D344" s="2">
        <v>45486</v>
      </c>
      <c r="E344" s="1" t="s">
        <v>125</v>
      </c>
      <c r="F344" s="1" t="s">
        <v>275</v>
      </c>
      <c r="G344">
        <v>2.9</v>
      </c>
      <c r="H344">
        <v>3.4</v>
      </c>
      <c r="I344">
        <v>2.41</v>
      </c>
      <c r="J344">
        <v>2.85</v>
      </c>
      <c r="K344">
        <v>3.35</v>
      </c>
      <c r="L344">
        <v>2.37</v>
      </c>
      <c r="M344">
        <v>2.87</v>
      </c>
      <c r="N344">
        <v>3.3</v>
      </c>
      <c r="O344">
        <v>2.4500000000000002</v>
      </c>
      <c r="P344" t="s">
        <v>28</v>
      </c>
      <c r="Q344" t="s">
        <v>28</v>
      </c>
      <c r="R344">
        <v>0</v>
      </c>
      <c r="S344" t="s">
        <v>20</v>
      </c>
      <c r="T344">
        <f>MAX(scores245[[#This Row],[winline]],scores245[[#This Row],[betboom]])</f>
        <v>2.9</v>
      </c>
      <c r="U344" t="str">
        <f>INDEX($C$1:$O$10913,1,MATCH(T344,scores245[#This Row],0))</f>
        <v>winline</v>
      </c>
    </row>
    <row r="345" spans="1:21" x14ac:dyDescent="0.25">
      <c r="A345" t="str">
        <f>_xlfn.CONCAT(scores245[[#This Row],[home]],scores245[[#This Row],[guest]],scores245[[#This Row],[дата]])</f>
        <v>Ульсан Сеул45486</v>
      </c>
      <c r="B345" t="str">
        <f>_xlfn.CONCAT(scores245[[#This Row],[home]],scores245[[#This Row],[guest]])</f>
        <v>Ульсан Сеул</v>
      </c>
      <c r="C345" s="1" t="s">
        <v>376</v>
      </c>
      <c r="D345" s="2">
        <v>45486</v>
      </c>
      <c r="E345" s="1" t="s">
        <v>277</v>
      </c>
      <c r="F345" s="1" t="s">
        <v>128</v>
      </c>
      <c r="G345">
        <v>2.12</v>
      </c>
      <c r="H345">
        <v>3.55</v>
      </c>
      <c r="I345">
        <v>3.4</v>
      </c>
      <c r="J345">
        <v>2.08</v>
      </c>
      <c r="K345">
        <v>3.45</v>
      </c>
      <c r="L345">
        <v>3.3</v>
      </c>
      <c r="M345">
        <v>2.06</v>
      </c>
      <c r="N345">
        <v>3.55</v>
      </c>
      <c r="O345">
        <v>3.45</v>
      </c>
      <c r="P345" t="s">
        <v>28</v>
      </c>
      <c r="Q345" t="s">
        <v>16</v>
      </c>
      <c r="R345">
        <v>1</v>
      </c>
      <c r="S345" t="s">
        <v>20</v>
      </c>
      <c r="T345">
        <f>MAX(scores245[[#This Row],[winline]],scores245[[#This Row],[betboom]])</f>
        <v>2.12</v>
      </c>
      <c r="U345" t="str">
        <f>INDEX($C$1:$O$10913,1,MATCH(T345,scores245[#This Row],0))</f>
        <v>winline</v>
      </c>
    </row>
    <row r="346" spans="1:21" x14ac:dyDescent="0.25">
      <c r="A346" t="str">
        <f>_xlfn.CONCAT(scores245[[#This Row],[home]],scores245[[#This Row],[guest]],scores245[[#This Row],[дата]])</f>
        <v>ЧхонджуАнсан 45486</v>
      </c>
      <c r="B346" t="str">
        <f>_xlfn.CONCAT(scores245[[#This Row],[home]],scores245[[#This Row],[guest]])</f>
        <v xml:space="preserve">ЧхонджуАнсан </v>
      </c>
      <c r="C346" s="1" t="s">
        <v>377</v>
      </c>
      <c r="D346" s="2">
        <v>45486</v>
      </c>
      <c r="E346" s="1" t="s">
        <v>361</v>
      </c>
      <c r="F346" s="1" t="s">
        <v>271</v>
      </c>
      <c r="G346">
        <v>2.0499999999999998</v>
      </c>
      <c r="H346">
        <v>3.25</v>
      </c>
      <c r="I346">
        <v>3.8</v>
      </c>
      <c r="J346">
        <v>2.04</v>
      </c>
      <c r="K346">
        <v>3.2</v>
      </c>
      <c r="L346">
        <v>3.75</v>
      </c>
      <c r="M346">
        <v>2</v>
      </c>
      <c r="N346">
        <v>3.14</v>
      </c>
      <c r="O346">
        <v>3.68</v>
      </c>
      <c r="P346" t="s">
        <v>19</v>
      </c>
      <c r="Q346" t="s">
        <v>28</v>
      </c>
      <c r="R346">
        <v>1</v>
      </c>
      <c r="S346" t="s">
        <v>20</v>
      </c>
      <c r="T346">
        <f>MAX(scores245[[#This Row],[winline]],scores245[[#This Row],[betboom]])</f>
        <v>2.0499999999999998</v>
      </c>
      <c r="U346" t="str">
        <f>INDEX($C$1:$O$10913,1,MATCH(T346,scores245[#This Row],0))</f>
        <v>winline</v>
      </c>
    </row>
    <row r="347" spans="1:21" x14ac:dyDescent="0.25">
      <c r="A347" t="str">
        <f>_xlfn.CONCAT(scores245[[#This Row],[home]],scores245[[#This Row],[guest]],scores245[[#This Row],[дата]])</f>
        <v>Чхонан СитиСувон Блюуингз45486</v>
      </c>
      <c r="B347" t="str">
        <f>_xlfn.CONCAT(scores245[[#This Row],[home]],scores245[[#This Row],[guest]])</f>
        <v>Чхонан СитиСувон Блюуингз</v>
      </c>
      <c r="C347" s="1" t="s">
        <v>377</v>
      </c>
      <c r="D347" s="2">
        <v>45486</v>
      </c>
      <c r="E347" s="1" t="s">
        <v>123</v>
      </c>
      <c r="F347" s="1" t="s">
        <v>270</v>
      </c>
      <c r="G347">
        <v>4.5999999999999996</v>
      </c>
      <c r="H347">
        <v>3.8</v>
      </c>
      <c r="I347">
        <v>1.72</v>
      </c>
      <c r="J347">
        <v>4.5999999999999996</v>
      </c>
      <c r="K347">
        <v>3.75</v>
      </c>
      <c r="L347">
        <v>1.71</v>
      </c>
      <c r="M347">
        <v>4.51</v>
      </c>
      <c r="N347">
        <v>3.68</v>
      </c>
      <c r="O347">
        <v>1.68</v>
      </c>
      <c r="P347" t="s">
        <v>28</v>
      </c>
      <c r="Q347" t="s">
        <v>19</v>
      </c>
      <c r="R347">
        <v>2</v>
      </c>
      <c r="S347" t="s">
        <v>20</v>
      </c>
      <c r="T347">
        <f>MAX(scores245[[#This Row],[winline]],scores245[[#This Row],[betboom]])</f>
        <v>4.5999999999999996</v>
      </c>
      <c r="U347" t="str">
        <f>INDEX($C$1:$O$10913,1,MATCH(T347,scores245[#This Row],0))</f>
        <v>winline</v>
      </c>
    </row>
    <row r="348" spans="1:21" x14ac:dyDescent="0.25">
      <c r="A348" t="str">
        <f>_xlfn.CONCAT(scores245[[#This Row],[home]],scores245[[#This Row],[guest]],scores245[[#This Row],[дата]])</f>
        <v>Чоннам Чхуннам45486</v>
      </c>
      <c r="B348" t="str">
        <f>_xlfn.CONCAT(scores245[[#This Row],[home]],scores245[[#This Row],[guest]])</f>
        <v>Чоннам Чхуннам</v>
      </c>
      <c r="C348" s="1" t="s">
        <v>377</v>
      </c>
      <c r="D348" s="2">
        <v>45486</v>
      </c>
      <c r="E348" s="1" t="s">
        <v>311</v>
      </c>
      <c r="F348" s="1" t="s">
        <v>312</v>
      </c>
      <c r="G348">
        <v>2.4500000000000002</v>
      </c>
      <c r="H348">
        <v>3.35</v>
      </c>
      <c r="I348">
        <v>2.8</v>
      </c>
      <c r="J348">
        <v>2.4300000000000002</v>
      </c>
      <c r="K348">
        <v>3.35</v>
      </c>
      <c r="L348">
        <v>2.8</v>
      </c>
      <c r="P348" t="s">
        <v>32</v>
      </c>
      <c r="Q348" t="s">
        <v>19</v>
      </c>
      <c r="R348">
        <v>1</v>
      </c>
      <c r="S348" t="s">
        <v>20</v>
      </c>
      <c r="T348">
        <f>MAX(scores245[[#This Row],[winline]],scores245[[#This Row],[betboom]])</f>
        <v>2.4500000000000002</v>
      </c>
      <c r="U348" t="str">
        <f>INDEX($C$1:$O$10913,1,MATCH(T348,scores245[#This Row],0))</f>
        <v>winline</v>
      </c>
    </row>
    <row r="349" spans="1:21" x14ac:dyDescent="0.25">
      <c r="A349" t="str">
        <f>_xlfn.CONCAT(scores245[[#This Row],[home]],scores245[[#This Row],[guest]],scores245[[#This Row],[дата]])</f>
        <v>КаннынБусан ТК45486</v>
      </c>
      <c r="B349" t="str">
        <f>_xlfn.CONCAT(scores245[[#This Row],[home]],scores245[[#This Row],[guest]])</f>
        <v>КаннынБусан ТК</v>
      </c>
      <c r="C349" s="1" t="s">
        <v>370</v>
      </c>
      <c r="D349" s="2">
        <v>45486</v>
      </c>
      <c r="E349" s="1" t="s">
        <v>133</v>
      </c>
      <c r="F349" s="1" t="s">
        <v>67</v>
      </c>
      <c r="G349">
        <v>1.49</v>
      </c>
      <c r="H349">
        <v>4.0999999999999996</v>
      </c>
      <c r="I349">
        <v>5.4</v>
      </c>
      <c r="J349">
        <v>1.51</v>
      </c>
      <c r="K349">
        <v>4.3</v>
      </c>
      <c r="L349">
        <v>5.8</v>
      </c>
      <c r="M349">
        <v>1.5</v>
      </c>
      <c r="N349">
        <v>4.1500000000000004</v>
      </c>
      <c r="O349">
        <v>5.8</v>
      </c>
      <c r="P349" t="s">
        <v>19</v>
      </c>
      <c r="Q349" t="s">
        <v>28</v>
      </c>
      <c r="R349">
        <v>1</v>
      </c>
      <c r="S349" t="s">
        <v>20</v>
      </c>
      <c r="T349">
        <f>MAX(scores245[[#This Row],[winline]],scores245[[#This Row],[betboom]])</f>
        <v>1.51</v>
      </c>
      <c r="U349" t="str">
        <f>INDEX($C$1:$O$10913,1,MATCH(T349,scores245[#This Row],0))</f>
        <v>betboom</v>
      </c>
    </row>
    <row r="350" spans="1:21" x14ac:dyDescent="0.25">
      <c r="A350" t="str">
        <f>_xlfn.CONCAT(scores245[[#This Row],[home]],scores245[[#This Row],[guest]],scores245[[#This Row],[дата]])</f>
        <v>Пхаджу СитизенЧханвон Сити45486</v>
      </c>
      <c r="B350" t="str">
        <f>_xlfn.CONCAT(scores245[[#This Row],[home]],scores245[[#This Row],[guest]])</f>
        <v>Пхаджу СитизенЧханвон Сити</v>
      </c>
      <c r="C350" s="1" t="s">
        <v>370</v>
      </c>
      <c r="D350" s="2">
        <v>45486</v>
      </c>
      <c r="E350" s="1" t="s">
        <v>131</v>
      </c>
      <c r="F350" s="1" t="s">
        <v>137</v>
      </c>
      <c r="G350">
        <v>2.6</v>
      </c>
      <c r="H350">
        <v>3.2</v>
      </c>
      <c r="I350">
        <v>2.4700000000000002</v>
      </c>
      <c r="J350">
        <v>2.7</v>
      </c>
      <c r="K350">
        <v>3.3</v>
      </c>
      <c r="L350">
        <v>2.5499999999999998</v>
      </c>
      <c r="M350">
        <v>2.65</v>
      </c>
      <c r="N350">
        <v>3.3</v>
      </c>
      <c r="O350">
        <v>2.5</v>
      </c>
      <c r="P350" t="s">
        <v>28</v>
      </c>
      <c r="Q350" t="s">
        <v>19</v>
      </c>
      <c r="R350">
        <v>2</v>
      </c>
      <c r="S350" t="s">
        <v>20</v>
      </c>
      <c r="T350">
        <f>MAX(scores245[[#This Row],[winline]],scores245[[#This Row],[betboom]])</f>
        <v>2.7</v>
      </c>
      <c r="U350" t="str">
        <f>INDEX($C$1:$O$10913,1,MATCH(T350,scores245[#This Row],0))</f>
        <v>betboom</v>
      </c>
    </row>
    <row r="351" spans="1:21" x14ac:dyDescent="0.25">
      <c r="A351" t="str">
        <f>_xlfn.CONCAT(scores245[[#This Row],[home]],scores245[[#This Row],[guest]],scores245[[#This Row],[дата]])</f>
        <v>ГимхэТэгу 245486</v>
      </c>
      <c r="B351" t="str">
        <f>_xlfn.CONCAT(scores245[[#This Row],[home]],scores245[[#This Row],[guest]])</f>
        <v>ГимхэТэгу 2</v>
      </c>
      <c r="C351" s="1" t="s">
        <v>370</v>
      </c>
      <c r="D351" s="2">
        <v>45486</v>
      </c>
      <c r="E351" s="1" t="s">
        <v>138</v>
      </c>
      <c r="F351" s="1" t="s">
        <v>280</v>
      </c>
      <c r="G351">
        <v>1.2</v>
      </c>
      <c r="H351">
        <v>5.8</v>
      </c>
      <c r="I351">
        <v>11</v>
      </c>
      <c r="J351">
        <v>1.21</v>
      </c>
      <c r="K351">
        <v>6.2</v>
      </c>
      <c r="L351">
        <v>12</v>
      </c>
      <c r="M351">
        <v>1.2</v>
      </c>
      <c r="N351">
        <v>5.8</v>
      </c>
      <c r="O351">
        <v>12</v>
      </c>
      <c r="P351" t="s">
        <v>27</v>
      </c>
      <c r="Q351" t="s">
        <v>16</v>
      </c>
      <c r="R351">
        <v>1</v>
      </c>
      <c r="S351" t="s">
        <v>20</v>
      </c>
      <c r="T351">
        <f>MAX(scores245[[#This Row],[winline]],scores245[[#This Row],[betboom]])</f>
        <v>1.21</v>
      </c>
      <c r="U351" t="str">
        <f>INDEX($C$1:$O$10913,1,MATCH(T351,scores245[#This Row],0))</f>
        <v>betboom</v>
      </c>
    </row>
    <row r="352" spans="1:21" x14ac:dyDescent="0.25">
      <c r="A352" t="str">
        <f>_xlfn.CONCAT(scores245[[#This Row],[home]],scores245[[#This Row],[guest]],scores245[[#This Row],[дата]])</f>
        <v>Фудзиэда МИФКЭхиме45486</v>
      </c>
      <c r="B352" t="str">
        <f>_xlfn.CONCAT(scores245[[#This Row],[home]],scores245[[#This Row],[guest]])</f>
        <v>Фудзиэда МИФКЭхиме</v>
      </c>
      <c r="C352" s="1" t="s">
        <v>378</v>
      </c>
      <c r="D352" s="2">
        <v>45486</v>
      </c>
      <c r="E352" s="1" t="s">
        <v>145</v>
      </c>
      <c r="F352" s="1" t="s">
        <v>149</v>
      </c>
      <c r="G352">
        <v>2.17</v>
      </c>
      <c r="H352">
        <v>3.55</v>
      </c>
      <c r="I352">
        <v>3.15</v>
      </c>
      <c r="J352">
        <v>2.13</v>
      </c>
      <c r="K352">
        <v>3.52</v>
      </c>
      <c r="L352">
        <v>3.07</v>
      </c>
      <c r="M352">
        <v>2.15</v>
      </c>
      <c r="N352">
        <v>3.4</v>
      </c>
      <c r="O352">
        <v>3.2</v>
      </c>
      <c r="P352" t="s">
        <v>16</v>
      </c>
      <c r="Q352" t="s">
        <v>28</v>
      </c>
      <c r="R352">
        <v>2</v>
      </c>
      <c r="S352" t="s">
        <v>20</v>
      </c>
      <c r="T352">
        <f>MAX(scores245[[#This Row],[winline]],scores245[[#This Row],[betboom]])</f>
        <v>2.17</v>
      </c>
      <c r="U352" t="str">
        <f>INDEX($C$1:$O$10913,1,MATCH(T352,scores245[#This Row],0))</f>
        <v>winline</v>
      </c>
    </row>
    <row r="353" spans="1:21" x14ac:dyDescent="0.25">
      <c r="A353" t="str">
        <f>_xlfn.CONCAT(scores245[[#This Row],[home]],scores245[[#This Row],[guest]],scores245[[#This Row],[дата]])</f>
        <v>Кагосима ЮнайтедЗеспакусацу Гумма45486</v>
      </c>
      <c r="B353" t="str">
        <f>_xlfn.CONCAT(scores245[[#This Row],[home]],scores245[[#This Row],[guest]])</f>
        <v>Кагосима ЮнайтедЗеспакусацу Гумма</v>
      </c>
      <c r="C353" s="1" t="s">
        <v>378</v>
      </c>
      <c r="D353" s="2">
        <v>45486</v>
      </c>
      <c r="E353" s="1" t="s">
        <v>283</v>
      </c>
      <c r="F353" s="1" t="s">
        <v>144</v>
      </c>
      <c r="G353">
        <v>1.87</v>
      </c>
      <c r="H353">
        <v>3.55</v>
      </c>
      <c r="I353">
        <v>4.0999999999999996</v>
      </c>
      <c r="P353" t="s">
        <v>28</v>
      </c>
      <c r="Q353" t="s">
        <v>28</v>
      </c>
      <c r="R353">
        <v>0</v>
      </c>
      <c r="S353" t="s">
        <v>20</v>
      </c>
      <c r="T353">
        <f>MAX(scores245[[#This Row],[winline]],scores245[[#This Row],[betboom]])</f>
        <v>1.87</v>
      </c>
      <c r="U353" t="str">
        <f>INDEX($C$1:$O$10913,1,MATCH(T353,scores245[#This Row],0))</f>
        <v>winline</v>
      </c>
    </row>
    <row r="354" spans="1:21" x14ac:dyDescent="0.25">
      <c r="A354" t="str">
        <f>_xlfn.CONCAT(scores245[[#This Row],[home]],scores245[[#This Row],[guest]],scores245[[#This Row],[дата]])</f>
        <v>ТокиоАльбирекс Ниигата45486</v>
      </c>
      <c r="B354" t="str">
        <f>_xlfn.CONCAT(scores245[[#This Row],[home]],scores245[[#This Row],[guest]])</f>
        <v>ТокиоАльбирекс Ниигата</v>
      </c>
      <c r="C354" s="1" t="s">
        <v>379</v>
      </c>
      <c r="D354" s="2">
        <v>45486</v>
      </c>
      <c r="E354" s="1" t="s">
        <v>294</v>
      </c>
      <c r="F354" s="1" t="s">
        <v>160</v>
      </c>
      <c r="G354">
        <v>2.4</v>
      </c>
      <c r="H354">
        <v>3.4</v>
      </c>
      <c r="I354">
        <v>2.95</v>
      </c>
      <c r="J354">
        <v>2.33</v>
      </c>
      <c r="K354">
        <v>3.35</v>
      </c>
      <c r="L354">
        <v>3.05</v>
      </c>
      <c r="M354">
        <v>2.4</v>
      </c>
      <c r="N354">
        <v>3.4</v>
      </c>
      <c r="O354">
        <v>2.95</v>
      </c>
      <c r="P354" t="s">
        <v>19</v>
      </c>
      <c r="Q354" t="s">
        <v>16</v>
      </c>
      <c r="R354">
        <v>1</v>
      </c>
      <c r="S354" t="s">
        <v>20</v>
      </c>
      <c r="T354">
        <f>MAX(scores245[[#This Row],[winline]],scores245[[#This Row],[betboom]])</f>
        <v>2.4</v>
      </c>
      <c r="U354" t="str">
        <f>INDEX($C$1:$O$10913,1,MATCH(T354,scores245[#This Row],0))</f>
        <v>winline</v>
      </c>
    </row>
    <row r="355" spans="1:21" x14ac:dyDescent="0.25">
      <c r="A355" t="str">
        <f>_xlfn.CONCAT(scores245[[#This Row],[home]],scores245[[#This Row],[guest]],scores245[[#This Row],[дата]])</f>
        <v>Консадоле СаппороВиссел Кобе45486</v>
      </c>
      <c r="B355" t="str">
        <f>_xlfn.CONCAT(scores245[[#This Row],[home]],scores245[[#This Row],[guest]])</f>
        <v>Консадоле СаппороВиссел Кобе</v>
      </c>
      <c r="C355" s="1" t="s">
        <v>379</v>
      </c>
      <c r="D355" s="2">
        <v>45486</v>
      </c>
      <c r="E355" s="1" t="s">
        <v>159</v>
      </c>
      <c r="F355" s="1" t="s">
        <v>290</v>
      </c>
      <c r="G355">
        <v>6.8</v>
      </c>
      <c r="H355">
        <v>4.5999999999999996</v>
      </c>
      <c r="I355">
        <v>1.46</v>
      </c>
      <c r="J355">
        <v>7.2</v>
      </c>
      <c r="K355">
        <v>4.7</v>
      </c>
      <c r="L355">
        <v>1.44</v>
      </c>
      <c r="M355">
        <v>7.4</v>
      </c>
      <c r="N355">
        <v>4.5999999999999996</v>
      </c>
      <c r="O355">
        <v>1.43</v>
      </c>
      <c r="P355" t="s">
        <v>28</v>
      </c>
      <c r="Q355" t="s">
        <v>28</v>
      </c>
      <c r="R355">
        <v>0</v>
      </c>
      <c r="S355" t="s">
        <v>20</v>
      </c>
      <c r="T355">
        <f>MAX(scores245[[#This Row],[winline]],scores245[[#This Row],[betboom]])</f>
        <v>7.2</v>
      </c>
      <c r="U355" t="str">
        <f>INDEX($C$1:$O$10913,1,MATCH(T355,scores245[#This Row],0))</f>
        <v>betboom</v>
      </c>
    </row>
    <row r="356" spans="1:21" x14ac:dyDescent="0.25">
      <c r="A356" t="str">
        <f>_xlfn.CONCAT(scores245[[#This Row],[home]],scores245[[#This Row],[guest]],scores245[[#This Row],[дата]])</f>
        <v>ГифуНара Клуб45486</v>
      </c>
      <c r="B356" t="str">
        <f>_xlfn.CONCAT(scores245[[#This Row],[home]],scores245[[#This Row],[guest]])</f>
        <v>ГифуНара Клуб</v>
      </c>
      <c r="C356" s="1" t="s">
        <v>380</v>
      </c>
      <c r="D356" s="2">
        <v>45486</v>
      </c>
      <c r="E356" s="1" t="s">
        <v>162</v>
      </c>
      <c r="F356" s="1" t="s">
        <v>168</v>
      </c>
      <c r="G356">
        <v>2.0499999999999998</v>
      </c>
      <c r="H356">
        <v>3.35</v>
      </c>
      <c r="I356">
        <v>3.2</v>
      </c>
      <c r="J356">
        <v>2.1</v>
      </c>
      <c r="K356">
        <v>3.45</v>
      </c>
      <c r="L356">
        <v>3.3</v>
      </c>
      <c r="M356">
        <v>2.06</v>
      </c>
      <c r="N356">
        <v>3.52</v>
      </c>
      <c r="O356">
        <v>3.24</v>
      </c>
      <c r="P356" t="s">
        <v>28</v>
      </c>
      <c r="Q356" t="s">
        <v>28</v>
      </c>
      <c r="R356">
        <v>0</v>
      </c>
      <c r="S356" t="s">
        <v>20</v>
      </c>
      <c r="T356">
        <f>MAX(scores245[[#This Row],[winline]],scores245[[#This Row],[betboom]])</f>
        <v>2.1</v>
      </c>
      <c r="U356" t="str">
        <f>INDEX($C$1:$O$10913,1,MATCH(T356,scores245[#This Row],0))</f>
        <v>betboom</v>
      </c>
    </row>
    <row r="357" spans="1:21" x14ac:dyDescent="0.25">
      <c r="A357" t="str">
        <f>_xlfn.CONCAT(scores245[[#This Row],[home]],scores245[[#This Row],[guest]],scores245[[#This Row],[дата]])</f>
        <v>Омия АрдияКаматамаре Сануки45486</v>
      </c>
      <c r="B357" t="str">
        <f>_xlfn.CONCAT(scores245[[#This Row],[home]],scores245[[#This Row],[guest]])</f>
        <v>Омия АрдияКаматамаре Сануки</v>
      </c>
      <c r="C357" s="1" t="s">
        <v>380</v>
      </c>
      <c r="D357" s="2">
        <v>45486</v>
      </c>
      <c r="E357" s="1" t="s">
        <v>164</v>
      </c>
      <c r="F357" s="1" t="s">
        <v>305</v>
      </c>
      <c r="G357">
        <v>1.37</v>
      </c>
      <c r="H357">
        <v>4.4000000000000004</v>
      </c>
      <c r="I357">
        <v>7</v>
      </c>
      <c r="J357">
        <v>1.39</v>
      </c>
      <c r="K357">
        <v>4.5999999999999996</v>
      </c>
      <c r="L357">
        <v>7.4</v>
      </c>
      <c r="M357">
        <v>1.37</v>
      </c>
      <c r="N357">
        <v>4.55</v>
      </c>
      <c r="O357">
        <v>7.8</v>
      </c>
      <c r="P357" t="s">
        <v>28</v>
      </c>
      <c r="Q357" t="s">
        <v>16</v>
      </c>
      <c r="R357">
        <v>1</v>
      </c>
      <c r="S357" t="s">
        <v>20</v>
      </c>
      <c r="T357">
        <f>MAX(scores245[[#This Row],[winline]],scores245[[#This Row],[betboom]])</f>
        <v>1.39</v>
      </c>
      <c r="U357" t="str">
        <f>INDEX($C$1:$O$10913,1,MATCH(T357,scores245[#This Row],0))</f>
        <v>betboom</v>
      </c>
    </row>
    <row r="358" spans="1:21" x14ac:dyDescent="0.25">
      <c r="A358" t="str">
        <f>_xlfn.CONCAT(scores245[[#This Row],[home]],scores245[[#This Row],[guest]],scores245[[#This Row],[дата]])</f>
        <v>Каталлер ТоямаРюкю45486</v>
      </c>
      <c r="B358" t="str">
        <f>_xlfn.CONCAT(scores245[[#This Row],[home]],scores245[[#This Row],[guest]])</f>
        <v>Каталлер ТоямаРюкю</v>
      </c>
      <c r="C358" s="1" t="s">
        <v>380</v>
      </c>
      <c r="D358" s="2">
        <v>45486</v>
      </c>
      <c r="E358" s="1" t="s">
        <v>170</v>
      </c>
      <c r="F358" s="1" t="s">
        <v>302</v>
      </c>
      <c r="G358">
        <v>2.13</v>
      </c>
      <c r="H358">
        <v>3.25</v>
      </c>
      <c r="I358">
        <v>3.1</v>
      </c>
      <c r="J358">
        <v>2.1800000000000002</v>
      </c>
      <c r="K358">
        <v>3.35</v>
      </c>
      <c r="L358">
        <v>3.2</v>
      </c>
      <c r="M358">
        <v>2.2000000000000002</v>
      </c>
      <c r="N358">
        <v>3.4</v>
      </c>
      <c r="O358">
        <v>3.04</v>
      </c>
      <c r="P358" t="s">
        <v>32</v>
      </c>
      <c r="Q358" t="s">
        <v>16</v>
      </c>
      <c r="R358">
        <v>1</v>
      </c>
      <c r="S358" t="s">
        <v>20</v>
      </c>
      <c r="T358">
        <f>MAX(scores245[[#This Row],[winline]],scores245[[#This Row],[betboom]])</f>
        <v>2.1800000000000002</v>
      </c>
      <c r="U358" t="str">
        <f>INDEX($C$1:$O$10913,1,MATCH(T358,scores245[#This Row],0))</f>
        <v>betboom</v>
      </c>
    </row>
    <row r="359" spans="1:21" x14ac:dyDescent="0.25">
      <c r="A359" t="str">
        <f>_xlfn.CONCAT(scores245[[#This Row],[home]],scores245[[#This Row],[guest]],scores245[[#This Row],[дата]])</f>
        <v>Нагано ПарсейроГрулла Мориока45486</v>
      </c>
      <c r="B359" t="str">
        <f>_xlfn.CONCAT(scores245[[#This Row],[home]],scores245[[#This Row],[guest]])</f>
        <v>Нагано ПарсейроГрулла Мориока</v>
      </c>
      <c r="C359" s="1" t="s">
        <v>380</v>
      </c>
      <c r="D359" s="2">
        <v>45486</v>
      </c>
      <c r="E359" s="1" t="s">
        <v>177</v>
      </c>
      <c r="F359" s="1" t="s">
        <v>165</v>
      </c>
      <c r="G359">
        <v>1.66</v>
      </c>
      <c r="H359">
        <v>3.75</v>
      </c>
      <c r="I359">
        <v>4.4000000000000004</v>
      </c>
      <c r="J359">
        <v>1.69</v>
      </c>
      <c r="K359">
        <v>3.85</v>
      </c>
      <c r="L359">
        <v>4.5</v>
      </c>
      <c r="M359">
        <v>1.6</v>
      </c>
      <c r="N359">
        <v>4</v>
      </c>
      <c r="O359">
        <v>4.95</v>
      </c>
      <c r="P359" t="s">
        <v>16</v>
      </c>
      <c r="Q359" t="s">
        <v>16</v>
      </c>
      <c r="R359">
        <v>0</v>
      </c>
      <c r="S359" t="s">
        <v>20</v>
      </c>
      <c r="T359">
        <f>MAX(scores245[[#This Row],[winline]],scores245[[#This Row],[betboom]])</f>
        <v>1.69</v>
      </c>
      <c r="U359" t="str">
        <f>INDEX($C$1:$O$10913,1,MATCH(T359,scores245[#This Row],0))</f>
        <v>betboom</v>
      </c>
    </row>
    <row r="360" spans="1:21" x14ac:dyDescent="0.25">
      <c r="A360" t="str">
        <f>_xlfn.CONCAT(scores245[[#This Row],[home]],scores245[[#This Row],[guest]],scores245[[#This Row],[дата]])</f>
        <v>СагамихараАзул Кларо45486</v>
      </c>
      <c r="B360" t="str">
        <f>_xlfn.CONCAT(scores245[[#This Row],[home]],scores245[[#This Row],[guest]])</f>
        <v>СагамихараАзул Кларо</v>
      </c>
      <c r="C360" s="1" t="s">
        <v>380</v>
      </c>
      <c r="D360" s="2">
        <v>45486</v>
      </c>
      <c r="E360" s="1" t="s">
        <v>171</v>
      </c>
      <c r="F360" s="1" t="s">
        <v>173</v>
      </c>
      <c r="G360">
        <v>2.6</v>
      </c>
      <c r="H360">
        <v>3.05</v>
      </c>
      <c r="I360">
        <v>2.6</v>
      </c>
      <c r="J360">
        <v>2.65</v>
      </c>
      <c r="K360">
        <v>3.15</v>
      </c>
      <c r="L360">
        <v>2.65</v>
      </c>
      <c r="M360">
        <v>2.6</v>
      </c>
      <c r="N360">
        <v>3.24</v>
      </c>
      <c r="O360">
        <v>2.6</v>
      </c>
      <c r="P360" t="s">
        <v>28</v>
      </c>
      <c r="Q360" t="s">
        <v>16</v>
      </c>
      <c r="R360">
        <v>1</v>
      </c>
      <c r="S360" t="s">
        <v>20</v>
      </c>
      <c r="T360">
        <f>MAX(scores245[[#This Row],[winline]],scores245[[#This Row],[betboom]])</f>
        <v>2.65</v>
      </c>
      <c r="U360" t="str">
        <f>INDEX($C$1:$O$10913,1,MATCH(T360,scores245[#This Row],0))</f>
        <v>betboom</v>
      </c>
    </row>
    <row r="361" spans="1:21" x14ac:dyDescent="0.25">
      <c r="A361" t="str">
        <f>_xlfn.CONCAT(scores245[[#This Row],[home]],scores245[[#This Row],[guest]],scores245[[#This Row],[дата]])</f>
        <v>Йокогама Фукусима Юнайтед45486</v>
      </c>
      <c r="B361" t="str">
        <f>_xlfn.CONCAT(scores245[[#This Row],[home]],scores245[[#This Row],[guest]])</f>
        <v>Йокогама Фукусима Юнайтед</v>
      </c>
      <c r="C361" s="1" t="s">
        <v>380</v>
      </c>
      <c r="D361" s="2">
        <v>45486</v>
      </c>
      <c r="E361" s="1" t="s">
        <v>172</v>
      </c>
      <c r="F361" s="1" t="s">
        <v>167</v>
      </c>
      <c r="G361">
        <v>2.27</v>
      </c>
      <c r="H361">
        <v>3.1</v>
      </c>
      <c r="I361">
        <v>2.95</v>
      </c>
      <c r="J361">
        <v>2.33</v>
      </c>
      <c r="K361">
        <v>3.2</v>
      </c>
      <c r="L361">
        <v>3.05</v>
      </c>
      <c r="M361">
        <v>2.37</v>
      </c>
      <c r="N361">
        <v>3.24</v>
      </c>
      <c r="O361">
        <v>2.88</v>
      </c>
      <c r="P361" t="s">
        <v>19</v>
      </c>
      <c r="Q361" t="s">
        <v>28</v>
      </c>
      <c r="R361">
        <v>1</v>
      </c>
      <c r="S361" t="s">
        <v>20</v>
      </c>
      <c r="T361">
        <f>MAX(scores245[[#This Row],[winline]],scores245[[#This Row],[betboom]])</f>
        <v>2.33</v>
      </c>
      <c r="U361" t="str">
        <f>INDEX($C$1:$O$10913,1,MATCH(T361,scores245[#This Row],0))</f>
        <v>betboom</v>
      </c>
    </row>
    <row r="362" spans="1:21" x14ac:dyDescent="0.25">
      <c r="A362" t="str">
        <f>_xlfn.CONCAT(scores245[[#This Row],[home]],scores245[[#This Row],[guest]],scores245[[#This Row],[дата]])</f>
        <v>Варнаур ХатинохеГаинаре Тоттори45486</v>
      </c>
      <c r="B362" t="str">
        <f>_xlfn.CONCAT(scores245[[#This Row],[home]],scores245[[#This Row],[guest]])</f>
        <v>Варнаур ХатинохеГаинаре Тоттори</v>
      </c>
      <c r="C362" s="1" t="s">
        <v>380</v>
      </c>
      <c r="D362" s="2">
        <v>45486</v>
      </c>
      <c r="E362" s="1" t="s">
        <v>163</v>
      </c>
      <c r="F362" s="1" t="s">
        <v>169</v>
      </c>
      <c r="G362">
        <v>1.95</v>
      </c>
      <c r="H362">
        <v>3.3</v>
      </c>
      <c r="I362">
        <v>3.55</v>
      </c>
      <c r="J362">
        <v>1.99</v>
      </c>
      <c r="K362">
        <v>3.4</v>
      </c>
      <c r="L362">
        <v>3.65</v>
      </c>
      <c r="M362">
        <v>1.9</v>
      </c>
      <c r="N362">
        <v>3.5</v>
      </c>
      <c r="O362">
        <v>3.76</v>
      </c>
      <c r="P362" t="s">
        <v>28</v>
      </c>
      <c r="Q362" t="s">
        <v>16</v>
      </c>
      <c r="R362">
        <v>1</v>
      </c>
      <c r="S362" t="s">
        <v>20</v>
      </c>
      <c r="T362">
        <f>MAX(scores245[[#This Row],[winline]],scores245[[#This Row],[betboom]])</f>
        <v>1.99</v>
      </c>
      <c r="U362" t="str">
        <f>INDEX($C$1:$O$10913,1,MATCH(T362,scores245[#This Row],0))</f>
        <v>betboom</v>
      </c>
    </row>
    <row r="363" spans="1:21" x14ac:dyDescent="0.25">
      <c r="A363" t="str">
        <f>_xlfn.CONCAT(scores245[[#This Row],[home]],scores245[[#This Row],[guest]],scores245[[#This Row],[дата]])</f>
        <v>Патронато ПаранаКолон де Санта Фе45487</v>
      </c>
      <c r="B363" t="str">
        <f>_xlfn.CONCAT(scores245[[#This Row],[home]],scores245[[#This Row],[guest]])</f>
        <v>Патронато ПаранаКолон де Санта Фе</v>
      </c>
      <c r="C363" s="1" t="s">
        <v>371</v>
      </c>
      <c r="D363" s="2">
        <v>45487</v>
      </c>
      <c r="E363" s="1" t="s">
        <v>80</v>
      </c>
      <c r="F363" s="1" t="s">
        <v>178</v>
      </c>
      <c r="G363">
        <v>3.15</v>
      </c>
      <c r="H363">
        <v>2.9</v>
      </c>
      <c r="I363">
        <v>2.2999999999999998</v>
      </c>
      <c r="J363">
        <v>3.15</v>
      </c>
      <c r="K363">
        <v>3</v>
      </c>
      <c r="L363">
        <v>2.35</v>
      </c>
      <c r="M363">
        <v>3.15</v>
      </c>
      <c r="N363">
        <v>3</v>
      </c>
      <c r="O363">
        <v>2.35</v>
      </c>
      <c r="P363" t="s">
        <v>28</v>
      </c>
      <c r="Q363" t="s">
        <v>16</v>
      </c>
      <c r="R363">
        <v>1</v>
      </c>
      <c r="S363" t="s">
        <v>20</v>
      </c>
      <c r="T363">
        <f>MAX(scores245[[#This Row],[winline]],scores245[[#This Row],[betboom]])</f>
        <v>3.15</v>
      </c>
      <c r="U363" t="str">
        <f>INDEX($C$1:$O$10913,1,MATCH(T363,scores245[#This Row],0))</f>
        <v>winline</v>
      </c>
    </row>
    <row r="364" spans="1:21" x14ac:dyDescent="0.25">
      <c r="A364" t="str">
        <f>_xlfn.CONCAT(scores245[[#This Row],[home]],scores245[[#This Row],[guest]],scores245[[#This Row],[дата]])</f>
        <v>Сан Мартин ТукуманСан Мигель45487</v>
      </c>
      <c r="B364" t="str">
        <f>_xlfn.CONCAT(scores245[[#This Row],[home]],scores245[[#This Row],[guest]])</f>
        <v>Сан Мартин ТукуманСан Мигель</v>
      </c>
      <c r="C364" s="1" t="s">
        <v>371</v>
      </c>
      <c r="D364" s="2">
        <v>45487</v>
      </c>
      <c r="E364" s="1" t="s">
        <v>180</v>
      </c>
      <c r="F364" s="1" t="s">
        <v>78</v>
      </c>
      <c r="G364">
        <v>1.92</v>
      </c>
      <c r="H364">
        <v>2.85</v>
      </c>
      <c r="I364">
        <v>4.3</v>
      </c>
      <c r="J364">
        <v>2.0499999999999998</v>
      </c>
      <c r="K364">
        <v>2.8</v>
      </c>
      <c r="L364">
        <v>4.2</v>
      </c>
      <c r="M364">
        <v>2</v>
      </c>
      <c r="N364">
        <v>2.85</v>
      </c>
      <c r="O364">
        <v>4.3</v>
      </c>
      <c r="P364" t="s">
        <v>28</v>
      </c>
      <c r="Q364" t="s">
        <v>16</v>
      </c>
      <c r="R364">
        <v>1</v>
      </c>
      <c r="S364" t="s">
        <v>20</v>
      </c>
      <c r="T364">
        <f>MAX(scores245[[#This Row],[winline]],scores245[[#This Row],[betboom]])</f>
        <v>2.0499999999999998</v>
      </c>
      <c r="U364" t="str">
        <f>INDEX($C$1:$O$10913,1,MATCH(T364,scores245[#This Row],0))</f>
        <v>betboom</v>
      </c>
    </row>
    <row r="365" spans="1:21" x14ac:dyDescent="0.25">
      <c r="A365" t="str">
        <f>_xlfn.CONCAT(scores245[[#This Row],[home]],scores245[[#This Row],[guest]],scores245[[#This Row],[дата]])</f>
        <v>Эстудиантес Рио КуартоАльмиранте Браун45487</v>
      </c>
      <c r="B365" t="str">
        <f>_xlfn.CONCAT(scores245[[#This Row],[home]],scores245[[#This Row],[guest]])</f>
        <v>Эстудиантес Рио КуартоАльмиранте Браун</v>
      </c>
      <c r="C365" s="1" t="s">
        <v>371</v>
      </c>
      <c r="D365" s="2">
        <v>45487</v>
      </c>
      <c r="E365" s="1" t="s">
        <v>184</v>
      </c>
      <c r="F365" s="1" t="s">
        <v>195</v>
      </c>
      <c r="G365">
        <v>1.81</v>
      </c>
      <c r="H365">
        <v>2.9</v>
      </c>
      <c r="I365">
        <v>4.9000000000000004</v>
      </c>
      <c r="J365">
        <v>1.81</v>
      </c>
      <c r="K365">
        <v>3</v>
      </c>
      <c r="L365">
        <v>5.3</v>
      </c>
      <c r="M365">
        <v>1.78</v>
      </c>
      <c r="N365">
        <v>3</v>
      </c>
      <c r="O365">
        <v>5.4</v>
      </c>
      <c r="P365" t="s">
        <v>16</v>
      </c>
      <c r="Q365" t="s">
        <v>28</v>
      </c>
      <c r="R365">
        <v>2</v>
      </c>
      <c r="S365" t="s">
        <v>20</v>
      </c>
      <c r="T365">
        <f>MAX(scores245[[#This Row],[winline]],scores245[[#This Row],[betboom]])</f>
        <v>1.81</v>
      </c>
      <c r="U365" t="str">
        <f>INDEX($C$1:$O$10913,1,MATCH(T365,scores245[#This Row],0))</f>
        <v>winline</v>
      </c>
    </row>
    <row r="366" spans="1:21" x14ac:dyDescent="0.25">
      <c r="A366" t="str">
        <f>_xlfn.CONCAT(scores245[[#This Row],[home]],scores245[[#This Row],[guest]],scores245[[#This Row],[дата]])</f>
        <v>Атлетико МитреДефенсорес Унидос45487</v>
      </c>
      <c r="B366" t="str">
        <f>_xlfn.CONCAT(scores245[[#This Row],[home]],scores245[[#This Row],[guest]])</f>
        <v>Атлетико МитреДефенсорес Унидос</v>
      </c>
      <c r="C366" s="1" t="s">
        <v>371</v>
      </c>
      <c r="D366" s="2">
        <v>45487</v>
      </c>
      <c r="E366" s="1" t="s">
        <v>186</v>
      </c>
      <c r="F366" s="1" t="s">
        <v>185</v>
      </c>
      <c r="G366">
        <v>1.9</v>
      </c>
      <c r="H366">
        <v>2.9</v>
      </c>
      <c r="I366">
        <v>4.3</v>
      </c>
      <c r="J366">
        <v>1.98</v>
      </c>
      <c r="K366">
        <v>2.95</v>
      </c>
      <c r="L366">
        <v>4.4000000000000004</v>
      </c>
      <c r="M366">
        <v>1.95</v>
      </c>
      <c r="N366">
        <v>2.95</v>
      </c>
      <c r="O366">
        <v>4.4000000000000004</v>
      </c>
      <c r="P366" t="s">
        <v>28</v>
      </c>
      <c r="Q366" t="s">
        <v>16</v>
      </c>
      <c r="R366">
        <v>1</v>
      </c>
      <c r="S366" t="s">
        <v>20</v>
      </c>
      <c r="T366">
        <f>MAX(scores245[[#This Row],[winline]],scores245[[#This Row],[betboom]])</f>
        <v>1.98</v>
      </c>
      <c r="U366" t="str">
        <f>INDEX($C$1:$O$10913,1,MATCH(T366,scores245[#This Row],0))</f>
        <v>betboom</v>
      </c>
    </row>
    <row r="367" spans="1:21" x14ac:dyDescent="0.25">
      <c r="A367" t="str">
        <f>_xlfn.CONCAT(scores245[[#This Row],[home]],scores245[[#This Row],[guest]],scores245[[#This Row],[дата]])</f>
        <v>АгропекуариоАтлетико Гуемес45487</v>
      </c>
      <c r="B367" t="str">
        <f>_xlfn.CONCAT(scores245[[#This Row],[home]],scores245[[#This Row],[guest]])</f>
        <v>АгропекуариоАтлетико Гуемес</v>
      </c>
      <c r="C367" s="1" t="s">
        <v>371</v>
      </c>
      <c r="D367" s="2">
        <v>45487</v>
      </c>
      <c r="E367" s="1" t="s">
        <v>75</v>
      </c>
      <c r="F367" s="1" t="s">
        <v>183</v>
      </c>
      <c r="G367">
        <v>1.94</v>
      </c>
      <c r="H367">
        <v>2.9</v>
      </c>
      <c r="I367">
        <v>4.2</v>
      </c>
      <c r="J367">
        <v>1.97</v>
      </c>
      <c r="K367">
        <v>3</v>
      </c>
      <c r="L367">
        <v>4.33</v>
      </c>
      <c r="M367">
        <v>1.92</v>
      </c>
      <c r="N367">
        <v>3</v>
      </c>
      <c r="O367">
        <v>4.4000000000000004</v>
      </c>
      <c r="P367" t="s">
        <v>32</v>
      </c>
      <c r="Q367" t="s">
        <v>28</v>
      </c>
      <c r="R367">
        <v>1</v>
      </c>
      <c r="S367" t="s">
        <v>20</v>
      </c>
      <c r="T367">
        <f>MAX(scores245[[#This Row],[winline]],scores245[[#This Row],[betboom]])</f>
        <v>1.97</v>
      </c>
      <c r="U367" t="str">
        <f>INDEX($C$1:$O$10913,1,MATCH(T367,scores245[#This Row],0))</f>
        <v>betboom</v>
      </c>
    </row>
    <row r="368" spans="1:21" x14ac:dyDescent="0.25">
      <c r="A368" t="str">
        <f>_xlfn.CONCAT(scores245[[#This Row],[home]],scores245[[#This Row],[guest]],scores245[[#This Row],[дата]])</f>
        <v>Химнасия и Тиро СальтаДепортиво Мадрин45487</v>
      </c>
      <c r="B368" t="str">
        <f>_xlfn.CONCAT(scores245[[#This Row],[home]],scores245[[#This Row],[guest]])</f>
        <v>Химнасия и Тиро СальтаДепортиво Мадрин</v>
      </c>
      <c r="C368" s="1" t="s">
        <v>371</v>
      </c>
      <c r="D368" s="2">
        <v>45487</v>
      </c>
      <c r="E368" s="1" t="s">
        <v>188</v>
      </c>
      <c r="F368" s="1" t="s">
        <v>199</v>
      </c>
      <c r="G368">
        <v>2.85</v>
      </c>
      <c r="H368">
        <v>2.4300000000000002</v>
      </c>
      <c r="I368">
        <v>2.95</v>
      </c>
      <c r="J368">
        <v>2.95</v>
      </c>
      <c r="K368">
        <v>2.39</v>
      </c>
      <c r="L368">
        <v>3.2</v>
      </c>
      <c r="M368">
        <v>2.85</v>
      </c>
      <c r="N368">
        <v>2.4</v>
      </c>
      <c r="O368">
        <v>3.15</v>
      </c>
      <c r="P368" t="s">
        <v>16</v>
      </c>
      <c r="Q368" t="s">
        <v>16</v>
      </c>
      <c r="R368">
        <v>0</v>
      </c>
      <c r="S368" t="s">
        <v>20</v>
      </c>
      <c r="T368">
        <f>MAX(scores245[[#This Row],[winline]],scores245[[#This Row],[betboom]])</f>
        <v>2.95</v>
      </c>
      <c r="U368" t="str">
        <f>INDEX($C$1:$O$10913,1,MATCH(T368,scores245[#This Row],0))</f>
        <v>winline_2</v>
      </c>
    </row>
    <row r="369" spans="1:21" x14ac:dyDescent="0.25">
      <c r="A369" t="str">
        <f>_xlfn.CONCAT(scores245[[#This Row],[home]],scores245[[#This Row],[guest]],scores245[[#This Row],[дата]])</f>
        <v>АльдосивиАтлетико Атланта45487</v>
      </c>
      <c r="B369" t="str">
        <f>_xlfn.CONCAT(scores245[[#This Row],[home]],scores245[[#This Row],[guest]])</f>
        <v>АльдосивиАтлетико Атланта</v>
      </c>
      <c r="C369" s="1" t="s">
        <v>371</v>
      </c>
      <c r="D369" s="2">
        <v>45487</v>
      </c>
      <c r="E369" s="1" t="s">
        <v>198</v>
      </c>
      <c r="F369" s="1" t="s">
        <v>179</v>
      </c>
      <c r="G369">
        <v>2.21</v>
      </c>
      <c r="H369">
        <v>2.9</v>
      </c>
      <c r="I369">
        <v>3.3</v>
      </c>
      <c r="J369">
        <v>2.3199999999999998</v>
      </c>
      <c r="K369">
        <v>2.9</v>
      </c>
      <c r="L369">
        <v>3.35</v>
      </c>
      <c r="M369">
        <v>2.25</v>
      </c>
      <c r="N369">
        <v>2.9</v>
      </c>
      <c r="O369">
        <v>3.4</v>
      </c>
      <c r="P369" t="s">
        <v>19</v>
      </c>
      <c r="Q369" t="s">
        <v>28</v>
      </c>
      <c r="R369">
        <v>1</v>
      </c>
      <c r="S369" t="s">
        <v>20</v>
      </c>
      <c r="T369">
        <f>MAX(scores245[[#This Row],[winline]],scores245[[#This Row],[betboom]])</f>
        <v>2.3199999999999998</v>
      </c>
      <c r="U369" t="str">
        <f>INDEX($C$1:$O$10913,1,MATCH(T369,scores245[#This Row],0))</f>
        <v>betboom</v>
      </c>
    </row>
    <row r="370" spans="1:21" x14ac:dyDescent="0.25">
      <c r="A370" t="str">
        <f>_xlfn.CONCAT(scores245[[#This Row],[home]],scores245[[#This Row],[guest]],scores245[[#This Row],[дата]])</f>
        <v>Гийлермо БроунХимнасия45487</v>
      </c>
      <c r="B370" t="str">
        <f>_xlfn.CONCAT(scores245[[#This Row],[home]],scores245[[#This Row],[guest]])</f>
        <v>Гийлермо БроунХимнасия</v>
      </c>
      <c r="C370" s="1" t="s">
        <v>371</v>
      </c>
      <c r="D370" s="2">
        <v>45487</v>
      </c>
      <c r="E370" s="1" t="s">
        <v>196</v>
      </c>
      <c r="F370" s="1" t="s">
        <v>201</v>
      </c>
      <c r="G370">
        <v>3</v>
      </c>
      <c r="H370">
        <v>2.8</v>
      </c>
      <c r="I370">
        <v>2.46</v>
      </c>
      <c r="J370">
        <v>3.15</v>
      </c>
      <c r="K370">
        <v>2.9</v>
      </c>
      <c r="L370">
        <v>2.44</v>
      </c>
      <c r="M370">
        <v>3.15</v>
      </c>
      <c r="N370">
        <v>2.85</v>
      </c>
      <c r="O370">
        <v>2.4</v>
      </c>
      <c r="P370" t="s">
        <v>16</v>
      </c>
      <c r="Q370" t="s">
        <v>16</v>
      </c>
      <c r="R370">
        <v>0</v>
      </c>
      <c r="S370" t="s">
        <v>20</v>
      </c>
      <c r="T370">
        <f>MAX(scores245[[#This Row],[winline]],scores245[[#This Row],[betboom]])</f>
        <v>3.15</v>
      </c>
      <c r="U370" t="str">
        <f>INDEX($C$1:$O$10913,1,MATCH(T370,scores245[#This Row],0))</f>
        <v>betboom</v>
      </c>
    </row>
    <row r="371" spans="1:21" x14ac:dyDescent="0.25">
      <c r="A371" t="str">
        <f>_xlfn.CONCAT(scores245[[#This Row],[home]],scores245[[#This Row],[guest]],scores245[[#This Row],[дата]])</f>
        <v>Арсенал де СарандиФерро Каррил Эсте45487</v>
      </c>
      <c r="B371" t="str">
        <f>_xlfn.CONCAT(scores245[[#This Row],[home]],scores245[[#This Row],[guest]])</f>
        <v>Арсенал де СарандиФерро Каррил Эсте</v>
      </c>
      <c r="C371" s="1" t="s">
        <v>371</v>
      </c>
      <c r="D371" s="2">
        <v>45487</v>
      </c>
      <c r="E371" s="1" t="s">
        <v>200</v>
      </c>
      <c r="F371" s="1" t="s">
        <v>203</v>
      </c>
      <c r="G371">
        <v>3</v>
      </c>
      <c r="H371">
        <v>2.85</v>
      </c>
      <c r="I371">
        <v>2.42</v>
      </c>
      <c r="J371">
        <v>3</v>
      </c>
      <c r="K371">
        <v>2.88</v>
      </c>
      <c r="L371">
        <v>2.5</v>
      </c>
      <c r="M371">
        <v>3.05</v>
      </c>
      <c r="N371">
        <v>2.9</v>
      </c>
      <c r="O371">
        <v>2.4500000000000002</v>
      </c>
      <c r="P371" t="s">
        <v>16</v>
      </c>
      <c r="Q371" t="s">
        <v>16</v>
      </c>
      <c r="R371">
        <v>0</v>
      </c>
      <c r="S371" t="s">
        <v>20</v>
      </c>
      <c r="T371">
        <f>MAX(scores245[[#This Row],[winline]],scores245[[#This Row],[betboom]])</f>
        <v>3</v>
      </c>
      <c r="U371" t="str">
        <f>INDEX($C$1:$O$10913,1,MATCH(T371,scores245[#This Row],0))</f>
        <v>winline</v>
      </c>
    </row>
    <row r="372" spans="1:21" x14ac:dyDescent="0.25">
      <c r="A372" t="str">
        <f>_xlfn.CONCAT(scores245[[#This Row],[home]],scores245[[#This Row],[guest]],scores245[[#This Row],[дата]])</f>
        <v>Нуэва ЧикагоСан Тельмо45487</v>
      </c>
      <c r="B372" t="str">
        <f>_xlfn.CONCAT(scores245[[#This Row],[home]],scores245[[#This Row],[guest]])</f>
        <v>Нуэва ЧикагоСан Тельмо</v>
      </c>
      <c r="C372" s="1" t="s">
        <v>371</v>
      </c>
      <c r="D372" s="2">
        <v>45487</v>
      </c>
      <c r="E372" s="1" t="s">
        <v>190</v>
      </c>
      <c r="F372" s="1" t="s">
        <v>189</v>
      </c>
      <c r="G372">
        <v>2.2799999999999998</v>
      </c>
      <c r="H372">
        <v>2.75</v>
      </c>
      <c r="I372">
        <v>3.35</v>
      </c>
      <c r="J372">
        <v>2.35</v>
      </c>
      <c r="K372">
        <v>2.7</v>
      </c>
      <c r="L372">
        <v>3.45</v>
      </c>
      <c r="M372">
        <v>2.2999999999999998</v>
      </c>
      <c r="N372">
        <v>2.75</v>
      </c>
      <c r="O372">
        <v>3.5</v>
      </c>
      <c r="P372" t="s">
        <v>16</v>
      </c>
      <c r="Q372" t="s">
        <v>32</v>
      </c>
      <c r="R372">
        <v>2</v>
      </c>
      <c r="S372" t="s">
        <v>20</v>
      </c>
      <c r="T372">
        <f>MAX(scores245[[#This Row],[winline]],scores245[[#This Row],[betboom]])</f>
        <v>2.35</v>
      </c>
      <c r="U372" t="str">
        <f>INDEX($C$1:$O$10913,1,MATCH(T372,scores245[#This Row],0))</f>
        <v>betboom</v>
      </c>
    </row>
    <row r="373" spans="1:21" x14ac:dyDescent="0.25">
      <c r="A373" t="str">
        <f>_xlfn.CONCAT(scores245[[#This Row],[home]],scores245[[#This Row],[guest]],scores245[[#This Row],[дата]])</f>
        <v>Тристан СуарезРасинг де Кордоба45487</v>
      </c>
      <c r="B373" t="str">
        <f>_xlfn.CONCAT(scores245[[#This Row],[home]],scores245[[#This Row],[guest]])</f>
        <v>Тристан СуарезРасинг де Кордоба</v>
      </c>
      <c r="C373" s="1" t="s">
        <v>371</v>
      </c>
      <c r="D373" s="2">
        <v>45487</v>
      </c>
      <c r="E373" s="1" t="s">
        <v>194</v>
      </c>
      <c r="F373" s="1" t="s">
        <v>76</v>
      </c>
      <c r="G373">
        <v>2.15</v>
      </c>
      <c r="H373">
        <v>2.85</v>
      </c>
      <c r="I373">
        <v>3.5</v>
      </c>
      <c r="J373">
        <v>2.15</v>
      </c>
      <c r="K373">
        <v>3</v>
      </c>
      <c r="L373">
        <v>3.6</v>
      </c>
      <c r="M373">
        <v>2.1</v>
      </c>
      <c r="N373">
        <v>3.05</v>
      </c>
      <c r="O373">
        <v>3.6</v>
      </c>
      <c r="P373" t="s">
        <v>28</v>
      </c>
      <c r="Q373" t="s">
        <v>16</v>
      </c>
      <c r="R373">
        <v>1</v>
      </c>
      <c r="S373" t="s">
        <v>20</v>
      </c>
      <c r="T373">
        <f>MAX(scores245[[#This Row],[winline]],scores245[[#This Row],[betboom]])</f>
        <v>2.15</v>
      </c>
      <c r="U373" t="str">
        <f>INDEX($C$1:$O$10913,1,MATCH(T373,scores245[#This Row],0))</f>
        <v>winline</v>
      </c>
    </row>
    <row r="374" spans="1:21" x14ac:dyDescent="0.25">
      <c r="A374" t="str">
        <f>_xlfn.CONCAT(scores245[[#This Row],[home]],scores245[[#This Row],[guest]],scores245[[#This Row],[дата]])</f>
        <v>Атлетико ТемперлейДефенсорес Бельграно45487</v>
      </c>
      <c r="B374" t="str">
        <f>_xlfn.CONCAT(scores245[[#This Row],[home]],scores245[[#This Row],[guest]])</f>
        <v>Атлетико ТемперлейДефенсорес Бельграно</v>
      </c>
      <c r="C374" s="1" t="s">
        <v>371</v>
      </c>
      <c r="D374" s="2">
        <v>45487</v>
      </c>
      <c r="E374" s="1" t="s">
        <v>73</v>
      </c>
      <c r="F374" s="1" t="s">
        <v>191</v>
      </c>
      <c r="G374">
        <v>2.23</v>
      </c>
      <c r="H374">
        <v>2.7</v>
      </c>
      <c r="I374">
        <v>3.55</v>
      </c>
      <c r="J374">
        <v>2.2999999999999998</v>
      </c>
      <c r="K374">
        <v>2.75</v>
      </c>
      <c r="L374">
        <v>3.6</v>
      </c>
      <c r="M374">
        <v>2.25</v>
      </c>
      <c r="N374">
        <v>2.75</v>
      </c>
      <c r="O374">
        <v>3.65</v>
      </c>
      <c r="P374" t="s">
        <v>16</v>
      </c>
      <c r="Q374" t="s">
        <v>16</v>
      </c>
      <c r="R374">
        <v>0</v>
      </c>
      <c r="S374" t="s">
        <v>20</v>
      </c>
      <c r="T374">
        <f>MAX(scores245[[#This Row],[winline]],scores245[[#This Row],[betboom]])</f>
        <v>2.2999999999999998</v>
      </c>
      <c r="U374" t="str">
        <f>INDEX($C$1:$O$10913,1,MATCH(T374,scores245[#This Row],0))</f>
        <v>betboom</v>
      </c>
    </row>
    <row r="375" spans="1:21" x14ac:dyDescent="0.25">
      <c r="A375" t="str">
        <f>_xlfn.CONCAT(scores245[[#This Row],[home]],scores245[[#This Row],[guest]],scores245[[#This Row],[дата]])</f>
        <v>Вила НоваАваи45487</v>
      </c>
      <c r="B375" t="str">
        <f>_xlfn.CONCAT(scores245[[#This Row],[home]],scores245[[#This Row],[guest]])</f>
        <v>Вила НоваАваи</v>
      </c>
      <c r="C375" s="1" t="s">
        <v>372</v>
      </c>
      <c r="D375" s="2">
        <v>45487</v>
      </c>
      <c r="E375" s="1" t="s">
        <v>92</v>
      </c>
      <c r="F375" s="1" t="s">
        <v>222</v>
      </c>
      <c r="G375">
        <v>2.27</v>
      </c>
      <c r="H375">
        <v>3</v>
      </c>
      <c r="I375">
        <v>3.4</v>
      </c>
      <c r="J375">
        <v>2.2799999999999998</v>
      </c>
      <c r="K375">
        <v>2.9</v>
      </c>
      <c r="L375">
        <v>3.5</v>
      </c>
      <c r="M375">
        <v>2.25</v>
      </c>
      <c r="N375">
        <v>2.85</v>
      </c>
      <c r="O375">
        <v>3.45</v>
      </c>
      <c r="P375" t="s">
        <v>19</v>
      </c>
      <c r="Q375" t="s">
        <v>28</v>
      </c>
      <c r="R375">
        <v>1</v>
      </c>
      <c r="S375" t="s">
        <v>20</v>
      </c>
      <c r="T375">
        <f>MAX(scores245[[#This Row],[winline]],scores245[[#This Row],[betboom]])</f>
        <v>2.2799999999999998</v>
      </c>
      <c r="U375" t="str">
        <f>INDEX($C$1:$O$10913,1,MATCH(T375,scores245[#This Row],0))</f>
        <v>betboom</v>
      </c>
    </row>
    <row r="376" spans="1:21" x14ac:dyDescent="0.25">
      <c r="A376" t="str">
        <f>_xlfn.CONCAT(scores245[[#This Row],[home]],scores245[[#This Row],[guest]],scores245[[#This Row],[дата]])</f>
        <v>КРБКоритиба45487</v>
      </c>
      <c r="B376" t="str">
        <f>_xlfn.CONCAT(scores245[[#This Row],[home]],scores245[[#This Row],[guest]])</f>
        <v>КРБКоритиба</v>
      </c>
      <c r="C376" s="1" t="s">
        <v>372</v>
      </c>
      <c r="D376" s="2">
        <v>45487</v>
      </c>
      <c r="E376" s="1" t="s">
        <v>318</v>
      </c>
      <c r="F376" s="1" t="s">
        <v>91</v>
      </c>
      <c r="G376">
        <v>2.33</v>
      </c>
      <c r="H376">
        <v>3</v>
      </c>
      <c r="I376">
        <v>3.25</v>
      </c>
      <c r="J376" t="s">
        <v>20</v>
      </c>
      <c r="K376" t="s">
        <v>20</v>
      </c>
      <c r="L376" t="s">
        <v>20</v>
      </c>
      <c r="M376" t="s">
        <v>20</v>
      </c>
      <c r="N376" t="s">
        <v>20</v>
      </c>
      <c r="O376" t="s">
        <v>20</v>
      </c>
      <c r="P376" t="s">
        <v>19</v>
      </c>
      <c r="Q376" t="s">
        <v>28</v>
      </c>
      <c r="R376">
        <v>1</v>
      </c>
      <c r="S376" t="s">
        <v>20</v>
      </c>
      <c r="T376">
        <f>MAX(scores245[[#This Row],[winline]],scores245[[#This Row],[betboom]])</f>
        <v>2.33</v>
      </c>
      <c r="U376" t="str">
        <f>INDEX($C$1:$O$10913,1,MATCH(T376,scores245[#This Row],0))</f>
        <v>winline</v>
      </c>
    </row>
    <row r="377" spans="1:21" x14ac:dyDescent="0.25">
      <c r="A377" t="str">
        <f>_xlfn.CONCAT(scores245[[#This Row],[home]],scores245[[#This Row],[guest]],scores245[[#This Row],[дата]])</f>
        <v>ВестриАкюрейри45487</v>
      </c>
      <c r="B377" t="str">
        <f>_xlfn.CONCAT(scores245[[#This Row],[home]],scores245[[#This Row],[guest]])</f>
        <v>ВестриАкюрейри</v>
      </c>
      <c r="C377" s="1" t="s">
        <v>381</v>
      </c>
      <c r="D377" s="2">
        <v>45487</v>
      </c>
      <c r="E377" s="1" t="s">
        <v>336</v>
      </c>
      <c r="F377" s="1" t="s">
        <v>36</v>
      </c>
      <c r="G377">
        <v>3.6</v>
      </c>
      <c r="H377">
        <v>3.95</v>
      </c>
      <c r="I377">
        <v>1.89</v>
      </c>
      <c r="J377">
        <v>3.8</v>
      </c>
      <c r="K377">
        <v>4.1500000000000004</v>
      </c>
      <c r="L377">
        <v>1.79</v>
      </c>
      <c r="M377">
        <v>3.8</v>
      </c>
      <c r="N377">
        <v>4.2</v>
      </c>
      <c r="O377">
        <v>1.8</v>
      </c>
      <c r="P377" t="s">
        <v>16</v>
      </c>
      <c r="Q377" t="s">
        <v>19</v>
      </c>
      <c r="R377">
        <v>2</v>
      </c>
      <c r="S377" t="s">
        <v>20</v>
      </c>
      <c r="T377">
        <f>MAX(scores245[[#This Row],[winline]],scores245[[#This Row],[betboom]])</f>
        <v>3.8</v>
      </c>
      <c r="U377" t="str">
        <f>INDEX($C$1:$O$10913,1,MATCH(T377,scores245[#This Row],0))</f>
        <v>betboom</v>
      </c>
    </row>
    <row r="378" spans="1:21" x14ac:dyDescent="0.25">
      <c r="A378" t="str">
        <f>_xlfn.CONCAT(scores245[[#This Row],[home]],scores245[[#This Row],[guest]],scores245[[#This Row],[дата]])</f>
        <v>Сакраменто Репаблик Норт Каролина45487</v>
      </c>
      <c r="B378" t="str">
        <f>_xlfn.CONCAT(scores245[[#This Row],[home]],scores245[[#This Row],[guest]])</f>
        <v>Сакраменто Репаблик Норт Каролина</v>
      </c>
      <c r="C378" s="1" t="s">
        <v>373</v>
      </c>
      <c r="D378" s="2">
        <v>45487</v>
      </c>
      <c r="E378" s="1" t="s">
        <v>230</v>
      </c>
      <c r="F378" s="1" t="s">
        <v>50</v>
      </c>
      <c r="G378">
        <v>1.94</v>
      </c>
      <c r="H378">
        <v>3.25</v>
      </c>
      <c r="I378">
        <v>3.6</v>
      </c>
      <c r="J378">
        <v>1.95</v>
      </c>
      <c r="K378">
        <v>3.45</v>
      </c>
      <c r="L378">
        <v>3.6</v>
      </c>
      <c r="M378">
        <v>1.96</v>
      </c>
      <c r="N378">
        <v>3.38</v>
      </c>
      <c r="O378">
        <v>3.52</v>
      </c>
      <c r="P378" t="s">
        <v>16</v>
      </c>
      <c r="Q378" t="s">
        <v>16</v>
      </c>
      <c r="R378">
        <v>0</v>
      </c>
      <c r="S378" t="s">
        <v>20</v>
      </c>
      <c r="T378">
        <f>MAX(scores245[[#This Row],[winline]],scores245[[#This Row],[betboom]])</f>
        <v>1.95</v>
      </c>
      <c r="U378" t="str">
        <f>INDEX($C$1:$O$10913,1,MATCH(T378,scores245[#This Row],0))</f>
        <v>betboom</v>
      </c>
    </row>
    <row r="379" spans="1:21" x14ac:dyDescent="0.25">
      <c r="A379" t="str">
        <f>_xlfn.CONCAT(scores245[[#This Row],[home]],scores245[[#This Row],[guest]],scores245[[#This Row],[дата]])</f>
        <v>Монтерей Бей Талса45487</v>
      </c>
      <c r="B379" t="str">
        <f>_xlfn.CONCAT(scores245[[#This Row],[home]],scores245[[#This Row],[guest]])</f>
        <v>Монтерей Бей Талса</v>
      </c>
      <c r="C379" s="1" t="s">
        <v>373</v>
      </c>
      <c r="D379" s="2">
        <v>45487</v>
      </c>
      <c r="E379" s="1" t="s">
        <v>237</v>
      </c>
      <c r="F379" s="1" t="s">
        <v>325</v>
      </c>
      <c r="G379">
        <v>2.15</v>
      </c>
      <c r="H379">
        <v>3.2</v>
      </c>
      <c r="I379">
        <v>3.1</v>
      </c>
      <c r="J379">
        <v>2.15</v>
      </c>
      <c r="K379">
        <v>3.35</v>
      </c>
      <c r="L379">
        <v>3.1</v>
      </c>
      <c r="M379">
        <v>2.1800000000000002</v>
      </c>
      <c r="N379">
        <v>3.28</v>
      </c>
      <c r="O379">
        <v>3.07</v>
      </c>
      <c r="P379" t="s">
        <v>16</v>
      </c>
      <c r="Q379" t="s">
        <v>16</v>
      </c>
      <c r="R379">
        <v>0</v>
      </c>
      <c r="S379" t="s">
        <v>20</v>
      </c>
      <c r="T379">
        <f>MAX(scores245[[#This Row],[winline]],scores245[[#This Row],[betboom]])</f>
        <v>2.15</v>
      </c>
      <c r="U379" t="str">
        <f>INDEX($C$1:$O$10913,1,MATCH(T379,scores245[#This Row],0))</f>
        <v>winline</v>
      </c>
    </row>
    <row r="380" spans="1:21" x14ac:dyDescent="0.25">
      <c r="A380" t="str">
        <f>_xlfn.CONCAT(scores245[[#This Row],[home]],scores245[[#This Row],[guest]],scores245[[#This Row],[дата]])</f>
        <v>Тампа Бэй РаудисОранж Каунти 45487</v>
      </c>
      <c r="B380" t="str">
        <f>_xlfn.CONCAT(scores245[[#This Row],[home]],scores245[[#This Row],[guest]])</f>
        <v xml:space="preserve">Тампа Бэй РаудисОранж Каунти </v>
      </c>
      <c r="C380" s="1" t="s">
        <v>373</v>
      </c>
      <c r="D380" s="2">
        <v>45487</v>
      </c>
      <c r="E380" s="1" t="s">
        <v>94</v>
      </c>
      <c r="F380" s="1" t="s">
        <v>234</v>
      </c>
      <c r="G380">
        <v>1.65</v>
      </c>
      <c r="H380">
        <v>3.65</v>
      </c>
      <c r="I380">
        <v>4.5</v>
      </c>
      <c r="J380">
        <v>1.65</v>
      </c>
      <c r="K380">
        <v>3.8</v>
      </c>
      <c r="L380">
        <v>4.5999999999999996</v>
      </c>
      <c r="M380" t="s">
        <v>20</v>
      </c>
      <c r="N380" t="s">
        <v>20</v>
      </c>
      <c r="O380" t="s">
        <v>20</v>
      </c>
      <c r="P380" t="s">
        <v>19</v>
      </c>
      <c r="Q380" t="s">
        <v>16</v>
      </c>
      <c r="R380">
        <v>1</v>
      </c>
      <c r="S380" t="s">
        <v>20</v>
      </c>
      <c r="T380">
        <f>MAX(scores245[[#This Row],[winline]],scores245[[#This Row],[betboom]])</f>
        <v>1.65</v>
      </c>
      <c r="U380" t="str">
        <f>INDEX($C$1:$O$10913,1,MATCH(T380,scores245[#This Row],0))</f>
        <v>winline</v>
      </c>
    </row>
    <row r="381" spans="1:21" x14ac:dyDescent="0.25">
      <c r="A381" t="str">
        <f>_xlfn.CONCAT(scores245[[#This Row],[home]],scores245[[#This Row],[guest]],scores245[[#This Row],[дата]])</f>
        <v>Бирмингем ЛегионКолорадо Спрингс45487</v>
      </c>
      <c r="B381" t="str">
        <f>_xlfn.CONCAT(scores245[[#This Row],[home]],scores245[[#This Row],[guest]])</f>
        <v>Бирмингем ЛегионКолорадо Спрингс</v>
      </c>
      <c r="C381" s="1" t="s">
        <v>373</v>
      </c>
      <c r="D381" s="2">
        <v>45487</v>
      </c>
      <c r="E381" s="1" t="s">
        <v>95</v>
      </c>
      <c r="F381" s="1" t="s">
        <v>236</v>
      </c>
      <c r="G381">
        <v>2.75</v>
      </c>
      <c r="H381">
        <v>3.15</v>
      </c>
      <c r="I381">
        <v>2.4</v>
      </c>
      <c r="J381">
        <v>2.75</v>
      </c>
      <c r="K381">
        <v>3.4</v>
      </c>
      <c r="L381">
        <v>2.4</v>
      </c>
      <c r="M381">
        <v>2.75</v>
      </c>
      <c r="N381">
        <v>3.27</v>
      </c>
      <c r="O381">
        <v>2.38</v>
      </c>
      <c r="P381" t="s">
        <v>19</v>
      </c>
      <c r="Q381" t="s">
        <v>28</v>
      </c>
      <c r="R381">
        <v>1</v>
      </c>
      <c r="S381" t="s">
        <v>20</v>
      </c>
      <c r="T381">
        <f>MAX(scores245[[#This Row],[winline]],scores245[[#This Row],[betboom]])</f>
        <v>2.75</v>
      </c>
      <c r="U381" t="str">
        <f>INDEX($C$1:$O$10913,1,MATCH(T381,scores245[#This Row],0))</f>
        <v>winline</v>
      </c>
    </row>
    <row r="382" spans="1:21" x14ac:dyDescent="0.25">
      <c r="A382" t="str">
        <f>_xlfn.CONCAT(scores245[[#This Row],[home]],scores245[[#This Row],[guest]],scores245[[#This Row],[дата]])</f>
        <v>Питтсбург РиверхаундсОкленд Рутс45487</v>
      </c>
      <c r="B382" t="str">
        <f>_xlfn.CONCAT(scores245[[#This Row],[home]],scores245[[#This Row],[guest]])</f>
        <v>Питтсбург РиверхаундсОкленд Рутс</v>
      </c>
      <c r="C382" s="1" t="s">
        <v>373</v>
      </c>
      <c r="D382" s="2">
        <v>45487</v>
      </c>
      <c r="E382" s="1" t="s">
        <v>233</v>
      </c>
      <c r="F382" s="1" t="s">
        <v>235</v>
      </c>
      <c r="G382">
        <v>2.65</v>
      </c>
      <c r="H382">
        <v>3.1</v>
      </c>
      <c r="I382">
        <v>2.4900000000000002</v>
      </c>
      <c r="J382">
        <v>2.6</v>
      </c>
      <c r="K382">
        <v>3.35</v>
      </c>
      <c r="L382">
        <v>2.5499999999999998</v>
      </c>
      <c r="M382">
        <v>2.59</v>
      </c>
      <c r="N382">
        <v>3.28</v>
      </c>
      <c r="O382">
        <v>2.5099999999999998</v>
      </c>
      <c r="P382" t="s">
        <v>27</v>
      </c>
      <c r="Q382" t="s">
        <v>16</v>
      </c>
      <c r="R382">
        <v>1</v>
      </c>
      <c r="S382" t="s">
        <v>20</v>
      </c>
      <c r="T382">
        <f>MAX(scores245[[#This Row],[winline]],scores245[[#This Row],[betboom]])</f>
        <v>2.65</v>
      </c>
      <c r="U382" t="str">
        <f>INDEX($C$1:$O$10913,1,MATCH(T382,scores245[#This Row],0))</f>
        <v>winline</v>
      </c>
    </row>
    <row r="383" spans="1:21" x14ac:dyDescent="0.25">
      <c r="A383" t="str">
        <f>_xlfn.CONCAT(scores245[[#This Row],[home]],scores245[[#This Row],[guest]],scores245[[#This Row],[дата]])</f>
        <v>МайамиРод Айленд45487</v>
      </c>
      <c r="B383" t="str">
        <f>_xlfn.CONCAT(scores245[[#This Row],[home]],scores245[[#This Row],[guest]])</f>
        <v>МайамиРод Айленд</v>
      </c>
      <c r="C383" s="1" t="s">
        <v>373</v>
      </c>
      <c r="D383" s="2">
        <v>45487</v>
      </c>
      <c r="E383" s="1" t="s">
        <v>97</v>
      </c>
      <c r="F383" s="1" t="s">
        <v>337</v>
      </c>
      <c r="G383">
        <v>4.2</v>
      </c>
      <c r="H383">
        <v>4</v>
      </c>
      <c r="I383">
        <v>1.63</v>
      </c>
      <c r="J383">
        <v>4.4000000000000004</v>
      </c>
      <c r="K383">
        <v>4.2</v>
      </c>
      <c r="L383">
        <v>1.63</v>
      </c>
      <c r="M383" t="s">
        <v>20</v>
      </c>
      <c r="N383" t="s">
        <v>20</v>
      </c>
      <c r="O383" t="s">
        <v>20</v>
      </c>
      <c r="P383" t="s">
        <v>19</v>
      </c>
      <c r="Q383" t="s">
        <v>32</v>
      </c>
      <c r="R383">
        <v>2</v>
      </c>
      <c r="S383" t="s">
        <v>20</v>
      </c>
      <c r="T383">
        <f>MAX(scores245[[#This Row],[winline]],scores245[[#This Row],[betboom]])</f>
        <v>4.4000000000000004</v>
      </c>
      <c r="U383" t="str">
        <f>INDEX($C$1:$O$10913,1,MATCH(T383,scores245[#This Row],0))</f>
        <v>betboom</v>
      </c>
    </row>
    <row r="384" spans="1:21" x14ac:dyDescent="0.25">
      <c r="A384" t="str">
        <f>_xlfn.CONCAT(scores245[[#This Row],[home]],scores245[[#This Row],[guest]],scores245[[#This Row],[дата]])</f>
        <v>Инди ЭлевенЛаудон Юнайтед45487</v>
      </c>
      <c r="B384" t="str">
        <f>_xlfn.CONCAT(scores245[[#This Row],[home]],scores245[[#This Row],[guest]])</f>
        <v>Инди ЭлевенЛаудон Юнайтед</v>
      </c>
      <c r="C384" s="1" t="s">
        <v>373</v>
      </c>
      <c r="D384" s="2">
        <v>45487</v>
      </c>
      <c r="E384" s="1" t="s">
        <v>338</v>
      </c>
      <c r="F384" s="1" t="s">
        <v>93</v>
      </c>
      <c r="G384">
        <v>1.72</v>
      </c>
      <c r="H384">
        <v>3.55</v>
      </c>
      <c r="I384">
        <v>4.2</v>
      </c>
      <c r="J384">
        <v>1.75</v>
      </c>
      <c r="K384">
        <v>3.7</v>
      </c>
      <c r="L384">
        <v>4.2</v>
      </c>
      <c r="M384">
        <v>1.74</v>
      </c>
      <c r="N384">
        <v>3.66</v>
      </c>
      <c r="O384">
        <v>4.1399999999999997</v>
      </c>
      <c r="P384" t="s">
        <v>28</v>
      </c>
      <c r="Q384" t="s">
        <v>28</v>
      </c>
      <c r="R384">
        <v>0</v>
      </c>
      <c r="S384" t="s">
        <v>20</v>
      </c>
      <c r="T384">
        <f>MAX(scores245[[#This Row],[winline]],scores245[[#This Row],[betboom]])</f>
        <v>1.75</v>
      </c>
      <c r="U384" t="str">
        <f>INDEX($C$1:$O$10913,1,MATCH(T384,scores245[#This Row],0))</f>
        <v>betboom</v>
      </c>
    </row>
    <row r="385" spans="1:21" x14ac:dyDescent="0.25">
      <c r="A385" t="str">
        <f>_xlfn.CONCAT(scores245[[#This Row],[home]],scores245[[#This Row],[guest]],scores245[[#This Row],[дата]])</f>
        <v>ЛахтиОулу45487</v>
      </c>
      <c r="B385" t="str">
        <f>_xlfn.CONCAT(scores245[[#This Row],[home]],scores245[[#This Row],[guest]])</f>
        <v>ЛахтиОулу</v>
      </c>
      <c r="C385" s="1" t="s">
        <v>382</v>
      </c>
      <c r="D385" s="2">
        <v>45487</v>
      </c>
      <c r="E385" s="1" t="s">
        <v>109</v>
      </c>
      <c r="F385" s="1" t="s">
        <v>56</v>
      </c>
      <c r="G385">
        <v>3.1</v>
      </c>
      <c r="H385">
        <v>3.4</v>
      </c>
      <c r="I385">
        <v>2.2200000000000002</v>
      </c>
      <c r="J385">
        <v>3.2</v>
      </c>
      <c r="K385">
        <v>3.45</v>
      </c>
      <c r="L385">
        <v>2.2000000000000002</v>
      </c>
      <c r="M385">
        <v>3.25</v>
      </c>
      <c r="N385">
        <v>3.45</v>
      </c>
      <c r="O385">
        <v>2.2000000000000002</v>
      </c>
      <c r="P385" t="s">
        <v>28</v>
      </c>
      <c r="Q385" t="s">
        <v>19</v>
      </c>
      <c r="R385">
        <v>2</v>
      </c>
      <c r="S385" t="s">
        <v>20</v>
      </c>
      <c r="T385">
        <f>MAX(scores245[[#This Row],[winline]],scores245[[#This Row],[betboom]])</f>
        <v>3.2</v>
      </c>
      <c r="U385" t="str">
        <f>INDEX($C$1:$O$10913,1,MATCH(T385,scores245[#This Row],0))</f>
        <v>betboom</v>
      </c>
    </row>
    <row r="386" spans="1:21" x14ac:dyDescent="0.25">
      <c r="A386" t="str">
        <f>_xlfn.CONCAT(scores245[[#This Row],[home]],scores245[[#This Row],[guest]],scores245[[#This Row],[дата]])</f>
        <v>ЕифИнтер Турку45487</v>
      </c>
      <c r="B386" t="str">
        <f>_xlfn.CONCAT(scores245[[#This Row],[home]],scores245[[#This Row],[guest]])</f>
        <v>ЕифИнтер Турку</v>
      </c>
      <c r="C386" s="1" t="s">
        <v>382</v>
      </c>
      <c r="D386" s="2">
        <v>45487</v>
      </c>
      <c r="E386" s="1" t="s">
        <v>259</v>
      </c>
      <c r="F386" s="1" t="s">
        <v>58</v>
      </c>
      <c r="G386">
        <v>5.4</v>
      </c>
      <c r="H386">
        <v>4.2</v>
      </c>
      <c r="I386">
        <v>1.55</v>
      </c>
      <c r="J386">
        <v>5.6</v>
      </c>
      <c r="K386">
        <v>4.2</v>
      </c>
      <c r="L386">
        <v>1.54</v>
      </c>
      <c r="M386">
        <v>5.7</v>
      </c>
      <c r="N386">
        <v>4.4000000000000004</v>
      </c>
      <c r="O386">
        <v>1.55</v>
      </c>
      <c r="P386" t="s">
        <v>16</v>
      </c>
      <c r="Q386" t="s">
        <v>383</v>
      </c>
      <c r="R386">
        <v>2</v>
      </c>
      <c r="S386" t="s">
        <v>20</v>
      </c>
      <c r="T386">
        <f>MAX(scores245[[#This Row],[winline]],scores245[[#This Row],[betboom]])</f>
        <v>5.6</v>
      </c>
      <c r="U386" t="str">
        <f>INDEX($C$1:$O$10913,1,MATCH(T386,scores245[#This Row],0))</f>
        <v>betboom</v>
      </c>
    </row>
    <row r="387" spans="1:21" x14ac:dyDescent="0.25">
      <c r="A387" t="str">
        <f>_xlfn.CONCAT(scores245[[#This Row],[home]],scores245[[#This Row],[guest]],scores245[[#This Row],[дата]])</f>
        <v>ГнистанМариехамн45487</v>
      </c>
      <c r="B387" t="str">
        <f>_xlfn.CONCAT(scores245[[#This Row],[home]],scores245[[#This Row],[guest]])</f>
        <v>ГнистанМариехамн</v>
      </c>
      <c r="C387" s="1" t="s">
        <v>382</v>
      </c>
      <c r="D387" s="2">
        <v>45487</v>
      </c>
      <c r="E387" s="1" t="s">
        <v>258</v>
      </c>
      <c r="F387" s="1" t="s">
        <v>260</v>
      </c>
      <c r="G387">
        <v>2.09</v>
      </c>
      <c r="H387">
        <v>3.6</v>
      </c>
      <c r="I387">
        <v>3.2</v>
      </c>
      <c r="J387">
        <v>2.06</v>
      </c>
      <c r="K387">
        <v>3.65</v>
      </c>
      <c r="L387">
        <v>3.35</v>
      </c>
      <c r="M387">
        <v>2.08</v>
      </c>
      <c r="N387">
        <v>3.7</v>
      </c>
      <c r="O387">
        <v>3.3</v>
      </c>
      <c r="P387" t="s">
        <v>20</v>
      </c>
      <c r="Q387" t="s">
        <v>20</v>
      </c>
      <c r="R387" t="s">
        <v>20</v>
      </c>
      <c r="S387" t="s">
        <v>20</v>
      </c>
      <c r="T387">
        <f>MAX(scores245[[#This Row],[winline]],scores245[[#This Row],[betboom]])</f>
        <v>2.09</v>
      </c>
      <c r="U387" t="str">
        <f>INDEX($C$1:$O$10913,1,MATCH(T387,scores245[#This Row],0))</f>
        <v>winline</v>
      </c>
    </row>
    <row r="388" spans="1:21" x14ac:dyDescent="0.25">
      <c r="A388" t="str">
        <f>_xlfn.CONCAT(scores245[[#This Row],[home]],scores245[[#This Row],[guest]],scores245[[#This Row],[дата]])</f>
        <v>ВестеросНоррчепинг45487</v>
      </c>
      <c r="B388" t="str">
        <f>_xlfn.CONCAT(scores245[[#This Row],[home]],scores245[[#This Row],[guest]])</f>
        <v>ВестеросНоррчепинг</v>
      </c>
      <c r="C388" s="1" t="s">
        <v>375</v>
      </c>
      <c r="D388" s="2">
        <v>45487</v>
      </c>
      <c r="E388" s="1" t="s">
        <v>363</v>
      </c>
      <c r="F388" s="1" t="s">
        <v>365</v>
      </c>
      <c r="G388">
        <v>1.73</v>
      </c>
      <c r="H388">
        <v>3.95</v>
      </c>
      <c r="I388">
        <v>4.3</v>
      </c>
      <c r="J388">
        <v>1.71</v>
      </c>
      <c r="K388">
        <v>4.05</v>
      </c>
      <c r="L388">
        <v>4.55</v>
      </c>
      <c r="M388">
        <v>1.72</v>
      </c>
      <c r="N388">
        <v>4.05</v>
      </c>
      <c r="O388">
        <v>4.5</v>
      </c>
      <c r="P388" t="s">
        <v>19</v>
      </c>
      <c r="Q388" t="s">
        <v>28</v>
      </c>
      <c r="R388">
        <v>1</v>
      </c>
      <c r="S388" t="s">
        <v>20</v>
      </c>
      <c r="T388">
        <f>MAX(scores245[[#This Row],[winline]],scores245[[#This Row],[betboom]])</f>
        <v>1.73</v>
      </c>
      <c r="U388" t="str">
        <f>INDEX($C$1:$O$10913,1,MATCH(T388,scores245[#This Row],0))</f>
        <v>winline</v>
      </c>
    </row>
    <row r="389" spans="1:21" x14ac:dyDescent="0.25">
      <c r="A389" t="str">
        <f>_xlfn.CONCAT(scores245[[#This Row],[home]],scores245[[#This Row],[guest]],scores245[[#This Row],[дата]])</f>
        <v>КальмарБроммапойкарна45487</v>
      </c>
      <c r="B389" t="str">
        <f>_xlfn.CONCAT(scores245[[#This Row],[home]],scores245[[#This Row],[guest]])</f>
        <v>КальмарБроммапойкарна</v>
      </c>
      <c r="C389" s="1" t="s">
        <v>375</v>
      </c>
      <c r="D389" s="2">
        <v>45487</v>
      </c>
      <c r="E389" s="1" t="s">
        <v>360</v>
      </c>
      <c r="F389" s="1" t="s">
        <v>344</v>
      </c>
      <c r="G389">
        <v>2.6</v>
      </c>
      <c r="H389">
        <v>3.45</v>
      </c>
      <c r="I389">
        <v>2.5499999999999998</v>
      </c>
      <c r="J389">
        <v>2.65</v>
      </c>
      <c r="K389">
        <v>3.5</v>
      </c>
      <c r="L389">
        <v>2.5499999999999998</v>
      </c>
      <c r="M389">
        <v>2.6</v>
      </c>
      <c r="N389">
        <v>3.65</v>
      </c>
      <c r="O389">
        <v>2.5499999999999998</v>
      </c>
      <c r="P389" t="s">
        <v>16</v>
      </c>
      <c r="Q389" t="s">
        <v>28</v>
      </c>
      <c r="R389">
        <v>2</v>
      </c>
      <c r="S389" t="s">
        <v>20</v>
      </c>
      <c r="T389">
        <f>MAX(scores245[[#This Row],[winline]],scores245[[#This Row],[betboom]])</f>
        <v>2.65</v>
      </c>
      <c r="U389" t="str">
        <f>INDEX($C$1:$O$10913,1,MATCH(T389,scores245[#This Row],0))</f>
        <v>betboom</v>
      </c>
    </row>
    <row r="390" spans="1:21" x14ac:dyDescent="0.25">
      <c r="A390" t="str">
        <f>_xlfn.CONCAT(scores245[[#This Row],[home]],scores245[[#This Row],[guest]],scores245[[#This Row],[дата]])</f>
        <v>ХеккенЭльфсборг45487</v>
      </c>
      <c r="B390" t="str">
        <f>_xlfn.CONCAT(scores245[[#This Row],[home]],scores245[[#This Row],[guest]])</f>
        <v>ХеккенЭльфсборг</v>
      </c>
      <c r="C390" s="1" t="s">
        <v>375</v>
      </c>
      <c r="D390" s="2">
        <v>45487</v>
      </c>
      <c r="E390" s="1" t="s">
        <v>364</v>
      </c>
      <c r="F390" s="1" t="s">
        <v>343</v>
      </c>
      <c r="G390">
        <v>2.0289999999999999</v>
      </c>
      <c r="H390">
        <v>3.8</v>
      </c>
      <c r="I390">
        <v>3.3</v>
      </c>
      <c r="J390">
        <v>2</v>
      </c>
      <c r="K390">
        <v>3.85</v>
      </c>
      <c r="L390">
        <v>3.35</v>
      </c>
      <c r="M390">
        <v>2</v>
      </c>
      <c r="N390">
        <v>4</v>
      </c>
      <c r="O390">
        <v>3.35</v>
      </c>
      <c r="P390" t="s">
        <v>32</v>
      </c>
      <c r="Q390" t="s">
        <v>27</v>
      </c>
      <c r="R390">
        <v>2</v>
      </c>
      <c r="S390" t="s">
        <v>20</v>
      </c>
      <c r="T390">
        <f>MAX(scores245[[#This Row],[winline]],scores245[[#This Row],[betboom]])</f>
        <v>2.0289999999999999</v>
      </c>
      <c r="U390" t="str">
        <f>INDEX($C$1:$O$10913,1,MATCH(T390,scores245[#This Row],0))</f>
        <v>winline</v>
      </c>
    </row>
    <row r="391" spans="1:21" x14ac:dyDescent="0.25">
      <c r="A391" t="str">
        <f>_xlfn.CONCAT(scores245[[#This Row],[home]],scores245[[#This Row],[guest]],scores245[[#This Row],[дата]])</f>
        <v>ЮргорденВернаму45487</v>
      </c>
      <c r="B391" t="str">
        <f>_xlfn.CONCAT(scores245[[#This Row],[home]],scores245[[#This Row],[guest]])</f>
        <v>ЮргорденВернаму</v>
      </c>
      <c r="C391" s="1" t="s">
        <v>375</v>
      </c>
      <c r="D391" s="2">
        <v>45487</v>
      </c>
      <c r="E391" s="1" t="s">
        <v>366</v>
      </c>
      <c r="F391" s="1" t="s">
        <v>357</v>
      </c>
      <c r="G391">
        <v>1.4</v>
      </c>
      <c r="H391">
        <v>4.8</v>
      </c>
      <c r="I391">
        <v>7.2</v>
      </c>
      <c r="J391">
        <v>1.39</v>
      </c>
      <c r="K391">
        <v>4.7</v>
      </c>
      <c r="L391">
        <v>7.6</v>
      </c>
      <c r="M391">
        <v>1.4</v>
      </c>
      <c r="N391">
        <v>4.8</v>
      </c>
      <c r="O391">
        <v>7.7</v>
      </c>
      <c r="P391" t="s">
        <v>28</v>
      </c>
      <c r="Q391" t="s">
        <v>16</v>
      </c>
      <c r="R391">
        <v>1</v>
      </c>
      <c r="S391" t="s">
        <v>20</v>
      </c>
      <c r="T391">
        <f>MAX(scores245[[#This Row],[winline]],scores245[[#This Row],[betboom]])</f>
        <v>1.4</v>
      </c>
      <c r="U391" t="str">
        <f>INDEX($C$1:$O$10913,1,MATCH(T391,scores245[#This Row],0))</f>
        <v>winline</v>
      </c>
    </row>
    <row r="392" spans="1:21" x14ac:dyDescent="0.25">
      <c r="A392" t="str">
        <f>_xlfn.CONCAT(scores245[[#This Row],[home]],scores245[[#This Row],[guest]],scores245[[#This Row],[дата]])</f>
        <v>Санджу Чонбук 45487</v>
      </c>
      <c r="B392" t="str">
        <f>_xlfn.CONCAT(scores245[[#This Row],[home]],scores245[[#This Row],[guest]])</f>
        <v xml:space="preserve">Санджу Чонбук </v>
      </c>
      <c r="C392" s="1" t="s">
        <v>376</v>
      </c>
      <c r="D392" s="2">
        <v>45487</v>
      </c>
      <c r="E392" s="1" t="s">
        <v>129</v>
      </c>
      <c r="F392" s="1" t="s">
        <v>127</v>
      </c>
      <c r="G392">
        <v>1.95</v>
      </c>
      <c r="H392">
        <v>3.6</v>
      </c>
      <c r="I392">
        <v>3.7</v>
      </c>
      <c r="J392">
        <v>1.94</v>
      </c>
      <c r="K392">
        <v>3.55</v>
      </c>
      <c r="L392">
        <v>3.65</v>
      </c>
      <c r="M392" t="s">
        <v>20</v>
      </c>
      <c r="N392" t="s">
        <v>20</v>
      </c>
      <c r="O392" t="s">
        <v>20</v>
      </c>
      <c r="P392" t="s">
        <v>54</v>
      </c>
      <c r="Q392" t="s">
        <v>16</v>
      </c>
      <c r="R392">
        <v>1</v>
      </c>
      <c r="S392" t="s">
        <v>20</v>
      </c>
      <c r="T392">
        <f>MAX(scores245[[#This Row],[winline]],scores245[[#This Row],[betboom]])</f>
        <v>1.95</v>
      </c>
      <c r="U392" t="str">
        <f>INDEX($C$1:$O$10913,1,MATCH(T392,scores245[#This Row],0))</f>
        <v>winline</v>
      </c>
    </row>
    <row r="393" spans="1:21" x14ac:dyDescent="0.25">
      <c r="A393" t="str">
        <f>_xlfn.CONCAT(scores245[[#This Row],[home]],scores245[[#This Row],[guest]],scores245[[#This Row],[дата]])</f>
        <v>СувонТэгу45487</v>
      </c>
      <c r="B393" t="str">
        <f>_xlfn.CONCAT(scores245[[#This Row],[home]],scores245[[#This Row],[guest]])</f>
        <v>СувонТэгу</v>
      </c>
      <c r="C393" s="1" t="s">
        <v>376</v>
      </c>
      <c r="D393" s="2">
        <v>45487</v>
      </c>
      <c r="E393" s="1" t="s">
        <v>126</v>
      </c>
      <c r="F393" s="1" t="s">
        <v>130</v>
      </c>
      <c r="G393">
        <v>2.2000000000000002</v>
      </c>
      <c r="H393">
        <v>3.55</v>
      </c>
      <c r="I393">
        <v>3.1</v>
      </c>
      <c r="J393">
        <v>2.19</v>
      </c>
      <c r="K393">
        <v>3.5</v>
      </c>
      <c r="L393">
        <v>3.05</v>
      </c>
      <c r="M393">
        <v>2.2000000000000002</v>
      </c>
      <c r="N393">
        <v>3.45</v>
      </c>
      <c r="O393">
        <v>3.2</v>
      </c>
      <c r="P393" t="s">
        <v>19</v>
      </c>
      <c r="Q393" t="s">
        <v>19</v>
      </c>
      <c r="R393">
        <v>0</v>
      </c>
      <c r="S393" t="s">
        <v>20</v>
      </c>
      <c r="T393">
        <f>MAX(scores245[[#This Row],[winline]],scores245[[#This Row],[betboom]])</f>
        <v>2.2000000000000002</v>
      </c>
      <c r="U393" t="str">
        <f>INDEX($C$1:$O$10913,1,MATCH(T393,scores245[#This Row],0))</f>
        <v>winline</v>
      </c>
    </row>
    <row r="394" spans="1:21" x14ac:dyDescent="0.25">
      <c r="A394" t="str">
        <f>_xlfn.CONCAT(scores245[[#This Row],[home]],scores245[[#This Row],[guest]],scores245[[#This Row],[дата]])</f>
        <v>КванджуИнчхон 45487</v>
      </c>
      <c r="B394" t="str">
        <f>_xlfn.CONCAT(scores245[[#This Row],[home]],scores245[[#This Row],[guest]])</f>
        <v xml:space="preserve">КванджуИнчхон </v>
      </c>
      <c r="C394" s="1" t="s">
        <v>376</v>
      </c>
      <c r="D394" s="2">
        <v>45487</v>
      </c>
      <c r="E394" s="1" t="s">
        <v>272</v>
      </c>
      <c r="F394" s="1" t="s">
        <v>274</v>
      </c>
      <c r="G394">
        <v>1.96</v>
      </c>
      <c r="H394">
        <v>3.5</v>
      </c>
      <c r="I394">
        <v>3.8</v>
      </c>
      <c r="J394">
        <v>1.95</v>
      </c>
      <c r="K394">
        <v>3.45</v>
      </c>
      <c r="L394">
        <v>3.75</v>
      </c>
      <c r="M394">
        <v>1.93</v>
      </c>
      <c r="N394">
        <v>3.45</v>
      </c>
      <c r="O394">
        <v>4.05</v>
      </c>
      <c r="P394" t="s">
        <v>16</v>
      </c>
      <c r="Q394" t="s">
        <v>19</v>
      </c>
      <c r="R394">
        <v>2</v>
      </c>
      <c r="S394" t="s">
        <v>20</v>
      </c>
      <c r="T394">
        <f>MAX(scores245[[#This Row],[winline]],scores245[[#This Row],[betboom]])</f>
        <v>1.96</v>
      </c>
      <c r="U394" t="str">
        <f>INDEX($C$1:$O$10913,1,MATCH(T394,scores245[#This Row],0))</f>
        <v>winline</v>
      </c>
    </row>
    <row r="395" spans="1:21" x14ac:dyDescent="0.25">
      <c r="A395" t="str">
        <f>_xlfn.CONCAT(scores245[[#This Row],[home]],scores245[[#This Row],[guest]],scores245[[#This Row],[дата]])</f>
        <v>ПучхонГимпо45487</v>
      </c>
      <c r="B395" t="str">
        <f>_xlfn.CONCAT(scores245[[#This Row],[home]],scores245[[#This Row],[guest]])</f>
        <v>ПучхонГимпо</v>
      </c>
      <c r="C395" s="1" t="s">
        <v>377</v>
      </c>
      <c r="D395" s="2">
        <v>45487</v>
      </c>
      <c r="E395" s="1" t="s">
        <v>268</v>
      </c>
      <c r="F395" s="1" t="s">
        <v>122</v>
      </c>
      <c r="G395">
        <v>2.2999999999999998</v>
      </c>
      <c r="H395">
        <v>3.15</v>
      </c>
      <c r="I395">
        <v>3.15</v>
      </c>
      <c r="J395">
        <v>2.2999999999999998</v>
      </c>
      <c r="K395">
        <v>3.15</v>
      </c>
      <c r="L395">
        <v>3.15</v>
      </c>
      <c r="M395" t="s">
        <v>20</v>
      </c>
      <c r="N395" t="s">
        <v>20</v>
      </c>
      <c r="O395" t="s">
        <v>20</v>
      </c>
      <c r="P395" t="s">
        <v>28</v>
      </c>
      <c r="Q395" t="s">
        <v>16</v>
      </c>
      <c r="R395">
        <v>1</v>
      </c>
      <c r="S395" t="s">
        <v>20</v>
      </c>
      <c r="T395">
        <f>MAX(scores245[[#This Row],[winline]],scores245[[#This Row],[betboom]])</f>
        <v>2.2999999999999998</v>
      </c>
      <c r="U395" t="str">
        <f>INDEX($C$1:$O$10913,1,MATCH(T395,scores245[#This Row],0))</f>
        <v>winline</v>
      </c>
    </row>
    <row r="396" spans="1:21" x14ac:dyDescent="0.25">
      <c r="A396" t="str">
        <f>_xlfn.CONCAT(scores245[[#This Row],[home]],scores245[[#This Row],[guest]],scores245[[#This Row],[дата]])</f>
        <v>Сеул Соннам45487</v>
      </c>
      <c r="B396" t="str">
        <f>_xlfn.CONCAT(scores245[[#This Row],[home]],scores245[[#This Row],[guest]])</f>
        <v>Сеул Соннам</v>
      </c>
      <c r="C396" s="1" t="s">
        <v>377</v>
      </c>
      <c r="D396" s="2">
        <v>45487</v>
      </c>
      <c r="E396" s="1" t="s">
        <v>313</v>
      </c>
      <c r="F396" s="1" t="s">
        <v>121</v>
      </c>
      <c r="G396">
        <v>1.92</v>
      </c>
      <c r="H396">
        <v>3.5</v>
      </c>
      <c r="I396">
        <v>3.8</v>
      </c>
      <c r="J396">
        <v>1.92</v>
      </c>
      <c r="K396">
        <v>3.5</v>
      </c>
      <c r="L396">
        <v>3.8</v>
      </c>
      <c r="M396">
        <v>1.88</v>
      </c>
      <c r="N396">
        <v>3.43</v>
      </c>
      <c r="O396">
        <v>3.73</v>
      </c>
      <c r="P396" t="s">
        <v>32</v>
      </c>
      <c r="Q396" t="s">
        <v>28</v>
      </c>
      <c r="R396">
        <v>1</v>
      </c>
      <c r="S396" t="s">
        <v>20</v>
      </c>
      <c r="T396">
        <f>MAX(scores245[[#This Row],[winline]],scores245[[#This Row],[betboom]])</f>
        <v>1.92</v>
      </c>
      <c r="U396" t="str">
        <f>INDEX($C$1:$O$10913,1,MATCH(T396,scores245[#This Row],0))</f>
        <v>winline</v>
      </c>
    </row>
    <row r="397" spans="1:21" x14ac:dyDescent="0.25">
      <c r="A397" t="str">
        <f>_xlfn.CONCAT(scores245[[#This Row],[home]],scores245[[#This Row],[guest]],scores245[[#This Row],[дата]])</f>
        <v>АнъянПусан 45487</v>
      </c>
      <c r="B397" t="str">
        <f>_xlfn.CONCAT(scores245[[#This Row],[home]],scores245[[#This Row],[guest]])</f>
        <v xml:space="preserve">АнъянПусан </v>
      </c>
      <c r="C397" s="1" t="s">
        <v>377</v>
      </c>
      <c r="D397" s="2">
        <v>45487</v>
      </c>
      <c r="E397" s="1" t="s">
        <v>269</v>
      </c>
      <c r="F397" s="1" t="s">
        <v>120</v>
      </c>
      <c r="G397">
        <v>2.39</v>
      </c>
      <c r="H397">
        <v>3.25</v>
      </c>
      <c r="I397">
        <v>2.9</v>
      </c>
      <c r="J397">
        <v>2.39</v>
      </c>
      <c r="K397">
        <v>3.25</v>
      </c>
      <c r="L397">
        <v>2.9</v>
      </c>
      <c r="M397">
        <v>2.35</v>
      </c>
      <c r="N397">
        <v>3.19</v>
      </c>
      <c r="O397">
        <v>2.85</v>
      </c>
      <c r="P397" t="s">
        <v>16</v>
      </c>
      <c r="Q397" t="s">
        <v>19</v>
      </c>
      <c r="R397">
        <v>2</v>
      </c>
      <c r="S397" t="s">
        <v>20</v>
      </c>
      <c r="T397">
        <f>MAX(scores245[[#This Row],[winline]],scores245[[#This Row],[betboom]])</f>
        <v>2.39</v>
      </c>
      <c r="U397" t="str">
        <f>INDEX($C$1:$O$10913,1,MATCH(T397,scores245[#This Row],0))</f>
        <v>winline</v>
      </c>
    </row>
    <row r="398" spans="1:21" x14ac:dyDescent="0.25">
      <c r="A398" t="str">
        <f>_xlfn.CONCAT(scores245[[#This Row],[home]],scores245[[#This Row],[guest]],scores245[[#This Row],[дата]])</f>
        <v>Ульсан СитизенМокпо Сити45487</v>
      </c>
      <c r="B398" t="str">
        <f>_xlfn.CONCAT(scores245[[#This Row],[home]],scores245[[#This Row],[guest]])</f>
        <v>Ульсан СитизенМокпо Сити</v>
      </c>
      <c r="C398" s="1" t="s">
        <v>370</v>
      </c>
      <c r="D398" s="2">
        <v>45487</v>
      </c>
      <c r="E398" s="1" t="s">
        <v>68</v>
      </c>
      <c r="F398" s="1" t="s">
        <v>135</v>
      </c>
      <c r="G398">
        <v>2.31</v>
      </c>
      <c r="H398">
        <v>3.25</v>
      </c>
      <c r="I398">
        <v>2.75</v>
      </c>
      <c r="J398">
        <v>2.37</v>
      </c>
      <c r="K398">
        <v>3.4</v>
      </c>
      <c r="L398">
        <v>2.85</v>
      </c>
      <c r="M398" t="s">
        <v>20</v>
      </c>
      <c r="N398" t="s">
        <v>20</v>
      </c>
      <c r="O398" t="s">
        <v>20</v>
      </c>
      <c r="P398" t="s">
        <v>16</v>
      </c>
      <c r="Q398" t="s">
        <v>19</v>
      </c>
      <c r="R398">
        <v>2</v>
      </c>
      <c r="S398" t="s">
        <v>20</v>
      </c>
      <c r="T398">
        <f>MAX(scores245[[#This Row],[winline]],scores245[[#This Row],[betboom]])</f>
        <v>2.37</v>
      </c>
      <c r="U398" t="str">
        <f>INDEX($C$1:$O$10913,1,MATCH(T398,scores245[#This Row],0))</f>
        <v>betboom</v>
      </c>
    </row>
    <row r="399" spans="1:21" x14ac:dyDescent="0.25">
      <c r="A399" t="str">
        <f>_xlfn.CONCAT(scores245[[#This Row],[home]],scores245[[#This Row],[guest]],scores245[[#This Row],[дата]])</f>
        <v>Кёнджу КХНППхочхон ФК45487</v>
      </c>
      <c r="B399" t="str">
        <f>_xlfn.CONCAT(scores245[[#This Row],[home]],scores245[[#This Row],[guest]])</f>
        <v>Кёнджу КХНППхочхон ФК</v>
      </c>
      <c r="C399" s="1" t="s">
        <v>370</v>
      </c>
      <c r="D399" s="2">
        <v>45487</v>
      </c>
      <c r="E399" s="1" t="s">
        <v>132</v>
      </c>
      <c r="F399" s="1" t="s">
        <v>279</v>
      </c>
      <c r="G399">
        <v>1.37</v>
      </c>
      <c r="H399">
        <v>4.9000000000000004</v>
      </c>
      <c r="I399">
        <v>6</v>
      </c>
      <c r="J399">
        <v>1.39</v>
      </c>
      <c r="K399">
        <v>5.2</v>
      </c>
      <c r="L399">
        <v>6.2</v>
      </c>
      <c r="M399">
        <v>1.4</v>
      </c>
      <c r="N399">
        <v>5</v>
      </c>
      <c r="O399">
        <v>6.3</v>
      </c>
      <c r="P399" t="s">
        <v>19</v>
      </c>
      <c r="Q399" t="s">
        <v>28</v>
      </c>
      <c r="R399">
        <v>1</v>
      </c>
      <c r="S399" t="s">
        <v>20</v>
      </c>
      <c r="T399">
        <f>MAX(scores245[[#This Row],[winline]],scores245[[#This Row],[betboom]])</f>
        <v>1.39</v>
      </c>
      <c r="U399" t="str">
        <f>INDEX($C$1:$O$10913,1,MATCH(T399,scores245[#This Row],0))</f>
        <v>betboom</v>
      </c>
    </row>
    <row r="400" spans="1:21" x14ac:dyDescent="0.25">
      <c r="A400" t="str">
        <f>_xlfn.CONCAT(scores245[[#This Row],[home]],scores245[[#This Row],[guest]],scores245[[#This Row],[дата]])</f>
        <v>Сихын СитизенЕджу Ситизен45487</v>
      </c>
      <c r="B400" t="str">
        <f>_xlfn.CONCAT(scores245[[#This Row],[home]],scores245[[#This Row],[guest]])</f>
        <v>Сихын СитизенЕджу Ситизен</v>
      </c>
      <c r="C400" s="1" t="s">
        <v>370</v>
      </c>
      <c r="D400" s="2">
        <v>45487</v>
      </c>
      <c r="E400" s="1" t="s">
        <v>278</v>
      </c>
      <c r="F400" s="1" t="s">
        <v>136</v>
      </c>
      <c r="G400">
        <v>1.28</v>
      </c>
      <c r="H400">
        <v>5.4</v>
      </c>
      <c r="I400">
        <v>7.4</v>
      </c>
      <c r="J400">
        <v>1.3</v>
      </c>
      <c r="K400">
        <v>5.6</v>
      </c>
      <c r="L400">
        <v>8</v>
      </c>
      <c r="M400" t="s">
        <v>20</v>
      </c>
      <c r="N400" t="s">
        <v>20</v>
      </c>
      <c r="O400" t="s">
        <v>20</v>
      </c>
      <c r="P400" t="s">
        <v>54</v>
      </c>
      <c r="Q400" t="s">
        <v>28</v>
      </c>
      <c r="R400">
        <v>1</v>
      </c>
      <c r="S400" t="s">
        <v>20</v>
      </c>
      <c r="T400">
        <f>MAX(scores245[[#This Row],[winline]],scores245[[#This Row],[betboom]])</f>
        <v>1.3</v>
      </c>
      <c r="U400" t="str">
        <f>INDEX($C$1:$O$10913,1,MATCH(T400,scores245[#This Row],0))</f>
        <v>betboom</v>
      </c>
    </row>
    <row r="401" spans="1:21" x14ac:dyDescent="0.25">
      <c r="A401" t="str">
        <f>_xlfn.CONCAT(scores245[[#This Row],[home]],scores245[[#This Row],[guest]],scores245[[#This Row],[дата]])</f>
        <v>ТотигиФаджиано Окаяма45487</v>
      </c>
      <c r="B401" t="str">
        <f>_xlfn.CONCAT(scores245[[#This Row],[home]],scores245[[#This Row],[guest]])</f>
        <v>ТотигиФаджиано Окаяма</v>
      </c>
      <c r="C401" s="1" t="s">
        <v>378</v>
      </c>
      <c r="D401" s="2">
        <v>45487</v>
      </c>
      <c r="E401" s="1" t="s">
        <v>147</v>
      </c>
      <c r="F401" s="1" t="s">
        <v>285</v>
      </c>
      <c r="G401">
        <v>4.2</v>
      </c>
      <c r="H401">
        <v>3.45</v>
      </c>
      <c r="I401">
        <v>1.84</v>
      </c>
      <c r="J401">
        <v>4.17</v>
      </c>
      <c r="K401">
        <v>3.42</v>
      </c>
      <c r="L401">
        <v>1.83</v>
      </c>
      <c r="M401">
        <v>4.4000000000000004</v>
      </c>
      <c r="N401">
        <v>3.5</v>
      </c>
      <c r="O401">
        <v>1.8</v>
      </c>
      <c r="P401" t="s">
        <v>28</v>
      </c>
      <c r="Q401" t="s">
        <v>28</v>
      </c>
      <c r="R401">
        <v>0</v>
      </c>
      <c r="S401" t="s">
        <v>20</v>
      </c>
      <c r="T401">
        <f>MAX(scores245[[#This Row],[winline]],scores245[[#This Row],[betboom]])</f>
        <v>4.2</v>
      </c>
      <c r="U401" t="str">
        <f>INDEX($C$1:$O$10913,1,MATCH(T401,scores245[#This Row],0))</f>
        <v>winline</v>
      </c>
    </row>
    <row r="402" spans="1:21" x14ac:dyDescent="0.25">
      <c r="A402" t="str">
        <f>_xlfn.CONCAT(scores245[[#This Row],[home]],scores245[[#This Row],[guest]],scores245[[#This Row],[дата]])</f>
        <v>Оита ТринитаСимидзу С Палс45487</v>
      </c>
      <c r="B402" t="str">
        <f>_xlfn.CONCAT(scores245[[#This Row],[home]],scores245[[#This Row],[guest]])</f>
        <v>Оита ТринитаСимидзу С Палс</v>
      </c>
      <c r="C402" s="1" t="s">
        <v>378</v>
      </c>
      <c r="D402" s="2">
        <v>45487</v>
      </c>
      <c r="E402" s="1" t="s">
        <v>140</v>
      </c>
      <c r="F402" s="1" t="s">
        <v>284</v>
      </c>
      <c r="G402">
        <v>4.7</v>
      </c>
      <c r="H402">
        <v>3.75</v>
      </c>
      <c r="I402">
        <v>1.69</v>
      </c>
      <c r="J402">
        <v>4.66</v>
      </c>
      <c r="K402">
        <v>3.72</v>
      </c>
      <c r="L402">
        <v>1.68</v>
      </c>
      <c r="M402">
        <v>4.7</v>
      </c>
      <c r="N402">
        <v>3.8</v>
      </c>
      <c r="O402">
        <v>1.68</v>
      </c>
      <c r="P402" t="s">
        <v>16</v>
      </c>
      <c r="Q402" t="s">
        <v>19</v>
      </c>
      <c r="R402">
        <v>2</v>
      </c>
      <c r="S402" t="s">
        <v>20</v>
      </c>
      <c r="T402">
        <f>MAX(scores245[[#This Row],[winline]],scores245[[#This Row],[betboom]])</f>
        <v>4.7</v>
      </c>
      <c r="U402" t="str">
        <f>INDEX($C$1:$O$10913,1,MATCH(T402,scores245[#This Row],0))</f>
        <v>winline</v>
      </c>
    </row>
    <row r="403" spans="1:21" x14ac:dyDescent="0.25">
      <c r="A403" t="str">
        <f>_xlfn.CONCAT(scores245[[#This Row],[home]],scores245[[#This Row],[guest]],scores245[[#This Row],[дата]])</f>
        <v>ДЖЕФ ЮнайтедРоассо Кумамото45487</v>
      </c>
      <c r="B403" t="str">
        <f>_xlfn.CONCAT(scores245[[#This Row],[home]],scores245[[#This Row],[guest]])</f>
        <v>ДЖЕФ ЮнайтедРоассо Кумамото</v>
      </c>
      <c r="C403" s="1" t="s">
        <v>378</v>
      </c>
      <c r="D403" s="2">
        <v>45487</v>
      </c>
      <c r="E403" s="1" t="s">
        <v>282</v>
      </c>
      <c r="F403" s="1" t="s">
        <v>148</v>
      </c>
      <c r="G403">
        <v>1.7</v>
      </c>
      <c r="H403">
        <v>3.95</v>
      </c>
      <c r="I403">
        <v>4.4000000000000004</v>
      </c>
      <c r="J403" t="s">
        <v>20</v>
      </c>
      <c r="K403" t="s">
        <v>20</v>
      </c>
      <c r="L403" t="s">
        <v>20</v>
      </c>
      <c r="M403" t="s">
        <v>20</v>
      </c>
      <c r="N403" t="s">
        <v>20</v>
      </c>
      <c r="O403" t="s">
        <v>20</v>
      </c>
      <c r="P403" t="s">
        <v>16</v>
      </c>
      <c r="Q403" t="s">
        <v>19</v>
      </c>
      <c r="R403">
        <v>2</v>
      </c>
      <c r="S403" t="s">
        <v>20</v>
      </c>
      <c r="T403">
        <f>MAX(scores245[[#This Row],[winline]],scores245[[#This Row],[betboom]])</f>
        <v>1.7</v>
      </c>
      <c r="U403" t="str">
        <f>INDEX($C$1:$O$10913,1,MATCH(T403,scores245[#This Row],0))</f>
        <v>winline</v>
      </c>
    </row>
    <row r="404" spans="1:21" x14ac:dyDescent="0.25">
      <c r="A404" t="str">
        <f>_xlfn.CONCAT(scores245[[#This Row],[home]],scores245[[#This Row],[guest]],scores245[[#This Row],[дата]])</f>
        <v>Монтедио ЯмагатаИваки45487</v>
      </c>
      <c r="B404" t="str">
        <f>_xlfn.CONCAT(scores245[[#This Row],[home]],scores245[[#This Row],[guest]])</f>
        <v>Монтедио ЯмагатаИваки</v>
      </c>
      <c r="C404" s="1" t="s">
        <v>378</v>
      </c>
      <c r="D404" s="2">
        <v>45487</v>
      </c>
      <c r="E404" s="1" t="s">
        <v>287</v>
      </c>
      <c r="F404" s="1" t="s">
        <v>152</v>
      </c>
      <c r="G404">
        <v>2.35</v>
      </c>
      <c r="H404">
        <v>3.4</v>
      </c>
      <c r="I404">
        <v>2.85</v>
      </c>
      <c r="J404">
        <v>2.33</v>
      </c>
      <c r="K404">
        <v>3.37</v>
      </c>
      <c r="L404">
        <v>2.83</v>
      </c>
      <c r="M404">
        <v>2.4500000000000002</v>
      </c>
      <c r="N404">
        <v>3.3</v>
      </c>
      <c r="O404">
        <v>2.8</v>
      </c>
      <c r="P404" t="s">
        <v>28</v>
      </c>
      <c r="Q404" t="s">
        <v>19</v>
      </c>
      <c r="R404">
        <v>2</v>
      </c>
      <c r="S404" t="s">
        <v>20</v>
      </c>
      <c r="T404">
        <f>MAX(scores245[[#This Row],[winline]],scores245[[#This Row],[betboom]])</f>
        <v>2.35</v>
      </c>
      <c r="U404" t="str">
        <f>INDEX($C$1:$O$10913,1,MATCH(T404,scores245[#This Row],0))</f>
        <v>winline</v>
      </c>
    </row>
    <row r="405" spans="1:21" x14ac:dyDescent="0.25">
      <c r="A405" t="str">
        <f>_xlfn.CONCAT(scores245[[#This Row],[home]],scores245[[#This Row],[guest]],scores245[[#This Row],[дата]])</f>
        <v>Токусима ВортисВегалта Сэндай45487</v>
      </c>
      <c r="B405" t="str">
        <f>_xlfn.CONCAT(scores245[[#This Row],[home]],scores245[[#This Row],[guest]])</f>
        <v>Токусима ВортисВегалта Сэндай</v>
      </c>
      <c r="C405" s="1" t="s">
        <v>378</v>
      </c>
      <c r="D405" s="2">
        <v>45487</v>
      </c>
      <c r="E405" s="1" t="s">
        <v>142</v>
      </c>
      <c r="F405" s="1" t="s">
        <v>146</v>
      </c>
      <c r="G405">
        <v>2.5499999999999998</v>
      </c>
      <c r="H405">
        <v>3.1</v>
      </c>
      <c r="I405">
        <v>2.8</v>
      </c>
      <c r="J405">
        <v>2.5299999999999998</v>
      </c>
      <c r="K405">
        <v>3.08</v>
      </c>
      <c r="L405">
        <v>2.78</v>
      </c>
      <c r="M405">
        <v>2.6</v>
      </c>
      <c r="N405">
        <v>3</v>
      </c>
      <c r="O405">
        <v>2.85</v>
      </c>
      <c r="P405" t="s">
        <v>19</v>
      </c>
      <c r="Q405" t="s">
        <v>16</v>
      </c>
      <c r="R405">
        <v>1</v>
      </c>
      <c r="S405" t="s">
        <v>20</v>
      </c>
      <c r="T405">
        <f>MAX(scores245[[#This Row],[winline]],scores245[[#This Row],[betboom]])</f>
        <v>2.5499999999999998</v>
      </c>
      <c r="U405" t="str">
        <f>INDEX($C$1:$O$10913,1,MATCH(T405,scores245[#This Row],0))</f>
        <v>winline</v>
      </c>
    </row>
    <row r="406" spans="1:21" x14ac:dyDescent="0.25">
      <c r="A406" t="str">
        <f>_xlfn.CONCAT(scores245[[#This Row],[home]],scores245[[#This Row],[guest]],scores245[[#This Row],[дата]])</f>
        <v>Вентфорет КофуВарен Нагасаки45487</v>
      </c>
      <c r="B406" t="str">
        <f>_xlfn.CONCAT(scores245[[#This Row],[home]],scores245[[#This Row],[guest]])</f>
        <v>Вентфорет КофуВарен Нагасаки</v>
      </c>
      <c r="C406" s="1" t="s">
        <v>378</v>
      </c>
      <c r="D406" s="2">
        <v>45487</v>
      </c>
      <c r="E406" s="1" t="s">
        <v>141</v>
      </c>
      <c r="F406" s="1" t="s">
        <v>143</v>
      </c>
      <c r="G406">
        <v>2.9</v>
      </c>
      <c r="H406">
        <v>3.7</v>
      </c>
      <c r="I406">
        <v>2.2000000000000002</v>
      </c>
      <c r="J406">
        <v>2.87</v>
      </c>
      <c r="K406">
        <v>3.66</v>
      </c>
      <c r="L406">
        <v>2.1800000000000002</v>
      </c>
      <c r="M406">
        <v>2.9</v>
      </c>
      <c r="N406">
        <v>3.6</v>
      </c>
      <c r="O406">
        <v>2.2400000000000002</v>
      </c>
      <c r="P406" t="s">
        <v>19</v>
      </c>
      <c r="Q406" t="s">
        <v>19</v>
      </c>
      <c r="R406">
        <v>0</v>
      </c>
      <c r="S406" t="s">
        <v>20</v>
      </c>
      <c r="T406">
        <f>MAX(scores245[[#This Row],[winline]],scores245[[#This Row],[betboom]])</f>
        <v>2.9</v>
      </c>
      <c r="U406" t="str">
        <f>INDEX($C$1:$O$10913,1,MATCH(T406,scores245[#This Row],0))</f>
        <v>winline</v>
      </c>
    </row>
    <row r="407" spans="1:21" x14ac:dyDescent="0.25">
      <c r="A407" t="str">
        <f>_xlfn.CONCAT(scores245[[#This Row],[home]],scores245[[#This Row],[guest]],scores245[[#This Row],[дата]])</f>
        <v>Блаублиц АкитаРенофа Ямагути45487</v>
      </c>
      <c r="B407" t="str">
        <f>_xlfn.CONCAT(scores245[[#This Row],[home]],scores245[[#This Row],[guest]])</f>
        <v>Блаублиц АкитаРенофа Ямагути</v>
      </c>
      <c r="C407" s="1" t="s">
        <v>378</v>
      </c>
      <c r="D407" s="2">
        <v>45487</v>
      </c>
      <c r="E407" s="1" t="s">
        <v>286</v>
      </c>
      <c r="F407" s="1" t="s">
        <v>151</v>
      </c>
      <c r="G407">
        <v>2.6</v>
      </c>
      <c r="H407">
        <v>3</v>
      </c>
      <c r="I407">
        <v>2.85</v>
      </c>
      <c r="J407">
        <v>2.57</v>
      </c>
      <c r="K407">
        <v>2.97</v>
      </c>
      <c r="L407">
        <v>2.82</v>
      </c>
      <c r="M407">
        <v>2.5499999999999998</v>
      </c>
      <c r="N407">
        <v>3</v>
      </c>
      <c r="O407">
        <v>2.9</v>
      </c>
      <c r="P407" t="s">
        <v>28</v>
      </c>
      <c r="Q407" t="s">
        <v>16</v>
      </c>
      <c r="R407">
        <v>1</v>
      </c>
      <c r="S407" t="s">
        <v>20</v>
      </c>
      <c r="T407">
        <f>MAX(scores245[[#This Row],[winline]],scores245[[#This Row],[betboom]])</f>
        <v>2.6</v>
      </c>
      <c r="U407" t="str">
        <f>INDEX($C$1:$O$10913,1,MATCH(T407,scores245[#This Row],0))</f>
        <v>winline</v>
      </c>
    </row>
    <row r="408" spans="1:21" x14ac:dyDescent="0.25">
      <c r="A408" t="str">
        <f>_xlfn.CONCAT(scores245[[#This Row],[home]],scores245[[#This Row],[guest]],scores245[[#This Row],[дата]])</f>
        <v>Мито ХоллихокЙокогама45487</v>
      </c>
      <c r="B408" t="str">
        <f>_xlfn.CONCAT(scores245[[#This Row],[home]],scores245[[#This Row],[guest]])</f>
        <v>Мито ХоллихокЙокогама</v>
      </c>
      <c r="C408" s="1" t="s">
        <v>378</v>
      </c>
      <c r="D408" s="2">
        <v>45487</v>
      </c>
      <c r="E408" s="1" t="s">
        <v>150</v>
      </c>
      <c r="F408" s="1" t="s">
        <v>153</v>
      </c>
      <c r="G408">
        <v>4.9000000000000004</v>
      </c>
      <c r="H408">
        <v>3.65</v>
      </c>
      <c r="I408">
        <v>1.68</v>
      </c>
      <c r="J408">
        <v>4.87</v>
      </c>
      <c r="K408">
        <v>3.63</v>
      </c>
      <c r="L408">
        <v>1.67</v>
      </c>
      <c r="M408">
        <v>4.9000000000000004</v>
      </c>
      <c r="N408">
        <v>3.6</v>
      </c>
      <c r="O408">
        <v>1.7</v>
      </c>
      <c r="P408" t="s">
        <v>19</v>
      </c>
      <c r="Q408" t="s">
        <v>19</v>
      </c>
      <c r="R408">
        <v>0</v>
      </c>
      <c r="S408" t="s">
        <v>20</v>
      </c>
      <c r="T408">
        <f>MAX(scores245[[#This Row],[winline]],scores245[[#This Row],[betboom]])</f>
        <v>4.9000000000000004</v>
      </c>
      <c r="U408" t="str">
        <f>INDEX($C$1:$O$10913,1,MATCH(T408,scores245[#This Row],0))</f>
        <v>winline</v>
      </c>
    </row>
    <row r="409" spans="1:21" x14ac:dyDescent="0.25">
      <c r="A409" t="str">
        <f>_xlfn.CONCAT(scores245[[#This Row],[home]],scores245[[#This Row],[guest]],scores245[[#This Row],[дата]])</f>
        <v>Йокогама МариносКасима Антлерс45487</v>
      </c>
      <c r="B409" t="str">
        <f>_xlfn.CONCAT(scores245[[#This Row],[home]],scores245[[#This Row],[guest]])</f>
        <v>Йокогама МариносКасима Антлерс</v>
      </c>
      <c r="C409" s="1" t="s">
        <v>379</v>
      </c>
      <c r="D409" s="2">
        <v>45487</v>
      </c>
      <c r="E409" s="1" t="s">
        <v>155</v>
      </c>
      <c r="F409" s="1" t="s">
        <v>291</v>
      </c>
      <c r="G409">
        <v>2.5</v>
      </c>
      <c r="H409">
        <v>3.55</v>
      </c>
      <c r="I409">
        <v>2.65</v>
      </c>
      <c r="J409">
        <v>2.54</v>
      </c>
      <c r="K409">
        <v>3.55</v>
      </c>
      <c r="L409">
        <v>2.63</v>
      </c>
      <c r="M409">
        <v>2.5499999999999998</v>
      </c>
      <c r="N409">
        <v>3.6</v>
      </c>
      <c r="O409">
        <v>2.6</v>
      </c>
      <c r="P409" t="s">
        <v>54</v>
      </c>
      <c r="Q409" t="s">
        <v>28</v>
      </c>
      <c r="R409">
        <v>1</v>
      </c>
      <c r="S409" t="s">
        <v>20</v>
      </c>
      <c r="T409">
        <f>MAX(scores245[[#This Row],[winline]],scores245[[#This Row],[betboom]])</f>
        <v>2.54</v>
      </c>
      <c r="U409" t="str">
        <f>INDEX($C$1:$O$10913,1,MATCH(T409,scores245[#This Row],0))</f>
        <v>betboom</v>
      </c>
    </row>
    <row r="410" spans="1:21" x14ac:dyDescent="0.25">
      <c r="A410" t="str">
        <f>_xlfn.CONCAT(scores245[[#This Row],[home]],scores245[[#This Row],[guest]],scores245[[#This Row],[дата]])</f>
        <v>Сенан БельмареДжубило Ивата45487</v>
      </c>
      <c r="B410" t="str">
        <f>_xlfn.CONCAT(scores245[[#This Row],[home]],scores245[[#This Row],[guest]])</f>
        <v>Сенан БельмареДжубило Ивата</v>
      </c>
      <c r="C410" s="1" t="s">
        <v>379</v>
      </c>
      <c r="D410" s="2">
        <v>45487</v>
      </c>
      <c r="E410" s="1" t="s">
        <v>292</v>
      </c>
      <c r="F410" s="1" t="s">
        <v>297</v>
      </c>
      <c r="G410">
        <v>2.14</v>
      </c>
      <c r="H410">
        <v>3.45</v>
      </c>
      <c r="I410">
        <v>3.3</v>
      </c>
      <c r="J410">
        <v>2.14</v>
      </c>
      <c r="K410">
        <v>3.55</v>
      </c>
      <c r="L410">
        <v>3.25</v>
      </c>
      <c r="M410">
        <v>2.13</v>
      </c>
      <c r="N410">
        <v>3.6</v>
      </c>
      <c r="O410">
        <v>3.3</v>
      </c>
      <c r="P410" t="s">
        <v>27</v>
      </c>
      <c r="Q410" t="s">
        <v>16</v>
      </c>
      <c r="R410">
        <v>1</v>
      </c>
      <c r="S410" t="s">
        <v>20</v>
      </c>
      <c r="T410">
        <f>MAX(scores245[[#This Row],[winline]],scores245[[#This Row],[betboom]])</f>
        <v>2.14</v>
      </c>
      <c r="U410" t="str">
        <f>INDEX($C$1:$O$10913,1,MATCH(T410,scores245[#This Row],0))</f>
        <v>winline</v>
      </c>
    </row>
    <row r="411" spans="1:21" x14ac:dyDescent="0.25">
      <c r="A411" t="str">
        <f>_xlfn.CONCAT(scores245[[#This Row],[home]],scores245[[#This Row],[guest]],scores245[[#This Row],[дата]])</f>
        <v>Кавасаки ФронталеСересо Осака45487</v>
      </c>
      <c r="B411" t="str">
        <f>_xlfn.CONCAT(scores245[[#This Row],[home]],scores245[[#This Row],[guest]])</f>
        <v>Кавасаки ФронталеСересо Осака</v>
      </c>
      <c r="C411" s="1" t="s">
        <v>379</v>
      </c>
      <c r="D411" s="2">
        <v>45487</v>
      </c>
      <c r="E411" s="1" t="s">
        <v>157</v>
      </c>
      <c r="F411" s="1" t="s">
        <v>298</v>
      </c>
      <c r="G411">
        <v>2.11</v>
      </c>
      <c r="H411">
        <v>3.5</v>
      </c>
      <c r="I411">
        <v>3.35</v>
      </c>
      <c r="J411">
        <v>2.13</v>
      </c>
      <c r="K411">
        <v>3.5</v>
      </c>
      <c r="L411">
        <v>3.3</v>
      </c>
      <c r="M411">
        <v>2.1</v>
      </c>
      <c r="N411">
        <v>3.6</v>
      </c>
      <c r="O411">
        <v>3.3</v>
      </c>
      <c r="P411" t="s">
        <v>28</v>
      </c>
      <c r="Q411" t="s">
        <v>28</v>
      </c>
      <c r="R411">
        <v>0</v>
      </c>
      <c r="S411" t="s">
        <v>20</v>
      </c>
      <c r="T411">
        <f>MAX(scores245[[#This Row],[winline]],scores245[[#This Row],[betboom]])</f>
        <v>2.13</v>
      </c>
      <c r="U411" t="str">
        <f>INDEX($C$1:$O$10913,1,MATCH(T411,scores245[#This Row],0))</f>
        <v>betboom</v>
      </c>
    </row>
    <row r="412" spans="1:21" x14ac:dyDescent="0.25">
      <c r="A412" t="str">
        <f>_xlfn.CONCAT(scores245[[#This Row],[home]],scores245[[#This Row],[guest]],scores245[[#This Row],[дата]])</f>
        <v>Саган ТосуГамба Осака45487</v>
      </c>
      <c r="B412" t="str">
        <f>_xlfn.CONCAT(scores245[[#This Row],[home]],scores245[[#This Row],[guest]])</f>
        <v>Саган ТосуГамба Осака</v>
      </c>
      <c r="C412" s="1" t="s">
        <v>379</v>
      </c>
      <c r="D412" s="2">
        <v>45487</v>
      </c>
      <c r="E412" s="1" t="s">
        <v>288</v>
      </c>
      <c r="F412" s="1" t="s">
        <v>300</v>
      </c>
      <c r="G412">
        <v>3.25</v>
      </c>
      <c r="H412">
        <v>3.5</v>
      </c>
      <c r="I412">
        <v>2.14</v>
      </c>
      <c r="J412">
        <v>3.35</v>
      </c>
      <c r="K412">
        <v>3.45</v>
      </c>
      <c r="L412">
        <v>2.14</v>
      </c>
      <c r="M412">
        <v>3.25</v>
      </c>
      <c r="N412">
        <v>3.55</v>
      </c>
      <c r="O412">
        <v>2.15</v>
      </c>
      <c r="P412" t="s">
        <v>16</v>
      </c>
      <c r="Q412" t="s">
        <v>19</v>
      </c>
      <c r="R412">
        <v>2</v>
      </c>
      <c r="S412" t="s">
        <v>20</v>
      </c>
      <c r="T412">
        <f>MAX(scores245[[#This Row],[winline]],scores245[[#This Row],[betboom]])</f>
        <v>3.35</v>
      </c>
      <c r="U412" t="str">
        <f>INDEX($C$1:$O$10913,1,MATCH(T412,scores245[#This Row],0))</f>
        <v>betboom</v>
      </c>
    </row>
    <row r="413" spans="1:21" x14ac:dyDescent="0.25">
      <c r="A413" t="str">
        <f>_xlfn.CONCAT(scores245[[#This Row],[home]],scores245[[#This Row],[guest]],scores245[[#This Row],[дата]])</f>
        <v>Киото СангаУрава Ред Даймондс45487</v>
      </c>
      <c r="B413" t="str">
        <f>_xlfn.CONCAT(scores245[[#This Row],[home]],scores245[[#This Row],[guest]])</f>
        <v>Киото СангаУрава Ред Даймондс</v>
      </c>
      <c r="C413" s="1" t="s">
        <v>379</v>
      </c>
      <c r="D413" s="2">
        <v>45487</v>
      </c>
      <c r="E413" s="1" t="s">
        <v>293</v>
      </c>
      <c r="F413" s="1" t="s">
        <v>296</v>
      </c>
      <c r="G413">
        <v>3.75</v>
      </c>
      <c r="H413">
        <v>3.55</v>
      </c>
      <c r="I413">
        <v>1.95</v>
      </c>
      <c r="J413">
        <v>3.9</v>
      </c>
      <c r="K413">
        <v>3.55</v>
      </c>
      <c r="L413">
        <v>1.94</v>
      </c>
      <c r="M413">
        <v>3.85</v>
      </c>
      <c r="N413">
        <v>3.7</v>
      </c>
      <c r="O413">
        <v>1.9</v>
      </c>
      <c r="P413" t="s">
        <v>16</v>
      </c>
      <c r="Q413" t="s">
        <v>16</v>
      </c>
      <c r="R413">
        <v>0</v>
      </c>
      <c r="S413" t="s">
        <v>20</v>
      </c>
      <c r="T413">
        <f>MAX(scores245[[#This Row],[winline]],scores245[[#This Row],[betboom]])</f>
        <v>3.9</v>
      </c>
      <c r="U413" t="str">
        <f>INDEX($C$1:$O$10913,1,MATCH(T413,scores245[#This Row],0))</f>
        <v>betboom</v>
      </c>
    </row>
    <row r="414" spans="1:21" x14ac:dyDescent="0.25">
      <c r="A414" t="str">
        <f>_xlfn.CONCAT(scores245[[#This Row],[home]],scores245[[#This Row],[guest]],scores245[[#This Row],[дата]])</f>
        <v>Санфречче ХиросимаАвиспа Фукуока45487</v>
      </c>
      <c r="B414" t="str">
        <f>_xlfn.CONCAT(scores245[[#This Row],[home]],scores245[[#This Row],[guest]])</f>
        <v>Санфречче ХиросимаАвиспа Фукуока</v>
      </c>
      <c r="C414" s="1" t="s">
        <v>379</v>
      </c>
      <c r="D414" s="2">
        <v>45487</v>
      </c>
      <c r="E414" s="1" t="s">
        <v>158</v>
      </c>
      <c r="F414" s="1" t="s">
        <v>295</v>
      </c>
      <c r="G414">
        <v>1.55</v>
      </c>
      <c r="H414">
        <v>3.9</v>
      </c>
      <c r="I414">
        <v>6.4</v>
      </c>
      <c r="J414">
        <v>1.53</v>
      </c>
      <c r="K414">
        <v>4.05</v>
      </c>
      <c r="L414">
        <v>7</v>
      </c>
      <c r="M414">
        <v>1.53</v>
      </c>
      <c r="N414">
        <v>4.05</v>
      </c>
      <c r="O414">
        <v>6.6</v>
      </c>
      <c r="P414" t="s">
        <v>28</v>
      </c>
      <c r="Q414" t="s">
        <v>16</v>
      </c>
      <c r="R414">
        <v>1</v>
      </c>
      <c r="S414" t="s">
        <v>20</v>
      </c>
      <c r="T414">
        <f>MAX(scores245[[#This Row],[winline]],scores245[[#This Row],[betboom]])</f>
        <v>1.55</v>
      </c>
      <c r="U414" t="str">
        <f>INDEX($C$1:$O$10913,1,MATCH(T414,scores245[#This Row],0))</f>
        <v>winline</v>
      </c>
    </row>
    <row r="415" spans="1:21" x14ac:dyDescent="0.25">
      <c r="A415" t="str">
        <f>_xlfn.CONCAT(scores245[[#This Row],[home]],scores245[[#This Row],[guest]],scores245[[#This Row],[дата]])</f>
        <v>Токио ВердиМатида Зельвия45487</v>
      </c>
      <c r="B415" t="str">
        <f>_xlfn.CONCAT(scores245[[#This Row],[home]],scores245[[#This Row],[guest]])</f>
        <v>Токио ВердиМатида Зельвия</v>
      </c>
      <c r="C415" s="1" t="s">
        <v>379</v>
      </c>
      <c r="D415" s="2">
        <v>45487</v>
      </c>
      <c r="E415" s="1" t="s">
        <v>156</v>
      </c>
      <c r="F415" s="1" t="s">
        <v>301</v>
      </c>
      <c r="G415">
        <v>4.0999999999999996</v>
      </c>
      <c r="H415">
        <v>3.35</v>
      </c>
      <c r="I415">
        <v>1.93</v>
      </c>
      <c r="J415">
        <v>4.3</v>
      </c>
      <c r="K415">
        <v>3.4</v>
      </c>
      <c r="L415">
        <v>1.91</v>
      </c>
      <c r="M415">
        <v>4.2</v>
      </c>
      <c r="N415">
        <v>3.45</v>
      </c>
      <c r="O415">
        <v>1.9</v>
      </c>
      <c r="P415" t="s">
        <v>16</v>
      </c>
      <c r="Q415" t="s">
        <v>28</v>
      </c>
      <c r="R415">
        <v>2</v>
      </c>
      <c r="S415" t="s">
        <v>20</v>
      </c>
      <c r="T415">
        <f>MAX(scores245[[#This Row],[winline]],scores245[[#This Row],[betboom]])</f>
        <v>4.3</v>
      </c>
      <c r="U415" t="str">
        <f>INDEX($C$1:$O$10913,1,MATCH(T415,scores245[#This Row],0))</f>
        <v>betboom</v>
      </c>
    </row>
    <row r="416" spans="1:21" x14ac:dyDescent="0.25">
      <c r="A416" t="str">
        <f>_xlfn.CONCAT(scores245[[#This Row],[home]],scores245[[#This Row],[guest]],scores245[[#This Row],[дата]])</f>
        <v>Нагоя ГрампусКасива Рейсол45487</v>
      </c>
      <c r="B416" t="str">
        <f>_xlfn.CONCAT(scores245[[#This Row],[home]],scores245[[#This Row],[guest]])</f>
        <v>Нагоя ГрампусКасива Рейсол</v>
      </c>
      <c r="C416" s="1" t="s">
        <v>379</v>
      </c>
      <c r="D416" s="2">
        <v>45487</v>
      </c>
      <c r="E416" s="1" t="s">
        <v>299</v>
      </c>
      <c r="F416" s="1" t="s">
        <v>289</v>
      </c>
      <c r="G416">
        <v>2.7</v>
      </c>
      <c r="H416">
        <v>3.2</v>
      </c>
      <c r="I416">
        <v>2.65</v>
      </c>
      <c r="J416">
        <v>2.8</v>
      </c>
      <c r="K416">
        <v>3.15</v>
      </c>
      <c r="L416">
        <v>2.6</v>
      </c>
      <c r="M416">
        <v>2.8</v>
      </c>
      <c r="N416">
        <v>3.25</v>
      </c>
      <c r="O416">
        <v>2.6</v>
      </c>
      <c r="P416" t="s">
        <v>19</v>
      </c>
      <c r="Q416" t="s">
        <v>28</v>
      </c>
      <c r="R416">
        <v>1</v>
      </c>
      <c r="S416" t="s">
        <v>20</v>
      </c>
      <c r="T416">
        <f>MAX(scores245[[#This Row],[winline]],scores245[[#This Row],[betboom]])</f>
        <v>2.8</v>
      </c>
      <c r="U416" t="str">
        <f>INDEX($C$1:$O$10913,1,MATCH(T416,scores245[#This Row],0))</f>
        <v>betboom</v>
      </c>
    </row>
    <row r="417" spans="1:21" x14ac:dyDescent="0.25">
      <c r="A417" t="str">
        <f>_xlfn.CONCAT(scores245[[#This Row],[home]],scores245[[#This Row],[guest]],scores245[[#This Row],[дата]])</f>
        <v>ИмабариЦвайген Канадзава45487</v>
      </c>
      <c r="B417" t="str">
        <f>_xlfn.CONCAT(scores245[[#This Row],[home]],scores245[[#This Row],[guest]])</f>
        <v>ИмабариЦвайген Канадзава</v>
      </c>
      <c r="C417" s="1" t="s">
        <v>380</v>
      </c>
      <c r="D417" s="2">
        <v>45487</v>
      </c>
      <c r="E417" s="1" t="s">
        <v>304</v>
      </c>
      <c r="F417" s="1" t="s">
        <v>303</v>
      </c>
      <c r="G417">
        <v>2.35</v>
      </c>
      <c r="H417">
        <v>3.3</v>
      </c>
      <c r="I417">
        <v>2.7</v>
      </c>
      <c r="J417">
        <v>2.41</v>
      </c>
      <c r="K417">
        <v>3.4</v>
      </c>
      <c r="L417">
        <v>2.75</v>
      </c>
      <c r="M417" t="s">
        <v>20</v>
      </c>
      <c r="N417" t="s">
        <v>20</v>
      </c>
      <c r="O417" t="s">
        <v>20</v>
      </c>
      <c r="P417" t="s">
        <v>32</v>
      </c>
      <c r="Q417" t="s">
        <v>16</v>
      </c>
      <c r="R417">
        <v>1</v>
      </c>
      <c r="S417" t="s">
        <v>20</v>
      </c>
      <c r="T417">
        <f>MAX(scores245[[#This Row],[winline]],scores245[[#This Row],[betboom]])</f>
        <v>2.41</v>
      </c>
      <c r="U417" t="str">
        <f>INDEX($C$1:$O$10913,1,MATCH(T417,scores245[#This Row],0))</f>
        <v>betboom</v>
      </c>
    </row>
    <row r="418" spans="1:21" x14ac:dyDescent="0.25">
      <c r="A418" t="str">
        <f>_xlfn.CONCAT(scores245[[#This Row],[home]],scores245[[#This Row],[guest]],scores245[[#This Row],[дата]])</f>
        <v>ДжираванцТегеваджаро45487</v>
      </c>
      <c r="B418" t="str">
        <f>_xlfn.CONCAT(scores245[[#This Row],[home]],scores245[[#This Row],[guest]])</f>
        <v>ДжираванцТегеваджаро</v>
      </c>
      <c r="C418" s="1" t="s">
        <v>380</v>
      </c>
      <c r="D418" s="2">
        <v>45487</v>
      </c>
      <c r="E418" s="1" t="s">
        <v>166</v>
      </c>
      <c r="F418" s="1" t="s">
        <v>175</v>
      </c>
      <c r="G418">
        <v>1.9</v>
      </c>
      <c r="H418">
        <v>3.25</v>
      </c>
      <c r="I418">
        <v>3.75</v>
      </c>
      <c r="J418">
        <v>1.94</v>
      </c>
      <c r="K418">
        <v>3.35</v>
      </c>
      <c r="L418">
        <v>3.9</v>
      </c>
      <c r="M418" t="s">
        <v>20</v>
      </c>
      <c r="N418" t="s">
        <v>20</v>
      </c>
      <c r="O418" t="s">
        <v>20</v>
      </c>
      <c r="P418" t="s">
        <v>28</v>
      </c>
      <c r="Q418" t="s">
        <v>16</v>
      </c>
      <c r="R418">
        <v>1</v>
      </c>
      <c r="S418" t="s">
        <v>20</v>
      </c>
      <c r="T418">
        <f>MAX(scores245[[#This Row],[winline]],scores245[[#This Row],[betboom]])</f>
        <v>1.94</v>
      </c>
      <c r="U418" t="str">
        <f>INDEX($C$1:$O$10913,1,MATCH(T418,scores245[#This Row],0))</f>
        <v>betboom</v>
      </c>
    </row>
    <row r="419" spans="1:21" x14ac:dyDescent="0.25">
      <c r="A419" t="str">
        <f>_xlfn.CONCAT(scores245[[#This Row],[home]],scores245[[#This Row],[guest]],scores245[[#This Row],[дата]])</f>
        <v>Мацумото ЯмагаОсака45487</v>
      </c>
      <c r="B419" t="str">
        <f>_xlfn.CONCAT(scores245[[#This Row],[home]],scores245[[#This Row],[guest]])</f>
        <v>Мацумото ЯмагаОсака</v>
      </c>
      <c r="C419" s="1" t="s">
        <v>380</v>
      </c>
      <c r="D419" s="2">
        <v>45487</v>
      </c>
      <c r="E419" s="1" t="s">
        <v>176</v>
      </c>
      <c r="F419" s="1" t="s">
        <v>174</v>
      </c>
      <c r="G419">
        <v>2.31</v>
      </c>
      <c r="H419">
        <v>3.05</v>
      </c>
      <c r="I419">
        <v>2.95</v>
      </c>
      <c r="J419">
        <v>2.37</v>
      </c>
      <c r="K419">
        <v>3.15</v>
      </c>
      <c r="L419">
        <v>3.05</v>
      </c>
      <c r="M419" t="s">
        <v>20</v>
      </c>
      <c r="N419" t="s">
        <v>20</v>
      </c>
      <c r="O419" t="s">
        <v>20</v>
      </c>
      <c r="P419" t="s">
        <v>19</v>
      </c>
      <c r="Q419" t="s">
        <v>16</v>
      </c>
      <c r="R419">
        <v>1</v>
      </c>
      <c r="S419" t="s">
        <v>20</v>
      </c>
      <c r="T419">
        <f>MAX(scores245[[#This Row],[winline]],scores245[[#This Row],[betboom]])</f>
        <v>2.37</v>
      </c>
      <c r="U419" t="str">
        <f>INDEX($C$1:$O$10913,1,MATCH(T419,scores245[#This Row],0))</f>
        <v>betboom</v>
      </c>
    </row>
    <row r="420" spans="1:21" x14ac:dyDescent="0.25">
      <c r="A420" t="str">
        <f>_xlfn.CONCAT(scores245[[#This Row],[home]],scores245[[#This Row],[guest]],scores245[[#This Row],[дата]])</f>
        <v>Сан МартинМайпу45488</v>
      </c>
      <c r="B420" t="str">
        <f>_xlfn.CONCAT(scores245[[#This Row],[home]],scores245[[#This Row],[guest]])</f>
        <v>Сан МартинМайпу</v>
      </c>
      <c r="C420" s="1" t="s">
        <v>371</v>
      </c>
      <c r="D420" s="2">
        <v>45488</v>
      </c>
      <c r="E420" s="1" t="s">
        <v>182</v>
      </c>
      <c r="F420" s="1" t="s">
        <v>181</v>
      </c>
      <c r="G420">
        <v>1.8</v>
      </c>
      <c r="H420">
        <v>2.95</v>
      </c>
      <c r="I420">
        <v>4.9000000000000004</v>
      </c>
      <c r="J420">
        <v>1.84</v>
      </c>
      <c r="K420">
        <v>3.1</v>
      </c>
      <c r="L420">
        <v>4.7</v>
      </c>
      <c r="M420">
        <v>1.8</v>
      </c>
      <c r="N420">
        <v>3.1</v>
      </c>
      <c r="O420">
        <v>4.9000000000000004</v>
      </c>
      <c r="P420" t="s">
        <v>28</v>
      </c>
      <c r="Q420" t="s">
        <v>16</v>
      </c>
      <c r="R420">
        <v>1</v>
      </c>
      <c r="S420" t="s">
        <v>20</v>
      </c>
      <c r="T420">
        <f>MAX(scores245[[#This Row],[winline]],scores245[[#This Row],[betboom]])</f>
        <v>1.84</v>
      </c>
      <c r="U420" t="str">
        <f>INDEX($C$1:$O$10913,1,MATCH(T420,scores245[#This Row],0))</f>
        <v>betboom</v>
      </c>
    </row>
    <row r="421" spans="1:21" x14ac:dyDescent="0.25">
      <c r="A421" t="str">
        <f>_xlfn.CONCAT(scores245[[#This Row],[home]],scores245[[#This Row],[guest]],scores245[[#This Row],[дата]])</f>
        <v>ШапекоэнсеБруски45488</v>
      </c>
      <c r="B421" t="str">
        <f>_xlfn.CONCAT(scores245[[#This Row],[home]],scores245[[#This Row],[guest]])</f>
        <v>ШапекоэнсеБруски</v>
      </c>
      <c r="C421" s="1" t="s">
        <v>372</v>
      </c>
      <c r="D421" s="2">
        <v>45488</v>
      </c>
      <c r="E421" s="1" t="s">
        <v>309</v>
      </c>
      <c r="F421" s="1" t="s">
        <v>319</v>
      </c>
      <c r="G421">
        <v>2.09</v>
      </c>
      <c r="H421">
        <v>3</v>
      </c>
      <c r="I421">
        <v>3.8</v>
      </c>
      <c r="J421">
        <v>2.1</v>
      </c>
      <c r="K421">
        <v>3</v>
      </c>
      <c r="L421">
        <v>3.95</v>
      </c>
      <c r="M421">
        <v>2.0499999999999998</v>
      </c>
      <c r="N421">
        <v>2.95</v>
      </c>
      <c r="O421">
        <v>4</v>
      </c>
      <c r="P421" t="s">
        <v>28</v>
      </c>
      <c r="Q421" t="s">
        <v>28</v>
      </c>
      <c r="R421">
        <v>0</v>
      </c>
      <c r="S421" t="s">
        <v>20</v>
      </c>
      <c r="T421">
        <f>MAX(scores245[[#This Row],[winline]],scores245[[#This Row],[betboom]])</f>
        <v>2.1</v>
      </c>
      <c r="U421" t="str">
        <f>INDEX($C$1:$O$10913,1,MATCH(T421,scores245[#This Row],0))</f>
        <v>betboom</v>
      </c>
    </row>
    <row r="422" spans="1:21" x14ac:dyDescent="0.25">
      <c r="A422" t="str">
        <f>_xlfn.CONCAT(scores245[[#This Row],[home]],scores245[[#This Row],[guest]],scores245[[#This Row],[дата]])</f>
        <v>Филкир РейкьявикАкранес45488</v>
      </c>
      <c r="B422" t="str">
        <f>_xlfn.CONCAT(scores245[[#This Row],[home]],scores245[[#This Row],[guest]])</f>
        <v>Филкир РейкьявикАкранес</v>
      </c>
      <c r="C422" s="1" t="s">
        <v>381</v>
      </c>
      <c r="D422" s="2">
        <v>45488</v>
      </c>
      <c r="E422" s="1" t="s">
        <v>332</v>
      </c>
      <c r="F422" s="1" t="s">
        <v>30</v>
      </c>
      <c r="G422">
        <v>2.9</v>
      </c>
      <c r="H422">
        <v>3.9</v>
      </c>
      <c r="I422">
        <v>2.12</v>
      </c>
      <c r="J422">
        <v>2.9</v>
      </c>
      <c r="K422">
        <v>3.9</v>
      </c>
      <c r="L422">
        <v>2.14</v>
      </c>
      <c r="M422">
        <v>3</v>
      </c>
      <c r="N422">
        <v>3.95</v>
      </c>
      <c r="O422">
        <v>2.15</v>
      </c>
      <c r="P422" t="s">
        <v>32</v>
      </c>
      <c r="Q422" t="s">
        <v>16</v>
      </c>
      <c r="R422">
        <v>1</v>
      </c>
      <c r="S422" t="s">
        <v>20</v>
      </c>
      <c r="T422">
        <f>MAX(scores245[[#This Row],[winline]],scores245[[#This Row],[betboom]])</f>
        <v>2.9</v>
      </c>
      <c r="U422" t="str">
        <f>INDEX($C$1:$O$10913,1,MATCH(T422,scores245[#This Row],0))</f>
        <v>winline</v>
      </c>
    </row>
    <row r="423" spans="1:21" x14ac:dyDescent="0.25">
      <c r="A423" t="str">
        <f>_xlfn.CONCAT(scores245[[#This Row],[home]],scores245[[#This Row],[guest]],scores245[[#This Row],[дата]])</f>
        <v>ХафнарфьордурКопавогур45488</v>
      </c>
      <c r="B423" t="str">
        <f>_xlfn.CONCAT(scores245[[#This Row],[home]],scores245[[#This Row],[guest]])</f>
        <v>ХафнарфьордурКопавогур</v>
      </c>
      <c r="C423" s="1" t="s">
        <v>381</v>
      </c>
      <c r="D423" s="2">
        <v>45488</v>
      </c>
      <c r="E423" s="1" t="s">
        <v>33</v>
      </c>
      <c r="F423" s="1" t="s">
        <v>35</v>
      </c>
      <c r="G423">
        <v>1.29</v>
      </c>
      <c r="H423">
        <v>6</v>
      </c>
      <c r="I423">
        <v>8</v>
      </c>
      <c r="J423">
        <v>1.3</v>
      </c>
      <c r="K423">
        <v>5.7</v>
      </c>
      <c r="L423">
        <v>9</v>
      </c>
      <c r="M423">
        <v>1.3</v>
      </c>
      <c r="N423">
        <v>6.1</v>
      </c>
      <c r="O423">
        <v>8.5</v>
      </c>
      <c r="P423" t="s">
        <v>32</v>
      </c>
      <c r="Q423" t="s">
        <v>28</v>
      </c>
      <c r="R423">
        <v>1</v>
      </c>
      <c r="S423" t="s">
        <v>20</v>
      </c>
      <c r="T423">
        <f>MAX(scores245[[#This Row],[winline]],scores245[[#This Row],[betboom]])</f>
        <v>1.3</v>
      </c>
      <c r="U423" t="str">
        <f>INDEX($C$1:$O$10913,1,MATCH(T423,scores245[#This Row],0))</f>
        <v>betboom</v>
      </c>
    </row>
    <row r="424" spans="1:21" x14ac:dyDescent="0.25">
      <c r="A424" t="str">
        <f>_xlfn.CONCAT(scores245[[#This Row],[home]],scores245[[#This Row],[guest]],scores245[[#This Row],[дата]])</f>
        <v>Хака ВалкеакоскиИльвес45488</v>
      </c>
      <c r="B424" t="str">
        <f>_xlfn.CONCAT(scores245[[#This Row],[home]],scores245[[#This Row],[guest]])</f>
        <v>Хака ВалкеакоскиИльвес</v>
      </c>
      <c r="C424" s="1" t="s">
        <v>382</v>
      </c>
      <c r="D424" s="2">
        <v>45488</v>
      </c>
      <c r="E424" s="1" t="s">
        <v>112</v>
      </c>
      <c r="F424" s="1" t="s">
        <v>110</v>
      </c>
      <c r="G424">
        <v>4</v>
      </c>
      <c r="H424">
        <v>3.7</v>
      </c>
      <c r="I424">
        <v>1.78</v>
      </c>
      <c r="J424">
        <v>4.4000000000000004</v>
      </c>
      <c r="K424">
        <v>3.9</v>
      </c>
      <c r="L424">
        <v>1.75</v>
      </c>
      <c r="M424">
        <v>4.3</v>
      </c>
      <c r="N424">
        <v>3.95</v>
      </c>
      <c r="O424">
        <v>1.75</v>
      </c>
      <c r="P424" t="s">
        <v>54</v>
      </c>
      <c r="Q424" t="s">
        <v>32</v>
      </c>
      <c r="R424">
        <v>1</v>
      </c>
      <c r="S424" t="s">
        <v>20</v>
      </c>
      <c r="T424">
        <f>MAX(scores245[[#This Row],[winline]],scores245[[#This Row],[betboom]])</f>
        <v>4.4000000000000004</v>
      </c>
      <c r="U424" t="str">
        <f>INDEX($C$1:$O$10913,1,MATCH(T424,scores245[#This Row],0))</f>
        <v>betboom</v>
      </c>
    </row>
    <row r="425" spans="1:21" x14ac:dyDescent="0.25">
      <c r="A425" t="str">
        <f>_xlfn.CONCAT(scores245[[#This Row],[home]],scores245[[#This Row],[guest]],scores245[[#This Row],[дата]])</f>
        <v>ХальмстадАИК45488</v>
      </c>
      <c r="B425" t="str">
        <f>_xlfn.CONCAT(scores245[[#This Row],[home]],scores245[[#This Row],[guest]])</f>
        <v>ХальмстадАИК</v>
      </c>
      <c r="C425" s="1" t="s">
        <v>375</v>
      </c>
      <c r="D425" s="2">
        <v>45488</v>
      </c>
      <c r="E425" s="1" t="s">
        <v>356</v>
      </c>
      <c r="F425" s="1" t="s">
        <v>359</v>
      </c>
      <c r="G425">
        <v>3.65</v>
      </c>
      <c r="H425">
        <v>3.85</v>
      </c>
      <c r="I425">
        <v>1.86</v>
      </c>
      <c r="J425">
        <v>3.9</v>
      </c>
      <c r="K425">
        <v>3.95</v>
      </c>
      <c r="L425">
        <v>1.84</v>
      </c>
      <c r="M425">
        <v>3.9</v>
      </c>
      <c r="N425">
        <v>4</v>
      </c>
      <c r="O425">
        <v>1.85</v>
      </c>
      <c r="P425" t="s">
        <v>28</v>
      </c>
      <c r="Q425" t="s">
        <v>19</v>
      </c>
      <c r="R425">
        <v>2</v>
      </c>
      <c r="S425" t="s">
        <v>20</v>
      </c>
      <c r="T425">
        <f>MAX(scores245[[#This Row],[winline]],scores245[[#This Row],[betboom]])</f>
        <v>3.9</v>
      </c>
      <c r="U425" t="str">
        <f>INDEX($C$1:$O$10913,1,MATCH(T425,scores245[#This Row],0))</f>
        <v>betboom</v>
      </c>
    </row>
    <row r="426" spans="1:21" x14ac:dyDescent="0.25">
      <c r="A426" t="str">
        <f>_xlfn.CONCAT(scores245[[#This Row],[home]],scores245[[#This Row],[guest]],scores245[[#This Row],[дата]])</f>
        <v>ХаммарбюГетеборг45488</v>
      </c>
      <c r="B426" t="str">
        <f>_xlfn.CONCAT(scores245[[#This Row],[home]],scores245[[#This Row],[guest]])</f>
        <v>ХаммарбюГетеборг</v>
      </c>
      <c r="C426" s="1" t="s">
        <v>375</v>
      </c>
      <c r="D426" s="2">
        <v>45488</v>
      </c>
      <c r="E426" s="1" t="s">
        <v>354</v>
      </c>
      <c r="F426" s="1" t="s">
        <v>358</v>
      </c>
      <c r="G426">
        <v>1.92</v>
      </c>
      <c r="H426">
        <v>3.6</v>
      </c>
      <c r="I426">
        <v>3.65</v>
      </c>
      <c r="J426">
        <v>1.94</v>
      </c>
      <c r="K426">
        <v>3.6</v>
      </c>
      <c r="L426">
        <v>3.85</v>
      </c>
      <c r="M426">
        <v>1.93</v>
      </c>
      <c r="N426">
        <v>3.75</v>
      </c>
      <c r="O426">
        <v>3.75</v>
      </c>
      <c r="P426" t="s">
        <v>16</v>
      </c>
      <c r="Q426" t="s">
        <v>28</v>
      </c>
      <c r="R426">
        <v>2</v>
      </c>
      <c r="S426" t="s">
        <v>20</v>
      </c>
      <c r="T426">
        <f>MAX(scores245[[#This Row],[winline]],scores245[[#This Row],[betboom]])</f>
        <v>1.94</v>
      </c>
      <c r="U426" t="str">
        <f>INDEX($C$1:$O$10913,1,MATCH(T426,scores245[#This Row],0))</f>
        <v>betboom</v>
      </c>
    </row>
    <row r="427" spans="1:21" x14ac:dyDescent="0.25">
      <c r="A427" t="str">
        <f>_xlfn.CONCAT(scores245[[#This Row],[home]],scores245[[#This Row],[guest]],scores245[[#This Row],[дата]])</f>
        <v>СантосИтуано45489</v>
      </c>
      <c r="B427" t="str">
        <f>_xlfn.CONCAT(scores245[[#This Row],[home]],scores245[[#This Row],[guest]])</f>
        <v>СантосИтуано</v>
      </c>
      <c r="C427" s="1" t="s">
        <v>372</v>
      </c>
      <c r="D427" s="2">
        <v>45489</v>
      </c>
      <c r="E427" s="1" t="s">
        <v>308</v>
      </c>
      <c r="F427" s="1" t="s">
        <v>225</v>
      </c>
      <c r="G427">
        <v>1.26</v>
      </c>
      <c r="H427">
        <v>5.2</v>
      </c>
      <c r="I427">
        <v>10</v>
      </c>
      <c r="J427">
        <v>1.27</v>
      </c>
      <c r="K427">
        <v>5.2</v>
      </c>
      <c r="L427">
        <v>13</v>
      </c>
      <c r="M427">
        <v>1.25</v>
      </c>
      <c r="N427">
        <v>5.2</v>
      </c>
      <c r="O427">
        <v>12</v>
      </c>
      <c r="P427" t="s">
        <v>19</v>
      </c>
      <c r="Q427" t="s">
        <v>16</v>
      </c>
      <c r="R427">
        <v>1</v>
      </c>
      <c r="S427" t="s">
        <v>20</v>
      </c>
      <c r="T427">
        <f>MAX(scores245[[#This Row],[winline]],scores245[[#This Row],[betboom]])</f>
        <v>1.27</v>
      </c>
      <c r="U427" t="str">
        <f>INDEX($C$1:$O$10913,1,MATCH(T427,scores245[#This Row],0))</f>
        <v>betboom</v>
      </c>
    </row>
    <row r="428" spans="1:21" x14ac:dyDescent="0.25">
      <c r="A428" t="str">
        <f>_xlfn.CONCAT(scores245[[#This Row],[home]],scores245[[#This Row],[guest]],scores245[[#This Row],[дата]])</f>
        <v>КоринтиансКрисиума45490</v>
      </c>
      <c r="B428" t="str">
        <f>_xlfn.CONCAT(scores245[[#This Row],[home]],scores245[[#This Row],[guest]])</f>
        <v>КоринтиансКрисиума</v>
      </c>
      <c r="C428" s="1" t="s">
        <v>367</v>
      </c>
      <c r="D428" s="2">
        <v>45490</v>
      </c>
      <c r="E428" s="1" t="s">
        <v>307</v>
      </c>
      <c r="F428" s="1" t="s">
        <v>208</v>
      </c>
      <c r="G428">
        <v>1.71</v>
      </c>
      <c r="H428">
        <v>3.65</v>
      </c>
      <c r="I428">
        <v>5.4</v>
      </c>
      <c r="J428">
        <v>1.71</v>
      </c>
      <c r="K428">
        <v>3.62</v>
      </c>
      <c r="L428">
        <v>5.3</v>
      </c>
      <c r="M428">
        <v>1.72</v>
      </c>
      <c r="N428">
        <v>3.7</v>
      </c>
      <c r="O428">
        <v>5.0999999999999996</v>
      </c>
      <c r="P428" t="s">
        <v>19</v>
      </c>
      <c r="Q428" t="s">
        <v>28</v>
      </c>
      <c r="R428">
        <v>1</v>
      </c>
      <c r="S428" t="s">
        <v>20</v>
      </c>
      <c r="T428">
        <f>MAX(scores245[[#This Row],[winline]],scores245[[#This Row],[betboom]])</f>
        <v>1.71</v>
      </c>
      <c r="U428" t="str">
        <f>INDEX($C$1:$O$10913,1,MATCH(T428,scores245[#This Row],0))</f>
        <v>winline</v>
      </c>
    </row>
    <row r="429" spans="1:21" x14ac:dyDescent="0.25">
      <c r="A429" t="str">
        <f>_xlfn.CONCAT(scores245[[#This Row],[home]],scores245[[#This Row],[guest]],scores245[[#This Row],[дата]])</f>
        <v>ЖувентудеАтлетико Минейро45490</v>
      </c>
      <c r="B429" t="str">
        <f>_xlfn.CONCAT(scores245[[#This Row],[home]],scores245[[#This Row],[guest]])</f>
        <v>ЖувентудеАтлетико Минейро</v>
      </c>
      <c r="C429" s="1" t="s">
        <v>367</v>
      </c>
      <c r="D429" s="2">
        <v>45490</v>
      </c>
      <c r="E429" s="1" t="s">
        <v>215</v>
      </c>
      <c r="F429" s="1" t="s">
        <v>216</v>
      </c>
      <c r="G429">
        <v>3.5</v>
      </c>
      <c r="H429">
        <v>3.25</v>
      </c>
      <c r="I429">
        <v>2.2400000000000002</v>
      </c>
      <c r="J429">
        <v>3.43</v>
      </c>
      <c r="K429">
        <v>3.22</v>
      </c>
      <c r="L429">
        <v>2.23</v>
      </c>
      <c r="M429">
        <v>3.4</v>
      </c>
      <c r="N429">
        <v>3.2</v>
      </c>
      <c r="O429">
        <v>2.27</v>
      </c>
      <c r="P429" t="s">
        <v>28</v>
      </c>
      <c r="Q429" t="s">
        <v>28</v>
      </c>
      <c r="R429">
        <v>0</v>
      </c>
      <c r="S429" t="s">
        <v>20</v>
      </c>
      <c r="T429">
        <f>MAX(scores245[[#This Row],[winline]],scores245[[#This Row],[betboom]])</f>
        <v>3.5</v>
      </c>
      <c r="U429" t="str">
        <f>INDEX($C$1:$O$10913,1,MATCH(T429,scores245[#This Row],0))</f>
        <v>winline</v>
      </c>
    </row>
    <row r="430" spans="1:21" x14ac:dyDescent="0.25">
      <c r="A430" t="str">
        <f>_xlfn.CONCAT(scores245[[#This Row],[home]],scores245[[#This Row],[guest]],scores245[[#This Row],[дата]])</f>
        <v>НоворизонтиноШапекоэнсе45492</v>
      </c>
      <c r="B430" t="str">
        <f>_xlfn.CONCAT(scores245[[#This Row],[home]],scores245[[#This Row],[guest]])</f>
        <v>НоворизонтиноШапекоэнсе</v>
      </c>
      <c r="C430" s="1" t="s">
        <v>384</v>
      </c>
      <c r="D430" s="2">
        <v>45492</v>
      </c>
      <c r="E430" s="1" t="s">
        <v>314</v>
      </c>
      <c r="F430" s="1" t="s">
        <v>309</v>
      </c>
      <c r="G430">
        <v>1.8</v>
      </c>
      <c r="H430">
        <v>3.3</v>
      </c>
      <c r="I430">
        <v>4.9000000000000004</v>
      </c>
      <c r="J430">
        <v>1.76</v>
      </c>
      <c r="K430">
        <v>3.3</v>
      </c>
      <c r="L430">
        <v>5.3</v>
      </c>
      <c r="M430">
        <v>1.75</v>
      </c>
      <c r="N430">
        <v>3.25</v>
      </c>
      <c r="O430">
        <v>5</v>
      </c>
      <c r="P430" t="s">
        <v>28</v>
      </c>
      <c r="Q430" t="s">
        <v>16</v>
      </c>
      <c r="R430">
        <v>1</v>
      </c>
      <c r="S430" t="s">
        <v>20</v>
      </c>
      <c r="T430">
        <f>MAX(scores245[[#This Row],[winline]],scores245[[#This Row],[betboom]])</f>
        <v>1.8</v>
      </c>
      <c r="U430" t="str">
        <f>INDEX($C$1:$O$10913,1,MATCH(T430,scores245[#This Row],0))</f>
        <v>winline</v>
      </c>
    </row>
    <row r="431" spans="1:21" x14ac:dyDescent="0.25">
      <c r="A431" t="str">
        <f>_xlfn.CONCAT(scores245[[#This Row],[home]],scores245[[#This Row],[guest]],scores245[[#This Row],[дата]])</f>
        <v>Буде ГлимтОдд45492</v>
      </c>
      <c r="B431" t="str">
        <f>_xlfn.CONCAT(scores245[[#This Row],[home]],scores245[[#This Row],[guest]])</f>
        <v>Буде ГлимтОдд</v>
      </c>
      <c r="C431" s="1" t="s">
        <v>385</v>
      </c>
      <c r="D431" s="2">
        <v>45492</v>
      </c>
      <c r="E431" s="1" t="s">
        <v>41</v>
      </c>
      <c r="F431" s="1" t="s">
        <v>42</v>
      </c>
      <c r="G431">
        <v>1.2</v>
      </c>
      <c r="H431">
        <v>7.8</v>
      </c>
      <c r="I431">
        <v>12</v>
      </c>
      <c r="J431">
        <v>1.2</v>
      </c>
      <c r="K431">
        <v>7.5</v>
      </c>
      <c r="L431">
        <v>13</v>
      </c>
      <c r="M431">
        <v>1.19</v>
      </c>
      <c r="N431">
        <v>7.7</v>
      </c>
      <c r="O431">
        <v>12</v>
      </c>
      <c r="P431" t="s">
        <v>32</v>
      </c>
      <c r="Q431" t="s">
        <v>28</v>
      </c>
      <c r="R431">
        <v>1</v>
      </c>
      <c r="S431" t="s">
        <v>20</v>
      </c>
      <c r="T431">
        <f>MAX(scores245[[#This Row],[winline]],scores245[[#This Row],[betboom]])</f>
        <v>1.2</v>
      </c>
      <c r="U431" t="str">
        <f>INDEX($C$1:$O$10913,1,MATCH(T431,scores245[#This Row],0))</f>
        <v>winline</v>
      </c>
    </row>
    <row r="432" spans="1:21" x14ac:dyDescent="0.25">
      <c r="A432" t="str">
        <f>_xlfn.CONCAT(scores245[[#This Row],[home]],scores245[[#This Row],[guest]],scores245[[#This Row],[дата]])</f>
        <v>СириусМальме45492</v>
      </c>
      <c r="B432" t="str">
        <f>_xlfn.CONCAT(scores245[[#This Row],[home]],scores245[[#This Row],[guest]])</f>
        <v>СириусМальме</v>
      </c>
      <c r="C432" s="1" t="s">
        <v>386</v>
      </c>
      <c r="D432" s="2">
        <v>45492</v>
      </c>
      <c r="E432" s="1" t="s">
        <v>342</v>
      </c>
      <c r="F432" s="1" t="s">
        <v>355</v>
      </c>
      <c r="G432">
        <v>5</v>
      </c>
      <c r="H432">
        <v>4.5999999999999996</v>
      </c>
      <c r="I432">
        <v>1.57</v>
      </c>
      <c r="J432">
        <v>5.7</v>
      </c>
      <c r="K432">
        <v>4.4000000000000004</v>
      </c>
      <c r="L432">
        <v>1.55</v>
      </c>
      <c r="M432">
        <v>5.4</v>
      </c>
      <c r="N432">
        <v>4.5</v>
      </c>
      <c r="O432">
        <v>1.55</v>
      </c>
      <c r="P432" t="s">
        <v>32</v>
      </c>
      <c r="Q432" t="s">
        <v>54</v>
      </c>
      <c r="R432">
        <v>2</v>
      </c>
      <c r="S432" t="s">
        <v>20</v>
      </c>
      <c r="T432">
        <f>MAX(scores245[[#This Row],[winline]],scores245[[#This Row],[betboom]])</f>
        <v>5.7</v>
      </c>
      <c r="U432" t="str">
        <f>INDEX($C$1:$O$10913,1,MATCH(T432,scores245[#This Row],0))</f>
        <v>betboom</v>
      </c>
    </row>
    <row r="433" spans="1:21" x14ac:dyDescent="0.25">
      <c r="A433" t="str">
        <f>_xlfn.CONCAT(scores245[[#This Row],[home]],scores245[[#This Row],[guest]],scores245[[#This Row],[дата]])</f>
        <v>Ульсан СитизенТэгу 245492</v>
      </c>
      <c r="B433" t="str">
        <f>_xlfn.CONCAT(scores245[[#This Row],[home]],scores245[[#This Row],[guest]])</f>
        <v>Ульсан СитизенТэгу 2</v>
      </c>
      <c r="C433" s="1" t="s">
        <v>387</v>
      </c>
      <c r="D433" s="2">
        <v>45492</v>
      </c>
      <c r="E433" s="1" t="s">
        <v>68</v>
      </c>
      <c r="F433" s="1" t="s">
        <v>280</v>
      </c>
      <c r="G433">
        <v>1.56</v>
      </c>
      <c r="H433">
        <v>4</v>
      </c>
      <c r="I433">
        <v>5.4</v>
      </c>
      <c r="J433">
        <v>1.57</v>
      </c>
      <c r="K433">
        <v>4.0999999999999996</v>
      </c>
      <c r="L433">
        <v>5.4</v>
      </c>
      <c r="M433">
        <v>1.57</v>
      </c>
      <c r="N433">
        <v>3.9</v>
      </c>
      <c r="O433">
        <v>5.3</v>
      </c>
      <c r="P433" t="s">
        <v>16</v>
      </c>
      <c r="Q433" t="s">
        <v>16</v>
      </c>
      <c r="R433">
        <v>0</v>
      </c>
      <c r="S433" t="s">
        <v>20</v>
      </c>
      <c r="T433">
        <f>MAX(scores245[[#This Row],[winline]],scores245[[#This Row],[betboom]])</f>
        <v>1.57</v>
      </c>
      <c r="U433" t="str">
        <f>INDEX($C$1:$O$10913,1,MATCH(T433,scores245[#This Row],0))</f>
        <v>betboom</v>
      </c>
    </row>
    <row r="434" spans="1:21" x14ac:dyDescent="0.25">
      <c r="A434" t="str">
        <f>_xlfn.CONCAT(scores245[[#This Row],[home]],scores245[[#This Row],[guest]],scores245[[#This Row],[дата]])</f>
        <v>Атлетико АтлантаАтлетико Митре45493</v>
      </c>
      <c r="B434" t="str">
        <f>_xlfn.CONCAT(scores245[[#This Row],[home]],scores245[[#This Row],[guest]])</f>
        <v>Атлетико АтлантаАтлетико Митре</v>
      </c>
      <c r="C434" s="1" t="s">
        <v>388</v>
      </c>
      <c r="D434" s="2">
        <v>45493</v>
      </c>
      <c r="E434" s="1" t="s">
        <v>179</v>
      </c>
      <c r="F434" s="1" t="s">
        <v>186</v>
      </c>
      <c r="G434" t="s">
        <v>20</v>
      </c>
      <c r="H434" t="s">
        <v>20</v>
      </c>
      <c r="I434" t="s">
        <v>20</v>
      </c>
      <c r="J434" t="s">
        <v>20</v>
      </c>
      <c r="K434" t="s">
        <v>20</v>
      </c>
      <c r="L434" t="s">
        <v>20</v>
      </c>
      <c r="M434" t="s">
        <v>20</v>
      </c>
      <c r="N434" t="s">
        <v>20</v>
      </c>
      <c r="O434" t="s">
        <v>20</v>
      </c>
      <c r="P434" t="s">
        <v>20</v>
      </c>
      <c r="Q434" t="s">
        <v>20</v>
      </c>
      <c r="R434" t="s">
        <v>20</v>
      </c>
      <c r="S434" t="s">
        <v>20</v>
      </c>
      <c r="T434">
        <f>MAX(scores245[[#This Row],[winline]],scores245[[#This Row],[betboom]])</f>
        <v>0</v>
      </c>
      <c r="U434" t="e">
        <f>INDEX($C$1:$O$10913,1,MATCH(T434,scores245[#This Row],0))</f>
        <v>#N/A</v>
      </c>
    </row>
    <row r="435" spans="1:21" x14ac:dyDescent="0.25">
      <c r="A435" t="str">
        <f>_xlfn.CONCAT(scores245[[#This Row],[home]],scores245[[#This Row],[guest]],scores245[[#This Row],[дата]])</f>
        <v>КуилмесСан Мартин Тукуман45493</v>
      </c>
      <c r="B435" t="str">
        <f>_xlfn.CONCAT(scores245[[#This Row],[home]],scores245[[#This Row],[guest]])</f>
        <v>КуилмесСан Мартин Тукуман</v>
      </c>
      <c r="C435" s="1" t="s">
        <v>388</v>
      </c>
      <c r="D435" s="2">
        <v>45493</v>
      </c>
      <c r="E435" s="1" t="s">
        <v>82</v>
      </c>
      <c r="F435" s="1" t="s">
        <v>180</v>
      </c>
      <c r="G435">
        <v>2.6</v>
      </c>
      <c r="H435">
        <v>2.75</v>
      </c>
      <c r="I435">
        <v>2.85</v>
      </c>
      <c r="J435" t="s">
        <v>20</v>
      </c>
      <c r="K435" t="s">
        <v>20</v>
      </c>
      <c r="L435" t="s">
        <v>20</v>
      </c>
      <c r="M435" t="s">
        <v>20</v>
      </c>
      <c r="N435" t="s">
        <v>20</v>
      </c>
      <c r="O435" t="s">
        <v>20</v>
      </c>
      <c r="P435" t="s">
        <v>20</v>
      </c>
      <c r="Q435" t="s">
        <v>20</v>
      </c>
      <c r="R435" t="s">
        <v>20</v>
      </c>
      <c r="S435" t="s">
        <v>20</v>
      </c>
      <c r="T435">
        <f>MAX(scores245[[#This Row],[winline]],scores245[[#This Row],[betboom]])</f>
        <v>2.6</v>
      </c>
      <c r="U435" t="str">
        <f>INDEX($C$1:$O$10913,1,MATCH(T435,scores245[#This Row],0))</f>
        <v>winline</v>
      </c>
    </row>
    <row r="436" spans="1:21" x14ac:dyDescent="0.25">
      <c r="A436" t="str">
        <f>_xlfn.CONCAT(scores245[[#This Row],[home]],scores245[[#This Row],[guest]],scores245[[#This Row],[дата]])</f>
        <v>КА АльварадоТристан Суарез45493</v>
      </c>
      <c r="B436" t="str">
        <f>_xlfn.CONCAT(scores245[[#This Row],[home]],scores245[[#This Row],[guest]])</f>
        <v>КА АльварадоТристан Суарез</v>
      </c>
      <c r="C436" s="1" t="s">
        <v>388</v>
      </c>
      <c r="D436" s="2">
        <v>45493</v>
      </c>
      <c r="E436" s="1" t="s">
        <v>197</v>
      </c>
      <c r="F436" s="1" t="s">
        <v>194</v>
      </c>
      <c r="G436">
        <v>2.27</v>
      </c>
      <c r="H436">
        <v>2.75</v>
      </c>
      <c r="I436">
        <v>3.4</v>
      </c>
      <c r="J436">
        <v>2.2999999999999998</v>
      </c>
      <c r="K436">
        <v>2.95</v>
      </c>
      <c r="L436">
        <v>3.25</v>
      </c>
      <c r="M436">
        <v>2.25</v>
      </c>
      <c r="N436">
        <v>2.95</v>
      </c>
      <c r="O436">
        <v>3.3</v>
      </c>
      <c r="P436" t="s">
        <v>28</v>
      </c>
      <c r="Q436" t="s">
        <v>19</v>
      </c>
      <c r="R436">
        <v>2</v>
      </c>
      <c r="S436" t="s">
        <v>20</v>
      </c>
      <c r="T436">
        <f>MAX(scores245[[#This Row],[winline]],scores245[[#This Row],[betboom]])</f>
        <v>2.2999999999999998</v>
      </c>
      <c r="U436" t="str">
        <f>INDEX($C$1:$O$10913,1,MATCH(T436,scores245[#This Row],0))</f>
        <v>betboom</v>
      </c>
    </row>
    <row r="437" spans="1:21" x14ac:dyDescent="0.25">
      <c r="A437" t="str">
        <f>_xlfn.CONCAT(scores245[[#This Row],[home]],scores245[[#This Row],[guest]],scores245[[#This Row],[дата]])</f>
        <v>АльмагроЭстудиантес45493</v>
      </c>
      <c r="B437" t="str">
        <f>_xlfn.CONCAT(scores245[[#This Row],[home]],scores245[[#This Row],[guest]])</f>
        <v>АльмагроЭстудиантес</v>
      </c>
      <c r="C437" s="1" t="s">
        <v>388</v>
      </c>
      <c r="D437" s="2">
        <v>45493</v>
      </c>
      <c r="E437" s="1" t="s">
        <v>193</v>
      </c>
      <c r="F437" s="1" t="s">
        <v>77</v>
      </c>
      <c r="G437">
        <v>2.9</v>
      </c>
      <c r="H437">
        <v>2.5499999999999998</v>
      </c>
      <c r="I437">
        <v>2.7</v>
      </c>
      <c r="J437">
        <v>2.88</v>
      </c>
      <c r="K437">
        <v>2.7</v>
      </c>
      <c r="L437">
        <v>2.8</v>
      </c>
      <c r="M437">
        <v>2.85</v>
      </c>
      <c r="N437">
        <v>2.7</v>
      </c>
      <c r="O437">
        <v>2.75</v>
      </c>
      <c r="P437" t="s">
        <v>28</v>
      </c>
      <c r="Q437" t="s">
        <v>16</v>
      </c>
      <c r="R437">
        <v>1</v>
      </c>
      <c r="S437" t="s">
        <v>20</v>
      </c>
      <c r="T437">
        <f>MAX(scores245[[#This Row],[winline]],scores245[[#This Row],[betboom]])</f>
        <v>2.9</v>
      </c>
      <c r="U437" t="str">
        <f>INDEX($C$1:$O$10913,1,MATCH(T437,scores245[#This Row],0))</f>
        <v>winline</v>
      </c>
    </row>
    <row r="438" spans="1:21" x14ac:dyDescent="0.25">
      <c r="A438" t="str">
        <f>_xlfn.CONCAT(scores245[[#This Row],[home]],scores245[[#This Row],[guest]],scores245[[#This Row],[дата]])</f>
        <v>Альмиранте БраунАльдосиви45493</v>
      </c>
      <c r="B438" t="str">
        <f>_xlfn.CONCAT(scores245[[#This Row],[home]],scores245[[#This Row],[guest]])</f>
        <v>Альмиранте БраунАльдосиви</v>
      </c>
      <c r="C438" s="1" t="s">
        <v>388</v>
      </c>
      <c r="D438" s="2">
        <v>45493</v>
      </c>
      <c r="E438" s="1" t="s">
        <v>195</v>
      </c>
      <c r="F438" s="1" t="s">
        <v>198</v>
      </c>
      <c r="G438">
        <v>2.95</v>
      </c>
      <c r="H438">
        <v>2.75</v>
      </c>
      <c r="I438">
        <v>2.5</v>
      </c>
      <c r="J438">
        <v>3</v>
      </c>
      <c r="K438">
        <v>2.75</v>
      </c>
      <c r="L438">
        <v>2.59</v>
      </c>
      <c r="M438">
        <v>3.05</v>
      </c>
      <c r="N438">
        <v>2.8</v>
      </c>
      <c r="O438">
        <v>2.5499999999999998</v>
      </c>
      <c r="P438" t="s">
        <v>28</v>
      </c>
      <c r="Q438" t="s">
        <v>16</v>
      </c>
      <c r="R438">
        <v>1</v>
      </c>
      <c r="S438" t="s">
        <v>20</v>
      </c>
      <c r="T438">
        <f>MAX(scores245[[#This Row],[winline]],scores245[[#This Row],[betboom]])</f>
        <v>3</v>
      </c>
      <c r="U438" t="str">
        <f>INDEX($C$1:$O$10913,1,MATCH(T438,scores245[#This Row],0))</f>
        <v>betboom</v>
      </c>
    </row>
    <row r="439" spans="1:21" x14ac:dyDescent="0.25">
      <c r="A439" t="str">
        <f>_xlfn.CONCAT(scores245[[#This Row],[home]],scores245[[#This Row],[guest]],scores245[[#This Row],[дата]])</f>
        <v>Дефенсорес БельграноБраун Де Адрог45493</v>
      </c>
      <c r="B439" t="str">
        <f>_xlfn.CONCAT(scores245[[#This Row],[home]],scores245[[#This Row],[guest]])</f>
        <v>Дефенсорес БельграноБраун Де Адрог</v>
      </c>
      <c r="C439" s="1" t="s">
        <v>388</v>
      </c>
      <c r="D439" s="2">
        <v>45493</v>
      </c>
      <c r="E439" s="1" t="s">
        <v>191</v>
      </c>
      <c r="F439" s="1" t="s">
        <v>74</v>
      </c>
      <c r="G439">
        <v>1.65</v>
      </c>
      <c r="H439">
        <v>3.15</v>
      </c>
      <c r="I439">
        <v>5.6</v>
      </c>
      <c r="J439">
        <v>1.68</v>
      </c>
      <c r="K439">
        <v>3.25</v>
      </c>
      <c r="L439">
        <v>5.8</v>
      </c>
      <c r="M439">
        <v>1.65</v>
      </c>
      <c r="N439">
        <v>3.25</v>
      </c>
      <c r="O439">
        <v>6</v>
      </c>
      <c r="P439" t="s">
        <v>32</v>
      </c>
      <c r="Q439" t="s">
        <v>16</v>
      </c>
      <c r="R439">
        <v>1</v>
      </c>
      <c r="S439" t="s">
        <v>20</v>
      </c>
      <c r="T439">
        <f>MAX(scores245[[#This Row],[winline]],scores245[[#This Row],[betboom]])</f>
        <v>1.68</v>
      </c>
      <c r="U439" t="str">
        <f>INDEX($C$1:$O$10913,1,MATCH(T439,scores245[#This Row],0))</f>
        <v>betboom</v>
      </c>
    </row>
    <row r="440" spans="1:21" x14ac:dyDescent="0.25">
      <c r="A440" t="str">
        <f>_xlfn.CONCAT(scores245[[#This Row],[home]],scores245[[#This Row],[guest]],scores245[[#This Row],[дата]])</f>
        <v>Сан МигельАрсенал де Саранди45493</v>
      </c>
      <c r="B440" t="str">
        <f>_xlfn.CONCAT(scores245[[#This Row],[home]],scores245[[#This Row],[guest]])</f>
        <v>Сан МигельАрсенал де Саранди</v>
      </c>
      <c r="C440" s="1" t="s">
        <v>388</v>
      </c>
      <c r="D440" s="2">
        <v>45493</v>
      </c>
      <c r="E440" s="1" t="s">
        <v>78</v>
      </c>
      <c r="F440" s="1" t="s">
        <v>200</v>
      </c>
      <c r="G440">
        <v>1.78</v>
      </c>
      <c r="H440">
        <v>3</v>
      </c>
      <c r="I440">
        <v>4.8</v>
      </c>
      <c r="J440">
        <v>1.81</v>
      </c>
      <c r="K440">
        <v>2.95</v>
      </c>
      <c r="L440">
        <v>5.4</v>
      </c>
      <c r="M440">
        <v>1.8</v>
      </c>
      <c r="N440">
        <v>2.95</v>
      </c>
      <c r="O440">
        <v>5.4</v>
      </c>
      <c r="P440" t="s">
        <v>32</v>
      </c>
      <c r="Q440" t="s">
        <v>16</v>
      </c>
      <c r="R440">
        <v>1</v>
      </c>
      <c r="S440" t="s">
        <v>20</v>
      </c>
      <c r="T440">
        <f>MAX(scores245[[#This Row],[winline]],scores245[[#This Row],[betboom]])</f>
        <v>1.81</v>
      </c>
      <c r="U440" t="str">
        <f>INDEX($C$1:$O$10913,1,MATCH(T440,scores245[#This Row],0))</f>
        <v>betboom</v>
      </c>
    </row>
    <row r="441" spans="1:21" x14ac:dyDescent="0.25">
      <c r="A441" t="str">
        <f>_xlfn.CONCAT(scores245[[#This Row],[home]],scores245[[#This Row],[guest]],scores245[[#This Row],[дата]])</f>
        <v>Атлетико ГуемесОлл Бойз45493</v>
      </c>
      <c r="B441" t="str">
        <f>_xlfn.CONCAT(scores245[[#This Row],[home]],scores245[[#This Row],[guest]])</f>
        <v>Атлетико ГуемесОлл Бойз</v>
      </c>
      <c r="C441" s="1" t="s">
        <v>388</v>
      </c>
      <c r="D441" s="2">
        <v>45493</v>
      </c>
      <c r="E441" s="1" t="s">
        <v>183</v>
      </c>
      <c r="F441" s="1" t="s">
        <v>79</v>
      </c>
      <c r="G441">
        <v>2.13</v>
      </c>
      <c r="H441">
        <v>2.7</v>
      </c>
      <c r="I441">
        <v>3.85</v>
      </c>
      <c r="J441">
        <v>2.27</v>
      </c>
      <c r="K441">
        <v>2.7</v>
      </c>
      <c r="L441">
        <v>3.8</v>
      </c>
      <c r="M441">
        <v>2.2000000000000002</v>
      </c>
      <c r="N441">
        <v>2.7</v>
      </c>
      <c r="O441">
        <v>3.85</v>
      </c>
      <c r="P441" t="s">
        <v>19</v>
      </c>
      <c r="Q441" t="s">
        <v>28</v>
      </c>
      <c r="R441">
        <v>1</v>
      </c>
      <c r="S441" t="s">
        <v>20</v>
      </c>
      <c r="T441">
        <f>MAX(scores245[[#This Row],[winline]],scores245[[#This Row],[betboom]])</f>
        <v>2.27</v>
      </c>
      <c r="U441" t="str">
        <f>INDEX($C$1:$O$10913,1,MATCH(T441,scores245[#This Row],0))</f>
        <v>betboom</v>
      </c>
    </row>
    <row r="442" spans="1:21" x14ac:dyDescent="0.25">
      <c r="A442" t="str">
        <f>_xlfn.CONCAT(scores245[[#This Row],[home]],scores245[[#This Row],[guest]],scores245[[#This Row],[дата]])</f>
        <v>Чако Фор ЭверАтлетико Темперлей45493</v>
      </c>
      <c r="B442" t="str">
        <f>_xlfn.CONCAT(scores245[[#This Row],[home]],scores245[[#This Row],[guest]])</f>
        <v>Чако Фор ЭверАтлетико Темперлей</v>
      </c>
      <c r="C442" s="1" t="s">
        <v>388</v>
      </c>
      <c r="D442" s="2">
        <v>45493</v>
      </c>
      <c r="E442" s="1" t="s">
        <v>72</v>
      </c>
      <c r="F442" s="1" t="s">
        <v>73</v>
      </c>
      <c r="G442">
        <v>2.2400000000000002</v>
      </c>
      <c r="H442">
        <v>2.75</v>
      </c>
      <c r="I442">
        <v>3.45</v>
      </c>
      <c r="J442">
        <v>2.27</v>
      </c>
      <c r="K442">
        <v>2.7</v>
      </c>
      <c r="L442">
        <v>3.7</v>
      </c>
      <c r="M442">
        <v>2.25</v>
      </c>
      <c r="N442">
        <v>2.75</v>
      </c>
      <c r="O442">
        <v>3.75</v>
      </c>
      <c r="P442" t="s">
        <v>16</v>
      </c>
      <c r="Q442" t="s">
        <v>28</v>
      </c>
      <c r="R442">
        <v>2</v>
      </c>
      <c r="S442" t="s">
        <v>20</v>
      </c>
      <c r="T442">
        <f>MAX(scores245[[#This Row],[winline]],scores245[[#This Row],[betboom]])</f>
        <v>2.27</v>
      </c>
      <c r="U442" t="str">
        <f>INDEX($C$1:$O$10913,1,MATCH(T442,scores245[#This Row],0))</f>
        <v>betboom</v>
      </c>
    </row>
    <row r="443" spans="1:21" x14ac:dyDescent="0.25">
      <c r="A443" t="str">
        <f>_xlfn.CONCAT(scores245[[#This Row],[home]],scores245[[#This Row],[guest]],scores245[[#This Row],[дата]])</f>
        <v>Атлетико РафаэлаНуэва Чикаго45493</v>
      </c>
      <c r="B443" t="str">
        <f>_xlfn.CONCAT(scores245[[#This Row],[home]],scores245[[#This Row],[guest]])</f>
        <v>Атлетико РафаэлаНуэва Чикаго</v>
      </c>
      <c r="C443" s="1" t="s">
        <v>388</v>
      </c>
      <c r="D443" s="2">
        <v>45493</v>
      </c>
      <c r="E443" s="1" t="s">
        <v>187</v>
      </c>
      <c r="F443" s="1" t="s">
        <v>190</v>
      </c>
      <c r="G443">
        <v>2.5499999999999998</v>
      </c>
      <c r="H443">
        <v>2.75</v>
      </c>
      <c r="I443">
        <v>2.9</v>
      </c>
      <c r="J443">
        <v>2.59</v>
      </c>
      <c r="K443">
        <v>2.75</v>
      </c>
      <c r="L443">
        <v>3.1</v>
      </c>
      <c r="M443">
        <v>2.5499999999999998</v>
      </c>
      <c r="N443">
        <v>2.75</v>
      </c>
      <c r="O443">
        <v>3.05</v>
      </c>
      <c r="P443" t="s">
        <v>28</v>
      </c>
      <c r="Q443" t="s">
        <v>27</v>
      </c>
      <c r="R443">
        <v>2</v>
      </c>
      <c r="S443" t="s">
        <v>20</v>
      </c>
      <c r="T443">
        <f>MAX(scores245[[#This Row],[winline]],scores245[[#This Row],[betboom]])</f>
        <v>2.59</v>
      </c>
      <c r="U443" t="str">
        <f>INDEX($C$1:$O$10913,1,MATCH(T443,scores245[#This Row],0))</f>
        <v>betboom</v>
      </c>
    </row>
    <row r="444" spans="1:21" x14ac:dyDescent="0.25">
      <c r="A444" t="str">
        <f>_xlfn.CONCAT(scores245[[#This Row],[home]],scores245[[#This Row],[guest]],scores245[[#This Row],[дата]])</f>
        <v>ФламенгоКрисиума45493</v>
      </c>
      <c r="B444" t="str">
        <f>_xlfn.CONCAT(scores245[[#This Row],[home]],scores245[[#This Row],[guest]])</f>
        <v>ФламенгоКрисиума</v>
      </c>
      <c r="C444" s="1" t="s">
        <v>389</v>
      </c>
      <c r="D444" s="2">
        <v>45493</v>
      </c>
      <c r="E444" s="1" t="s">
        <v>206</v>
      </c>
      <c r="F444" s="1" t="s">
        <v>208</v>
      </c>
      <c r="G444">
        <v>1.44</v>
      </c>
      <c r="H444">
        <v>4.5999999999999996</v>
      </c>
      <c r="I444">
        <v>7.6</v>
      </c>
      <c r="J444">
        <v>1.42</v>
      </c>
      <c r="K444">
        <v>4.5</v>
      </c>
      <c r="L444">
        <v>7.5</v>
      </c>
      <c r="M444">
        <v>1.43</v>
      </c>
      <c r="N444">
        <v>4.5</v>
      </c>
      <c r="O444">
        <v>7.6</v>
      </c>
      <c r="P444" t="s">
        <v>19</v>
      </c>
      <c r="Q444" t="s">
        <v>28</v>
      </c>
      <c r="R444">
        <v>1</v>
      </c>
      <c r="S444" t="s">
        <v>20</v>
      </c>
      <c r="T444">
        <f>MAX(scores245[[#This Row],[winline]],scores245[[#This Row],[betboom]])</f>
        <v>1.44</v>
      </c>
      <c r="U444" t="str">
        <f>INDEX($C$1:$O$10913,1,MATCH(T444,scores245[#This Row],0))</f>
        <v>winline</v>
      </c>
    </row>
    <row r="445" spans="1:21" x14ac:dyDescent="0.25">
      <c r="A445" t="str">
        <f>_xlfn.CONCAT(scores245[[#This Row],[home]],scores245[[#This Row],[guest]],scores245[[#This Row],[дата]])</f>
        <v>КРБИтуано45493</v>
      </c>
      <c r="B445" t="str">
        <f>_xlfn.CONCAT(scores245[[#This Row],[home]],scores245[[#This Row],[guest]])</f>
        <v>КРБИтуано</v>
      </c>
      <c r="C445" s="1" t="s">
        <v>384</v>
      </c>
      <c r="D445" s="2">
        <v>45493</v>
      </c>
      <c r="E445" s="1" t="s">
        <v>318</v>
      </c>
      <c r="F445" s="1" t="s">
        <v>225</v>
      </c>
      <c r="G445">
        <v>1.53</v>
      </c>
      <c r="H445">
        <v>3.9</v>
      </c>
      <c r="I445">
        <v>6.2</v>
      </c>
      <c r="J445" t="s">
        <v>20</v>
      </c>
      <c r="K445" t="s">
        <v>20</v>
      </c>
      <c r="L445" t="s">
        <v>20</v>
      </c>
      <c r="M445" t="s">
        <v>20</v>
      </c>
      <c r="N445" t="s">
        <v>20</v>
      </c>
      <c r="O445" t="s">
        <v>20</v>
      </c>
      <c r="P445" t="s">
        <v>28</v>
      </c>
      <c r="Q445" t="s">
        <v>16</v>
      </c>
      <c r="R445">
        <v>1</v>
      </c>
      <c r="S445" t="s">
        <v>20</v>
      </c>
      <c r="T445">
        <f>MAX(scores245[[#This Row],[winline]],scores245[[#This Row],[betboom]])</f>
        <v>1.53</v>
      </c>
      <c r="U445" t="str">
        <f>INDEX($C$1:$O$10913,1,MATCH(T445,scores245[#This Row],0))</f>
        <v>winline</v>
      </c>
    </row>
    <row r="446" spans="1:21" x14ac:dyDescent="0.25">
      <c r="A446" t="str">
        <f>_xlfn.CONCAT(scores245[[#This Row],[home]],scores245[[#This Row],[guest]],scores245[[#This Row],[дата]])</f>
        <v>Америка МинейроАмазонас45493</v>
      </c>
      <c r="B446" t="str">
        <f>_xlfn.CONCAT(scores245[[#This Row],[home]],scores245[[#This Row],[guest]])</f>
        <v>Америка МинейроАмазонас</v>
      </c>
      <c r="C446" s="1" t="s">
        <v>384</v>
      </c>
      <c r="D446" s="2">
        <v>45493</v>
      </c>
      <c r="E446" s="1" t="s">
        <v>317</v>
      </c>
      <c r="F446" s="1" t="s">
        <v>223</v>
      </c>
      <c r="G446">
        <v>1.56</v>
      </c>
      <c r="H446">
        <v>3.8</v>
      </c>
      <c r="I446">
        <v>6</v>
      </c>
      <c r="J446">
        <v>1.55</v>
      </c>
      <c r="K446">
        <v>3.8</v>
      </c>
      <c r="L446">
        <v>6.6</v>
      </c>
      <c r="M446">
        <v>1.55</v>
      </c>
      <c r="N446">
        <v>3.7</v>
      </c>
      <c r="O446">
        <v>6.1</v>
      </c>
      <c r="P446" t="s">
        <v>16</v>
      </c>
      <c r="Q446" t="s">
        <v>16</v>
      </c>
      <c r="R446">
        <v>0</v>
      </c>
      <c r="S446" t="s">
        <v>20</v>
      </c>
      <c r="T446">
        <f>MAX(scores245[[#This Row],[winline]],scores245[[#This Row],[betboom]])</f>
        <v>1.56</v>
      </c>
      <c r="U446" t="str">
        <f>INDEX($C$1:$O$10913,1,MATCH(T446,scores245[#This Row],0))</f>
        <v>winline</v>
      </c>
    </row>
    <row r="447" spans="1:21" x14ac:dyDescent="0.25">
      <c r="A447" t="str">
        <f>_xlfn.CONCAT(scores245[[#This Row],[home]],scores245[[#This Row],[guest]],scores245[[#This Row],[дата]])</f>
        <v>КоритибаМирассол45493</v>
      </c>
      <c r="B447" t="str">
        <f>_xlfn.CONCAT(scores245[[#This Row],[home]],scores245[[#This Row],[guest]])</f>
        <v>КоритибаМирассол</v>
      </c>
      <c r="C447" s="1" t="s">
        <v>384</v>
      </c>
      <c r="D447" s="2">
        <v>45493</v>
      </c>
      <c r="E447" s="1" t="s">
        <v>91</v>
      </c>
      <c r="F447" s="1" t="s">
        <v>315</v>
      </c>
      <c r="G447">
        <v>2.06</v>
      </c>
      <c r="H447">
        <v>3.05</v>
      </c>
      <c r="I447">
        <v>4</v>
      </c>
      <c r="J447">
        <v>2.06</v>
      </c>
      <c r="K447">
        <v>3.05</v>
      </c>
      <c r="L447">
        <v>3.95</v>
      </c>
      <c r="M447">
        <v>2</v>
      </c>
      <c r="N447">
        <v>3.05</v>
      </c>
      <c r="O447">
        <v>3.95</v>
      </c>
      <c r="P447" t="s">
        <v>16</v>
      </c>
      <c r="Q447" t="s">
        <v>28</v>
      </c>
      <c r="R447">
        <v>2</v>
      </c>
      <c r="S447" t="s">
        <v>20</v>
      </c>
      <c r="T447">
        <f>MAX(scores245[[#This Row],[winline]],scores245[[#This Row],[betboom]])</f>
        <v>2.06</v>
      </c>
      <c r="U447" t="str">
        <f>INDEX($C$1:$O$10913,1,MATCH(T447,scores245[#This Row],0))</f>
        <v>winline</v>
      </c>
    </row>
    <row r="448" spans="1:21" x14ac:dyDescent="0.25">
      <c r="A448" t="str">
        <f>_xlfn.CONCAT(scores245[[#This Row],[home]],scores245[[#This Row],[guest]],scores245[[#This Row],[дата]])</f>
        <v>Спорт РесифиОперарио45493</v>
      </c>
      <c r="B448" t="str">
        <f>_xlfn.CONCAT(scores245[[#This Row],[home]],scores245[[#This Row],[guest]])</f>
        <v>Спорт РесифиОперарио</v>
      </c>
      <c r="C448" s="1" t="s">
        <v>384</v>
      </c>
      <c r="D448" s="2">
        <v>45493</v>
      </c>
      <c r="E448" s="1" t="s">
        <v>90</v>
      </c>
      <c r="F448" s="1" t="s">
        <v>221</v>
      </c>
      <c r="G448" t="s">
        <v>20</v>
      </c>
      <c r="H448" t="s">
        <v>20</v>
      </c>
      <c r="I448" t="s">
        <v>20</v>
      </c>
      <c r="J448" t="s">
        <v>20</v>
      </c>
      <c r="K448" t="s">
        <v>20</v>
      </c>
      <c r="L448" t="s">
        <v>20</v>
      </c>
      <c r="M448" t="s">
        <v>20</v>
      </c>
      <c r="N448" t="s">
        <v>20</v>
      </c>
      <c r="O448" t="s">
        <v>20</v>
      </c>
      <c r="P448" t="s">
        <v>20</v>
      </c>
      <c r="Q448" t="s">
        <v>20</v>
      </c>
      <c r="R448" t="s">
        <v>20</v>
      </c>
      <c r="S448" t="s">
        <v>20</v>
      </c>
      <c r="T448">
        <f>MAX(scores245[[#This Row],[winline]],scores245[[#This Row],[betboom]])</f>
        <v>0</v>
      </c>
      <c r="U448" t="e">
        <f>INDEX($C$1:$O$10913,1,MATCH(T448,scores245[#This Row],0))</f>
        <v>#N/A</v>
      </c>
    </row>
    <row r="449" spans="1:21" x14ac:dyDescent="0.25">
      <c r="A449" t="str">
        <f>_xlfn.CONCAT(scores245[[#This Row],[home]],scores245[[#This Row],[guest]],scores245[[#This Row],[дата]])</f>
        <v>АваиСеара45493</v>
      </c>
      <c r="B449" t="str">
        <f>_xlfn.CONCAT(scores245[[#This Row],[home]],scores245[[#This Row],[guest]])</f>
        <v>АваиСеара</v>
      </c>
      <c r="C449" s="1" t="s">
        <v>384</v>
      </c>
      <c r="D449" s="2">
        <v>45493</v>
      </c>
      <c r="E449" s="1" t="s">
        <v>222</v>
      </c>
      <c r="F449" s="1" t="s">
        <v>224</v>
      </c>
      <c r="G449">
        <v>2.17</v>
      </c>
      <c r="H449">
        <v>3.15</v>
      </c>
      <c r="I449">
        <v>3.55</v>
      </c>
      <c r="J449">
        <v>2.16</v>
      </c>
      <c r="K449">
        <v>3.1</v>
      </c>
      <c r="L449">
        <v>3.55</v>
      </c>
      <c r="M449">
        <v>2.12</v>
      </c>
      <c r="N449">
        <v>3.05</v>
      </c>
      <c r="O449">
        <v>3.6</v>
      </c>
      <c r="P449" t="s">
        <v>16</v>
      </c>
      <c r="Q449" t="s">
        <v>28</v>
      </c>
      <c r="R449">
        <v>2</v>
      </c>
      <c r="S449" t="s">
        <v>20</v>
      </c>
      <c r="T449">
        <f>MAX(scores245[[#This Row],[winline]],scores245[[#This Row],[betboom]])</f>
        <v>2.17</v>
      </c>
      <c r="U449" t="str">
        <f>INDEX($C$1:$O$10913,1,MATCH(T449,scores245[#This Row],0))</f>
        <v>winline</v>
      </c>
    </row>
    <row r="450" spans="1:21" x14ac:dyDescent="0.25">
      <c r="A450" t="str">
        <f>_xlfn.CONCAT(scores245[[#This Row],[home]],scores245[[#This Row],[guest]],scores245[[#This Row],[дата]])</f>
        <v>АкюрейриВикингур  Рейкьявик45493</v>
      </c>
      <c r="B450" t="str">
        <f>_xlfn.CONCAT(scores245[[#This Row],[home]],scores245[[#This Row],[guest]])</f>
        <v>АкюрейриВикингур  Рейкьявик</v>
      </c>
      <c r="C450" s="1" t="s">
        <v>390</v>
      </c>
      <c r="D450" s="2">
        <v>45493</v>
      </c>
      <c r="E450" s="1" t="s">
        <v>36</v>
      </c>
      <c r="F450" s="1" t="s">
        <v>226</v>
      </c>
      <c r="G450">
        <v>3.7</v>
      </c>
      <c r="H450">
        <v>4</v>
      </c>
      <c r="I450">
        <v>1.84</v>
      </c>
      <c r="J450">
        <v>4.05</v>
      </c>
      <c r="K450">
        <v>4.2</v>
      </c>
      <c r="L450">
        <v>1.74</v>
      </c>
      <c r="M450">
        <v>3.95</v>
      </c>
      <c r="N450">
        <v>4.3</v>
      </c>
      <c r="O450">
        <v>1.75</v>
      </c>
      <c r="P450" t="s">
        <v>28</v>
      </c>
      <c r="Q450" t="s">
        <v>16</v>
      </c>
      <c r="R450">
        <v>1</v>
      </c>
      <c r="S450" t="s">
        <v>20</v>
      </c>
      <c r="T450">
        <f>MAX(scores245[[#This Row],[winline]],scores245[[#This Row],[betboom]])</f>
        <v>4.05</v>
      </c>
      <c r="U450" t="str">
        <f>INDEX($C$1:$O$10913,1,MATCH(T450,scores245[#This Row],0))</f>
        <v>betboom</v>
      </c>
    </row>
    <row r="451" spans="1:21" x14ac:dyDescent="0.25">
      <c r="A451" t="str">
        <f>_xlfn.CONCAT(scores245[[#This Row],[home]],scores245[[#This Row],[guest]],scores245[[#This Row],[дата]])</f>
        <v>КопавогурВестри45493</v>
      </c>
      <c r="B451" t="str">
        <f>_xlfn.CONCAT(scores245[[#This Row],[home]],scores245[[#This Row],[guest]])</f>
        <v>КопавогурВестри</v>
      </c>
      <c r="C451" s="1" t="s">
        <v>390</v>
      </c>
      <c r="D451" s="2">
        <v>45493</v>
      </c>
      <c r="E451" s="1" t="s">
        <v>35</v>
      </c>
      <c r="F451" s="1" t="s">
        <v>336</v>
      </c>
      <c r="G451">
        <v>2.4300000000000002</v>
      </c>
      <c r="H451">
        <v>3.7</v>
      </c>
      <c r="I451">
        <v>2.65</v>
      </c>
      <c r="J451">
        <v>2.4300000000000002</v>
      </c>
      <c r="K451">
        <v>3.7</v>
      </c>
      <c r="L451">
        <v>2.6</v>
      </c>
      <c r="M451">
        <v>2.4</v>
      </c>
      <c r="N451">
        <v>3.9</v>
      </c>
      <c r="O451">
        <v>2.65</v>
      </c>
      <c r="P451" t="s">
        <v>28</v>
      </c>
      <c r="Q451" t="s">
        <v>28</v>
      </c>
      <c r="R451">
        <v>0</v>
      </c>
      <c r="S451" t="s">
        <v>20</v>
      </c>
      <c r="T451">
        <f>MAX(scores245[[#This Row],[winline]],scores245[[#This Row],[betboom]])</f>
        <v>2.4300000000000002</v>
      </c>
      <c r="U451" t="str">
        <f>INDEX($C$1:$O$10913,1,MATCH(T451,scores245[#This Row],0))</f>
        <v>winline</v>
      </c>
    </row>
    <row r="452" spans="1:21" x14ac:dyDescent="0.25">
      <c r="A452" t="str">
        <f>_xlfn.CONCAT(scores245[[#This Row],[home]],scores245[[#This Row],[guest]],scores245[[#This Row],[дата]])</f>
        <v>МольдеКФУМ Осло45493</v>
      </c>
      <c r="B452" t="str">
        <f>_xlfn.CONCAT(scores245[[#This Row],[home]],scores245[[#This Row],[guest]])</f>
        <v>МольдеКФУМ Осло</v>
      </c>
      <c r="C452" s="1" t="s">
        <v>385</v>
      </c>
      <c r="D452" s="2">
        <v>45493</v>
      </c>
      <c r="E452" s="1" t="s">
        <v>39</v>
      </c>
      <c r="F452" s="1" t="s">
        <v>352</v>
      </c>
      <c r="G452">
        <v>1.47</v>
      </c>
      <c r="H452">
        <v>4.7</v>
      </c>
      <c r="I452">
        <v>6</v>
      </c>
      <c r="J452">
        <v>1.46</v>
      </c>
      <c r="K452">
        <v>4.7</v>
      </c>
      <c r="L452">
        <v>6.5</v>
      </c>
      <c r="M452">
        <v>1.45</v>
      </c>
      <c r="N452">
        <v>4.8</v>
      </c>
      <c r="O452">
        <v>6.3</v>
      </c>
      <c r="P452" t="s">
        <v>19</v>
      </c>
      <c r="Q452" t="s">
        <v>32</v>
      </c>
      <c r="R452">
        <v>2</v>
      </c>
      <c r="S452" t="s">
        <v>20</v>
      </c>
      <c r="T452">
        <f>MAX(scores245[[#This Row],[winline]],scores245[[#This Row],[betboom]])</f>
        <v>1.47</v>
      </c>
      <c r="U452" t="str">
        <f>INDEX($C$1:$O$10913,1,MATCH(T452,scores245[#This Row],0))</f>
        <v>winline</v>
      </c>
    </row>
    <row r="453" spans="1:21" x14ac:dyDescent="0.25">
      <c r="A453" t="str">
        <f>_xlfn.CONCAT(scores245[[#This Row],[home]],scores245[[#This Row],[guest]],scores245[[#This Row],[дата]])</f>
        <v>СарпсборгБранн45493</v>
      </c>
      <c r="B453" t="str">
        <f>_xlfn.CONCAT(scores245[[#This Row],[home]],scores245[[#This Row],[guest]])</f>
        <v>СарпсборгБранн</v>
      </c>
      <c r="C453" s="1" t="s">
        <v>385</v>
      </c>
      <c r="D453" s="2">
        <v>45493</v>
      </c>
      <c r="E453" s="1" t="s">
        <v>40</v>
      </c>
      <c r="F453" s="1" t="s">
        <v>46</v>
      </c>
      <c r="G453">
        <v>3.95</v>
      </c>
      <c r="H453">
        <v>4.2</v>
      </c>
      <c r="I453">
        <v>1.75</v>
      </c>
      <c r="J453">
        <v>4.05</v>
      </c>
      <c r="K453">
        <v>4.0999999999999996</v>
      </c>
      <c r="L453">
        <v>1.79</v>
      </c>
      <c r="M453">
        <v>4</v>
      </c>
      <c r="N453">
        <v>4.2</v>
      </c>
      <c r="O453">
        <v>1.75</v>
      </c>
      <c r="P453" t="s">
        <v>28</v>
      </c>
      <c r="Q453" t="s">
        <v>28</v>
      </c>
      <c r="R453">
        <v>0</v>
      </c>
      <c r="S453" t="s">
        <v>20</v>
      </c>
      <c r="T453">
        <f>MAX(scores245[[#This Row],[winline]],scores245[[#This Row],[betboom]])</f>
        <v>4.05</v>
      </c>
      <c r="U453" t="str">
        <f>INDEX($C$1:$O$10913,1,MATCH(T453,scores245[#This Row],0))</f>
        <v>betboom</v>
      </c>
    </row>
    <row r="454" spans="1:21" x14ac:dyDescent="0.25">
      <c r="A454" t="str">
        <f>_xlfn.CONCAT(scores245[[#This Row],[home]],scores245[[#This Row],[guest]],scores245[[#This Row],[дата]])</f>
        <v>РанхеймСогндаль45493</v>
      </c>
      <c r="B454" t="str">
        <f>_xlfn.CONCAT(scores245[[#This Row],[home]],scores245[[#This Row],[guest]])</f>
        <v>РанхеймСогндаль</v>
      </c>
      <c r="C454" s="1" t="s">
        <v>391</v>
      </c>
      <c r="D454" s="2">
        <v>45493</v>
      </c>
      <c r="E454" s="1" t="s">
        <v>392</v>
      </c>
      <c r="F454" s="1" t="s">
        <v>393</v>
      </c>
      <c r="G454">
        <v>2.08</v>
      </c>
      <c r="H454">
        <v>3.75</v>
      </c>
      <c r="I454">
        <v>3.1</v>
      </c>
      <c r="J454">
        <v>2</v>
      </c>
      <c r="K454">
        <v>3.7</v>
      </c>
      <c r="L454">
        <v>3.2</v>
      </c>
      <c r="M454">
        <v>1.98</v>
      </c>
      <c r="N454">
        <v>3.8</v>
      </c>
      <c r="O454">
        <v>3.2</v>
      </c>
      <c r="P454" t="s">
        <v>32</v>
      </c>
      <c r="Q454" t="s">
        <v>16</v>
      </c>
      <c r="R454">
        <v>1</v>
      </c>
      <c r="S454" t="s">
        <v>20</v>
      </c>
      <c r="T454">
        <f>MAX(scores245[[#This Row],[winline]],scores245[[#This Row],[betboom]])</f>
        <v>2.08</v>
      </c>
      <c r="U454" t="str">
        <f>INDEX($C$1:$O$10913,1,MATCH(T454,scores245[#This Row],0))</f>
        <v>winline</v>
      </c>
    </row>
    <row r="455" spans="1:21" x14ac:dyDescent="0.25">
      <c r="A455" t="str">
        <f>_xlfn.CONCAT(scores245[[#This Row],[home]],scores245[[#This Row],[guest]],scores245[[#This Row],[дата]])</f>
        <v>МоссКонгсвингер45493</v>
      </c>
      <c r="B455" t="str">
        <f>_xlfn.CONCAT(scores245[[#This Row],[home]],scores245[[#This Row],[guest]])</f>
        <v>МоссКонгсвингер</v>
      </c>
      <c r="C455" s="1" t="s">
        <v>391</v>
      </c>
      <c r="D455" s="2">
        <v>45493</v>
      </c>
      <c r="E455" s="1" t="s">
        <v>394</v>
      </c>
      <c r="F455" s="1" t="s">
        <v>395</v>
      </c>
      <c r="G455">
        <v>2.4700000000000002</v>
      </c>
      <c r="H455">
        <v>3.65</v>
      </c>
      <c r="I455">
        <v>2.5499999999999998</v>
      </c>
      <c r="J455">
        <v>2.4</v>
      </c>
      <c r="K455">
        <v>3.6</v>
      </c>
      <c r="L455">
        <v>2.52</v>
      </c>
      <c r="M455">
        <v>2.4</v>
      </c>
      <c r="N455">
        <v>3.65</v>
      </c>
      <c r="O455">
        <v>2.5499999999999998</v>
      </c>
      <c r="P455" t="s">
        <v>28</v>
      </c>
      <c r="Q455" t="s">
        <v>16</v>
      </c>
      <c r="R455">
        <v>1</v>
      </c>
      <c r="S455" t="s">
        <v>20</v>
      </c>
      <c r="T455">
        <f>MAX(scores245[[#This Row],[winline]],scores245[[#This Row],[betboom]])</f>
        <v>2.4700000000000002</v>
      </c>
      <c r="U455" t="str">
        <f>INDEX($C$1:$O$10913,1,MATCH(T455,scores245[#This Row],0))</f>
        <v>winline</v>
      </c>
    </row>
    <row r="456" spans="1:21" x14ac:dyDescent="0.25">
      <c r="A456" t="str">
        <f>_xlfn.CONCAT(scores245[[#This Row],[home]],scores245[[#This Row],[guest]],scores245[[#This Row],[дата]])</f>
        <v>ЭгерсундБрюн45493</v>
      </c>
      <c r="B456" t="str">
        <f>_xlfn.CONCAT(scores245[[#This Row],[home]],scores245[[#This Row],[guest]])</f>
        <v>ЭгерсундБрюн</v>
      </c>
      <c r="C456" s="1" t="s">
        <v>391</v>
      </c>
      <c r="D456" s="2">
        <v>45493</v>
      </c>
      <c r="E456" s="1" t="s">
        <v>396</v>
      </c>
      <c r="F456" s="1" t="s">
        <v>397</v>
      </c>
      <c r="G456">
        <v>2.39</v>
      </c>
      <c r="H456">
        <v>3.6</v>
      </c>
      <c r="I456">
        <v>2.65</v>
      </c>
      <c r="J456">
        <v>2.5</v>
      </c>
      <c r="K456">
        <v>3.1</v>
      </c>
      <c r="L456">
        <v>2.75</v>
      </c>
      <c r="M456">
        <v>2.4500000000000002</v>
      </c>
      <c r="N456">
        <v>3.2</v>
      </c>
      <c r="O456">
        <v>2.75</v>
      </c>
      <c r="P456" t="s">
        <v>16</v>
      </c>
      <c r="Q456" t="s">
        <v>19</v>
      </c>
      <c r="R456">
        <v>2</v>
      </c>
      <c r="S456" t="s">
        <v>20</v>
      </c>
      <c r="T456">
        <f>MAX(scores245[[#This Row],[winline]],scores245[[#This Row],[betboom]])</f>
        <v>2.5</v>
      </c>
      <c r="U456" t="str">
        <f>INDEX($C$1:$O$10913,1,MATCH(T456,scores245[#This Row],0))</f>
        <v>betboom</v>
      </c>
    </row>
    <row r="457" spans="1:21" x14ac:dyDescent="0.25">
      <c r="A457" t="str">
        <f>_xlfn.CONCAT(scores245[[#This Row],[home]],scores245[[#This Row],[guest]],scores245[[#This Row],[дата]])</f>
        <v>ЛюнАсан45493</v>
      </c>
      <c r="B457" t="str">
        <f>_xlfn.CONCAT(scores245[[#This Row],[home]],scores245[[#This Row],[guest]])</f>
        <v>ЛюнАсан</v>
      </c>
      <c r="C457" s="1" t="s">
        <v>391</v>
      </c>
      <c r="D457" s="2">
        <v>45493</v>
      </c>
      <c r="E457" s="1" t="s">
        <v>398</v>
      </c>
      <c r="F457" s="1" t="s">
        <v>399</v>
      </c>
      <c r="G457">
        <v>1.6</v>
      </c>
      <c r="H457">
        <v>4.0999999999999996</v>
      </c>
      <c r="I457">
        <v>5</v>
      </c>
      <c r="J457">
        <v>1.58</v>
      </c>
      <c r="K457">
        <v>4.1500000000000004</v>
      </c>
      <c r="L457">
        <v>4.7</v>
      </c>
      <c r="M457" t="s">
        <v>20</v>
      </c>
      <c r="N457" t="s">
        <v>20</v>
      </c>
      <c r="O457" t="s">
        <v>20</v>
      </c>
      <c r="P457" t="s">
        <v>32</v>
      </c>
      <c r="Q457" t="s">
        <v>28</v>
      </c>
      <c r="R457">
        <v>1</v>
      </c>
      <c r="S457" t="s">
        <v>20</v>
      </c>
      <c r="T457">
        <f>MAX(scores245[[#This Row],[winline]],scores245[[#This Row],[betboom]])</f>
        <v>1.6</v>
      </c>
      <c r="U457" t="str">
        <f>INDEX($C$1:$O$10913,1,MATCH(T457,scores245[#This Row],0))</f>
        <v>winline</v>
      </c>
    </row>
    <row r="458" spans="1:21" x14ac:dyDescent="0.25">
      <c r="A458" t="str">
        <f>_xlfn.CONCAT(scores245[[#This Row],[home]],scores245[[#This Row],[guest]],scores245[[#This Row],[дата]])</f>
        <v>ЛевангерМьендален45493</v>
      </c>
      <c r="B458" t="str">
        <f>_xlfn.CONCAT(scores245[[#This Row],[home]],scores245[[#This Row],[guest]])</f>
        <v>ЛевангерМьендален</v>
      </c>
      <c r="C458" s="1" t="s">
        <v>391</v>
      </c>
      <c r="D458" s="2">
        <v>45493</v>
      </c>
      <c r="E458" s="1" t="s">
        <v>400</v>
      </c>
      <c r="F458" s="1" t="s">
        <v>401</v>
      </c>
      <c r="G458" t="s">
        <v>20</v>
      </c>
      <c r="H458" t="s">
        <v>20</v>
      </c>
      <c r="I458" t="s">
        <v>20</v>
      </c>
      <c r="J458" t="s">
        <v>20</v>
      </c>
      <c r="K458" t="s">
        <v>20</v>
      </c>
      <c r="L458" t="s">
        <v>20</v>
      </c>
      <c r="M458" t="s">
        <v>20</v>
      </c>
      <c r="N458" t="s">
        <v>20</v>
      </c>
      <c r="O458" t="s">
        <v>20</v>
      </c>
      <c r="P458" t="s">
        <v>20</v>
      </c>
      <c r="Q458" t="s">
        <v>20</v>
      </c>
      <c r="R458" t="s">
        <v>20</v>
      </c>
      <c r="S458" t="s">
        <v>20</v>
      </c>
      <c r="T458">
        <f>MAX(scores245[[#This Row],[winline]],scores245[[#This Row],[betboom]])</f>
        <v>0</v>
      </c>
      <c r="U458" t="e">
        <f>INDEX($C$1:$O$10913,1,MATCH(T458,scores245[#This Row],0))</f>
        <v>#N/A</v>
      </c>
    </row>
    <row r="459" spans="1:21" x14ac:dyDescent="0.25">
      <c r="A459" t="str">
        <f>_xlfn.CONCAT(scores245[[#This Row],[home]],scores245[[#This Row],[guest]],scores245[[#This Row],[дата]])</f>
        <v>СтартВолеренга45493</v>
      </c>
      <c r="B459" t="str">
        <f>_xlfn.CONCAT(scores245[[#This Row],[home]],scores245[[#This Row],[guest]])</f>
        <v>СтартВолеренга</v>
      </c>
      <c r="C459" s="1" t="s">
        <v>391</v>
      </c>
      <c r="D459" s="2">
        <v>45493</v>
      </c>
      <c r="E459" s="1" t="s">
        <v>402</v>
      </c>
      <c r="F459" s="1" t="s">
        <v>403</v>
      </c>
      <c r="G459">
        <v>4.4000000000000004</v>
      </c>
      <c r="H459">
        <v>4.2</v>
      </c>
      <c r="I459">
        <v>1.65</v>
      </c>
      <c r="J459">
        <v>4.4000000000000004</v>
      </c>
      <c r="K459">
        <v>4.2</v>
      </c>
      <c r="L459">
        <v>1.6</v>
      </c>
      <c r="M459">
        <v>4.5</v>
      </c>
      <c r="N459">
        <v>4.3</v>
      </c>
      <c r="O459">
        <v>1.6</v>
      </c>
      <c r="P459" t="s">
        <v>28</v>
      </c>
      <c r="Q459" t="s">
        <v>19</v>
      </c>
      <c r="R459">
        <v>2</v>
      </c>
      <c r="S459" t="s">
        <v>20</v>
      </c>
      <c r="T459">
        <f>MAX(scores245[[#This Row],[winline]],scores245[[#This Row],[betboom]])</f>
        <v>4.4000000000000004</v>
      </c>
      <c r="U459" t="str">
        <f>INDEX($C$1:$O$10913,1,MATCH(T459,scores245[#This Row],0))</f>
        <v>winline</v>
      </c>
    </row>
    <row r="460" spans="1:21" x14ac:dyDescent="0.25">
      <c r="A460" t="str">
        <f>_xlfn.CONCAT(scores245[[#This Row],[home]],scores245[[#This Row],[guest]],scores245[[#This Row],[дата]])</f>
        <v>РауфоссСтабек45493</v>
      </c>
      <c r="B460" t="str">
        <f>_xlfn.CONCAT(scores245[[#This Row],[home]],scores245[[#This Row],[guest]])</f>
        <v>РауфоссСтабек</v>
      </c>
      <c r="C460" s="1" t="s">
        <v>391</v>
      </c>
      <c r="D460" s="2">
        <v>45493</v>
      </c>
      <c r="E460" s="1" t="s">
        <v>404</v>
      </c>
      <c r="F460" s="1" t="s">
        <v>405</v>
      </c>
      <c r="G460">
        <v>2.9</v>
      </c>
      <c r="H460">
        <v>3.75</v>
      </c>
      <c r="I460">
        <v>2.19</v>
      </c>
      <c r="J460">
        <v>2.9</v>
      </c>
      <c r="K460">
        <v>3.6</v>
      </c>
      <c r="L460">
        <v>2.15</v>
      </c>
      <c r="M460">
        <v>2.9</v>
      </c>
      <c r="N460">
        <v>3.75</v>
      </c>
      <c r="O460">
        <v>2.13</v>
      </c>
      <c r="P460" t="s">
        <v>16</v>
      </c>
      <c r="Q460" t="s">
        <v>16</v>
      </c>
      <c r="R460">
        <v>0</v>
      </c>
      <c r="S460" t="s">
        <v>20</v>
      </c>
      <c r="T460">
        <f>MAX(scores245[[#This Row],[winline]],scores245[[#This Row],[betboom]])</f>
        <v>2.9</v>
      </c>
      <c r="U460" t="str">
        <f>INDEX($C$1:$O$10913,1,MATCH(T460,scores245[#This Row],0))</f>
        <v>winline</v>
      </c>
    </row>
    <row r="461" spans="1:21" x14ac:dyDescent="0.25">
      <c r="A461" t="str">
        <f>_xlfn.CONCAT(scores245[[#This Row],[home]],scores245[[#This Row],[guest]],scores245[[#This Row],[дата]])</f>
        <v>Саннес УльфОлесунн45493</v>
      </c>
      <c r="B461" t="str">
        <f>_xlfn.CONCAT(scores245[[#This Row],[home]],scores245[[#This Row],[guest]])</f>
        <v>Саннес УльфОлесунн</v>
      </c>
      <c r="C461" s="1" t="s">
        <v>391</v>
      </c>
      <c r="D461" s="2">
        <v>45493</v>
      </c>
      <c r="E461" s="1" t="s">
        <v>406</v>
      </c>
      <c r="F461" s="1" t="s">
        <v>407</v>
      </c>
      <c r="P461" t="s">
        <v>20</v>
      </c>
      <c r="Q461" t="s">
        <v>20</v>
      </c>
      <c r="R461" t="s">
        <v>20</v>
      </c>
      <c r="S461" t="s">
        <v>20</v>
      </c>
      <c r="T461">
        <f>MAX(scores245[[#This Row],[winline]],scores245[[#This Row],[betboom]])</f>
        <v>0</v>
      </c>
      <c r="U461" t="e">
        <f>INDEX($C$1:$O$10913,1,MATCH(T461,scores245[#This Row],0))</f>
        <v>#N/A</v>
      </c>
    </row>
    <row r="462" spans="1:21" x14ac:dyDescent="0.25">
      <c r="A462" t="str">
        <f>_xlfn.CONCAT(scores245[[#This Row],[home]],scores245[[#This Row],[guest]],scores245[[#This Row],[дата]])</f>
        <v>Финикс РайзингЭль Пасо Локомотив45493</v>
      </c>
      <c r="B462" t="str">
        <f>_xlfn.CONCAT(scores245[[#This Row],[home]],scores245[[#This Row],[guest]])</f>
        <v>Финикс РайзингЭль Пасо Локомотив</v>
      </c>
      <c r="C462" s="1" t="s">
        <v>408</v>
      </c>
      <c r="D462" s="2">
        <v>45493</v>
      </c>
      <c r="E462" s="1" t="s">
        <v>100</v>
      </c>
      <c r="F462" s="1" t="s">
        <v>374</v>
      </c>
      <c r="G462">
        <v>1.71</v>
      </c>
      <c r="H462">
        <v>3.45</v>
      </c>
      <c r="I462">
        <v>4.5</v>
      </c>
      <c r="J462">
        <v>1.75</v>
      </c>
      <c r="K462">
        <v>3.55</v>
      </c>
      <c r="L462">
        <v>4.5</v>
      </c>
      <c r="M462">
        <v>1.72</v>
      </c>
      <c r="N462">
        <v>3.5</v>
      </c>
      <c r="O462">
        <v>4.49</v>
      </c>
      <c r="P462" t="s">
        <v>19</v>
      </c>
      <c r="Q462" t="s">
        <v>16</v>
      </c>
      <c r="R462">
        <v>1</v>
      </c>
      <c r="S462" t="s">
        <v>20</v>
      </c>
      <c r="T462">
        <f>MAX(scores245[[#This Row],[winline]],scores245[[#This Row],[betboom]])</f>
        <v>1.75</v>
      </c>
      <c r="U462" t="str">
        <f>INDEX($C$1:$O$10913,1,MATCH(T462,scores245[#This Row],0))</f>
        <v>betboom</v>
      </c>
    </row>
    <row r="463" spans="1:21" x14ac:dyDescent="0.25">
      <c r="A463" t="str">
        <f>_xlfn.CONCAT(scores245[[#This Row],[home]],scores245[[#This Row],[guest]],scores245[[#This Row],[дата]])</f>
        <v>Луисвилль СитиКолорадо Спрингс45493</v>
      </c>
      <c r="B463" t="str">
        <f>_xlfn.CONCAT(scores245[[#This Row],[home]],scores245[[#This Row],[guest]])</f>
        <v>Луисвилль СитиКолорадо Спрингс</v>
      </c>
      <c r="C463" s="1" t="s">
        <v>408</v>
      </c>
      <c r="D463" s="2">
        <v>45493</v>
      </c>
      <c r="E463" s="1" t="s">
        <v>96</v>
      </c>
      <c r="F463" s="1" t="s">
        <v>236</v>
      </c>
      <c r="G463">
        <v>1.54</v>
      </c>
      <c r="H463">
        <v>4.0999999999999996</v>
      </c>
      <c r="I463">
        <v>4.9000000000000004</v>
      </c>
      <c r="J463">
        <v>1.52</v>
      </c>
      <c r="K463">
        <v>4.3</v>
      </c>
      <c r="L463">
        <v>5.3</v>
      </c>
      <c r="M463">
        <v>1.51</v>
      </c>
      <c r="N463">
        <v>4.2</v>
      </c>
      <c r="O463">
        <v>5.2</v>
      </c>
      <c r="P463" t="s">
        <v>19</v>
      </c>
      <c r="Q463" t="s">
        <v>28</v>
      </c>
      <c r="R463">
        <v>1</v>
      </c>
      <c r="S463" t="s">
        <v>20</v>
      </c>
      <c r="T463">
        <f>MAX(scores245[[#This Row],[winline]],scores245[[#This Row],[betboom]])</f>
        <v>1.54</v>
      </c>
      <c r="U463" t="str">
        <f>INDEX($C$1:$O$10913,1,MATCH(T463,scores245[#This Row],0))</f>
        <v>winline</v>
      </c>
    </row>
    <row r="464" spans="1:21" x14ac:dyDescent="0.25">
      <c r="A464" t="str">
        <f>_xlfn.CONCAT(scores245[[#This Row],[home]],scores245[[#This Row],[guest]],scores245[[#This Row],[дата]])</f>
        <v>Норт КаролинаДетройт Сити45493</v>
      </c>
      <c r="B464" t="str">
        <f>_xlfn.CONCAT(scores245[[#This Row],[home]],scores245[[#This Row],[guest]])</f>
        <v>Норт КаролинаДетройт Сити</v>
      </c>
      <c r="C464" s="1" t="s">
        <v>408</v>
      </c>
      <c r="D464" s="2">
        <v>45493</v>
      </c>
      <c r="E464" s="1" t="s">
        <v>50</v>
      </c>
      <c r="F464" s="1" t="s">
        <v>98</v>
      </c>
      <c r="G464">
        <v>1.87</v>
      </c>
      <c r="H464">
        <v>3.45</v>
      </c>
      <c r="I464">
        <v>3.65</v>
      </c>
      <c r="J464">
        <v>1.88</v>
      </c>
      <c r="K464">
        <v>3.55</v>
      </c>
      <c r="L464">
        <v>3.75</v>
      </c>
      <c r="M464">
        <v>1.88</v>
      </c>
      <c r="N464">
        <v>3.48</v>
      </c>
      <c r="O464">
        <v>3.69</v>
      </c>
      <c r="P464" t="s">
        <v>28</v>
      </c>
      <c r="Q464" t="s">
        <v>28</v>
      </c>
      <c r="R464">
        <v>0</v>
      </c>
      <c r="S464" t="s">
        <v>20</v>
      </c>
      <c r="T464">
        <f>MAX(scores245[[#This Row],[winline]],scores245[[#This Row],[betboom]])</f>
        <v>1.88</v>
      </c>
      <c r="U464" t="str">
        <f>INDEX($C$1:$O$10913,1,MATCH(T464,scores245[#This Row],0))</f>
        <v>betboom</v>
      </c>
    </row>
    <row r="465" spans="1:21" x14ac:dyDescent="0.25">
      <c r="A465" t="str">
        <f>_xlfn.CONCAT(scores245[[#This Row],[home]],scores245[[#This Row],[guest]],scores245[[#This Row],[дата]])</f>
        <v>Чарльстон БэттериМайами45493</v>
      </c>
      <c r="B465" t="str">
        <f>_xlfn.CONCAT(scores245[[#This Row],[home]],scores245[[#This Row],[guest]])</f>
        <v>Чарльстон БэттериМайами</v>
      </c>
      <c r="C465" s="1" t="s">
        <v>408</v>
      </c>
      <c r="D465" s="2">
        <v>45493</v>
      </c>
      <c r="E465" s="1" t="s">
        <v>49</v>
      </c>
      <c r="F465" s="1" t="s">
        <v>97</v>
      </c>
      <c r="G465">
        <v>1.24</v>
      </c>
      <c r="H465">
        <v>5.8</v>
      </c>
      <c r="I465">
        <v>8.1999999999999993</v>
      </c>
      <c r="J465">
        <v>1.27</v>
      </c>
      <c r="K465">
        <v>5.8</v>
      </c>
      <c r="L465">
        <v>8</v>
      </c>
      <c r="M465">
        <v>1.27</v>
      </c>
      <c r="N465">
        <v>5.9</v>
      </c>
      <c r="O465">
        <v>7.6</v>
      </c>
      <c r="P465" t="s">
        <v>19</v>
      </c>
      <c r="Q465" t="s">
        <v>16</v>
      </c>
      <c r="R465">
        <v>1</v>
      </c>
      <c r="S465" t="s">
        <v>20</v>
      </c>
      <c r="T465">
        <f>MAX(scores245[[#This Row],[winline]],scores245[[#This Row],[betboom]])</f>
        <v>1.27</v>
      </c>
      <c r="U465" t="str">
        <f>INDEX($C$1:$O$10913,1,MATCH(T465,scores245[#This Row],0))</f>
        <v>betboom</v>
      </c>
    </row>
    <row r="466" spans="1:21" x14ac:dyDescent="0.25">
      <c r="A466" t="str">
        <f>_xlfn.CONCAT(scores245[[#This Row],[home]],scores245[[#This Row],[guest]],scores245[[#This Row],[дата]])</f>
        <v>ОулуЕиф45493</v>
      </c>
      <c r="B466" t="str">
        <f>_xlfn.CONCAT(scores245[[#This Row],[home]],scores245[[#This Row],[guest]])</f>
        <v>ОулуЕиф</v>
      </c>
      <c r="C466" s="1" t="s">
        <v>409</v>
      </c>
      <c r="D466" s="2">
        <v>45493</v>
      </c>
      <c r="E466" s="1" t="s">
        <v>56</v>
      </c>
      <c r="F466" s="1" t="s">
        <v>259</v>
      </c>
      <c r="G466">
        <v>1.66</v>
      </c>
      <c r="H466">
        <v>3.95</v>
      </c>
      <c r="I466">
        <v>4.7</v>
      </c>
      <c r="J466">
        <v>1.69</v>
      </c>
      <c r="K466">
        <v>3.9</v>
      </c>
      <c r="L466">
        <v>4.5999999999999996</v>
      </c>
      <c r="M466">
        <v>1.68</v>
      </c>
      <c r="N466">
        <v>4.0999999999999996</v>
      </c>
      <c r="O466">
        <v>4.7</v>
      </c>
      <c r="P466" t="s">
        <v>19</v>
      </c>
      <c r="Q466" t="s">
        <v>16</v>
      </c>
      <c r="R466">
        <v>1</v>
      </c>
      <c r="S466" t="s">
        <v>20</v>
      </c>
      <c r="T466">
        <f>MAX(scores245[[#This Row],[winline]],scores245[[#This Row],[betboom]])</f>
        <v>1.69</v>
      </c>
      <c r="U466" t="str">
        <f>INDEX($C$1:$O$10913,1,MATCH(T466,scores245[#This Row],0))</f>
        <v>betboom</v>
      </c>
    </row>
    <row r="467" spans="1:21" x14ac:dyDescent="0.25">
      <c r="A467" t="str">
        <f>_xlfn.CONCAT(scores245[[#This Row],[home]],scores245[[#This Row],[guest]],scores245[[#This Row],[дата]])</f>
        <v>ХИКХака Валкеакоски45493</v>
      </c>
      <c r="B467" t="str">
        <f>_xlfn.CONCAT(scores245[[#This Row],[home]],scores245[[#This Row],[guest]])</f>
        <v>ХИКХака Валкеакоски</v>
      </c>
      <c r="C467" s="1" t="s">
        <v>409</v>
      </c>
      <c r="D467" s="2">
        <v>45493</v>
      </c>
      <c r="E467" s="1" t="s">
        <v>261</v>
      </c>
      <c r="F467" s="1" t="s">
        <v>112</v>
      </c>
      <c r="G467">
        <v>1.56</v>
      </c>
      <c r="H467">
        <v>4</v>
      </c>
      <c r="I467">
        <v>5.6</v>
      </c>
      <c r="J467">
        <v>1.61</v>
      </c>
      <c r="K467">
        <v>4.0999999999999996</v>
      </c>
      <c r="L467">
        <v>5.4</v>
      </c>
      <c r="M467">
        <v>1.6</v>
      </c>
      <c r="N467">
        <v>4.0999999999999996</v>
      </c>
      <c r="O467">
        <v>5.5</v>
      </c>
      <c r="P467" t="s">
        <v>19</v>
      </c>
      <c r="Q467" t="s">
        <v>16</v>
      </c>
      <c r="R467">
        <v>1</v>
      </c>
      <c r="S467" t="s">
        <v>20</v>
      </c>
      <c r="T467">
        <f>MAX(scores245[[#This Row],[winline]],scores245[[#This Row],[betboom]])</f>
        <v>1.61</v>
      </c>
      <c r="U467" t="str">
        <f>INDEX($C$1:$O$10913,1,MATCH(T467,scores245[#This Row],0))</f>
        <v>betboom</v>
      </c>
    </row>
    <row r="468" spans="1:21" x14ac:dyDescent="0.25">
      <c r="A468" t="str">
        <f>_xlfn.CONCAT(scores245[[#This Row],[home]],scores245[[#This Row],[guest]],scores245[[#This Row],[дата]])</f>
        <v>ЭребруЭргрюте45493</v>
      </c>
      <c r="B468" t="str">
        <f>_xlfn.CONCAT(scores245[[#This Row],[home]],scores245[[#This Row],[guest]])</f>
        <v>ЭребруЭргрюте</v>
      </c>
      <c r="C468" s="1" t="s">
        <v>410</v>
      </c>
      <c r="D468" s="2">
        <v>45493</v>
      </c>
      <c r="E468" s="1" t="s">
        <v>116</v>
      </c>
      <c r="F468" s="1" t="s">
        <v>264</v>
      </c>
      <c r="G468">
        <v>1.96</v>
      </c>
      <c r="H468">
        <v>3.7</v>
      </c>
      <c r="I468">
        <v>3.45</v>
      </c>
      <c r="J468">
        <v>1.99</v>
      </c>
      <c r="K468">
        <v>3.65</v>
      </c>
      <c r="L468">
        <v>3.45</v>
      </c>
      <c r="M468">
        <v>1.95</v>
      </c>
      <c r="N468">
        <v>3.7</v>
      </c>
      <c r="O468">
        <v>3.4</v>
      </c>
      <c r="P468" t="s">
        <v>16</v>
      </c>
      <c r="Q468" t="s">
        <v>16</v>
      </c>
      <c r="R468">
        <v>0</v>
      </c>
      <c r="S468" t="s">
        <v>20</v>
      </c>
      <c r="T468">
        <f>MAX(scores245[[#This Row],[winline]],scores245[[#This Row],[betboom]])</f>
        <v>1.99</v>
      </c>
      <c r="U468" t="str">
        <f>INDEX($C$1:$O$10913,1,MATCH(T468,scores245[#This Row],0))</f>
        <v>betboom</v>
      </c>
    </row>
    <row r="469" spans="1:21" x14ac:dyDescent="0.25">
      <c r="A469" t="str">
        <f>_xlfn.CONCAT(scores245[[#This Row],[home]],scores245[[#This Row],[guest]],scores245[[#This Row],[дата]])</f>
        <v>ОддевольдХельсингборг45493</v>
      </c>
      <c r="B469" t="str">
        <f>_xlfn.CONCAT(scores245[[#This Row],[home]],scores245[[#This Row],[guest]])</f>
        <v>ОддевольдХельсингборг</v>
      </c>
      <c r="C469" s="1" t="s">
        <v>410</v>
      </c>
      <c r="D469" s="2">
        <v>45493</v>
      </c>
      <c r="E469" s="1" t="s">
        <v>118</v>
      </c>
      <c r="F469" s="1" t="s">
        <v>61</v>
      </c>
      <c r="G469">
        <v>2.31</v>
      </c>
      <c r="H469">
        <v>3.25</v>
      </c>
      <c r="I469">
        <v>3.05</v>
      </c>
      <c r="J469">
        <v>2.2799999999999998</v>
      </c>
      <c r="K469">
        <v>3.25</v>
      </c>
      <c r="L469">
        <v>3.1</v>
      </c>
      <c r="M469">
        <v>2.2000000000000002</v>
      </c>
      <c r="N469">
        <v>3.2</v>
      </c>
      <c r="O469">
        <v>3.15</v>
      </c>
      <c r="P469" t="s">
        <v>16</v>
      </c>
      <c r="Q469" t="s">
        <v>32</v>
      </c>
      <c r="R469">
        <v>2</v>
      </c>
      <c r="S469" t="s">
        <v>20</v>
      </c>
      <c r="T469">
        <f>MAX(scores245[[#This Row],[winline]],scores245[[#This Row],[betboom]])</f>
        <v>2.31</v>
      </c>
      <c r="U469" t="str">
        <f>INDEX($C$1:$O$10913,1,MATCH(T469,scores245[#This Row],0))</f>
        <v>winline</v>
      </c>
    </row>
    <row r="470" spans="1:21" x14ac:dyDescent="0.25">
      <c r="A470" t="str">
        <f>_xlfn.CONCAT(scores245[[#This Row],[home]],scores245[[#This Row],[guest]],scores245[[#This Row],[дата]])</f>
        <v>ГефлеТреллеборг45493</v>
      </c>
      <c r="B470" t="str">
        <f>_xlfn.CONCAT(scores245[[#This Row],[home]],scores245[[#This Row],[guest]])</f>
        <v>ГефлеТреллеборг</v>
      </c>
      <c r="C470" s="1" t="s">
        <v>410</v>
      </c>
      <c r="D470" s="2">
        <v>45493</v>
      </c>
      <c r="E470" s="1" t="s">
        <v>64</v>
      </c>
      <c r="F470" s="1" t="s">
        <v>262</v>
      </c>
      <c r="G470">
        <v>2.42</v>
      </c>
      <c r="H470">
        <v>3.55</v>
      </c>
      <c r="I470">
        <v>2.7</v>
      </c>
      <c r="J470">
        <v>2.4700000000000002</v>
      </c>
      <c r="K470">
        <v>3.5</v>
      </c>
      <c r="L470">
        <v>2.65</v>
      </c>
      <c r="M470">
        <v>2.4500000000000002</v>
      </c>
      <c r="N470">
        <v>3.5</v>
      </c>
      <c r="O470">
        <v>2.6</v>
      </c>
      <c r="P470" t="s">
        <v>19</v>
      </c>
      <c r="Q470" t="s">
        <v>19</v>
      </c>
      <c r="R470">
        <v>0</v>
      </c>
      <c r="S470" t="s">
        <v>20</v>
      </c>
      <c r="T470">
        <f>MAX(scores245[[#This Row],[winline]],scores245[[#This Row],[betboom]])</f>
        <v>2.4700000000000002</v>
      </c>
      <c r="U470" t="str">
        <f>INDEX($C$1:$O$10913,1,MATCH(T470,scores245[#This Row],0))</f>
        <v>betboom</v>
      </c>
    </row>
    <row r="471" spans="1:21" x14ac:dyDescent="0.25">
      <c r="A471" t="str">
        <f>_xlfn.CONCAT(scores245[[#This Row],[home]],scores245[[#This Row],[guest]],scores245[[#This Row],[дата]])</f>
        <v>ЭстерСундсваль45493</v>
      </c>
      <c r="B471" t="str">
        <f>_xlfn.CONCAT(scores245[[#This Row],[home]],scores245[[#This Row],[guest]])</f>
        <v>ЭстерСундсваль</v>
      </c>
      <c r="C471" s="1" t="s">
        <v>410</v>
      </c>
      <c r="D471" s="2">
        <v>45493</v>
      </c>
      <c r="E471" s="1" t="s">
        <v>263</v>
      </c>
      <c r="F471" s="1" t="s">
        <v>115</v>
      </c>
      <c r="G471">
        <v>1.24</v>
      </c>
      <c r="H471">
        <v>6.2</v>
      </c>
      <c r="I471">
        <v>9.8000000000000007</v>
      </c>
      <c r="J471">
        <v>1.23</v>
      </c>
      <c r="K471">
        <v>6.1</v>
      </c>
      <c r="L471">
        <v>10.5</v>
      </c>
      <c r="M471">
        <v>1.23</v>
      </c>
      <c r="N471">
        <v>5.9</v>
      </c>
      <c r="O471">
        <v>9.5</v>
      </c>
      <c r="P471" t="s">
        <v>19</v>
      </c>
      <c r="Q471" t="s">
        <v>16</v>
      </c>
      <c r="R471">
        <v>1</v>
      </c>
      <c r="S471" t="s">
        <v>20</v>
      </c>
      <c r="T471">
        <f>MAX(scores245[[#This Row],[winline]],scores245[[#This Row],[betboom]])</f>
        <v>1.24</v>
      </c>
      <c r="U471" t="str">
        <f>INDEX($C$1:$O$10913,1,MATCH(T471,scores245[#This Row],0))</f>
        <v>winline</v>
      </c>
    </row>
    <row r="472" spans="1:21" x14ac:dyDescent="0.25">
      <c r="A472" t="str">
        <f>_xlfn.CONCAT(scores245[[#This Row],[home]],scores245[[#This Row],[guest]],scores245[[#This Row],[дата]])</f>
        <v>БроммапойкарнаХаммарбю45493</v>
      </c>
      <c r="B472" t="str">
        <f>_xlfn.CONCAT(scores245[[#This Row],[home]],scores245[[#This Row],[guest]])</f>
        <v>БроммапойкарнаХаммарбю</v>
      </c>
      <c r="C472" s="1" t="s">
        <v>386</v>
      </c>
      <c r="D472" s="2">
        <v>45493</v>
      </c>
      <c r="E472" s="1" t="s">
        <v>344</v>
      </c>
      <c r="F472" s="1" t="s">
        <v>354</v>
      </c>
      <c r="G472">
        <v>2.46</v>
      </c>
      <c r="H472">
        <v>3.65</v>
      </c>
      <c r="I472">
        <v>2.65</v>
      </c>
      <c r="J472">
        <v>2.44</v>
      </c>
      <c r="K472">
        <v>3.6</v>
      </c>
      <c r="L472">
        <v>2.7</v>
      </c>
      <c r="M472">
        <v>2.4500000000000002</v>
      </c>
      <c r="N472">
        <v>3.75</v>
      </c>
      <c r="O472">
        <v>2.65</v>
      </c>
      <c r="P472" t="s">
        <v>16</v>
      </c>
      <c r="Q472" t="s">
        <v>19</v>
      </c>
      <c r="R472">
        <v>2</v>
      </c>
      <c r="S472" t="s">
        <v>20</v>
      </c>
      <c r="T472">
        <f>MAX(scores245[[#This Row],[winline]],scores245[[#This Row],[betboom]])</f>
        <v>2.46</v>
      </c>
      <c r="U472" t="str">
        <f>INDEX($C$1:$O$10913,1,MATCH(T472,scores245[#This Row],0))</f>
        <v>winline</v>
      </c>
    </row>
    <row r="473" spans="1:21" x14ac:dyDescent="0.25">
      <c r="A473" t="str">
        <f>_xlfn.CONCAT(scores245[[#This Row],[home]],scores245[[#This Row],[guest]],scores245[[#This Row],[дата]])</f>
        <v>ВернамуХеккен45493</v>
      </c>
      <c r="B473" t="str">
        <f>_xlfn.CONCAT(scores245[[#This Row],[home]],scores245[[#This Row],[guest]])</f>
        <v>ВернамуХеккен</v>
      </c>
      <c r="C473" s="1" t="s">
        <v>386</v>
      </c>
      <c r="D473" s="2">
        <v>45493</v>
      </c>
      <c r="E473" s="1" t="s">
        <v>357</v>
      </c>
      <c r="F473" s="1" t="s">
        <v>364</v>
      </c>
      <c r="G473">
        <v>3.4</v>
      </c>
      <c r="H473">
        <v>3.8</v>
      </c>
      <c r="I473">
        <v>1.99</v>
      </c>
      <c r="J473">
        <v>3.4</v>
      </c>
      <c r="K473">
        <v>3.85</v>
      </c>
      <c r="L473">
        <v>1.98</v>
      </c>
      <c r="M473">
        <v>3.45</v>
      </c>
      <c r="N473">
        <v>3.9</v>
      </c>
      <c r="O473">
        <v>1.98</v>
      </c>
      <c r="P473" t="s">
        <v>19</v>
      </c>
      <c r="Q473" t="s">
        <v>19</v>
      </c>
      <c r="R473">
        <v>0</v>
      </c>
      <c r="S473" t="s">
        <v>20</v>
      </c>
      <c r="T473">
        <f>MAX(scores245[[#This Row],[winline]],scores245[[#This Row],[betboom]])</f>
        <v>3.4</v>
      </c>
      <c r="U473" t="str">
        <f>INDEX($C$1:$O$10913,1,MATCH(T473,scores245[#This Row],0))</f>
        <v>winline</v>
      </c>
    </row>
    <row r="474" spans="1:21" x14ac:dyDescent="0.25">
      <c r="A474" t="str">
        <f>_xlfn.CONCAT(scores245[[#This Row],[home]],scores245[[#This Row],[guest]],scores245[[#This Row],[дата]])</f>
        <v>КальмарЮргорден45493</v>
      </c>
      <c r="B474" t="str">
        <f>_xlfn.CONCAT(scores245[[#This Row],[home]],scores245[[#This Row],[guest]])</f>
        <v>КальмарЮргорден</v>
      </c>
      <c r="C474" s="1" t="s">
        <v>386</v>
      </c>
      <c r="D474" s="2">
        <v>45493</v>
      </c>
      <c r="E474" s="1" t="s">
        <v>360</v>
      </c>
      <c r="F474" s="1" t="s">
        <v>366</v>
      </c>
      <c r="G474">
        <v>4.9000000000000004</v>
      </c>
      <c r="H474">
        <v>3.85</v>
      </c>
      <c r="I474">
        <v>1.67</v>
      </c>
      <c r="J474">
        <v>5.3</v>
      </c>
      <c r="K474">
        <v>3.9</v>
      </c>
      <c r="L474">
        <v>1.64</v>
      </c>
      <c r="M474">
        <v>5</v>
      </c>
      <c r="N474">
        <v>4</v>
      </c>
      <c r="O474">
        <v>1.65</v>
      </c>
      <c r="P474" t="s">
        <v>19</v>
      </c>
      <c r="Q474" t="s">
        <v>28</v>
      </c>
      <c r="R474">
        <v>1</v>
      </c>
      <c r="S474" t="s">
        <v>20</v>
      </c>
      <c r="T474">
        <f>MAX(scores245[[#This Row],[winline]],scores245[[#This Row],[betboom]])</f>
        <v>5.3</v>
      </c>
      <c r="U474" t="str">
        <f>INDEX($C$1:$O$10913,1,MATCH(T474,scores245[#This Row],0))</f>
        <v>betboom</v>
      </c>
    </row>
    <row r="475" spans="1:21" x14ac:dyDescent="0.25">
      <c r="A475" t="str">
        <f>_xlfn.CONCAT(scores245[[#This Row],[home]],scores245[[#This Row],[guest]],scores245[[#This Row],[дата]])</f>
        <v>КанвонЧеджу 45493</v>
      </c>
      <c r="B475" t="str">
        <f>_xlfn.CONCAT(scores245[[#This Row],[home]],scores245[[#This Row],[guest]])</f>
        <v xml:space="preserve">КанвонЧеджу </v>
      </c>
      <c r="C475" s="1" t="s">
        <v>411</v>
      </c>
      <c r="D475" s="2">
        <v>45493</v>
      </c>
      <c r="E475" s="1" t="s">
        <v>275</v>
      </c>
      <c r="F475" s="1" t="s">
        <v>273</v>
      </c>
      <c r="G475">
        <v>2.12</v>
      </c>
      <c r="H475">
        <v>3.45</v>
      </c>
      <c r="I475">
        <v>3.35</v>
      </c>
      <c r="J475" t="s">
        <v>20</v>
      </c>
      <c r="K475" t="s">
        <v>20</v>
      </c>
      <c r="L475" t="s">
        <v>20</v>
      </c>
      <c r="M475">
        <v>2.08</v>
      </c>
      <c r="N475">
        <v>3.5</v>
      </c>
      <c r="O475">
        <v>3.5</v>
      </c>
      <c r="P475" t="s">
        <v>54</v>
      </c>
      <c r="Q475" t="s">
        <v>16</v>
      </c>
      <c r="R475">
        <v>1</v>
      </c>
      <c r="S475" t="s">
        <v>20</v>
      </c>
      <c r="T475">
        <f>MAX(scores245[[#This Row],[winline]],scores245[[#This Row],[betboom]])</f>
        <v>2.12</v>
      </c>
      <c r="U475" t="str">
        <f>INDEX($C$1:$O$10913,1,MATCH(T475,scores245[#This Row],0))</f>
        <v>winline</v>
      </c>
    </row>
    <row r="476" spans="1:21" x14ac:dyDescent="0.25">
      <c r="A476" t="str">
        <f>_xlfn.CONCAT(scores245[[#This Row],[home]],scores245[[#This Row],[guest]],scores245[[#This Row],[дата]])</f>
        <v>Чонбук Ульсан 45493</v>
      </c>
      <c r="B476" t="str">
        <f>_xlfn.CONCAT(scores245[[#This Row],[home]],scores245[[#This Row],[guest]])</f>
        <v xml:space="preserve">Чонбук Ульсан </v>
      </c>
      <c r="C476" s="1" t="s">
        <v>411</v>
      </c>
      <c r="D476" s="2">
        <v>45493</v>
      </c>
      <c r="E476" s="1" t="s">
        <v>127</v>
      </c>
      <c r="F476" s="1" t="s">
        <v>277</v>
      </c>
      <c r="G476">
        <v>3.2</v>
      </c>
      <c r="H476">
        <v>3.6</v>
      </c>
      <c r="I476">
        <v>2.13</v>
      </c>
      <c r="J476">
        <v>3.3</v>
      </c>
      <c r="K476">
        <v>3.65</v>
      </c>
      <c r="L476">
        <v>2.09</v>
      </c>
      <c r="M476">
        <v>3.3</v>
      </c>
      <c r="N476">
        <v>3.7</v>
      </c>
      <c r="O476">
        <v>2.0699999999999998</v>
      </c>
      <c r="P476" t="s">
        <v>19</v>
      </c>
      <c r="Q476" t="s">
        <v>16</v>
      </c>
      <c r="R476">
        <v>1</v>
      </c>
      <c r="S476" t="s">
        <v>20</v>
      </c>
      <c r="T476">
        <f>MAX(scores245[[#This Row],[winline]],scores245[[#This Row],[betboom]])</f>
        <v>3.3</v>
      </c>
      <c r="U476" t="str">
        <f>INDEX($C$1:$O$10913,1,MATCH(T476,scores245[#This Row],0))</f>
        <v>betboom</v>
      </c>
    </row>
    <row r="477" spans="1:21" x14ac:dyDescent="0.25">
      <c r="A477" t="str">
        <f>_xlfn.CONCAT(scores245[[#This Row],[home]],scores245[[#This Row],[guest]],scores245[[#This Row],[дата]])</f>
        <v>Сувон БлюуингзЧхонджу45493</v>
      </c>
      <c r="B477" t="str">
        <f>_xlfn.CONCAT(scores245[[#This Row],[home]],scores245[[#This Row],[guest]])</f>
        <v>Сувон БлюуингзЧхонджу</v>
      </c>
      <c r="C477" s="1" t="s">
        <v>412</v>
      </c>
      <c r="D477" s="2">
        <v>45493</v>
      </c>
      <c r="E477" s="1" t="s">
        <v>270</v>
      </c>
      <c r="F477" s="1" t="s">
        <v>361</v>
      </c>
      <c r="G477">
        <v>1.68</v>
      </c>
      <c r="H477">
        <v>3.65</v>
      </c>
      <c r="I477">
        <v>5</v>
      </c>
      <c r="J477">
        <v>1.71</v>
      </c>
      <c r="K477">
        <v>3.6</v>
      </c>
      <c r="L477">
        <v>4.7</v>
      </c>
      <c r="M477">
        <v>1.68</v>
      </c>
      <c r="N477">
        <v>3.6</v>
      </c>
      <c r="O477">
        <v>4.8</v>
      </c>
      <c r="P477" t="s">
        <v>16</v>
      </c>
      <c r="Q477" t="s">
        <v>16</v>
      </c>
      <c r="R477">
        <v>0</v>
      </c>
      <c r="S477" t="s">
        <v>20</v>
      </c>
      <c r="T477">
        <f>MAX(scores245[[#This Row],[winline]],scores245[[#This Row],[betboom]])</f>
        <v>1.71</v>
      </c>
      <c r="U477" t="str">
        <f>INDEX($C$1:$O$10913,1,MATCH(T477,scores245[#This Row],0))</f>
        <v>betboom</v>
      </c>
    </row>
    <row r="478" spans="1:21" x14ac:dyDescent="0.25">
      <c r="A478" t="str">
        <f>_xlfn.CONCAT(scores245[[#This Row],[home]],scores245[[#This Row],[guest]],scores245[[#This Row],[дата]])</f>
        <v>КеннамПучхон45493</v>
      </c>
      <c r="B478" t="str">
        <f>_xlfn.CONCAT(scores245[[#This Row],[home]],scores245[[#This Row],[guest]])</f>
        <v>КеннамПучхон</v>
      </c>
      <c r="C478" s="1" t="s">
        <v>412</v>
      </c>
      <c r="D478" s="2">
        <v>45493</v>
      </c>
      <c r="E478" s="1" t="s">
        <v>310</v>
      </c>
      <c r="F478" s="1" t="s">
        <v>268</v>
      </c>
      <c r="G478">
        <v>2.35</v>
      </c>
      <c r="H478">
        <v>3.2</v>
      </c>
      <c r="I478">
        <v>3</v>
      </c>
      <c r="J478">
        <v>2.4</v>
      </c>
      <c r="K478">
        <v>3.2</v>
      </c>
      <c r="L478">
        <v>2.9</v>
      </c>
      <c r="M478">
        <v>2.35</v>
      </c>
      <c r="N478">
        <v>3.2</v>
      </c>
      <c r="O478">
        <v>2.9</v>
      </c>
      <c r="P478" t="s">
        <v>19</v>
      </c>
      <c r="Q478" t="s">
        <v>19</v>
      </c>
      <c r="R478">
        <v>0</v>
      </c>
      <c r="S478" t="s">
        <v>20</v>
      </c>
      <c r="T478">
        <f>MAX(scores245[[#This Row],[winline]],scores245[[#This Row],[betboom]])</f>
        <v>2.4</v>
      </c>
      <c r="U478" t="str">
        <f>INDEX($C$1:$O$10913,1,MATCH(T478,scores245[#This Row],0))</f>
        <v>betboom</v>
      </c>
    </row>
    <row r="479" spans="1:21" x14ac:dyDescent="0.25">
      <c r="A479" t="str">
        <f>_xlfn.CONCAT(scores245[[#This Row],[home]],scores245[[#This Row],[guest]],scores245[[#This Row],[дата]])</f>
        <v>Чоннам Пусан 45493</v>
      </c>
      <c r="B479" t="str">
        <f>_xlfn.CONCAT(scores245[[#This Row],[home]],scores245[[#This Row],[guest]])</f>
        <v xml:space="preserve">Чоннам Пусан </v>
      </c>
      <c r="C479" s="1" t="s">
        <v>412</v>
      </c>
      <c r="D479" s="2">
        <v>45493</v>
      </c>
      <c r="E479" s="1" t="s">
        <v>311</v>
      </c>
      <c r="F479" s="1" t="s">
        <v>120</v>
      </c>
      <c r="G479">
        <v>2.6</v>
      </c>
      <c r="H479">
        <v>3.25</v>
      </c>
      <c r="I479">
        <v>2.65</v>
      </c>
      <c r="J479">
        <v>2.5499999999999998</v>
      </c>
      <c r="K479">
        <v>3.25</v>
      </c>
      <c r="L479">
        <v>2.65</v>
      </c>
      <c r="M479">
        <v>2.5499999999999998</v>
      </c>
      <c r="N479">
        <v>3.3</v>
      </c>
      <c r="O479">
        <v>2.6</v>
      </c>
      <c r="P479" t="s">
        <v>19</v>
      </c>
      <c r="Q479" t="s">
        <v>32</v>
      </c>
      <c r="R479">
        <v>2</v>
      </c>
      <c r="S479" t="s">
        <v>20</v>
      </c>
      <c r="T479">
        <f>MAX(scores245[[#This Row],[winline]],scores245[[#This Row],[betboom]])</f>
        <v>2.6</v>
      </c>
      <c r="U479" t="str">
        <f>INDEX($C$1:$O$10913,1,MATCH(T479,scores245[#This Row],0))</f>
        <v>winline</v>
      </c>
    </row>
    <row r="480" spans="1:21" x14ac:dyDescent="0.25">
      <c r="A480" t="str">
        <f>_xlfn.CONCAT(scores245[[#This Row],[home]],scores245[[#This Row],[guest]],scores245[[#This Row],[дата]])</f>
        <v>Мокпо СитиСихын Ситизен45493</v>
      </c>
      <c r="B480" t="str">
        <f>_xlfn.CONCAT(scores245[[#This Row],[home]],scores245[[#This Row],[guest]])</f>
        <v>Мокпо СитиСихын Ситизен</v>
      </c>
      <c r="C480" s="1" t="s">
        <v>387</v>
      </c>
      <c r="D480" s="2">
        <v>45493</v>
      </c>
      <c r="E480" s="1" t="s">
        <v>135</v>
      </c>
      <c r="F480" s="1" t="s">
        <v>278</v>
      </c>
      <c r="G480">
        <v>3.2</v>
      </c>
      <c r="H480">
        <v>3.35</v>
      </c>
      <c r="I480">
        <v>2.04</v>
      </c>
      <c r="J480">
        <v>3.35</v>
      </c>
      <c r="K480">
        <v>3.45</v>
      </c>
      <c r="L480">
        <v>2.08</v>
      </c>
      <c r="M480" t="s">
        <v>20</v>
      </c>
      <c r="N480" t="s">
        <v>20</v>
      </c>
      <c r="O480" t="s">
        <v>20</v>
      </c>
      <c r="P480" t="s">
        <v>32</v>
      </c>
      <c r="Q480" t="s">
        <v>32</v>
      </c>
      <c r="R480">
        <v>0</v>
      </c>
      <c r="S480" t="s">
        <v>20</v>
      </c>
      <c r="T480">
        <f>MAX(scores245[[#This Row],[winline]],scores245[[#This Row],[betboom]])</f>
        <v>3.35</v>
      </c>
      <c r="U480" t="str">
        <f>INDEX($C$1:$O$10913,1,MATCH(T480,scores245[#This Row],0))</f>
        <v>winline_1</v>
      </c>
    </row>
    <row r="481" spans="1:21" x14ac:dyDescent="0.25">
      <c r="A481" t="str">
        <f>_xlfn.CONCAT(scores245[[#This Row],[home]],scores245[[#This Row],[guest]],scores245[[#This Row],[дата]])</f>
        <v>Еджу СитизенЧунчеон45493</v>
      </c>
      <c r="B481" t="str">
        <f>_xlfn.CONCAT(scores245[[#This Row],[home]],scores245[[#This Row],[guest]])</f>
        <v>Еджу СитизенЧунчеон</v>
      </c>
      <c r="C481" s="1" t="s">
        <v>387</v>
      </c>
      <c r="D481" s="2">
        <v>45493</v>
      </c>
      <c r="E481" s="1" t="s">
        <v>136</v>
      </c>
      <c r="F481" s="1" t="s">
        <v>66</v>
      </c>
      <c r="G481">
        <v>2.5499999999999998</v>
      </c>
      <c r="H481">
        <v>3.25</v>
      </c>
      <c r="I481">
        <v>2.5499999999999998</v>
      </c>
      <c r="J481">
        <v>2.6</v>
      </c>
      <c r="K481">
        <v>3.35</v>
      </c>
      <c r="L481">
        <v>2.6</v>
      </c>
      <c r="M481" t="s">
        <v>20</v>
      </c>
      <c r="N481" t="s">
        <v>20</v>
      </c>
      <c r="O481" t="s">
        <v>20</v>
      </c>
      <c r="P481" t="s">
        <v>28</v>
      </c>
      <c r="Q481" t="s">
        <v>16</v>
      </c>
      <c r="R481">
        <v>1</v>
      </c>
      <c r="S481" t="s">
        <v>20</v>
      </c>
      <c r="T481">
        <f>MAX(scores245[[#This Row],[winline]],scores245[[#This Row],[betboom]])</f>
        <v>2.6</v>
      </c>
      <c r="U481" t="str">
        <f>INDEX($C$1:$O$10913,1,MATCH(T481,scores245[#This Row],0))</f>
        <v>betboom</v>
      </c>
    </row>
    <row r="482" spans="1:21" x14ac:dyDescent="0.25">
      <c r="A482" t="str">
        <f>_xlfn.CONCAT(scores245[[#This Row],[home]],scores245[[#This Row],[guest]],scores245[[#This Row],[дата]])</f>
        <v>Янгпийонг ФККёнджу КХНП45493</v>
      </c>
      <c r="B482" t="str">
        <f>_xlfn.CONCAT(scores245[[#This Row],[home]],scores245[[#This Row],[guest]])</f>
        <v>Янгпийонг ФККёнджу КХНП</v>
      </c>
      <c r="C482" s="1" t="s">
        <v>387</v>
      </c>
      <c r="D482" s="2">
        <v>45493</v>
      </c>
      <c r="E482" s="1" t="s">
        <v>69</v>
      </c>
      <c r="F482" s="1" t="s">
        <v>132</v>
      </c>
      <c r="G482">
        <v>3.75</v>
      </c>
      <c r="H482">
        <v>3.45</v>
      </c>
      <c r="I482">
        <v>1.84</v>
      </c>
      <c r="J482">
        <v>3.9</v>
      </c>
      <c r="K482">
        <v>3.55</v>
      </c>
      <c r="L482">
        <v>1.88</v>
      </c>
      <c r="M482" t="s">
        <v>20</v>
      </c>
      <c r="N482" t="s">
        <v>20</v>
      </c>
      <c r="O482" t="s">
        <v>20</v>
      </c>
      <c r="P482" t="s">
        <v>28</v>
      </c>
      <c r="Q482" t="s">
        <v>19</v>
      </c>
      <c r="R482">
        <v>2</v>
      </c>
      <c r="S482" t="s">
        <v>20</v>
      </c>
      <c r="T482">
        <f>MAX(scores245[[#This Row],[winline]],scores245[[#This Row],[betboom]])</f>
        <v>3.9</v>
      </c>
      <c r="U482" t="str">
        <f>INDEX($C$1:$O$10913,1,MATCH(T482,scores245[#This Row],0))</f>
        <v>betboom</v>
      </c>
    </row>
    <row r="483" spans="1:21" x14ac:dyDescent="0.25">
      <c r="A483" t="str">
        <f>_xlfn.CONCAT(scores245[[#This Row],[home]],scores245[[#This Row],[guest]],scores245[[#This Row],[дата]])</f>
        <v>ГимхэТэджон Кораил45493</v>
      </c>
      <c r="B483" t="str">
        <f>_xlfn.CONCAT(scores245[[#This Row],[home]],scores245[[#This Row],[guest]])</f>
        <v>ГимхэТэджон Кораил</v>
      </c>
      <c r="C483" s="1" t="s">
        <v>387</v>
      </c>
      <c r="D483" s="2">
        <v>45493</v>
      </c>
      <c r="E483" s="1" t="s">
        <v>138</v>
      </c>
      <c r="F483" s="1" t="s">
        <v>134</v>
      </c>
      <c r="G483">
        <v>1.93</v>
      </c>
      <c r="H483">
        <v>3.3</v>
      </c>
      <c r="I483">
        <v>3.6</v>
      </c>
      <c r="J483">
        <v>1.97</v>
      </c>
      <c r="K483">
        <v>3.4</v>
      </c>
      <c r="L483">
        <v>3.7</v>
      </c>
      <c r="M483">
        <v>1.95</v>
      </c>
      <c r="N483">
        <v>3.4</v>
      </c>
      <c r="O483">
        <v>3.7</v>
      </c>
      <c r="P483" t="s">
        <v>28</v>
      </c>
      <c r="Q483" t="s">
        <v>28</v>
      </c>
      <c r="R483">
        <v>0</v>
      </c>
      <c r="S483" t="s">
        <v>20</v>
      </c>
      <c r="T483">
        <f>MAX(scores245[[#This Row],[winline]],scores245[[#This Row],[betboom]])</f>
        <v>1.97</v>
      </c>
      <c r="U483" t="str">
        <f>INDEX($C$1:$O$10913,1,MATCH(T483,scores245[#This Row],0))</f>
        <v>betboom</v>
      </c>
    </row>
    <row r="484" spans="1:21" x14ac:dyDescent="0.25">
      <c r="A484" t="str">
        <f>_xlfn.CONCAT(scores245[[#This Row],[home]],scores245[[#This Row],[guest]],scores245[[#This Row],[дата]])</f>
        <v>Джубило ИватаКиото Санга45493</v>
      </c>
      <c r="B484" t="str">
        <f>_xlfn.CONCAT(scores245[[#This Row],[home]],scores245[[#This Row],[guest]])</f>
        <v>Джубило ИватаКиото Санга</v>
      </c>
      <c r="C484" s="1" t="s">
        <v>413</v>
      </c>
      <c r="D484" s="2">
        <v>45493</v>
      </c>
      <c r="E484" s="1" t="s">
        <v>297</v>
      </c>
      <c r="F484" s="1" t="s">
        <v>293</v>
      </c>
      <c r="G484">
        <v>2.3199999999999998</v>
      </c>
      <c r="H484">
        <v>3.3</v>
      </c>
      <c r="I484">
        <v>3.1</v>
      </c>
      <c r="J484">
        <v>2.2799999999999998</v>
      </c>
      <c r="K484">
        <v>3.4</v>
      </c>
      <c r="L484">
        <v>3.1</v>
      </c>
      <c r="M484">
        <v>2.2999999999999998</v>
      </c>
      <c r="N484">
        <v>3.45</v>
      </c>
      <c r="O484">
        <v>3.1</v>
      </c>
      <c r="P484" t="s">
        <v>28</v>
      </c>
      <c r="Q484" t="s">
        <v>19</v>
      </c>
      <c r="R484">
        <v>2</v>
      </c>
      <c r="S484" t="s">
        <v>20</v>
      </c>
      <c r="T484">
        <f>MAX(scores245[[#This Row],[winline]],scores245[[#This Row],[betboom]])</f>
        <v>2.3199999999999998</v>
      </c>
      <c r="U484" t="str">
        <f>INDEX($C$1:$O$10913,1,MATCH(T484,scores245[#This Row],0))</f>
        <v>winline</v>
      </c>
    </row>
    <row r="485" spans="1:21" x14ac:dyDescent="0.25">
      <c r="A485" t="str">
        <f>_xlfn.CONCAT(scores245[[#This Row],[home]],scores245[[#This Row],[guest]],scores245[[#This Row],[дата]])</f>
        <v>Касива РейсолКавасаки Фронтале45493</v>
      </c>
      <c r="B485" t="str">
        <f>_xlfn.CONCAT(scores245[[#This Row],[home]],scores245[[#This Row],[guest]])</f>
        <v>Касива РейсолКавасаки Фронтале</v>
      </c>
      <c r="C485" s="1" t="s">
        <v>413</v>
      </c>
      <c r="D485" s="2">
        <v>45493</v>
      </c>
      <c r="E485" s="1" t="s">
        <v>289</v>
      </c>
      <c r="F485" s="1" t="s">
        <v>157</v>
      </c>
      <c r="G485">
        <v>2.29</v>
      </c>
      <c r="H485">
        <v>3.55</v>
      </c>
      <c r="I485">
        <v>2.95</v>
      </c>
      <c r="J485">
        <v>2.2999999999999998</v>
      </c>
      <c r="K485">
        <v>3.5</v>
      </c>
      <c r="L485">
        <v>2.95</v>
      </c>
      <c r="M485">
        <v>2.25</v>
      </c>
      <c r="N485">
        <v>3.6</v>
      </c>
      <c r="O485">
        <v>3</v>
      </c>
      <c r="P485" t="s">
        <v>19</v>
      </c>
      <c r="Q485" t="s">
        <v>32</v>
      </c>
      <c r="R485">
        <v>2</v>
      </c>
      <c r="S485" t="s">
        <v>20</v>
      </c>
      <c r="T485">
        <f>MAX(scores245[[#This Row],[winline]],scores245[[#This Row],[betboom]])</f>
        <v>2.2999999999999998</v>
      </c>
      <c r="U485" t="str">
        <f>INDEX($C$1:$O$10913,1,MATCH(T485,scores245[#This Row],0))</f>
        <v>betboom</v>
      </c>
    </row>
    <row r="486" spans="1:21" x14ac:dyDescent="0.25">
      <c r="A486" t="str">
        <f>_xlfn.CONCAT(scores245[[#This Row],[home]],scores245[[#This Row],[guest]],scores245[[#This Row],[дата]])</f>
        <v>Виссел КобеНагоя Грампус45493</v>
      </c>
      <c r="B486" t="str">
        <f>_xlfn.CONCAT(scores245[[#This Row],[home]],scores245[[#This Row],[guest]])</f>
        <v>Виссел КобеНагоя Грампус</v>
      </c>
      <c r="C486" s="1" t="s">
        <v>413</v>
      </c>
      <c r="D486" s="2">
        <v>45493</v>
      </c>
      <c r="E486" s="1" t="s">
        <v>290</v>
      </c>
      <c r="F486" s="1" t="s">
        <v>299</v>
      </c>
      <c r="G486">
        <v>1.65</v>
      </c>
      <c r="H486">
        <v>3.75</v>
      </c>
      <c r="I486">
        <v>5.4</v>
      </c>
      <c r="J486">
        <v>1.67</v>
      </c>
      <c r="K486">
        <v>3.65</v>
      </c>
      <c r="L486">
        <v>5.6</v>
      </c>
      <c r="M486">
        <v>1.65</v>
      </c>
      <c r="N486">
        <v>3.8</v>
      </c>
      <c r="O486">
        <v>5.3</v>
      </c>
      <c r="P486" t="s">
        <v>32</v>
      </c>
      <c r="Q486" t="s">
        <v>32</v>
      </c>
      <c r="R486">
        <v>0</v>
      </c>
      <c r="S486" t="s">
        <v>20</v>
      </c>
      <c r="T486">
        <f>MAX(scores245[[#This Row],[winline]],scores245[[#This Row],[betboom]])</f>
        <v>1.67</v>
      </c>
      <c r="U486" t="str">
        <f>INDEX($C$1:$O$10913,1,MATCH(T486,scores245[#This Row],0))</f>
        <v>betboom</v>
      </c>
    </row>
    <row r="487" spans="1:21" x14ac:dyDescent="0.25">
      <c r="A487" t="str">
        <f>_xlfn.CONCAT(scores245[[#This Row],[home]],scores245[[#This Row],[guest]],scores245[[#This Row],[дата]])</f>
        <v>Сересо ОсакаАльбирекс Ниигата45493</v>
      </c>
      <c r="B487" t="str">
        <f>_xlfn.CONCAT(scores245[[#This Row],[home]],scores245[[#This Row],[guest]])</f>
        <v>Сересо ОсакаАльбирекс Ниигата</v>
      </c>
      <c r="C487" s="1" t="s">
        <v>413</v>
      </c>
      <c r="D487" s="2">
        <v>45493</v>
      </c>
      <c r="E487" s="1" t="s">
        <v>298</v>
      </c>
      <c r="F487" s="1" t="s">
        <v>160</v>
      </c>
      <c r="G487">
        <v>2.06</v>
      </c>
      <c r="H487">
        <v>3.4</v>
      </c>
      <c r="I487">
        <v>3.6</v>
      </c>
      <c r="J487">
        <v>2.0289999999999999</v>
      </c>
      <c r="K487">
        <v>3.45</v>
      </c>
      <c r="L487">
        <v>3.7</v>
      </c>
      <c r="M487">
        <v>2.0499999999999998</v>
      </c>
      <c r="N487">
        <v>3.5</v>
      </c>
      <c r="O487">
        <v>3.6</v>
      </c>
      <c r="P487" t="s">
        <v>28</v>
      </c>
      <c r="Q487" t="s">
        <v>19</v>
      </c>
      <c r="R487">
        <v>2</v>
      </c>
      <c r="S487" t="s">
        <v>20</v>
      </c>
      <c r="T487">
        <f>MAX(scores245[[#This Row],[winline]],scores245[[#This Row],[betboom]])</f>
        <v>2.06</v>
      </c>
      <c r="U487" t="str">
        <f>INDEX($C$1:$O$10913,1,MATCH(T487,scores245[#This Row],0))</f>
        <v>winline</v>
      </c>
    </row>
    <row r="488" spans="1:21" x14ac:dyDescent="0.25">
      <c r="A488" t="str">
        <f>_xlfn.CONCAT(scores245[[#This Row],[home]],scores245[[#This Row],[guest]],scores245[[#This Row],[дата]])</f>
        <v>Урава Ред ДаймондсКонсадоле Саппоро45493</v>
      </c>
      <c r="B488" t="str">
        <f>_xlfn.CONCAT(scores245[[#This Row],[home]],scores245[[#This Row],[guest]])</f>
        <v>Урава Ред ДаймондсКонсадоле Саппоро</v>
      </c>
      <c r="C488" s="1" t="s">
        <v>413</v>
      </c>
      <c r="D488" s="2">
        <v>45493</v>
      </c>
      <c r="E488" s="1" t="s">
        <v>296</v>
      </c>
      <c r="F488" s="1" t="s">
        <v>159</v>
      </c>
      <c r="G488">
        <v>1.54</v>
      </c>
      <c r="H488">
        <v>4.4000000000000004</v>
      </c>
      <c r="I488">
        <v>5.6</v>
      </c>
      <c r="J488">
        <v>1.55</v>
      </c>
      <c r="K488">
        <v>4.2</v>
      </c>
      <c r="L488">
        <v>6.2</v>
      </c>
      <c r="M488">
        <v>1.55</v>
      </c>
      <c r="N488">
        <v>4.2</v>
      </c>
      <c r="O488">
        <v>6</v>
      </c>
      <c r="P488" t="s">
        <v>32</v>
      </c>
      <c r="Q488" t="s">
        <v>54</v>
      </c>
      <c r="R488">
        <v>2</v>
      </c>
      <c r="S488" t="s">
        <v>20</v>
      </c>
      <c r="T488">
        <f>MAX(scores245[[#This Row],[winline]],scores245[[#This Row],[betboom]])</f>
        <v>1.55</v>
      </c>
      <c r="U488" t="str">
        <f>INDEX($C$1:$O$10913,1,MATCH(T488,scores245[#This Row],0))</f>
        <v>betboom</v>
      </c>
    </row>
    <row r="489" spans="1:21" x14ac:dyDescent="0.25">
      <c r="A489" t="str">
        <f>_xlfn.CONCAT(scores245[[#This Row],[home]],scores245[[#This Row],[guest]],scores245[[#This Row],[дата]])</f>
        <v>Гамба ОсакаСенан Бельмаре45493</v>
      </c>
      <c r="B489" t="str">
        <f>_xlfn.CONCAT(scores245[[#This Row],[home]],scores245[[#This Row],[guest]])</f>
        <v>Гамба ОсакаСенан Бельмаре</v>
      </c>
      <c r="C489" s="1" t="s">
        <v>413</v>
      </c>
      <c r="D489" s="2">
        <v>45493</v>
      </c>
      <c r="E489" s="1" t="s">
        <v>300</v>
      </c>
      <c r="F489" s="1" t="s">
        <v>292</v>
      </c>
      <c r="G489">
        <v>1.94</v>
      </c>
      <c r="H489">
        <v>3.45</v>
      </c>
      <c r="I489">
        <v>3.9</v>
      </c>
      <c r="J489">
        <v>1.98</v>
      </c>
      <c r="K489">
        <v>3.4</v>
      </c>
      <c r="L489">
        <v>3.9</v>
      </c>
      <c r="M489">
        <v>1.97</v>
      </c>
      <c r="N489">
        <v>3.5</v>
      </c>
      <c r="O489">
        <v>3.9</v>
      </c>
      <c r="P489" t="s">
        <v>16</v>
      </c>
      <c r="Q489" t="s">
        <v>28</v>
      </c>
      <c r="R489">
        <v>2</v>
      </c>
      <c r="S489" t="s">
        <v>20</v>
      </c>
      <c r="T489">
        <f>MAX(scores245[[#This Row],[winline]],scores245[[#This Row],[betboom]])</f>
        <v>1.98</v>
      </c>
      <c r="U489" t="str">
        <f>INDEX($C$1:$O$10913,1,MATCH(T489,scores245[#This Row],0))</f>
        <v>betboom</v>
      </c>
    </row>
    <row r="490" spans="1:21" x14ac:dyDescent="0.25">
      <c r="A490" t="str">
        <f>_xlfn.CONCAT(scores245[[#This Row],[home]],scores245[[#This Row],[guest]],scores245[[#This Row],[дата]])</f>
        <v>Ависпа ФукуокаТокио Верди45493</v>
      </c>
      <c r="B490" t="str">
        <f>_xlfn.CONCAT(scores245[[#This Row],[home]],scores245[[#This Row],[guest]])</f>
        <v>Ависпа ФукуокаТокио Верди</v>
      </c>
      <c r="C490" s="1" t="s">
        <v>413</v>
      </c>
      <c r="D490" s="2">
        <v>45493</v>
      </c>
      <c r="E490" s="1" t="s">
        <v>295</v>
      </c>
      <c r="F490" s="1" t="s">
        <v>156</v>
      </c>
      <c r="G490">
        <v>2.2200000000000002</v>
      </c>
      <c r="H490">
        <v>3.05</v>
      </c>
      <c r="I490">
        <v>3.6</v>
      </c>
      <c r="J490">
        <v>2.2400000000000002</v>
      </c>
      <c r="K490">
        <v>3.05</v>
      </c>
      <c r="L490">
        <v>3.6</v>
      </c>
      <c r="M490">
        <v>2.2000000000000002</v>
      </c>
      <c r="N490">
        <v>3.1</v>
      </c>
      <c r="O490">
        <v>3.7</v>
      </c>
      <c r="P490" t="s">
        <v>16</v>
      </c>
      <c r="Q490" t="s">
        <v>28</v>
      </c>
      <c r="R490">
        <v>2</v>
      </c>
      <c r="S490" t="s">
        <v>20</v>
      </c>
      <c r="T490">
        <f>MAX(scores245[[#This Row],[winline]],scores245[[#This Row],[betboom]])</f>
        <v>2.2400000000000002</v>
      </c>
      <c r="U490" t="str">
        <f>INDEX($C$1:$O$10913,1,MATCH(T490,scores245[#This Row],0))</f>
        <v>betboom</v>
      </c>
    </row>
    <row r="491" spans="1:21" x14ac:dyDescent="0.25">
      <c r="A491" t="str">
        <f>_xlfn.CONCAT(scores245[[#This Row],[home]],scores245[[#This Row],[guest]],scores245[[#This Row],[дата]])</f>
        <v>Касима АнтлерсТокио45493</v>
      </c>
      <c r="B491" t="str">
        <f>_xlfn.CONCAT(scores245[[#This Row],[home]],scores245[[#This Row],[guest]])</f>
        <v>Касима АнтлерсТокио</v>
      </c>
      <c r="C491" s="1" t="s">
        <v>413</v>
      </c>
      <c r="D491" s="2">
        <v>45493</v>
      </c>
      <c r="E491" s="1" t="s">
        <v>291</v>
      </c>
      <c r="F491" s="1" t="s">
        <v>294</v>
      </c>
      <c r="G491">
        <v>1.77</v>
      </c>
      <c r="H491">
        <v>3.7</v>
      </c>
      <c r="I491">
        <v>4.4000000000000004</v>
      </c>
      <c r="J491">
        <v>1.77</v>
      </c>
      <c r="K491">
        <v>3.65</v>
      </c>
      <c r="L491">
        <v>4.7</v>
      </c>
      <c r="M491">
        <v>1.78</v>
      </c>
      <c r="N491">
        <v>3.8</v>
      </c>
      <c r="O491">
        <v>4.4000000000000004</v>
      </c>
      <c r="P491" t="s">
        <v>19</v>
      </c>
      <c r="Q491" t="s">
        <v>28</v>
      </c>
      <c r="R491">
        <v>1</v>
      </c>
      <c r="S491" t="s">
        <v>20</v>
      </c>
      <c r="T491">
        <f>MAX(scores245[[#This Row],[winline]],scores245[[#This Row],[betboom]])</f>
        <v>1.77</v>
      </c>
      <c r="U491" t="str">
        <f>INDEX($C$1:$O$10913,1,MATCH(T491,scores245[#This Row],0))</f>
        <v>winline</v>
      </c>
    </row>
    <row r="492" spans="1:21" x14ac:dyDescent="0.25">
      <c r="A492" t="str">
        <f>_xlfn.CONCAT(scores245[[#This Row],[home]],scores245[[#This Row],[guest]],scores245[[#This Row],[дата]])</f>
        <v>Матида ЗельвияЙокогама Маринос45493</v>
      </c>
      <c r="B492" t="str">
        <f>_xlfn.CONCAT(scores245[[#This Row],[home]],scores245[[#This Row],[guest]])</f>
        <v>Матида ЗельвияЙокогама Маринос</v>
      </c>
      <c r="C492" s="1" t="s">
        <v>413</v>
      </c>
      <c r="D492" s="2">
        <v>45493</v>
      </c>
      <c r="E492" s="1" t="s">
        <v>301</v>
      </c>
      <c r="F492" s="1" t="s">
        <v>155</v>
      </c>
      <c r="G492">
        <v>1.86</v>
      </c>
      <c r="H492">
        <v>3.75</v>
      </c>
      <c r="I492">
        <v>3.95</v>
      </c>
      <c r="J492">
        <v>1.87</v>
      </c>
      <c r="K492">
        <v>3.75</v>
      </c>
      <c r="L492">
        <v>4</v>
      </c>
      <c r="M492">
        <v>1.88</v>
      </c>
      <c r="N492">
        <v>3.9</v>
      </c>
      <c r="O492">
        <v>3.75</v>
      </c>
      <c r="P492" t="s">
        <v>28</v>
      </c>
      <c r="Q492" t="s">
        <v>19</v>
      </c>
      <c r="R492">
        <v>2</v>
      </c>
      <c r="S492" t="s">
        <v>20</v>
      </c>
      <c r="T492">
        <f>MAX(scores245[[#This Row],[winline]],scores245[[#This Row],[betboom]])</f>
        <v>1.87</v>
      </c>
      <c r="U492" t="str">
        <f>INDEX($C$1:$O$10913,1,MATCH(T492,scores245[#This Row],0))</f>
        <v>betboom</v>
      </c>
    </row>
    <row r="493" spans="1:21" x14ac:dyDescent="0.25">
      <c r="A493" t="str">
        <f>_xlfn.CONCAT(scores245[[#This Row],[home]],scores245[[#This Row],[guest]],scores245[[#This Row],[дата]])</f>
        <v>Гаинаре ТотториЙокогама 45493</v>
      </c>
      <c r="B493" t="str">
        <f>_xlfn.CONCAT(scores245[[#This Row],[home]],scores245[[#This Row],[guest]])</f>
        <v xml:space="preserve">Гаинаре ТотториЙокогама </v>
      </c>
      <c r="C493" s="1" t="s">
        <v>414</v>
      </c>
      <c r="D493" s="2">
        <v>45493</v>
      </c>
      <c r="E493" s="1" t="s">
        <v>169</v>
      </c>
      <c r="F493" s="1" t="s">
        <v>172</v>
      </c>
      <c r="G493">
        <v>2.5499999999999998</v>
      </c>
      <c r="H493">
        <v>3.2</v>
      </c>
      <c r="I493">
        <v>2.5499999999999998</v>
      </c>
      <c r="J493">
        <v>2.6</v>
      </c>
      <c r="K493">
        <v>3.3</v>
      </c>
      <c r="L493">
        <v>2.6</v>
      </c>
      <c r="P493" t="s">
        <v>28</v>
      </c>
      <c r="Q493" t="s">
        <v>28</v>
      </c>
      <c r="R493">
        <v>0</v>
      </c>
      <c r="S493" t="s">
        <v>20</v>
      </c>
      <c r="T493">
        <f>MAX(scores245[[#This Row],[winline]],scores245[[#This Row],[betboom]])</f>
        <v>2.6</v>
      </c>
      <c r="U493" t="str">
        <f>INDEX($C$1:$O$10913,1,MATCH(T493,scores245[#This Row],0))</f>
        <v>betboom</v>
      </c>
    </row>
    <row r="494" spans="1:21" x14ac:dyDescent="0.25">
      <c r="A494" t="str">
        <f>_xlfn.CONCAT(scores245[[#This Row],[home]],scores245[[#This Row],[guest]],scores245[[#This Row],[дата]])</f>
        <v>ДжираванцМацумото Ямага45493</v>
      </c>
      <c r="B494" t="str">
        <f>_xlfn.CONCAT(scores245[[#This Row],[home]],scores245[[#This Row],[guest]])</f>
        <v>ДжираванцМацумото Ямага</v>
      </c>
      <c r="C494" s="1" t="s">
        <v>414</v>
      </c>
      <c r="D494" s="2">
        <v>45493</v>
      </c>
      <c r="E494" s="1" t="s">
        <v>166</v>
      </c>
      <c r="F494" s="1" t="s">
        <v>176</v>
      </c>
      <c r="G494">
        <v>2.23</v>
      </c>
      <c r="H494">
        <v>3.25</v>
      </c>
      <c r="I494">
        <v>2.9</v>
      </c>
      <c r="J494">
        <v>2.2799999999999998</v>
      </c>
      <c r="K494">
        <v>3.35</v>
      </c>
      <c r="L494">
        <v>3</v>
      </c>
      <c r="P494" t="s">
        <v>16</v>
      </c>
      <c r="Q494" t="s">
        <v>16</v>
      </c>
      <c r="R494">
        <v>0</v>
      </c>
      <c r="S494" t="s">
        <v>20</v>
      </c>
      <c r="T494">
        <f>MAX(scores245[[#This Row],[winline]],scores245[[#This Row],[betboom]])</f>
        <v>2.2799999999999998</v>
      </c>
      <c r="U494" t="str">
        <f>INDEX($C$1:$O$10913,1,MATCH(T494,scores245[#This Row],0))</f>
        <v>betboom</v>
      </c>
    </row>
    <row r="495" spans="1:21" x14ac:dyDescent="0.25">
      <c r="A495" t="str">
        <f>_xlfn.CONCAT(scores245[[#This Row],[home]],scores245[[#This Row],[guest]],scores245[[#This Row],[дата]])</f>
        <v>ОсакаОмия Ардия45493</v>
      </c>
      <c r="B495" t="str">
        <f>_xlfn.CONCAT(scores245[[#This Row],[home]],scores245[[#This Row],[guest]])</f>
        <v>ОсакаОмия Ардия</v>
      </c>
      <c r="C495" s="1" t="s">
        <v>414</v>
      </c>
      <c r="D495" s="2">
        <v>45493</v>
      </c>
      <c r="E495" s="1" t="s">
        <v>174</v>
      </c>
      <c r="F495" s="1" t="s">
        <v>164</v>
      </c>
      <c r="G495">
        <v>3.5</v>
      </c>
      <c r="H495">
        <v>3.4</v>
      </c>
      <c r="I495">
        <v>1.92</v>
      </c>
      <c r="J495">
        <v>3.6</v>
      </c>
      <c r="K495">
        <v>3.5</v>
      </c>
      <c r="L495">
        <v>1.96</v>
      </c>
      <c r="P495" t="s">
        <v>16</v>
      </c>
      <c r="Q495" t="s">
        <v>16</v>
      </c>
      <c r="R495">
        <v>0</v>
      </c>
      <c r="S495" t="s">
        <v>20</v>
      </c>
      <c r="T495">
        <f>MAX(scores245[[#This Row],[winline]],scores245[[#This Row],[betboom]])</f>
        <v>3.6</v>
      </c>
      <c r="U495" t="str">
        <f>INDEX($C$1:$O$10913,1,MATCH(T495,scores245[#This Row],0))</f>
        <v>betboom</v>
      </c>
    </row>
    <row r="496" spans="1:21" x14ac:dyDescent="0.25">
      <c r="A496" t="str">
        <f>_xlfn.CONCAT(scores245[[#This Row],[home]],scores245[[#This Row],[guest]],scores245[[#This Row],[дата]])</f>
        <v>Азул КлароГифу45493</v>
      </c>
      <c r="B496" t="str">
        <f>_xlfn.CONCAT(scores245[[#This Row],[home]],scores245[[#This Row],[guest]])</f>
        <v>Азул КлароГифу</v>
      </c>
      <c r="C496" s="1" t="s">
        <v>414</v>
      </c>
      <c r="D496" s="2">
        <v>45493</v>
      </c>
      <c r="E496" s="1" t="s">
        <v>173</v>
      </c>
      <c r="F496" s="1" t="s">
        <v>162</v>
      </c>
      <c r="G496">
        <v>1.93</v>
      </c>
      <c r="H496">
        <v>3.45</v>
      </c>
      <c r="I496">
        <v>3.45</v>
      </c>
      <c r="J496">
        <v>1.97</v>
      </c>
      <c r="K496">
        <v>3.55</v>
      </c>
      <c r="L496">
        <v>3.55</v>
      </c>
      <c r="P496" t="s">
        <v>19</v>
      </c>
      <c r="Q496" t="s">
        <v>28</v>
      </c>
      <c r="R496">
        <v>1</v>
      </c>
      <c r="S496" t="s">
        <v>20</v>
      </c>
      <c r="T496">
        <f>MAX(scores245[[#This Row],[winline]],scores245[[#This Row],[betboom]])</f>
        <v>1.97</v>
      </c>
      <c r="U496" t="str">
        <f>INDEX($C$1:$O$10913,1,MATCH(T496,scores245[#This Row],0))</f>
        <v>betboom</v>
      </c>
    </row>
    <row r="497" spans="1:21" x14ac:dyDescent="0.25">
      <c r="A497" t="str">
        <f>_xlfn.CONCAT(scores245[[#This Row],[home]],scores245[[#This Row],[guest]],scores245[[#This Row],[дата]])</f>
        <v>Цвайген КанадзаваВарнаур Хатинохе45493</v>
      </c>
      <c r="B497" t="str">
        <f>_xlfn.CONCAT(scores245[[#This Row],[home]],scores245[[#This Row],[guest]])</f>
        <v>Цвайген КанадзаваВарнаур Хатинохе</v>
      </c>
      <c r="C497" s="1" t="s">
        <v>414</v>
      </c>
      <c r="D497" s="2">
        <v>45493</v>
      </c>
      <c r="E497" s="1" t="s">
        <v>303</v>
      </c>
      <c r="F497" s="1" t="s">
        <v>163</v>
      </c>
      <c r="G497">
        <v>2.13</v>
      </c>
      <c r="H497">
        <v>3.2</v>
      </c>
      <c r="I497">
        <v>3.1</v>
      </c>
      <c r="J497">
        <v>2.1800000000000002</v>
      </c>
      <c r="K497">
        <v>3.3</v>
      </c>
      <c r="L497">
        <v>3.2</v>
      </c>
      <c r="P497" t="s">
        <v>28</v>
      </c>
      <c r="Q497" t="s">
        <v>16</v>
      </c>
      <c r="R497">
        <v>1</v>
      </c>
      <c r="S497" t="s">
        <v>20</v>
      </c>
      <c r="T497">
        <f>MAX(scores245[[#This Row],[winline]],scores245[[#This Row],[betboom]])</f>
        <v>2.1800000000000002</v>
      </c>
      <c r="U497" t="str">
        <f>INDEX($C$1:$O$10913,1,MATCH(T497,scores245[#This Row],0))</f>
        <v>betboom</v>
      </c>
    </row>
    <row r="498" spans="1:21" x14ac:dyDescent="0.25">
      <c r="A498" t="str">
        <f>_xlfn.CONCAT(scores245[[#This Row],[home]],scores245[[#This Row],[guest]],scores245[[#This Row],[дата]])</f>
        <v>Нагано ПарсейроИмабари45493</v>
      </c>
      <c r="B498" t="str">
        <f>_xlfn.CONCAT(scores245[[#This Row],[home]],scores245[[#This Row],[guest]])</f>
        <v>Нагано ПарсейроИмабари</v>
      </c>
      <c r="C498" s="1" t="s">
        <v>414</v>
      </c>
      <c r="D498" s="2">
        <v>45493</v>
      </c>
      <c r="E498" s="1" t="s">
        <v>177</v>
      </c>
      <c r="F498" s="1" t="s">
        <v>304</v>
      </c>
      <c r="G498">
        <v>3.2</v>
      </c>
      <c r="H498">
        <v>3.35</v>
      </c>
      <c r="I498">
        <v>2.04</v>
      </c>
      <c r="J498">
        <v>3.35</v>
      </c>
      <c r="K498">
        <v>3.45</v>
      </c>
      <c r="L498">
        <v>2.08</v>
      </c>
      <c r="P498" t="s">
        <v>16</v>
      </c>
      <c r="Q498" t="s">
        <v>19</v>
      </c>
      <c r="R498">
        <v>2</v>
      </c>
      <c r="S498" t="s">
        <v>20</v>
      </c>
      <c r="T498">
        <f>MAX(scores245[[#This Row],[winline]],scores245[[#This Row],[betboom]])</f>
        <v>3.35</v>
      </c>
      <c r="U498" t="str">
        <f>INDEX($C$1:$O$10913,1,MATCH(T498,scores245[#This Row],0))</f>
        <v>winline_1</v>
      </c>
    </row>
    <row r="499" spans="1:21" x14ac:dyDescent="0.25">
      <c r="A499" t="str">
        <f>_xlfn.CONCAT(scores245[[#This Row],[home]],scores245[[#This Row],[guest]],scores245[[#This Row],[дата]])</f>
        <v>Фукусима ЮнайтедТегеваджаро45493</v>
      </c>
      <c r="B499" t="str">
        <f>_xlfn.CONCAT(scores245[[#This Row],[home]],scores245[[#This Row],[guest]])</f>
        <v>Фукусима ЮнайтедТегеваджаро</v>
      </c>
      <c r="C499" s="1" t="s">
        <v>414</v>
      </c>
      <c r="D499" s="2">
        <v>45493</v>
      </c>
      <c r="E499" s="1" t="s">
        <v>167</v>
      </c>
      <c r="F499" s="1" t="s">
        <v>175</v>
      </c>
      <c r="G499">
        <v>1.66</v>
      </c>
      <c r="H499">
        <v>3.8</v>
      </c>
      <c r="I499">
        <v>4.2</v>
      </c>
      <c r="J499">
        <v>1.7</v>
      </c>
      <c r="K499">
        <v>3.95</v>
      </c>
      <c r="L499">
        <v>4.4000000000000004</v>
      </c>
      <c r="P499" t="s">
        <v>32</v>
      </c>
      <c r="Q499" t="s">
        <v>16</v>
      </c>
      <c r="R499">
        <v>1</v>
      </c>
      <c r="S499" t="s">
        <v>20</v>
      </c>
      <c r="T499">
        <f>MAX(scores245[[#This Row],[winline]],scores245[[#This Row],[betboom]])</f>
        <v>1.7</v>
      </c>
      <c r="U499" t="str">
        <f>INDEX($C$1:$O$10913,1,MATCH(T499,scores245[#This Row],0))</f>
        <v>betboom</v>
      </c>
    </row>
    <row r="500" spans="1:21" x14ac:dyDescent="0.25">
      <c r="A500" t="str">
        <f>_xlfn.CONCAT(scores245[[#This Row],[home]],scores245[[#This Row],[guest]],scores245[[#This Row],[дата]])</f>
        <v>Расинг де КордобаПатронато Парана45494</v>
      </c>
      <c r="B500" t="str">
        <f>_xlfn.CONCAT(scores245[[#This Row],[home]],scores245[[#This Row],[guest]])</f>
        <v>Расинг де КордобаПатронато Парана</v>
      </c>
      <c r="C500" s="1" t="s">
        <v>388</v>
      </c>
      <c r="D500" s="2">
        <v>45494</v>
      </c>
      <c r="E500" s="1" t="s">
        <v>76</v>
      </c>
      <c r="F500" s="1" t="s">
        <v>80</v>
      </c>
      <c r="G500">
        <v>1.98</v>
      </c>
      <c r="H500">
        <v>2.85</v>
      </c>
      <c r="I500">
        <v>4</v>
      </c>
      <c r="J500">
        <v>2</v>
      </c>
      <c r="K500">
        <v>2.95</v>
      </c>
      <c r="L500">
        <v>4</v>
      </c>
      <c r="M500">
        <v>2</v>
      </c>
      <c r="N500">
        <v>2.95</v>
      </c>
      <c r="O500">
        <v>4.0999999999999996</v>
      </c>
      <c r="P500" t="s">
        <v>28</v>
      </c>
      <c r="Q500" t="s">
        <v>16</v>
      </c>
      <c r="R500">
        <v>1</v>
      </c>
      <c r="S500" t="s">
        <v>20</v>
      </c>
      <c r="T500">
        <f>MAX(scores245[[#This Row],[winline]],scores245[[#This Row],[betboom]])</f>
        <v>2</v>
      </c>
      <c r="U500" t="str">
        <f>INDEX($C$1:$O$10913,1,MATCH(T500,scores245[#This Row],0))</f>
        <v>betboom</v>
      </c>
    </row>
    <row r="501" spans="1:21" x14ac:dyDescent="0.25">
      <c r="A501" t="str">
        <f>_xlfn.CONCAT(scores245[[#This Row],[home]],scores245[[#This Row],[guest]],scores245[[#This Row],[дата]])</f>
        <v>ХимнасияАгропекуарио45494</v>
      </c>
      <c r="B501" t="str">
        <f>_xlfn.CONCAT(scores245[[#This Row],[home]],scores245[[#This Row],[guest]])</f>
        <v>ХимнасияАгропекуарио</v>
      </c>
      <c r="C501" s="1" t="s">
        <v>388</v>
      </c>
      <c r="D501" s="2">
        <v>45494</v>
      </c>
      <c r="E501" s="1" t="s">
        <v>201</v>
      </c>
      <c r="F501" s="1" t="s">
        <v>75</v>
      </c>
      <c r="G501">
        <v>2.02</v>
      </c>
      <c r="H501">
        <v>3.15</v>
      </c>
      <c r="I501">
        <v>3.45</v>
      </c>
      <c r="J501">
        <v>2.1</v>
      </c>
      <c r="K501">
        <v>2.9</v>
      </c>
      <c r="L501">
        <v>3.9</v>
      </c>
      <c r="M501">
        <v>2.0499999999999998</v>
      </c>
      <c r="N501">
        <v>3</v>
      </c>
      <c r="O501">
        <v>3.9</v>
      </c>
      <c r="P501" t="s">
        <v>28</v>
      </c>
      <c r="Q501" t="s">
        <v>28</v>
      </c>
      <c r="R501">
        <v>0</v>
      </c>
      <c r="S501" t="s">
        <v>20</v>
      </c>
      <c r="T501">
        <f>MAX(scores245[[#This Row],[winline]],scores245[[#This Row],[betboom]])</f>
        <v>2.1</v>
      </c>
      <c r="U501" t="str">
        <f>INDEX($C$1:$O$10913,1,MATCH(T501,scores245[#This Row],0))</f>
        <v>betboom</v>
      </c>
    </row>
    <row r="502" spans="1:21" x14ac:dyDescent="0.25">
      <c r="A502" t="str">
        <f>_xlfn.CONCAT(scores245[[#This Row],[home]],scores245[[#This Row],[guest]],scores245[[#This Row],[дата]])</f>
        <v>Депортиво МадринХимнасия и Эсгрима Мендоса45494</v>
      </c>
      <c r="B502" t="str">
        <f>_xlfn.CONCAT(scores245[[#This Row],[home]],scores245[[#This Row],[guest]])</f>
        <v>Депортиво МадринХимнасия и Эсгрима Мендоса</v>
      </c>
      <c r="C502" s="1" t="s">
        <v>388</v>
      </c>
      <c r="D502" s="2">
        <v>45494</v>
      </c>
      <c r="E502" s="1" t="s">
        <v>199</v>
      </c>
      <c r="F502" s="1" t="s">
        <v>71</v>
      </c>
      <c r="G502">
        <v>2.13</v>
      </c>
      <c r="H502">
        <v>2.95</v>
      </c>
      <c r="I502">
        <v>3.45</v>
      </c>
      <c r="J502">
        <v>2.21</v>
      </c>
      <c r="K502">
        <v>2.7</v>
      </c>
      <c r="L502">
        <v>3.9</v>
      </c>
      <c r="M502">
        <v>2.15</v>
      </c>
      <c r="N502">
        <v>2.8</v>
      </c>
      <c r="O502">
        <v>3.85</v>
      </c>
      <c r="P502" t="s">
        <v>16</v>
      </c>
      <c r="Q502" t="s">
        <v>19</v>
      </c>
      <c r="R502">
        <v>2</v>
      </c>
      <c r="S502" t="s">
        <v>20</v>
      </c>
      <c r="T502">
        <f>MAX(scores245[[#This Row],[winline]],scores245[[#This Row],[betboom]])</f>
        <v>2.21</v>
      </c>
      <c r="U502" t="str">
        <f>INDEX($C$1:$O$10913,1,MATCH(T502,scores245[#This Row],0))</f>
        <v>betboom</v>
      </c>
    </row>
    <row r="503" spans="1:21" x14ac:dyDescent="0.25">
      <c r="A503" t="str">
        <f>_xlfn.CONCAT(scores245[[#This Row],[home]],scores245[[#This Row],[guest]],scores245[[#This Row],[дата]])</f>
        <v>МайпуГийлермо Броун45494</v>
      </c>
      <c r="B503" t="str">
        <f>_xlfn.CONCAT(scores245[[#This Row],[home]],scores245[[#This Row],[guest]])</f>
        <v>МайпуГийлермо Броун</v>
      </c>
      <c r="C503" s="1" t="s">
        <v>388</v>
      </c>
      <c r="D503" s="2">
        <v>45494</v>
      </c>
      <c r="E503" s="1" t="s">
        <v>181</v>
      </c>
      <c r="F503" s="1" t="s">
        <v>196</v>
      </c>
      <c r="G503">
        <v>1.81</v>
      </c>
      <c r="H503">
        <v>3.2</v>
      </c>
      <c r="I503">
        <v>4.3</v>
      </c>
      <c r="J503">
        <v>1.88</v>
      </c>
      <c r="K503">
        <v>3.15</v>
      </c>
      <c r="L503">
        <v>4.4000000000000004</v>
      </c>
      <c r="M503">
        <v>1.85</v>
      </c>
      <c r="N503">
        <v>3.2</v>
      </c>
      <c r="O503">
        <v>4.5</v>
      </c>
      <c r="P503" t="s">
        <v>28</v>
      </c>
      <c r="Q503" t="s">
        <v>16</v>
      </c>
      <c r="R503">
        <v>1</v>
      </c>
      <c r="S503" t="s">
        <v>20</v>
      </c>
      <c r="T503">
        <f>MAX(scores245[[#This Row],[winline]],scores245[[#This Row],[betboom]])</f>
        <v>1.88</v>
      </c>
      <c r="U503" t="str">
        <f>INDEX($C$1:$O$10913,1,MATCH(T503,scores245[#This Row],0))</f>
        <v>betboom</v>
      </c>
    </row>
    <row r="504" spans="1:21" x14ac:dyDescent="0.25">
      <c r="A504" t="str">
        <f>_xlfn.CONCAT(scores245[[#This Row],[home]],scores245[[#This Row],[guest]],scores245[[#This Row],[дата]])</f>
        <v>Дефенсорес УнидосХимнасия и Тиро Сальта45494</v>
      </c>
      <c r="B504" t="str">
        <f>_xlfn.CONCAT(scores245[[#This Row],[home]],scores245[[#This Row],[guest]])</f>
        <v>Дефенсорес УнидосХимнасия и Тиро Сальта</v>
      </c>
      <c r="C504" s="1" t="s">
        <v>388</v>
      </c>
      <c r="D504" s="2">
        <v>45494</v>
      </c>
      <c r="E504" s="1" t="s">
        <v>185</v>
      </c>
      <c r="F504" s="1" t="s">
        <v>188</v>
      </c>
      <c r="G504">
        <v>2.37</v>
      </c>
      <c r="H504">
        <v>2.65</v>
      </c>
      <c r="I504">
        <v>3.35</v>
      </c>
      <c r="J504">
        <v>2.4</v>
      </c>
      <c r="K504">
        <v>2.69</v>
      </c>
      <c r="L504">
        <v>3.45</v>
      </c>
      <c r="M504" t="s">
        <v>20</v>
      </c>
      <c r="N504" t="s">
        <v>20</v>
      </c>
      <c r="O504" t="s">
        <v>20</v>
      </c>
      <c r="P504" t="s">
        <v>16</v>
      </c>
      <c r="Q504" t="s">
        <v>28</v>
      </c>
      <c r="R504">
        <v>2</v>
      </c>
      <c r="S504" t="s">
        <v>20</v>
      </c>
      <c r="T504">
        <f>MAX(scores245[[#This Row],[winline]],scores245[[#This Row],[betboom]])</f>
        <v>2.4</v>
      </c>
      <c r="U504" t="str">
        <f>INDEX($C$1:$O$10913,1,MATCH(T504,scores245[#This Row],0))</f>
        <v>betboom</v>
      </c>
    </row>
    <row r="505" spans="1:21" x14ac:dyDescent="0.25">
      <c r="A505" t="str">
        <f>_xlfn.CONCAT(scores245[[#This Row],[home]],scores245[[#This Row],[guest]],scores245[[#This Row],[дата]])</f>
        <v>Ферро Каррил ЭстеСан Мартин45494</v>
      </c>
      <c r="B505" t="str">
        <f>_xlfn.CONCAT(scores245[[#This Row],[home]],scores245[[#This Row],[guest]])</f>
        <v>Ферро Каррил ЭстеСан Мартин</v>
      </c>
      <c r="C505" s="1" t="s">
        <v>388</v>
      </c>
      <c r="D505" s="2">
        <v>45494</v>
      </c>
      <c r="E505" s="1" t="s">
        <v>203</v>
      </c>
      <c r="F505" s="1" t="s">
        <v>182</v>
      </c>
      <c r="G505">
        <v>2.5</v>
      </c>
      <c r="H505">
        <v>2.75</v>
      </c>
      <c r="I505">
        <v>2.95</v>
      </c>
      <c r="J505">
        <v>2.52</v>
      </c>
      <c r="K505">
        <v>2.9</v>
      </c>
      <c r="L505">
        <v>2.95</v>
      </c>
      <c r="M505">
        <v>2.5</v>
      </c>
      <c r="N505">
        <v>2.9</v>
      </c>
      <c r="O505">
        <v>2.95</v>
      </c>
      <c r="P505" t="s">
        <v>16</v>
      </c>
      <c r="Q505" t="s">
        <v>16</v>
      </c>
      <c r="R505">
        <v>0</v>
      </c>
      <c r="S505" t="s">
        <v>20</v>
      </c>
      <c r="T505">
        <f>MAX(scores245[[#This Row],[winline]],scores245[[#This Row],[betboom]])</f>
        <v>2.52</v>
      </c>
      <c r="U505" t="str">
        <f>INDEX($C$1:$O$10913,1,MATCH(T505,scores245[#This Row],0))</f>
        <v>betboom</v>
      </c>
    </row>
    <row r="506" spans="1:21" x14ac:dyDescent="0.25">
      <c r="A506" t="str">
        <f>_xlfn.CONCAT(scores245[[#This Row],[home]],scores245[[#This Row],[guest]],scores245[[#This Row],[дата]])</f>
        <v>Колон де Санта ФеЭстудиантес Рио Куарто45494</v>
      </c>
      <c r="B506" t="str">
        <f>_xlfn.CONCAT(scores245[[#This Row],[home]],scores245[[#This Row],[guest]])</f>
        <v>Колон де Санта ФеЭстудиантес Рио Куарто</v>
      </c>
      <c r="C506" s="1" t="s">
        <v>388</v>
      </c>
      <c r="D506" s="2">
        <v>45494</v>
      </c>
      <c r="E506" s="1" t="s">
        <v>178</v>
      </c>
      <c r="F506" s="1" t="s">
        <v>184</v>
      </c>
      <c r="G506">
        <v>1.72</v>
      </c>
      <c r="H506">
        <v>3.2</v>
      </c>
      <c r="I506">
        <v>4.8</v>
      </c>
      <c r="J506">
        <v>1.73</v>
      </c>
      <c r="K506">
        <v>3.2</v>
      </c>
      <c r="L506">
        <v>5.55</v>
      </c>
      <c r="M506">
        <v>1.7</v>
      </c>
      <c r="N506">
        <v>3.2</v>
      </c>
      <c r="O506">
        <v>5.5</v>
      </c>
      <c r="P506" t="s">
        <v>32</v>
      </c>
      <c r="Q506" t="s">
        <v>16</v>
      </c>
      <c r="R506">
        <v>1</v>
      </c>
      <c r="S506" t="s">
        <v>20</v>
      </c>
      <c r="T506">
        <f>MAX(scores245[[#This Row],[winline]],scores245[[#This Row],[betboom]])</f>
        <v>1.73</v>
      </c>
      <c r="U506" t="str">
        <f>INDEX($C$1:$O$10913,1,MATCH(T506,scores245[#This Row],0))</f>
        <v>betboom</v>
      </c>
    </row>
    <row r="507" spans="1:21" x14ac:dyDescent="0.25">
      <c r="A507" t="str">
        <f>_xlfn.CONCAT(scores245[[#This Row],[home]],scores245[[#This Row],[guest]],scores245[[#This Row],[дата]])</f>
        <v>Атлетико МинейроВаско да Гама45494</v>
      </c>
      <c r="B507" t="str">
        <f>_xlfn.CONCAT(scores245[[#This Row],[home]],scores245[[#This Row],[guest]])</f>
        <v>Атлетико МинейроВаско да Гама</v>
      </c>
      <c r="C507" s="1" t="s">
        <v>389</v>
      </c>
      <c r="D507" s="2">
        <v>45494</v>
      </c>
      <c r="E507" s="1" t="s">
        <v>216</v>
      </c>
      <c r="F507" s="1" t="s">
        <v>84</v>
      </c>
      <c r="G507">
        <v>1.86</v>
      </c>
      <c r="H507">
        <v>3.6</v>
      </c>
      <c r="I507">
        <v>4.5</v>
      </c>
      <c r="J507">
        <v>1.84</v>
      </c>
      <c r="K507">
        <v>3.45</v>
      </c>
      <c r="L507">
        <v>4.5999999999999996</v>
      </c>
      <c r="M507">
        <v>1.85</v>
      </c>
      <c r="N507">
        <v>3.5</v>
      </c>
      <c r="O507">
        <v>4.5</v>
      </c>
      <c r="P507" t="s">
        <v>19</v>
      </c>
      <c r="Q507" t="s">
        <v>16</v>
      </c>
      <c r="R507">
        <v>1</v>
      </c>
      <c r="S507" t="s">
        <v>20</v>
      </c>
      <c r="T507">
        <f>MAX(scores245[[#This Row],[winline]],scores245[[#This Row],[betboom]])</f>
        <v>1.86</v>
      </c>
      <c r="U507" t="str">
        <f>INDEX($C$1:$O$10913,1,MATCH(T507,scores245[#This Row],0))</f>
        <v>winline</v>
      </c>
    </row>
    <row r="508" spans="1:21" x14ac:dyDescent="0.25">
      <c r="A508" t="str">
        <f>_xlfn.CONCAT(scores245[[#This Row],[home]],scores245[[#This Row],[guest]],scores245[[#This Row],[дата]])</f>
        <v>БаияКоринтианс45494</v>
      </c>
      <c r="B508" t="str">
        <f>_xlfn.CONCAT(scores245[[#This Row],[home]],scores245[[#This Row],[guest]])</f>
        <v>БаияКоринтианс</v>
      </c>
      <c r="C508" s="1" t="s">
        <v>389</v>
      </c>
      <c r="D508" s="2">
        <v>45494</v>
      </c>
      <c r="E508" s="1" t="s">
        <v>213</v>
      </c>
      <c r="F508" s="1" t="s">
        <v>307</v>
      </c>
      <c r="G508">
        <v>1.77</v>
      </c>
      <c r="H508">
        <v>3.7</v>
      </c>
      <c r="I508">
        <v>4.9000000000000004</v>
      </c>
      <c r="J508">
        <v>1.75</v>
      </c>
      <c r="K508">
        <v>3.7</v>
      </c>
      <c r="L508">
        <v>4.8</v>
      </c>
      <c r="M508">
        <v>1.75</v>
      </c>
      <c r="N508">
        <v>3.65</v>
      </c>
      <c r="O508">
        <v>4.9000000000000004</v>
      </c>
      <c r="P508" t="s">
        <v>16</v>
      </c>
      <c r="Q508" t="s">
        <v>28</v>
      </c>
      <c r="R508">
        <v>2</v>
      </c>
      <c r="S508" t="s">
        <v>20</v>
      </c>
      <c r="T508">
        <f>MAX(scores245[[#This Row],[winline]],scores245[[#This Row],[betboom]])</f>
        <v>1.77</v>
      </c>
      <c r="U508" t="str">
        <f>INDEX($C$1:$O$10913,1,MATCH(T508,scores245[#This Row],0))</f>
        <v>winline</v>
      </c>
    </row>
    <row r="509" spans="1:21" x14ac:dyDescent="0.25">
      <c r="A509" t="str">
        <f>_xlfn.CONCAT(scores245[[#This Row],[home]],scores245[[#This Row],[guest]],scores245[[#This Row],[дата]])</f>
        <v>ГремиоВиториа45494</v>
      </c>
      <c r="B509" t="str">
        <f>_xlfn.CONCAT(scores245[[#This Row],[home]],scores245[[#This Row],[guest]])</f>
        <v>ГремиоВиториа</v>
      </c>
      <c r="C509" s="1" t="s">
        <v>389</v>
      </c>
      <c r="D509" s="2">
        <v>45494</v>
      </c>
      <c r="E509" s="1" t="s">
        <v>210</v>
      </c>
      <c r="F509" s="1" t="s">
        <v>204</v>
      </c>
      <c r="G509">
        <v>1.9</v>
      </c>
      <c r="H509">
        <v>3.4</v>
      </c>
      <c r="I509">
        <v>4.5999999999999996</v>
      </c>
      <c r="J509">
        <v>1.84</v>
      </c>
      <c r="K509">
        <v>3.45</v>
      </c>
      <c r="L509">
        <v>4.5999999999999996</v>
      </c>
      <c r="M509">
        <v>1.83</v>
      </c>
      <c r="N509">
        <v>3.5</v>
      </c>
      <c r="O509">
        <v>4.5</v>
      </c>
      <c r="P509" t="s">
        <v>19</v>
      </c>
      <c r="Q509" t="s">
        <v>16</v>
      </c>
      <c r="R509">
        <v>1</v>
      </c>
      <c r="S509" t="s">
        <v>20</v>
      </c>
      <c r="T509">
        <f>MAX(scores245[[#This Row],[winline]],scores245[[#This Row],[betboom]])</f>
        <v>1.9</v>
      </c>
      <c r="U509" t="str">
        <f>INDEX($C$1:$O$10913,1,MATCH(T509,scores245[#This Row],0))</f>
        <v>winline</v>
      </c>
    </row>
    <row r="510" spans="1:21" x14ac:dyDescent="0.25">
      <c r="A510" t="str">
        <f>_xlfn.CONCAT(scores245[[#This Row],[home]],scores245[[#This Row],[guest]],scores245[[#This Row],[дата]])</f>
        <v>ПалмейрасКрузейро45494</v>
      </c>
      <c r="B510" t="str">
        <f>_xlfn.CONCAT(scores245[[#This Row],[home]],scores245[[#This Row],[guest]])</f>
        <v>ПалмейрасКрузейро</v>
      </c>
      <c r="C510" s="1" t="s">
        <v>389</v>
      </c>
      <c r="D510" s="2">
        <v>45494</v>
      </c>
      <c r="E510" s="1" t="s">
        <v>306</v>
      </c>
      <c r="F510" s="1" t="s">
        <v>207</v>
      </c>
      <c r="G510">
        <v>1.66</v>
      </c>
      <c r="H510">
        <v>4</v>
      </c>
      <c r="I510">
        <v>5.2</v>
      </c>
      <c r="J510">
        <v>1.63</v>
      </c>
      <c r="K510">
        <v>3.7</v>
      </c>
      <c r="L510">
        <v>6</v>
      </c>
      <c r="M510">
        <v>1.63</v>
      </c>
      <c r="N510">
        <v>3.85</v>
      </c>
      <c r="O510">
        <v>5.6</v>
      </c>
      <c r="P510" t="s">
        <v>19</v>
      </c>
      <c r="Q510" t="s">
        <v>16</v>
      </c>
      <c r="R510">
        <v>1</v>
      </c>
      <c r="S510" t="s">
        <v>20</v>
      </c>
      <c r="T510">
        <f>MAX(scores245[[#This Row],[winline]],scores245[[#This Row],[betboom]])</f>
        <v>1.66</v>
      </c>
      <c r="U510" t="str">
        <f>INDEX($C$1:$O$10913,1,MATCH(T510,scores245[#This Row],0))</f>
        <v>winline</v>
      </c>
    </row>
    <row r="511" spans="1:21" x14ac:dyDescent="0.25">
      <c r="A511" t="str">
        <f>_xlfn.CONCAT(scores245[[#This Row],[home]],scores245[[#This Row],[guest]],scores245[[#This Row],[дата]])</f>
        <v>БотафогоИнтернасьонал45494</v>
      </c>
      <c r="B511" t="str">
        <f>_xlfn.CONCAT(scores245[[#This Row],[home]],scores245[[#This Row],[guest]])</f>
        <v>БотафогоИнтернасьонал</v>
      </c>
      <c r="C511" s="1" t="s">
        <v>389</v>
      </c>
      <c r="D511" s="2">
        <v>45494</v>
      </c>
      <c r="E511" s="1" t="s">
        <v>85</v>
      </c>
      <c r="F511" s="1" t="s">
        <v>209</v>
      </c>
      <c r="G511">
        <v>1.88</v>
      </c>
      <c r="H511">
        <v>3.5</v>
      </c>
      <c r="I511">
        <v>4.5</v>
      </c>
      <c r="J511">
        <v>1.78</v>
      </c>
      <c r="K511">
        <v>3.45</v>
      </c>
      <c r="L511">
        <v>5</v>
      </c>
      <c r="M511">
        <v>1.77</v>
      </c>
      <c r="N511">
        <v>3.55</v>
      </c>
      <c r="O511">
        <v>4.9000000000000004</v>
      </c>
      <c r="P511" t="s">
        <v>28</v>
      </c>
      <c r="Q511" t="s">
        <v>16</v>
      </c>
      <c r="R511">
        <v>1</v>
      </c>
      <c r="S511" t="s">
        <v>20</v>
      </c>
      <c r="T511">
        <f>MAX(scores245[[#This Row],[winline]],scores245[[#This Row],[betboom]])</f>
        <v>1.88</v>
      </c>
      <c r="U511" t="str">
        <f>INDEX($C$1:$O$10913,1,MATCH(T511,scores245[#This Row],0))</f>
        <v>winline</v>
      </c>
    </row>
    <row r="512" spans="1:21" x14ac:dyDescent="0.25">
      <c r="A512" t="str">
        <f>_xlfn.CONCAT(scores245[[#This Row],[home]],scores245[[#This Row],[guest]],scores245[[#This Row],[дата]])</f>
        <v>ГуараниГояс45494</v>
      </c>
      <c r="B512" t="str">
        <f>_xlfn.CONCAT(scores245[[#This Row],[home]],scores245[[#This Row],[guest]])</f>
        <v>ГуараниГояс</v>
      </c>
      <c r="C512" s="1" t="s">
        <v>384</v>
      </c>
      <c r="D512" s="2">
        <v>45494</v>
      </c>
      <c r="E512" s="1" t="s">
        <v>218</v>
      </c>
      <c r="F512" s="1" t="s">
        <v>316</v>
      </c>
      <c r="G512">
        <v>2.85</v>
      </c>
      <c r="H512">
        <v>2.95</v>
      </c>
      <c r="I512">
        <v>2.6</v>
      </c>
      <c r="J512" t="s">
        <v>20</v>
      </c>
      <c r="K512" t="s">
        <v>20</v>
      </c>
      <c r="L512" t="s">
        <v>20</v>
      </c>
      <c r="M512">
        <v>2.9</v>
      </c>
      <c r="N512">
        <v>2.9</v>
      </c>
      <c r="O512">
        <v>2.5499999999999998</v>
      </c>
      <c r="P512" t="s">
        <v>19</v>
      </c>
      <c r="Q512" t="s">
        <v>32</v>
      </c>
      <c r="R512">
        <v>2</v>
      </c>
      <c r="S512" t="s">
        <v>20</v>
      </c>
      <c r="T512">
        <f>MAX(scores245[[#This Row],[winline]],scores245[[#This Row],[betboom]])</f>
        <v>2.85</v>
      </c>
      <c r="U512" t="str">
        <f>INDEX($C$1:$O$10913,1,MATCH(T512,scores245[#This Row],0))</f>
        <v>winline</v>
      </c>
    </row>
    <row r="513" spans="1:21" x14ac:dyDescent="0.25">
      <c r="A513" t="str">
        <f>_xlfn.CONCAT(scores245[[#This Row],[home]],scores245[[#This Row],[guest]],scores245[[#This Row],[дата]])</f>
        <v>ПайсандуПонте Прета45494</v>
      </c>
      <c r="B513" t="str">
        <f>_xlfn.CONCAT(scores245[[#This Row],[home]],scores245[[#This Row],[guest]])</f>
        <v>ПайсандуПонте Прета</v>
      </c>
      <c r="C513" s="1" t="s">
        <v>384</v>
      </c>
      <c r="D513" s="2">
        <v>45494</v>
      </c>
      <c r="E513" s="1" t="s">
        <v>220</v>
      </c>
      <c r="F513" s="1" t="s">
        <v>219</v>
      </c>
      <c r="G513">
        <v>1.85</v>
      </c>
      <c r="H513">
        <v>3.3</v>
      </c>
      <c r="I513">
        <v>4.4000000000000004</v>
      </c>
      <c r="J513">
        <v>1.85</v>
      </c>
      <c r="K513">
        <v>3.35</v>
      </c>
      <c r="L513">
        <v>4.4000000000000004</v>
      </c>
      <c r="M513">
        <v>1.8</v>
      </c>
      <c r="N513">
        <v>3.35</v>
      </c>
      <c r="O513">
        <v>4.4000000000000004</v>
      </c>
      <c r="P513" t="s">
        <v>28</v>
      </c>
      <c r="Q513" t="s">
        <v>16</v>
      </c>
      <c r="R513">
        <v>1</v>
      </c>
      <c r="S513" t="s">
        <v>20</v>
      </c>
      <c r="T513">
        <f>MAX(scores245[[#This Row],[winline]],scores245[[#This Row],[betboom]])</f>
        <v>1.85</v>
      </c>
      <c r="U513" t="str">
        <f>INDEX($C$1:$O$10913,1,MATCH(T513,scores245[#This Row],0))</f>
        <v>winline</v>
      </c>
    </row>
    <row r="514" spans="1:21" x14ac:dyDescent="0.25">
      <c r="A514" t="str">
        <f>_xlfn.CONCAT(scores245[[#This Row],[home]],scores245[[#This Row],[guest]],scores245[[#This Row],[дата]])</f>
        <v>Стьярнан ГардабайрФилкир Рейкьявик45494</v>
      </c>
      <c r="B514" t="str">
        <f>_xlfn.CONCAT(scores245[[#This Row],[home]],scores245[[#This Row],[guest]])</f>
        <v>Стьярнан ГардабайрФилкир Рейкьявик</v>
      </c>
      <c r="C514" s="1" t="s">
        <v>390</v>
      </c>
      <c r="D514" s="2">
        <v>45494</v>
      </c>
      <c r="E514" s="1" t="s">
        <v>335</v>
      </c>
      <c r="F514" s="1" t="s">
        <v>332</v>
      </c>
      <c r="G514">
        <v>1.55</v>
      </c>
      <c r="H514">
        <v>4.5999999999999996</v>
      </c>
      <c r="I514">
        <v>4.8</v>
      </c>
      <c r="J514">
        <v>1.57</v>
      </c>
      <c r="K514">
        <v>4.5</v>
      </c>
      <c r="L514">
        <v>4.9000000000000004</v>
      </c>
      <c r="M514">
        <v>1.55</v>
      </c>
      <c r="N514">
        <v>4.8</v>
      </c>
      <c r="O514">
        <v>4.9000000000000004</v>
      </c>
      <c r="P514" t="s">
        <v>19</v>
      </c>
      <c r="Q514" t="s">
        <v>16</v>
      </c>
      <c r="R514">
        <v>1</v>
      </c>
      <c r="S514" t="s">
        <v>20</v>
      </c>
      <c r="T514">
        <f>MAX(scores245[[#This Row],[winline]],scores245[[#This Row],[betboom]])</f>
        <v>1.57</v>
      </c>
      <c r="U514" t="str">
        <f>INDEX($C$1:$O$10913,1,MATCH(T514,scores245[#This Row],0))</f>
        <v>betboom</v>
      </c>
    </row>
    <row r="515" spans="1:21" x14ac:dyDescent="0.25">
      <c r="A515" t="str">
        <f>_xlfn.CONCAT(scores245[[#This Row],[home]],scores245[[#This Row],[guest]],scores245[[#This Row],[дата]])</f>
        <v>БрейдабликКР Рейкьявик45494</v>
      </c>
      <c r="B515" t="str">
        <f>_xlfn.CONCAT(scores245[[#This Row],[home]],scores245[[#This Row],[guest]])</f>
        <v>БрейдабликКР Рейкьявик</v>
      </c>
      <c r="C515" s="1" t="s">
        <v>390</v>
      </c>
      <c r="D515" s="2">
        <v>45494</v>
      </c>
      <c r="E515" s="1" t="s">
        <v>34</v>
      </c>
      <c r="F515" s="1" t="s">
        <v>334</v>
      </c>
      <c r="G515">
        <v>1.58</v>
      </c>
      <c r="H515">
        <v>4.5</v>
      </c>
      <c r="I515">
        <v>4.5999999999999996</v>
      </c>
      <c r="J515">
        <v>1.58</v>
      </c>
      <c r="K515">
        <v>4.7</v>
      </c>
      <c r="L515">
        <v>4.7</v>
      </c>
      <c r="M515">
        <v>1.6</v>
      </c>
      <c r="N515">
        <v>4.7</v>
      </c>
      <c r="O515">
        <v>4.7</v>
      </c>
      <c r="P515" t="s">
        <v>54</v>
      </c>
      <c r="Q515" t="s">
        <v>19</v>
      </c>
      <c r="R515">
        <v>1</v>
      </c>
      <c r="S515" t="s">
        <v>20</v>
      </c>
      <c r="T515">
        <f>MAX(scores245[[#This Row],[winline]],scores245[[#This Row],[betboom]])</f>
        <v>1.58</v>
      </c>
      <c r="U515" t="str">
        <f>INDEX($C$1:$O$10913,1,MATCH(T515,scores245[#This Row],0))</f>
        <v>winline</v>
      </c>
    </row>
    <row r="516" spans="1:21" x14ac:dyDescent="0.25">
      <c r="A516" t="str">
        <f>_xlfn.CONCAT(scores245[[#This Row],[home]],scores245[[#This Row],[guest]],scores245[[#This Row],[дата]])</f>
        <v>Фрам РейкьявикВалюр Рейкьявик45494</v>
      </c>
      <c r="B516" t="str">
        <f>_xlfn.CONCAT(scores245[[#This Row],[home]],scores245[[#This Row],[guest]])</f>
        <v>Фрам РейкьявикВалюр Рейкьявик</v>
      </c>
      <c r="C516" s="1" t="s">
        <v>390</v>
      </c>
      <c r="D516" s="2">
        <v>45494</v>
      </c>
      <c r="E516" s="1" t="s">
        <v>227</v>
      </c>
      <c r="F516" s="1" t="s">
        <v>31</v>
      </c>
      <c r="G516">
        <v>3.85</v>
      </c>
      <c r="H516">
        <v>4.2</v>
      </c>
      <c r="I516">
        <v>1.75</v>
      </c>
      <c r="J516">
        <v>4.05</v>
      </c>
      <c r="K516">
        <v>4.2</v>
      </c>
      <c r="L516">
        <v>1.74</v>
      </c>
      <c r="M516">
        <v>3.95</v>
      </c>
      <c r="N516">
        <v>4.4000000000000004</v>
      </c>
      <c r="O516">
        <v>1.75</v>
      </c>
      <c r="P516" t="s">
        <v>20</v>
      </c>
      <c r="Q516" t="s">
        <v>20</v>
      </c>
      <c r="R516" t="s">
        <v>20</v>
      </c>
      <c r="S516" t="s">
        <v>20</v>
      </c>
      <c r="T516">
        <f>MAX(scores245[[#This Row],[winline]],scores245[[#This Row],[betboom]])</f>
        <v>4.05</v>
      </c>
      <c r="U516" t="str">
        <f>INDEX($C$1:$O$10913,1,MATCH(T516,scores245[#This Row],0))</f>
        <v>betboom</v>
      </c>
    </row>
    <row r="517" spans="1:21" x14ac:dyDescent="0.25">
      <c r="A517" t="str">
        <f>_xlfn.CONCAT(scores245[[#This Row],[home]],scores245[[#This Row],[guest]],scores245[[#This Row],[дата]])</f>
        <v>РусенборгЛиллестрем45494</v>
      </c>
      <c r="B517" t="str">
        <f>_xlfn.CONCAT(scores245[[#This Row],[home]],scores245[[#This Row],[guest]])</f>
        <v>РусенборгЛиллестрем</v>
      </c>
      <c r="C517" s="1" t="s">
        <v>385</v>
      </c>
      <c r="D517" s="2">
        <v>45494</v>
      </c>
      <c r="E517" s="1" t="s">
        <v>229</v>
      </c>
      <c r="F517" s="1" t="s">
        <v>350</v>
      </c>
      <c r="G517">
        <v>2.09</v>
      </c>
      <c r="H517">
        <v>3.75</v>
      </c>
      <c r="I517">
        <v>3.1</v>
      </c>
      <c r="J517">
        <v>2.1</v>
      </c>
      <c r="K517">
        <v>3.75</v>
      </c>
      <c r="L517">
        <v>3.2</v>
      </c>
      <c r="M517">
        <v>2.1</v>
      </c>
      <c r="N517">
        <v>3.8</v>
      </c>
      <c r="O517">
        <v>3.2</v>
      </c>
      <c r="P517" t="s">
        <v>16</v>
      </c>
      <c r="Q517" t="s">
        <v>16</v>
      </c>
      <c r="R517">
        <v>0</v>
      </c>
      <c r="S517" t="s">
        <v>20</v>
      </c>
      <c r="T517">
        <f>MAX(scores245[[#This Row],[winline]],scores245[[#This Row],[betboom]])</f>
        <v>2.1</v>
      </c>
      <c r="U517" t="str">
        <f>INDEX($C$1:$O$10913,1,MATCH(T517,scores245[#This Row],0))</f>
        <v>betboom</v>
      </c>
    </row>
    <row r="518" spans="1:21" x14ac:dyDescent="0.25">
      <c r="A518" t="str">
        <f>_xlfn.CONCAT(scores245[[#This Row],[home]],scores245[[#This Row],[guest]],scores245[[#This Row],[дата]])</f>
        <v>КристиансуннСандефьорд45494</v>
      </c>
      <c r="B518" t="str">
        <f>_xlfn.CONCAT(scores245[[#This Row],[home]],scores245[[#This Row],[guest]])</f>
        <v>КристиансуннСандефьорд</v>
      </c>
      <c r="C518" s="1" t="s">
        <v>385</v>
      </c>
      <c r="D518" s="2">
        <v>45494</v>
      </c>
      <c r="E518" s="1" t="s">
        <v>43</v>
      </c>
      <c r="F518" s="1" t="s">
        <v>362</v>
      </c>
      <c r="G518" t="s">
        <v>20</v>
      </c>
      <c r="H518" t="s">
        <v>20</v>
      </c>
      <c r="I518" t="s">
        <v>20</v>
      </c>
      <c r="J518" t="s">
        <v>20</v>
      </c>
      <c r="K518" t="s">
        <v>20</v>
      </c>
      <c r="L518" t="s">
        <v>20</v>
      </c>
      <c r="M518" t="s">
        <v>20</v>
      </c>
      <c r="N518" t="s">
        <v>20</v>
      </c>
      <c r="O518" t="s">
        <v>20</v>
      </c>
      <c r="P518" t="s">
        <v>20</v>
      </c>
      <c r="Q518" t="s">
        <v>20</v>
      </c>
      <c r="R518" t="s">
        <v>20</v>
      </c>
      <c r="S518" t="s">
        <v>20</v>
      </c>
      <c r="T518">
        <f>MAX(scores245[[#This Row],[winline]],scores245[[#This Row],[betboom]])</f>
        <v>0</v>
      </c>
      <c r="U518" t="e">
        <f>INDEX($C$1:$O$10913,1,MATCH(T518,scores245[#This Row],0))</f>
        <v>#N/A</v>
      </c>
    </row>
    <row r="519" spans="1:21" x14ac:dyDescent="0.25">
      <c r="A519" t="str">
        <f>_xlfn.CONCAT(scores245[[#This Row],[home]],scores245[[#This Row],[guest]],scores245[[#This Row],[дата]])</f>
        <v>ХеугесуннВикинг45494</v>
      </c>
      <c r="B519" t="str">
        <f>_xlfn.CONCAT(scores245[[#This Row],[home]],scores245[[#This Row],[guest]])</f>
        <v>ХеугесуннВикинг</v>
      </c>
      <c r="C519" s="1" t="s">
        <v>385</v>
      </c>
      <c r="D519" s="2">
        <v>45494</v>
      </c>
      <c r="E519" s="1" t="s">
        <v>45</v>
      </c>
      <c r="F519" s="1" t="s">
        <v>228</v>
      </c>
      <c r="G519">
        <v>3.4</v>
      </c>
      <c r="H519">
        <v>3.75</v>
      </c>
      <c r="I519">
        <v>1.96</v>
      </c>
      <c r="J519">
        <v>3.5</v>
      </c>
      <c r="K519">
        <v>3.75</v>
      </c>
      <c r="L519">
        <v>1.97</v>
      </c>
      <c r="M519">
        <v>3.5</v>
      </c>
      <c r="N519">
        <v>3.9</v>
      </c>
      <c r="O519">
        <v>1.95</v>
      </c>
      <c r="P519" t="s">
        <v>28</v>
      </c>
      <c r="Q519" t="s">
        <v>16</v>
      </c>
      <c r="R519">
        <v>1</v>
      </c>
      <c r="S519" t="s">
        <v>20</v>
      </c>
      <c r="T519">
        <f>MAX(scores245[[#This Row],[winline]],scores245[[#This Row],[betboom]])</f>
        <v>3.5</v>
      </c>
      <c r="U519" t="str">
        <f>INDEX($C$1:$O$10913,1,MATCH(T519,scores245[#This Row],0))</f>
        <v>betboom</v>
      </c>
    </row>
    <row r="520" spans="1:21" x14ac:dyDescent="0.25">
      <c r="A520" t="str">
        <f>_xlfn.CONCAT(scores245[[#This Row],[home]],scores245[[#This Row],[guest]],scores245[[#This Row],[дата]])</f>
        <v>Хам КамФредрикстад45494</v>
      </c>
      <c r="B520" t="str">
        <f>_xlfn.CONCAT(scores245[[#This Row],[home]],scores245[[#This Row],[guest]])</f>
        <v>Хам КамФредрикстад</v>
      </c>
      <c r="C520" s="1" t="s">
        <v>385</v>
      </c>
      <c r="D520" s="2">
        <v>45494</v>
      </c>
      <c r="E520" s="1" t="s">
        <v>351</v>
      </c>
      <c r="F520" s="1" t="s">
        <v>44</v>
      </c>
      <c r="G520">
        <v>2.6</v>
      </c>
      <c r="H520">
        <v>3.3</v>
      </c>
      <c r="I520">
        <v>2.6</v>
      </c>
      <c r="J520">
        <v>2.64</v>
      </c>
      <c r="K520">
        <v>3.3</v>
      </c>
      <c r="L520">
        <v>2.67</v>
      </c>
      <c r="M520" t="s">
        <v>20</v>
      </c>
      <c r="N520" t="s">
        <v>20</v>
      </c>
      <c r="O520" t="s">
        <v>20</v>
      </c>
      <c r="P520" t="s">
        <v>16</v>
      </c>
      <c r="Q520" t="s">
        <v>28</v>
      </c>
      <c r="R520">
        <v>2</v>
      </c>
      <c r="S520" t="s">
        <v>20</v>
      </c>
      <c r="T520">
        <f>MAX(scores245[[#This Row],[winline]],scores245[[#This Row],[betboom]])</f>
        <v>2.64</v>
      </c>
      <c r="U520" t="str">
        <f>INDEX($C$1:$O$10913,1,MATCH(T520,scores245[#This Row],0))</f>
        <v>betboom</v>
      </c>
    </row>
    <row r="521" spans="1:21" x14ac:dyDescent="0.25">
      <c r="A521" t="str">
        <f>_xlfn.CONCAT(scores245[[#This Row],[home]],scores245[[#This Row],[guest]],scores245[[#This Row],[дата]])</f>
        <v>СтремсгодсетТромсе45494</v>
      </c>
      <c r="B521" t="str">
        <f>_xlfn.CONCAT(scores245[[#This Row],[home]],scores245[[#This Row],[guest]])</f>
        <v>СтремсгодсетТромсе</v>
      </c>
      <c r="C521" s="1" t="s">
        <v>385</v>
      </c>
      <c r="D521" s="2">
        <v>45494</v>
      </c>
      <c r="E521" s="1" t="s">
        <v>47</v>
      </c>
      <c r="F521" s="1" t="s">
        <v>38</v>
      </c>
      <c r="G521">
        <v>2.0089999999999999</v>
      </c>
      <c r="H521">
        <v>3.55</v>
      </c>
      <c r="I521">
        <v>3.45</v>
      </c>
      <c r="J521">
        <v>2</v>
      </c>
      <c r="K521">
        <v>3.5</v>
      </c>
      <c r="L521">
        <v>3.65</v>
      </c>
      <c r="M521">
        <v>1.97</v>
      </c>
      <c r="N521">
        <v>3.75</v>
      </c>
      <c r="O521">
        <v>3.6</v>
      </c>
      <c r="P521" t="s">
        <v>16</v>
      </c>
      <c r="Q521" t="s">
        <v>28</v>
      </c>
      <c r="R521">
        <v>2</v>
      </c>
      <c r="S521" t="s">
        <v>20</v>
      </c>
      <c r="T521">
        <f>MAX(scores245[[#This Row],[winline]],scores245[[#This Row],[betboom]])</f>
        <v>2.0089999999999999</v>
      </c>
      <c r="U521" t="str">
        <f>INDEX($C$1:$O$10913,1,MATCH(T521,scores245[#This Row],0))</f>
        <v>winline</v>
      </c>
    </row>
    <row r="522" spans="1:21" x14ac:dyDescent="0.25">
      <c r="A522" t="str">
        <f>_xlfn.CONCAT(scores245[[#This Row],[home]],scores245[[#This Row],[guest]],scores245[[#This Row],[дата]])</f>
        <v>Окленд РутсСакраменто Репаблик 45494</v>
      </c>
      <c r="B522" t="str">
        <f>_xlfn.CONCAT(scores245[[#This Row],[home]],scores245[[#This Row],[guest]])</f>
        <v xml:space="preserve">Окленд РутсСакраменто Репаблик </v>
      </c>
      <c r="C522" s="1" t="s">
        <v>408</v>
      </c>
      <c r="D522" s="2">
        <v>45494</v>
      </c>
      <c r="E522" s="1" t="s">
        <v>235</v>
      </c>
      <c r="F522" s="1" t="s">
        <v>230</v>
      </c>
      <c r="G522">
        <v>3</v>
      </c>
      <c r="H522">
        <v>3.05</v>
      </c>
      <c r="I522">
        <v>2.29</v>
      </c>
      <c r="J522">
        <v>3</v>
      </c>
      <c r="K522">
        <v>3.25</v>
      </c>
      <c r="L522">
        <v>2.2999999999999998</v>
      </c>
      <c r="M522">
        <v>3.03</v>
      </c>
      <c r="N522">
        <v>3.09</v>
      </c>
      <c r="O522">
        <v>2.29</v>
      </c>
      <c r="P522" t="s">
        <v>19</v>
      </c>
      <c r="Q522" t="s">
        <v>27</v>
      </c>
      <c r="R522">
        <v>2</v>
      </c>
      <c r="S522" t="s">
        <v>20</v>
      </c>
      <c r="T522">
        <f>MAX(scores245[[#This Row],[winline]],scores245[[#This Row],[betboom]])</f>
        <v>3</v>
      </c>
      <c r="U522" t="str">
        <f>INDEX($C$1:$O$10913,1,MATCH(T522,scores245[#This Row],0))</f>
        <v>winline</v>
      </c>
    </row>
    <row r="523" spans="1:21" x14ac:dyDescent="0.25">
      <c r="A523" t="str">
        <f>_xlfn.CONCAT(scores245[[#This Row],[home]],scores245[[#This Row],[guest]],scores245[[#This Row],[дата]])</f>
        <v>Оранж Каунти Сан Антонио45494</v>
      </c>
      <c r="B523" t="str">
        <f>_xlfn.CONCAT(scores245[[#This Row],[home]],scores245[[#This Row],[guest]])</f>
        <v>Оранж Каунти Сан Антонио</v>
      </c>
      <c r="C523" s="1" t="s">
        <v>408</v>
      </c>
      <c r="D523" s="2">
        <v>45494</v>
      </c>
      <c r="E523" s="1" t="s">
        <v>234</v>
      </c>
      <c r="F523" s="1" t="s">
        <v>238</v>
      </c>
      <c r="G523">
        <v>2.4300000000000002</v>
      </c>
      <c r="H523">
        <v>3.35</v>
      </c>
      <c r="I523">
        <v>2.6</v>
      </c>
      <c r="J523">
        <v>2.4500000000000002</v>
      </c>
      <c r="K523">
        <v>3.45</v>
      </c>
      <c r="L523">
        <v>2.6</v>
      </c>
      <c r="M523" t="s">
        <v>20</v>
      </c>
      <c r="N523" t="s">
        <v>20</v>
      </c>
      <c r="O523" t="s">
        <v>20</v>
      </c>
      <c r="P523" t="s">
        <v>19</v>
      </c>
      <c r="Q523" t="s">
        <v>16</v>
      </c>
      <c r="R523">
        <v>1</v>
      </c>
      <c r="S523" t="s">
        <v>20</v>
      </c>
      <c r="T523">
        <f>MAX(scores245[[#This Row],[winline]],scores245[[#This Row],[betboom]])</f>
        <v>2.4500000000000002</v>
      </c>
      <c r="U523" t="str">
        <f>INDEX($C$1:$O$10913,1,MATCH(T523,scores245[#This Row],0))</f>
        <v>betboom</v>
      </c>
    </row>
    <row r="524" spans="1:21" x14ac:dyDescent="0.25">
      <c r="A524" t="str">
        <f>_xlfn.CONCAT(scores245[[#This Row],[home]],scores245[[#This Row],[guest]],scores245[[#This Row],[дата]])</f>
        <v>Нью-Мексико ЮнайтедБирмингем Легион45494</v>
      </c>
      <c r="B524" t="str">
        <f>_xlfn.CONCAT(scores245[[#This Row],[home]],scores245[[#This Row],[guest]])</f>
        <v>Нью-Мексико ЮнайтедБирмингем Легион</v>
      </c>
      <c r="C524" s="1" t="s">
        <v>408</v>
      </c>
      <c r="D524" s="2">
        <v>45494</v>
      </c>
      <c r="E524" s="1" t="s">
        <v>415</v>
      </c>
      <c r="F524" s="1" t="s">
        <v>95</v>
      </c>
      <c r="G524">
        <v>1.85</v>
      </c>
      <c r="H524">
        <v>3.4</v>
      </c>
      <c r="I524">
        <v>3.75</v>
      </c>
      <c r="J524">
        <v>1.85</v>
      </c>
      <c r="K524">
        <v>3.55</v>
      </c>
      <c r="L524">
        <v>3.85</v>
      </c>
      <c r="M524">
        <v>1.86</v>
      </c>
      <c r="N524">
        <v>3.48</v>
      </c>
      <c r="O524">
        <v>3.77</v>
      </c>
      <c r="P524" t="s">
        <v>28</v>
      </c>
      <c r="Q524" t="s">
        <v>28</v>
      </c>
      <c r="R524">
        <v>0</v>
      </c>
      <c r="S524" t="s">
        <v>20</v>
      </c>
      <c r="T524">
        <f>MAX(scores245[[#This Row],[winline]],scores245[[#This Row],[betboom]])</f>
        <v>1.85</v>
      </c>
      <c r="U524" t="str">
        <f>INDEX($C$1:$O$10913,1,MATCH(T524,scores245[#This Row],0))</f>
        <v>winline</v>
      </c>
    </row>
    <row r="525" spans="1:21" x14ac:dyDescent="0.25">
      <c r="A525" t="str">
        <f>_xlfn.CONCAT(scores245[[#This Row],[home]],scores245[[#This Row],[guest]],scores245[[#This Row],[дата]])</f>
        <v>ТалсаМемфис 90145494</v>
      </c>
      <c r="B525" t="str">
        <f>_xlfn.CONCAT(scores245[[#This Row],[home]],scores245[[#This Row],[guest]])</f>
        <v>ТалсаМемфис 901</v>
      </c>
      <c r="C525" s="1" t="s">
        <v>408</v>
      </c>
      <c r="D525" s="2">
        <v>45494</v>
      </c>
      <c r="E525" s="1" t="s">
        <v>325</v>
      </c>
      <c r="F525" s="1" t="s">
        <v>99</v>
      </c>
      <c r="G525">
        <v>2.95</v>
      </c>
      <c r="H525">
        <v>3.4</v>
      </c>
      <c r="I525">
        <v>2.15</v>
      </c>
      <c r="J525">
        <v>2.95</v>
      </c>
      <c r="K525">
        <v>3.5</v>
      </c>
      <c r="L525">
        <v>2.2000000000000002</v>
      </c>
      <c r="M525">
        <v>2.94</v>
      </c>
      <c r="N525">
        <v>3.41</v>
      </c>
      <c r="O525">
        <v>2.19</v>
      </c>
      <c r="P525" t="s">
        <v>28</v>
      </c>
      <c r="Q525" t="s">
        <v>16</v>
      </c>
      <c r="R525">
        <v>1</v>
      </c>
      <c r="S525" t="s">
        <v>20</v>
      </c>
      <c r="T525">
        <f>MAX(scores245[[#This Row],[winline]],scores245[[#This Row],[betboom]])</f>
        <v>2.95</v>
      </c>
      <c r="U525" t="str">
        <f>INDEX($C$1:$O$10913,1,MATCH(T525,scores245[#This Row],0))</f>
        <v>winline</v>
      </c>
    </row>
    <row r="526" spans="1:21" x14ac:dyDescent="0.25">
      <c r="A526" t="str">
        <f>_xlfn.CONCAT(scores245[[#This Row],[home]],scores245[[#This Row],[guest]],scores245[[#This Row],[дата]])</f>
        <v>Питтсбург РиверхаундсХартфорд Атлетик45494</v>
      </c>
      <c r="B526" t="str">
        <f>_xlfn.CONCAT(scores245[[#This Row],[home]],scores245[[#This Row],[guest]])</f>
        <v>Питтсбург РиверхаундсХартфорд Атлетик</v>
      </c>
      <c r="C526" s="1" t="s">
        <v>408</v>
      </c>
      <c r="D526" s="2">
        <v>45494</v>
      </c>
      <c r="E526" s="1" t="s">
        <v>233</v>
      </c>
      <c r="F526" s="1" t="s">
        <v>231</v>
      </c>
      <c r="G526">
        <v>1.6</v>
      </c>
      <c r="H526">
        <v>3.6</v>
      </c>
      <c r="I526">
        <v>5</v>
      </c>
      <c r="J526">
        <v>1.62</v>
      </c>
      <c r="K526">
        <v>3.75</v>
      </c>
      <c r="L526">
        <v>5.0999999999999996</v>
      </c>
      <c r="M526">
        <v>1.61</v>
      </c>
      <c r="N526">
        <v>3.66</v>
      </c>
      <c r="O526">
        <v>5.0999999999999996</v>
      </c>
      <c r="P526" t="s">
        <v>32</v>
      </c>
      <c r="Q526" t="s">
        <v>28</v>
      </c>
      <c r="R526">
        <v>1</v>
      </c>
      <c r="S526" t="s">
        <v>20</v>
      </c>
      <c r="T526">
        <f>MAX(scores245[[#This Row],[winline]],scores245[[#This Row],[betboom]])</f>
        <v>1.62</v>
      </c>
      <c r="U526" t="str">
        <f>INDEX($C$1:$O$10913,1,MATCH(T526,scores245[#This Row],0))</f>
        <v>betboom</v>
      </c>
    </row>
    <row r="527" spans="1:21" x14ac:dyDescent="0.25">
      <c r="A527" t="str">
        <f>_xlfn.CONCAT(scores245[[#This Row],[home]],scores245[[#This Row],[guest]],scores245[[#This Row],[дата]])</f>
        <v>Инди ЭлевенТампа Бэй Раудис45494</v>
      </c>
      <c r="B527" t="str">
        <f>_xlfn.CONCAT(scores245[[#This Row],[home]],scores245[[#This Row],[guest]])</f>
        <v>Инди ЭлевенТампа Бэй Раудис</v>
      </c>
      <c r="C527" s="1" t="s">
        <v>408</v>
      </c>
      <c r="D527" s="2">
        <v>45494</v>
      </c>
      <c r="E527" s="1" t="s">
        <v>338</v>
      </c>
      <c r="F527" s="1" t="s">
        <v>94</v>
      </c>
      <c r="G527">
        <v>2.6</v>
      </c>
      <c r="H527">
        <v>3.35</v>
      </c>
      <c r="I527">
        <v>2.4</v>
      </c>
      <c r="J527">
        <v>2.6</v>
      </c>
      <c r="K527">
        <v>3.45</v>
      </c>
      <c r="L527">
        <v>2.4500000000000002</v>
      </c>
      <c r="M527">
        <v>2.59</v>
      </c>
      <c r="N527">
        <v>3.4</v>
      </c>
      <c r="O527">
        <v>2.44</v>
      </c>
      <c r="P527" t="s">
        <v>16</v>
      </c>
      <c r="Q527" t="s">
        <v>19</v>
      </c>
      <c r="R527">
        <v>2</v>
      </c>
      <c r="S527" t="s">
        <v>20</v>
      </c>
      <c r="T527">
        <f>MAX(scores245[[#This Row],[winline]],scores245[[#This Row],[betboom]])</f>
        <v>2.6</v>
      </c>
      <c r="U527" t="str">
        <f>INDEX($C$1:$O$10913,1,MATCH(T527,scores245[#This Row],0))</f>
        <v>winline</v>
      </c>
    </row>
    <row r="528" spans="1:21" x14ac:dyDescent="0.25">
      <c r="A528" t="str">
        <f>_xlfn.CONCAT(scores245[[#This Row],[home]],scores245[[#This Row],[guest]],scores245[[#This Row],[дата]])</f>
        <v>Лос Анджелес ГэлаксиПортленд Тимберс45494</v>
      </c>
      <c r="B528" t="str">
        <f>_xlfn.CONCAT(scores245[[#This Row],[home]],scores245[[#This Row],[guest]])</f>
        <v>Лос Анджелес ГэлаксиПортленд Тимберс</v>
      </c>
      <c r="C528" s="1" t="s">
        <v>416</v>
      </c>
      <c r="D528" s="2">
        <v>45494</v>
      </c>
      <c r="E528" s="1" t="s">
        <v>243</v>
      </c>
      <c r="F528" s="1" t="s">
        <v>246</v>
      </c>
      <c r="G528">
        <v>1.68</v>
      </c>
      <c r="H528">
        <v>4.5999999999999996</v>
      </c>
      <c r="I528">
        <v>4.4000000000000004</v>
      </c>
      <c r="J528">
        <v>1.75</v>
      </c>
      <c r="K528">
        <v>4.4000000000000004</v>
      </c>
      <c r="L528">
        <v>4</v>
      </c>
      <c r="M528">
        <v>1.72</v>
      </c>
      <c r="N528">
        <v>4.5</v>
      </c>
      <c r="O528">
        <v>4</v>
      </c>
      <c r="P528" t="s">
        <v>32</v>
      </c>
      <c r="Q528" t="s">
        <v>19</v>
      </c>
      <c r="R528">
        <v>1</v>
      </c>
      <c r="S528" t="s">
        <v>20</v>
      </c>
      <c r="T528">
        <f>MAX(scores245[[#This Row],[winline]],scores245[[#This Row],[betboom]])</f>
        <v>1.75</v>
      </c>
      <c r="U528" t="str">
        <f>INDEX($C$1:$O$10913,1,MATCH(T528,scores245[#This Row],0))</f>
        <v>betboom</v>
      </c>
    </row>
    <row r="529" spans="1:21" x14ac:dyDescent="0.25">
      <c r="A529" t="str">
        <f>_xlfn.CONCAT(scores245[[#This Row],[home]],scores245[[#This Row],[guest]],scores245[[#This Row],[дата]])</f>
        <v>Ванкувер УайткэпсХьюстон Динамо45494</v>
      </c>
      <c r="B529" t="str">
        <f>_xlfn.CONCAT(scores245[[#This Row],[home]],scores245[[#This Row],[guest]])</f>
        <v>Ванкувер УайткэпсХьюстон Динамо</v>
      </c>
      <c r="C529" s="1" t="s">
        <v>416</v>
      </c>
      <c r="D529" s="2">
        <v>45494</v>
      </c>
      <c r="E529" s="1" t="s">
        <v>248</v>
      </c>
      <c r="F529" s="1" t="s">
        <v>256</v>
      </c>
      <c r="G529">
        <v>2.0499999999999998</v>
      </c>
      <c r="H529">
        <v>3.65</v>
      </c>
      <c r="I529">
        <v>3.6</v>
      </c>
      <c r="J529">
        <v>2</v>
      </c>
      <c r="K529">
        <v>3.7</v>
      </c>
      <c r="L529">
        <v>3.45</v>
      </c>
      <c r="M529">
        <v>2</v>
      </c>
      <c r="N529">
        <v>3.8</v>
      </c>
      <c r="O529">
        <v>3.5</v>
      </c>
      <c r="P529" t="s">
        <v>32</v>
      </c>
      <c r="Q529" t="s">
        <v>54</v>
      </c>
      <c r="R529">
        <v>2</v>
      </c>
      <c r="S529" t="s">
        <v>20</v>
      </c>
      <c r="T529">
        <f>MAX(scores245[[#This Row],[winline]],scores245[[#This Row],[betboom]])</f>
        <v>2.0499999999999998</v>
      </c>
      <c r="U529" t="str">
        <f>INDEX($C$1:$O$10913,1,MATCH(T529,scores245[#This Row],0))</f>
        <v>winline</v>
      </c>
    </row>
    <row r="530" spans="1:21" x14ac:dyDescent="0.25">
      <c r="A530" t="str">
        <f>_xlfn.CONCAT(scores245[[#This Row],[home]],scores245[[#This Row],[guest]],scores245[[#This Row],[дата]])</f>
        <v>Сиэтл СаундерсЛос-Анджелес45494</v>
      </c>
      <c r="B530" t="str">
        <f>_xlfn.CONCAT(scores245[[#This Row],[home]],scores245[[#This Row],[guest]])</f>
        <v>Сиэтл СаундерсЛос-Анджелес</v>
      </c>
      <c r="C530" s="1" t="s">
        <v>416</v>
      </c>
      <c r="D530" s="2">
        <v>45494</v>
      </c>
      <c r="E530" s="1" t="s">
        <v>240</v>
      </c>
      <c r="F530" s="1" t="s">
        <v>417</v>
      </c>
      <c r="G530">
        <v>2.4900000000000002</v>
      </c>
      <c r="H530">
        <v>3.7</v>
      </c>
      <c r="I530">
        <v>2.7</v>
      </c>
      <c r="J530">
        <v>2.5</v>
      </c>
      <c r="K530">
        <v>3.35</v>
      </c>
      <c r="L530">
        <v>2.77</v>
      </c>
      <c r="M530">
        <v>2.5</v>
      </c>
      <c r="N530">
        <v>3.4</v>
      </c>
      <c r="O530">
        <v>2.8</v>
      </c>
      <c r="P530" t="s">
        <v>16</v>
      </c>
      <c r="Q530" t="s">
        <v>32</v>
      </c>
      <c r="R530">
        <v>2</v>
      </c>
      <c r="S530" t="s">
        <v>20</v>
      </c>
      <c r="T530">
        <f>MAX(scores245[[#This Row],[winline]],scores245[[#This Row],[betboom]])</f>
        <v>2.5</v>
      </c>
      <c r="U530" t="str">
        <f>INDEX($C$1:$O$10913,1,MATCH(T530,scores245[#This Row],0))</f>
        <v>betboom</v>
      </c>
    </row>
    <row r="531" spans="1:21" x14ac:dyDescent="0.25">
      <c r="A531" t="str">
        <f>_xlfn.CONCAT(scores245[[#This Row],[home]],scores245[[#This Row],[guest]],scores245[[#This Row],[дата]])</f>
        <v>Колорадо РэпидсРеал Солт Лейк45494</v>
      </c>
      <c r="B531" t="str">
        <f>_xlfn.CONCAT(scores245[[#This Row],[home]],scores245[[#This Row],[guest]])</f>
        <v>Колорадо РэпидсРеал Солт Лейк</v>
      </c>
      <c r="C531" s="1" t="s">
        <v>416</v>
      </c>
      <c r="D531" s="2">
        <v>45494</v>
      </c>
      <c r="E531" s="1" t="s">
        <v>245</v>
      </c>
      <c r="F531" s="1" t="s">
        <v>324</v>
      </c>
      <c r="G531">
        <v>2.1</v>
      </c>
      <c r="H531">
        <v>3.85</v>
      </c>
      <c r="I531">
        <v>3.25</v>
      </c>
      <c r="J531">
        <v>2.09</v>
      </c>
      <c r="K531">
        <v>3.85</v>
      </c>
      <c r="L531">
        <v>3.2</v>
      </c>
      <c r="M531">
        <v>2.1</v>
      </c>
      <c r="N531">
        <v>3.85</v>
      </c>
      <c r="O531">
        <v>3.15</v>
      </c>
      <c r="P531" t="s">
        <v>32</v>
      </c>
      <c r="Q531" t="s">
        <v>19</v>
      </c>
      <c r="R531">
        <v>1</v>
      </c>
      <c r="S531" t="s">
        <v>20</v>
      </c>
      <c r="T531">
        <f>MAX(scores245[[#This Row],[winline]],scores245[[#This Row],[betboom]])</f>
        <v>2.1</v>
      </c>
      <c r="U531" t="str">
        <f>INDEX($C$1:$O$10913,1,MATCH(T531,scores245[#This Row],0))</f>
        <v>winline</v>
      </c>
    </row>
    <row r="532" spans="1:21" x14ac:dyDescent="0.25">
      <c r="A532" t="str">
        <f>_xlfn.CONCAT(scores245[[#This Row],[home]],scores245[[#This Row],[guest]],scores245[[#This Row],[дата]])</f>
        <v>ОстинШарлотт45494</v>
      </c>
      <c r="B532" t="str">
        <f>_xlfn.CONCAT(scores245[[#This Row],[home]],scores245[[#This Row],[guest]])</f>
        <v>ОстинШарлотт</v>
      </c>
      <c r="C532" s="1" t="s">
        <v>416</v>
      </c>
      <c r="D532" s="2">
        <v>45494</v>
      </c>
      <c r="E532" s="1" t="s">
        <v>255</v>
      </c>
      <c r="F532" s="1" t="s">
        <v>257</v>
      </c>
      <c r="G532">
        <v>2.48</v>
      </c>
      <c r="H532">
        <v>3.5</v>
      </c>
      <c r="I532">
        <v>2.85</v>
      </c>
      <c r="J532">
        <v>2.5</v>
      </c>
      <c r="K532">
        <v>3.4</v>
      </c>
      <c r="L532">
        <v>2.77</v>
      </c>
      <c r="M532">
        <v>2.4500000000000002</v>
      </c>
      <c r="N532">
        <v>3.5</v>
      </c>
      <c r="O532">
        <v>2.75</v>
      </c>
      <c r="P532" t="s">
        <v>19</v>
      </c>
      <c r="Q532" t="s">
        <v>19</v>
      </c>
      <c r="R532">
        <v>0</v>
      </c>
      <c r="S532" t="s">
        <v>20</v>
      </c>
      <c r="T532">
        <f>MAX(scores245[[#This Row],[winline]],scores245[[#This Row],[betboom]])</f>
        <v>2.5</v>
      </c>
      <c r="U532" t="str">
        <f>INDEX($C$1:$O$10913,1,MATCH(T532,scores245[#This Row],0))</f>
        <v>betboom</v>
      </c>
    </row>
    <row r="533" spans="1:21" x14ac:dyDescent="0.25">
      <c r="A533" t="str">
        <f>_xlfn.CONCAT(scores245[[#This Row],[home]],scores245[[#This Row],[guest]],scores245[[#This Row],[дата]])</f>
        <v>Спортинг Канзас СитиСент Луис Лайонс45494</v>
      </c>
      <c r="B533" t="str">
        <f>_xlfn.CONCAT(scores245[[#This Row],[home]],scores245[[#This Row],[guest]])</f>
        <v>Спортинг Канзас СитиСент Луис Лайонс</v>
      </c>
      <c r="C533" s="1" t="s">
        <v>416</v>
      </c>
      <c r="D533" s="2">
        <v>45494</v>
      </c>
      <c r="E533" s="1" t="s">
        <v>254</v>
      </c>
      <c r="F533" s="1" t="s">
        <v>249</v>
      </c>
      <c r="G533">
        <v>1.94</v>
      </c>
      <c r="H533">
        <v>4</v>
      </c>
      <c r="I533">
        <v>3.65</v>
      </c>
      <c r="J533">
        <v>1.97</v>
      </c>
      <c r="K533">
        <v>3.75</v>
      </c>
      <c r="L533">
        <v>3.55</v>
      </c>
      <c r="M533">
        <v>1.95</v>
      </c>
      <c r="N533">
        <v>3.85</v>
      </c>
      <c r="O533">
        <v>3.6</v>
      </c>
      <c r="P533" t="s">
        <v>28</v>
      </c>
      <c r="Q533" t="s">
        <v>28</v>
      </c>
      <c r="R533">
        <v>0</v>
      </c>
      <c r="S533" t="s">
        <v>20</v>
      </c>
      <c r="T533">
        <f>MAX(scores245[[#This Row],[winline]],scores245[[#This Row],[betboom]])</f>
        <v>1.97</v>
      </c>
      <c r="U533" t="str">
        <f>INDEX($C$1:$O$10913,1,MATCH(T533,scores245[#This Row],0))</f>
        <v>betboom</v>
      </c>
    </row>
    <row r="534" spans="1:21" x14ac:dyDescent="0.25">
      <c r="A534" t="str">
        <f>_xlfn.CONCAT(scores245[[#This Row],[home]],scores245[[#This Row],[guest]],scores245[[#This Row],[дата]])</f>
        <v>Миннесота ЮнайтедСан Хосе Эрткуэйкс45494</v>
      </c>
      <c r="B534" t="str">
        <f>_xlfn.CONCAT(scores245[[#This Row],[home]],scores245[[#This Row],[guest]])</f>
        <v>Миннесота ЮнайтедСан Хосе Эрткуэйкс</v>
      </c>
      <c r="C534" s="1" t="s">
        <v>416</v>
      </c>
      <c r="D534" s="2">
        <v>45494</v>
      </c>
      <c r="E534" s="1" t="s">
        <v>247</v>
      </c>
      <c r="F534" s="1" t="s">
        <v>242</v>
      </c>
      <c r="G534">
        <v>1.85</v>
      </c>
      <c r="H534">
        <v>4.3</v>
      </c>
      <c r="I534">
        <v>3.75</v>
      </c>
      <c r="J534">
        <v>1.87</v>
      </c>
      <c r="K534">
        <v>4</v>
      </c>
      <c r="L534">
        <v>3.7</v>
      </c>
      <c r="M534">
        <v>1.85</v>
      </c>
      <c r="N534">
        <v>4.1500000000000004</v>
      </c>
      <c r="O534">
        <v>3.7</v>
      </c>
      <c r="P534" t="s">
        <v>19</v>
      </c>
      <c r="Q534" t="s">
        <v>16</v>
      </c>
      <c r="R534">
        <v>1</v>
      </c>
      <c r="S534" t="s">
        <v>20</v>
      </c>
      <c r="T534">
        <f>MAX(scores245[[#This Row],[winline]],scores245[[#This Row],[betboom]])</f>
        <v>1.87</v>
      </c>
      <c r="U534" t="str">
        <f>INDEX($C$1:$O$10913,1,MATCH(T534,scores245[#This Row],0))</f>
        <v>betboom</v>
      </c>
    </row>
    <row r="535" spans="1:21" x14ac:dyDescent="0.25">
      <c r="A535" t="str">
        <f>_xlfn.CONCAT(scores245[[#This Row],[home]],scores245[[#This Row],[guest]],scores245[[#This Row],[дата]])</f>
        <v>Атланта ЮнайтедКоламбус Крю45494</v>
      </c>
      <c r="B535" t="str">
        <f>_xlfn.CONCAT(scores245[[#This Row],[home]],scores245[[#This Row],[guest]])</f>
        <v>Атланта ЮнайтедКоламбус Крю</v>
      </c>
      <c r="C535" s="1" t="s">
        <v>416</v>
      </c>
      <c r="D535" s="2">
        <v>45494</v>
      </c>
      <c r="E535" s="1" t="s">
        <v>105</v>
      </c>
      <c r="F535" s="1" t="s">
        <v>104</v>
      </c>
      <c r="G535">
        <v>2.85</v>
      </c>
      <c r="H535">
        <v>3.9</v>
      </c>
      <c r="I535">
        <v>2.31</v>
      </c>
      <c r="J535">
        <v>2.85</v>
      </c>
      <c r="K535">
        <v>3.75</v>
      </c>
      <c r="L535">
        <v>2.2599999999999998</v>
      </c>
      <c r="M535">
        <v>2.95</v>
      </c>
      <c r="N535">
        <v>3.8</v>
      </c>
      <c r="O535">
        <v>2.2000000000000002</v>
      </c>
      <c r="P535" t="s">
        <v>19</v>
      </c>
      <c r="Q535" t="s">
        <v>28</v>
      </c>
      <c r="R535">
        <v>1</v>
      </c>
      <c r="S535" t="s">
        <v>20</v>
      </c>
      <c r="T535">
        <f>MAX(scores245[[#This Row],[winline]],scores245[[#This Row],[betboom]])</f>
        <v>2.85</v>
      </c>
      <c r="U535" t="str">
        <f>INDEX($C$1:$O$10913,1,MATCH(T535,scores245[#This Row],0))</f>
        <v>winline</v>
      </c>
    </row>
    <row r="536" spans="1:21" x14ac:dyDescent="0.25">
      <c r="A536" t="str">
        <f>_xlfn.CONCAT(scores245[[#This Row],[home]],scores245[[#This Row],[guest]],scores245[[#This Row],[дата]])</f>
        <v>Интер МайамиЧикаго Файр45494</v>
      </c>
      <c r="B536" t="str">
        <f>_xlfn.CONCAT(scores245[[#This Row],[home]],scores245[[#This Row],[guest]])</f>
        <v>Интер МайамиЧикаго Файр</v>
      </c>
      <c r="C536" s="1" t="s">
        <v>416</v>
      </c>
      <c r="D536" s="2">
        <v>45494</v>
      </c>
      <c r="E536" s="1" t="s">
        <v>251</v>
      </c>
      <c r="F536" s="1" t="s">
        <v>241</v>
      </c>
      <c r="G536">
        <v>1.6</v>
      </c>
      <c r="H536">
        <v>4.7</v>
      </c>
      <c r="I536">
        <v>4.9000000000000004</v>
      </c>
      <c r="J536">
        <v>1.56</v>
      </c>
      <c r="K536">
        <v>4.55</v>
      </c>
      <c r="L536">
        <v>4.9000000000000004</v>
      </c>
      <c r="M536">
        <v>1.55</v>
      </c>
      <c r="N536">
        <v>4.5999999999999996</v>
      </c>
      <c r="O536">
        <v>5</v>
      </c>
      <c r="P536" t="s">
        <v>19</v>
      </c>
      <c r="Q536" t="s">
        <v>28</v>
      </c>
      <c r="R536">
        <v>1</v>
      </c>
      <c r="S536" t="s">
        <v>20</v>
      </c>
      <c r="T536">
        <f>MAX(scores245[[#This Row],[winline]],scores245[[#This Row],[betboom]])</f>
        <v>1.6</v>
      </c>
      <c r="U536" t="str">
        <f>INDEX($C$1:$O$10913,1,MATCH(T536,scores245[#This Row],0))</f>
        <v>winline</v>
      </c>
    </row>
    <row r="537" spans="1:21" x14ac:dyDescent="0.25">
      <c r="A537" t="str">
        <f>_xlfn.CONCAT(scores245[[#This Row],[home]],scores245[[#This Row],[guest]],scores245[[#This Row],[дата]])</f>
        <v>Монреаль ИмпактТоронто45494</v>
      </c>
      <c r="B537" t="str">
        <f>_xlfn.CONCAT(scores245[[#This Row],[home]],scores245[[#This Row],[guest]])</f>
        <v>Монреаль ИмпактТоронто</v>
      </c>
      <c r="C537" s="1" t="s">
        <v>416</v>
      </c>
      <c r="D537" s="2">
        <v>45494</v>
      </c>
      <c r="E537" s="1" t="s">
        <v>107</v>
      </c>
      <c r="F537" s="1" t="s">
        <v>106</v>
      </c>
      <c r="G537">
        <v>2.0499999999999998</v>
      </c>
      <c r="H537">
        <v>3.85</v>
      </c>
      <c r="I537">
        <v>3.4</v>
      </c>
      <c r="J537">
        <v>2.08</v>
      </c>
      <c r="K537">
        <v>3.7</v>
      </c>
      <c r="L537">
        <v>3.25</v>
      </c>
      <c r="M537">
        <v>2.1</v>
      </c>
      <c r="N537">
        <v>3.65</v>
      </c>
      <c r="O537">
        <v>3.3</v>
      </c>
      <c r="P537" t="s">
        <v>16</v>
      </c>
      <c r="Q537" t="s">
        <v>28</v>
      </c>
      <c r="R537">
        <v>2</v>
      </c>
      <c r="S537" t="s">
        <v>20</v>
      </c>
      <c r="T537">
        <f>MAX(scores245[[#This Row],[winline]],scores245[[#This Row],[betboom]])</f>
        <v>2.08</v>
      </c>
      <c r="U537" t="str">
        <f>INDEX($C$1:$O$10913,1,MATCH(T537,scores245[#This Row],0))</f>
        <v>betboom</v>
      </c>
    </row>
    <row r="538" spans="1:21" x14ac:dyDescent="0.25">
      <c r="A538" t="str">
        <f>_xlfn.CONCAT(scores245[[#This Row],[home]],scores245[[#This Row],[guest]],scores245[[#This Row],[дата]])</f>
        <v>Нью Ингленд РеволюшенДаллас45494</v>
      </c>
      <c r="B538" t="str">
        <f>_xlfn.CONCAT(scores245[[#This Row],[home]],scores245[[#This Row],[guest]])</f>
        <v>Нью Ингленд РеволюшенДаллас</v>
      </c>
      <c r="C538" s="1" t="s">
        <v>416</v>
      </c>
      <c r="D538" s="2">
        <v>45494</v>
      </c>
      <c r="E538" s="1" t="s">
        <v>103</v>
      </c>
      <c r="F538" s="1" t="s">
        <v>252</v>
      </c>
      <c r="G538">
        <v>1.97</v>
      </c>
      <c r="H538">
        <v>3.95</v>
      </c>
      <c r="I538">
        <v>3.6</v>
      </c>
      <c r="J538">
        <v>2</v>
      </c>
      <c r="K538">
        <v>3.7</v>
      </c>
      <c r="L538">
        <v>3.45</v>
      </c>
      <c r="M538">
        <v>1.98</v>
      </c>
      <c r="N538">
        <v>3.8</v>
      </c>
      <c r="O538">
        <v>3.5</v>
      </c>
      <c r="P538" t="s">
        <v>28</v>
      </c>
      <c r="Q538" t="s">
        <v>28</v>
      </c>
      <c r="R538">
        <v>0</v>
      </c>
      <c r="S538" t="s">
        <v>20</v>
      </c>
      <c r="T538">
        <f>MAX(scores245[[#This Row],[winline]],scores245[[#This Row],[betboom]])</f>
        <v>2</v>
      </c>
      <c r="U538" t="str">
        <f>INDEX($C$1:$O$10913,1,MATCH(T538,scores245[#This Row],0))</f>
        <v>betboom</v>
      </c>
    </row>
    <row r="539" spans="1:21" x14ac:dyDescent="0.25">
      <c r="A539" t="str">
        <f>_xlfn.CONCAT(scores245[[#This Row],[home]],scores245[[#This Row],[guest]],scores245[[#This Row],[дата]])</f>
        <v>Нью Йорк Ред БуллзЦинциннати45494</v>
      </c>
      <c r="B539" t="str">
        <f>_xlfn.CONCAT(scores245[[#This Row],[home]],scores245[[#This Row],[guest]])</f>
        <v>Нью Йорк Ред БуллзЦинциннати</v>
      </c>
      <c r="C539" s="1" t="s">
        <v>416</v>
      </c>
      <c r="D539" s="2">
        <v>45494</v>
      </c>
      <c r="E539" s="1" t="s">
        <v>101</v>
      </c>
      <c r="F539" s="1" t="s">
        <v>253</v>
      </c>
      <c r="G539">
        <v>2.06</v>
      </c>
      <c r="H539">
        <v>3.7</v>
      </c>
      <c r="I539">
        <v>3.5</v>
      </c>
      <c r="J539">
        <v>2.06</v>
      </c>
      <c r="K539">
        <v>3.55</v>
      </c>
      <c r="L539">
        <v>3.45</v>
      </c>
      <c r="M539">
        <v>2.0499999999999998</v>
      </c>
      <c r="N539">
        <v>3.65</v>
      </c>
      <c r="O539">
        <v>3.4</v>
      </c>
      <c r="P539" t="s">
        <v>32</v>
      </c>
      <c r="Q539" t="s">
        <v>28</v>
      </c>
      <c r="R539">
        <v>1</v>
      </c>
      <c r="S539" t="s">
        <v>20</v>
      </c>
      <c r="T539">
        <f>MAX(scores245[[#This Row],[winline]],scores245[[#This Row],[betboom]])</f>
        <v>2.06</v>
      </c>
      <c r="U539" t="str">
        <f>INDEX($C$1:$O$10913,1,MATCH(T539,scores245[#This Row],0))</f>
        <v>winline</v>
      </c>
    </row>
    <row r="540" spans="1:21" x14ac:dyDescent="0.25">
      <c r="A540" t="str">
        <f>_xlfn.CONCAT(scores245[[#This Row],[home]],scores245[[#This Row],[guest]],scores245[[#This Row],[дата]])</f>
        <v>Орландо СитиНью Йорк Сити45494</v>
      </c>
      <c r="B540" t="str">
        <f>_xlfn.CONCAT(scores245[[#This Row],[home]],scores245[[#This Row],[guest]])</f>
        <v>Орландо СитиНью Йорк Сити</v>
      </c>
      <c r="C540" s="1" t="s">
        <v>416</v>
      </c>
      <c r="D540" s="2">
        <v>45494</v>
      </c>
      <c r="E540" s="1" t="s">
        <v>53</v>
      </c>
      <c r="F540" s="1" t="s">
        <v>52</v>
      </c>
      <c r="G540">
        <v>2.12</v>
      </c>
      <c r="H540">
        <v>3.8</v>
      </c>
      <c r="I540">
        <v>3.3</v>
      </c>
      <c r="J540">
        <v>2.06</v>
      </c>
      <c r="K540">
        <v>3.65</v>
      </c>
      <c r="L540">
        <v>3.4</v>
      </c>
      <c r="M540">
        <v>2.0499999999999998</v>
      </c>
      <c r="N540">
        <v>3.7</v>
      </c>
      <c r="O540">
        <v>3.4</v>
      </c>
      <c r="P540" t="s">
        <v>28</v>
      </c>
      <c r="Q540" t="s">
        <v>28</v>
      </c>
      <c r="R540">
        <v>0</v>
      </c>
      <c r="S540" t="s">
        <v>20</v>
      </c>
      <c r="T540">
        <f>MAX(scores245[[#This Row],[winline]],scores245[[#This Row],[betboom]])</f>
        <v>2.12</v>
      </c>
      <c r="U540" t="str">
        <f>INDEX($C$1:$O$10913,1,MATCH(T540,scores245[#This Row],0))</f>
        <v>winline</v>
      </c>
    </row>
    <row r="541" spans="1:21" x14ac:dyDescent="0.25">
      <c r="A541" t="str">
        <f>_xlfn.CONCAT(scores245[[#This Row],[home]],scores245[[#This Row],[guest]],scores245[[#This Row],[дата]])</f>
        <v>Филадельфия ЮнионНэшвилл45494</v>
      </c>
      <c r="B541" t="str">
        <f>_xlfn.CONCAT(scores245[[#This Row],[home]],scores245[[#This Row],[guest]])</f>
        <v>Филадельфия ЮнионНэшвилл</v>
      </c>
      <c r="C541" s="1" t="s">
        <v>416</v>
      </c>
      <c r="D541" s="2">
        <v>45494</v>
      </c>
      <c r="E541" s="1" t="s">
        <v>108</v>
      </c>
      <c r="F541" s="1" t="s">
        <v>250</v>
      </c>
      <c r="G541">
        <v>1.96</v>
      </c>
      <c r="H541">
        <v>3.8</v>
      </c>
      <c r="I541">
        <v>3.7</v>
      </c>
      <c r="J541">
        <v>1.9</v>
      </c>
      <c r="K541">
        <v>3.85</v>
      </c>
      <c r="L541">
        <v>3.75</v>
      </c>
      <c r="M541">
        <v>1.9</v>
      </c>
      <c r="N541">
        <v>3.9</v>
      </c>
      <c r="O541">
        <v>3.65</v>
      </c>
      <c r="P541" t="s">
        <v>32</v>
      </c>
      <c r="Q541" t="s">
        <v>16</v>
      </c>
      <c r="R541">
        <v>1</v>
      </c>
      <c r="S541" t="s">
        <v>20</v>
      </c>
      <c r="T541">
        <f>MAX(scores245[[#This Row],[winline]],scores245[[#This Row],[betboom]])</f>
        <v>1.96</v>
      </c>
      <c r="U541" t="str">
        <f>INDEX($C$1:$O$10913,1,MATCH(T541,scores245[#This Row],0))</f>
        <v>winline</v>
      </c>
    </row>
    <row r="542" spans="1:21" x14ac:dyDescent="0.25">
      <c r="A542" t="str">
        <f>_xlfn.CONCAT(scores245[[#This Row],[home]],scores245[[#This Row],[guest]],scores245[[#This Row],[дата]])</f>
        <v>КуПСЛахти45494</v>
      </c>
      <c r="B542" t="str">
        <f>_xlfn.CONCAT(scores245[[#This Row],[home]],scores245[[#This Row],[guest]])</f>
        <v>КуПСЛахти</v>
      </c>
      <c r="C542" s="1" t="s">
        <v>409</v>
      </c>
      <c r="D542" s="2">
        <v>45494</v>
      </c>
      <c r="E542" s="1" t="s">
        <v>57</v>
      </c>
      <c r="F542" s="1" t="s">
        <v>109</v>
      </c>
      <c r="G542">
        <v>1.33</v>
      </c>
      <c r="H542">
        <v>4.9000000000000004</v>
      </c>
      <c r="I542">
        <v>8</v>
      </c>
      <c r="J542">
        <v>1.33</v>
      </c>
      <c r="K542">
        <v>5</v>
      </c>
      <c r="L542">
        <v>10</v>
      </c>
      <c r="M542">
        <v>1.35</v>
      </c>
      <c r="N542">
        <v>5.0999999999999996</v>
      </c>
      <c r="O542">
        <v>9.5</v>
      </c>
      <c r="P542" t="s">
        <v>28</v>
      </c>
      <c r="Q542" t="s">
        <v>16</v>
      </c>
      <c r="R542">
        <v>1</v>
      </c>
      <c r="S542" t="s">
        <v>20</v>
      </c>
      <c r="T542">
        <f>MAX(scores245[[#This Row],[winline]],scores245[[#This Row],[betboom]])</f>
        <v>1.33</v>
      </c>
      <c r="U542" t="str">
        <f>INDEX($C$1:$O$10913,1,MATCH(T542,scores245[#This Row],0))</f>
        <v>winline</v>
      </c>
    </row>
    <row r="543" spans="1:21" x14ac:dyDescent="0.25">
      <c r="A543" t="str">
        <f>_xlfn.CONCAT(scores245[[#This Row],[home]],scores245[[#This Row],[guest]],scores245[[#This Row],[дата]])</f>
        <v>ИльвесВПС45494</v>
      </c>
      <c r="B543" t="str">
        <f>_xlfn.CONCAT(scores245[[#This Row],[home]],scores245[[#This Row],[guest]])</f>
        <v>ИльвесВПС</v>
      </c>
      <c r="C543" s="1" t="s">
        <v>409</v>
      </c>
      <c r="D543" s="2">
        <v>45494</v>
      </c>
      <c r="E543" s="1" t="s">
        <v>110</v>
      </c>
      <c r="F543" s="1" t="s">
        <v>59</v>
      </c>
      <c r="G543">
        <v>1.71</v>
      </c>
      <c r="H543">
        <v>3.8</v>
      </c>
      <c r="I543">
        <v>4.3</v>
      </c>
      <c r="J543">
        <v>1.72</v>
      </c>
      <c r="K543">
        <v>4.05</v>
      </c>
      <c r="L543">
        <v>4.3</v>
      </c>
      <c r="M543">
        <v>1.72</v>
      </c>
      <c r="N543">
        <v>4.2</v>
      </c>
      <c r="O543">
        <v>4.3</v>
      </c>
      <c r="P543" t="s">
        <v>32</v>
      </c>
      <c r="Q543" t="s">
        <v>19</v>
      </c>
      <c r="R543">
        <v>1</v>
      </c>
      <c r="S543" t="s">
        <v>20</v>
      </c>
      <c r="T543">
        <f>MAX(scores245[[#This Row],[winline]],scores245[[#This Row],[betboom]])</f>
        <v>1.72</v>
      </c>
      <c r="U543" t="str">
        <f>INDEX($C$1:$O$10913,1,MATCH(T543,scores245[#This Row],0))</f>
        <v>betboom</v>
      </c>
    </row>
    <row r="544" spans="1:21" x14ac:dyDescent="0.25">
      <c r="A544" t="str">
        <f>_xlfn.CONCAT(scores245[[#This Row],[home]],scores245[[#This Row],[guest]],scores245[[#This Row],[дата]])</f>
        <v>МариехамнСИК45494</v>
      </c>
      <c r="B544" t="str">
        <f>_xlfn.CONCAT(scores245[[#This Row],[home]],scores245[[#This Row],[guest]])</f>
        <v>МариехамнСИК</v>
      </c>
      <c r="C544" s="1" t="s">
        <v>409</v>
      </c>
      <c r="D544" s="2">
        <v>45494</v>
      </c>
      <c r="E544" s="1" t="s">
        <v>260</v>
      </c>
      <c r="F544" s="1" t="s">
        <v>111</v>
      </c>
      <c r="G544">
        <v>4.4000000000000004</v>
      </c>
      <c r="H544">
        <v>3.65</v>
      </c>
      <c r="I544">
        <v>1.72</v>
      </c>
      <c r="J544">
        <v>4.7</v>
      </c>
      <c r="K544">
        <v>3.8</v>
      </c>
      <c r="L544">
        <v>1.74</v>
      </c>
      <c r="M544">
        <v>4.5</v>
      </c>
      <c r="N544">
        <v>3.9</v>
      </c>
      <c r="O544">
        <v>1.73</v>
      </c>
      <c r="P544" t="s">
        <v>16</v>
      </c>
      <c r="Q544" t="s">
        <v>54</v>
      </c>
      <c r="R544">
        <v>2</v>
      </c>
      <c r="S544" t="s">
        <v>20</v>
      </c>
      <c r="T544">
        <f>MAX(scores245[[#This Row],[winline]],scores245[[#This Row],[betboom]])</f>
        <v>4.7</v>
      </c>
      <c r="U544" t="str">
        <f>INDEX($C$1:$O$10913,1,MATCH(T544,scores245[#This Row],0))</f>
        <v>betboom</v>
      </c>
    </row>
    <row r="545" spans="1:21" x14ac:dyDescent="0.25">
      <c r="A545" t="str">
        <f>_xlfn.CONCAT(scores245[[#This Row],[home]],scores245[[#This Row],[guest]],scores245[[#This Row],[дата]])</f>
        <v>Скевде АИКБраге45494</v>
      </c>
      <c r="B545" t="str">
        <f>_xlfn.CONCAT(scores245[[#This Row],[home]],scores245[[#This Row],[guest]])</f>
        <v>Скевде АИКБраге</v>
      </c>
      <c r="C545" s="1" t="s">
        <v>410</v>
      </c>
      <c r="D545" s="2">
        <v>45494</v>
      </c>
      <c r="E545" s="1" t="s">
        <v>265</v>
      </c>
      <c r="F545" s="1" t="s">
        <v>63</v>
      </c>
      <c r="G545">
        <v>4.2</v>
      </c>
      <c r="H545">
        <v>3.75</v>
      </c>
      <c r="I545">
        <v>1.74</v>
      </c>
      <c r="J545">
        <v>4.4000000000000004</v>
      </c>
      <c r="K545">
        <v>3.7</v>
      </c>
      <c r="L545">
        <v>1.75</v>
      </c>
      <c r="M545">
        <v>4.4000000000000004</v>
      </c>
      <c r="N545">
        <v>3.85</v>
      </c>
      <c r="O545">
        <v>1.68</v>
      </c>
      <c r="P545" t="s">
        <v>28</v>
      </c>
      <c r="Q545" t="s">
        <v>16</v>
      </c>
      <c r="R545">
        <v>1</v>
      </c>
      <c r="S545" t="s">
        <v>20</v>
      </c>
      <c r="T545">
        <f>MAX(scores245[[#This Row],[winline]],scores245[[#This Row],[betboom]])</f>
        <v>4.4000000000000004</v>
      </c>
      <c r="U545" t="str">
        <f>INDEX($C$1:$O$10913,1,MATCH(T545,scores245[#This Row],0))</f>
        <v>betboom</v>
      </c>
    </row>
    <row r="546" spans="1:21" x14ac:dyDescent="0.25">
      <c r="A546" t="str">
        <f>_xlfn.CONCAT(scores245[[#This Row],[home]],scores245[[#This Row],[guest]],scores245[[#This Row],[дата]])</f>
        <v>СандвикенcУтсиктенс45494</v>
      </c>
      <c r="B546" t="str">
        <f>_xlfn.CONCAT(scores245[[#This Row],[home]],scores245[[#This Row],[guest]])</f>
        <v>СандвикенcУтсиктенс</v>
      </c>
      <c r="C546" s="1" t="s">
        <v>410</v>
      </c>
      <c r="D546" s="2">
        <v>45494</v>
      </c>
      <c r="E546" s="1" t="s">
        <v>114</v>
      </c>
      <c r="F546" s="1" t="s">
        <v>117</v>
      </c>
      <c r="G546">
        <v>1.81</v>
      </c>
      <c r="H546">
        <v>3.6</v>
      </c>
      <c r="I546">
        <v>3.95</v>
      </c>
      <c r="J546">
        <v>1.84</v>
      </c>
      <c r="K546">
        <v>3.6</v>
      </c>
      <c r="L546">
        <v>4.05</v>
      </c>
      <c r="M546">
        <v>1.8</v>
      </c>
      <c r="N546">
        <v>3.7</v>
      </c>
      <c r="O546">
        <v>4</v>
      </c>
      <c r="P546" t="s">
        <v>28</v>
      </c>
      <c r="Q546" t="s">
        <v>19</v>
      </c>
      <c r="R546">
        <v>2</v>
      </c>
      <c r="S546" t="s">
        <v>20</v>
      </c>
      <c r="T546">
        <f>MAX(scores245[[#This Row],[winline]],scores245[[#This Row],[betboom]])</f>
        <v>1.84</v>
      </c>
      <c r="U546" t="str">
        <f>INDEX($C$1:$O$10913,1,MATCH(T546,scores245[#This Row],0))</f>
        <v>betboom</v>
      </c>
    </row>
    <row r="547" spans="1:21" x14ac:dyDescent="0.25">
      <c r="A547" t="str">
        <f>_xlfn.CONCAT(scores245[[#This Row],[home]],scores245[[#This Row],[guest]],scores245[[#This Row],[дата]])</f>
        <v>Эстерсунд Дегерфорс45494</v>
      </c>
      <c r="B547" t="str">
        <f>_xlfn.CONCAT(scores245[[#This Row],[home]],scores245[[#This Row],[guest]])</f>
        <v>Эстерсунд Дегерфорс</v>
      </c>
      <c r="C547" s="1" t="s">
        <v>410</v>
      </c>
      <c r="D547" s="2">
        <v>45494</v>
      </c>
      <c r="E547" s="1" t="s">
        <v>267</v>
      </c>
      <c r="F547" s="1" t="s">
        <v>113</v>
      </c>
      <c r="G547">
        <v>2.6</v>
      </c>
      <c r="H547">
        <v>3.3</v>
      </c>
      <c r="I547">
        <v>2.5499999999999998</v>
      </c>
      <c r="J547">
        <v>2.58</v>
      </c>
      <c r="K547">
        <v>3.35</v>
      </c>
      <c r="L547">
        <v>2.62</v>
      </c>
      <c r="M547">
        <v>2.5499999999999998</v>
      </c>
      <c r="N547">
        <v>3.3</v>
      </c>
      <c r="O547">
        <v>2.6</v>
      </c>
      <c r="P547" t="s">
        <v>19</v>
      </c>
      <c r="Q547" t="s">
        <v>28</v>
      </c>
      <c r="R547">
        <v>1</v>
      </c>
      <c r="S547" t="s">
        <v>20</v>
      </c>
      <c r="T547">
        <f>MAX(scores245[[#This Row],[winline]],scores245[[#This Row],[betboom]])</f>
        <v>2.6</v>
      </c>
      <c r="U547" t="str">
        <f>INDEX($C$1:$O$10913,1,MATCH(T547,scores245[#This Row],0))</f>
        <v>winline</v>
      </c>
    </row>
    <row r="548" spans="1:21" x14ac:dyDescent="0.25">
      <c r="A548" t="str">
        <f>_xlfn.CONCAT(scores245[[#This Row],[home]],scores245[[#This Row],[guest]],scores245[[#This Row],[дата]])</f>
        <v>ЭльфсборгМьельбю45494</v>
      </c>
      <c r="B548" t="str">
        <f>_xlfn.CONCAT(scores245[[#This Row],[home]],scores245[[#This Row],[guest]])</f>
        <v>ЭльфсборгМьельбю</v>
      </c>
      <c r="C548" s="1" t="s">
        <v>386</v>
      </c>
      <c r="D548" s="2">
        <v>45494</v>
      </c>
      <c r="E548" s="1" t="s">
        <v>343</v>
      </c>
      <c r="F548" s="1" t="s">
        <v>341</v>
      </c>
      <c r="G548">
        <v>1.87</v>
      </c>
      <c r="H548">
        <v>3.75</v>
      </c>
      <c r="I548">
        <v>3.7</v>
      </c>
      <c r="J548">
        <v>1.85</v>
      </c>
      <c r="K548">
        <v>3.85</v>
      </c>
      <c r="L548">
        <v>3.95</v>
      </c>
      <c r="M548">
        <v>1.87</v>
      </c>
      <c r="N548">
        <v>3.95</v>
      </c>
      <c r="O548">
        <v>3.8</v>
      </c>
      <c r="P548" t="s">
        <v>32</v>
      </c>
      <c r="Q548" t="s">
        <v>28</v>
      </c>
      <c r="R548">
        <v>1</v>
      </c>
      <c r="S548" t="s">
        <v>20</v>
      </c>
      <c r="T548">
        <f>MAX(scores245[[#This Row],[winline]],scores245[[#This Row],[betboom]])</f>
        <v>1.87</v>
      </c>
      <c r="U548" t="str">
        <f>INDEX($C$1:$O$10913,1,MATCH(T548,scores245[#This Row],0))</f>
        <v>winline</v>
      </c>
    </row>
    <row r="549" spans="1:21" x14ac:dyDescent="0.25">
      <c r="A549" t="str">
        <f>_xlfn.CONCAT(scores245[[#This Row],[home]],scores245[[#This Row],[guest]],scores245[[#This Row],[дата]])</f>
        <v>ГетеборгВестерос45494</v>
      </c>
      <c r="B549" t="str">
        <f>_xlfn.CONCAT(scores245[[#This Row],[home]],scores245[[#This Row],[guest]])</f>
        <v>ГетеборгВестерос</v>
      </c>
      <c r="C549" s="1" t="s">
        <v>386</v>
      </c>
      <c r="D549" s="2">
        <v>45494</v>
      </c>
      <c r="E549" s="1" t="s">
        <v>358</v>
      </c>
      <c r="F549" s="1" t="s">
        <v>363</v>
      </c>
      <c r="G549">
        <v>2</v>
      </c>
      <c r="H549">
        <v>3.6</v>
      </c>
      <c r="I549">
        <v>3.45</v>
      </c>
      <c r="J549">
        <v>2</v>
      </c>
      <c r="K549">
        <v>3.6</v>
      </c>
      <c r="L549">
        <v>3.6</v>
      </c>
      <c r="M549">
        <v>2</v>
      </c>
      <c r="N549">
        <v>3.75</v>
      </c>
      <c r="O549">
        <v>3.5</v>
      </c>
      <c r="P549" t="s">
        <v>28</v>
      </c>
      <c r="Q549" t="s">
        <v>28</v>
      </c>
      <c r="R549">
        <v>0</v>
      </c>
      <c r="S549" t="s">
        <v>20</v>
      </c>
      <c r="T549">
        <f>MAX(scores245[[#This Row],[winline]],scores245[[#This Row],[betboom]])</f>
        <v>2</v>
      </c>
      <c r="U549" t="str">
        <f>INDEX($C$1:$O$10913,1,MATCH(T549,scores245[#This Row],0))</f>
        <v>winline</v>
      </c>
    </row>
    <row r="550" spans="1:21" x14ac:dyDescent="0.25">
      <c r="A550" t="str">
        <f>_xlfn.CONCAT(scores245[[#This Row],[home]],scores245[[#This Row],[guest]],scores245[[#This Row],[дата]])</f>
        <v>НоррчепингХальмстад45494</v>
      </c>
      <c r="B550" t="str">
        <f>_xlfn.CONCAT(scores245[[#This Row],[home]],scores245[[#This Row],[guest]])</f>
        <v>НоррчепингХальмстад</v>
      </c>
      <c r="C550" s="1" t="s">
        <v>386</v>
      </c>
      <c r="D550" s="2">
        <v>45494</v>
      </c>
      <c r="E550" s="1" t="s">
        <v>365</v>
      </c>
      <c r="F550" s="1" t="s">
        <v>356</v>
      </c>
      <c r="G550">
        <v>1.83</v>
      </c>
      <c r="H550">
        <v>3.95</v>
      </c>
      <c r="I550">
        <v>3.75</v>
      </c>
      <c r="J550">
        <v>1.83</v>
      </c>
      <c r="K550">
        <v>3.8</v>
      </c>
      <c r="L550">
        <v>4.05</v>
      </c>
      <c r="M550">
        <v>1.85</v>
      </c>
      <c r="N550">
        <v>4</v>
      </c>
      <c r="O550">
        <v>3.85</v>
      </c>
      <c r="P550" t="s">
        <v>28</v>
      </c>
      <c r="Q550" t="s">
        <v>16</v>
      </c>
      <c r="R550">
        <v>1</v>
      </c>
      <c r="S550" t="s">
        <v>20</v>
      </c>
      <c r="T550">
        <f>MAX(scores245[[#This Row],[winline]],scores245[[#This Row],[betboom]])</f>
        <v>1.83</v>
      </c>
      <c r="U550" t="str">
        <f>INDEX($C$1:$O$10913,1,MATCH(T550,scores245[#This Row],0))</f>
        <v>winline</v>
      </c>
    </row>
    <row r="551" spans="1:21" x14ac:dyDescent="0.25">
      <c r="A551" t="str">
        <f>_xlfn.CONCAT(scores245[[#This Row],[home]],scores245[[#This Row],[guest]],scores245[[#This Row],[дата]])</f>
        <v>ТэджонПхохан 45494</v>
      </c>
      <c r="B551" t="str">
        <f>_xlfn.CONCAT(scores245[[#This Row],[home]],scores245[[#This Row],[guest]])</f>
        <v xml:space="preserve">ТэджонПхохан </v>
      </c>
      <c r="C551" s="1" t="s">
        <v>411</v>
      </c>
      <c r="D551" s="2">
        <v>45494</v>
      </c>
      <c r="E551" s="1" t="s">
        <v>125</v>
      </c>
      <c r="F551" s="1" t="s">
        <v>276</v>
      </c>
      <c r="G551">
        <v>3.45</v>
      </c>
      <c r="H551">
        <v>3.45</v>
      </c>
      <c r="I551">
        <v>2.04</v>
      </c>
      <c r="J551">
        <v>3.65</v>
      </c>
      <c r="K551">
        <v>3.45</v>
      </c>
      <c r="L551">
        <v>2.04</v>
      </c>
      <c r="M551">
        <v>3.6</v>
      </c>
      <c r="N551">
        <v>3.5</v>
      </c>
      <c r="O551">
        <v>2.0499999999999998</v>
      </c>
      <c r="P551" t="s">
        <v>28</v>
      </c>
      <c r="Q551" t="s">
        <v>19</v>
      </c>
      <c r="R551">
        <v>2</v>
      </c>
      <c r="S551" t="s">
        <v>20</v>
      </c>
      <c r="T551">
        <f>MAX(scores245[[#This Row],[winline]],scores245[[#This Row],[betboom]])</f>
        <v>3.65</v>
      </c>
      <c r="U551" t="str">
        <f>INDEX($C$1:$O$10913,1,MATCH(T551,scores245[#This Row],0))</f>
        <v>betboom</v>
      </c>
    </row>
    <row r="552" spans="1:21" x14ac:dyDescent="0.25">
      <c r="A552" t="str">
        <f>_xlfn.CONCAT(scores245[[#This Row],[home]],scores245[[#This Row],[guest]],scores245[[#This Row],[дата]])</f>
        <v>СеулСанджу 45494</v>
      </c>
      <c r="B552" t="str">
        <f>_xlfn.CONCAT(scores245[[#This Row],[home]],scores245[[#This Row],[guest]])</f>
        <v xml:space="preserve">СеулСанджу </v>
      </c>
      <c r="C552" s="1" t="s">
        <v>411</v>
      </c>
      <c r="D552" s="2">
        <v>45494</v>
      </c>
      <c r="E552" s="1" t="s">
        <v>128</v>
      </c>
      <c r="F552" s="1" t="s">
        <v>129</v>
      </c>
      <c r="G552">
        <v>2.19</v>
      </c>
      <c r="H552">
        <v>3.35</v>
      </c>
      <c r="I552">
        <v>3.15</v>
      </c>
      <c r="J552" t="s">
        <v>20</v>
      </c>
      <c r="K552" t="s">
        <v>20</v>
      </c>
      <c r="L552" t="s">
        <v>20</v>
      </c>
      <c r="M552" t="s">
        <v>20</v>
      </c>
      <c r="N552" t="s">
        <v>20</v>
      </c>
      <c r="O552" t="s">
        <v>20</v>
      </c>
      <c r="P552" t="s">
        <v>28</v>
      </c>
      <c r="Q552" t="s">
        <v>16</v>
      </c>
      <c r="R552">
        <v>1</v>
      </c>
      <c r="S552" t="s">
        <v>20</v>
      </c>
      <c r="T552">
        <f>MAX(scores245[[#This Row],[winline]],scores245[[#This Row],[betboom]])</f>
        <v>2.19</v>
      </c>
      <c r="U552" t="str">
        <f>INDEX($C$1:$O$10913,1,MATCH(T552,scores245[#This Row],0))</f>
        <v>winline</v>
      </c>
    </row>
    <row r="553" spans="1:21" x14ac:dyDescent="0.25">
      <c r="A553" t="str">
        <f>_xlfn.CONCAT(scores245[[#This Row],[home]],scores245[[#This Row],[guest]],scores245[[#This Row],[дата]])</f>
        <v>ТэгуКванджу45494</v>
      </c>
      <c r="B553" t="str">
        <f>_xlfn.CONCAT(scores245[[#This Row],[home]],scores245[[#This Row],[guest]])</f>
        <v>ТэгуКванджу</v>
      </c>
      <c r="C553" s="1" t="s">
        <v>411</v>
      </c>
      <c r="D553" s="2">
        <v>45494</v>
      </c>
      <c r="E553" s="1" t="s">
        <v>130</v>
      </c>
      <c r="F553" s="1" t="s">
        <v>272</v>
      </c>
      <c r="G553">
        <v>2.85</v>
      </c>
      <c r="H553">
        <v>3.25</v>
      </c>
      <c r="I553">
        <v>2.4300000000000002</v>
      </c>
      <c r="J553">
        <v>2.87</v>
      </c>
      <c r="K553">
        <v>3.3</v>
      </c>
      <c r="L553">
        <v>2.4700000000000002</v>
      </c>
      <c r="M553">
        <v>2.9</v>
      </c>
      <c r="N553">
        <v>3.3</v>
      </c>
      <c r="O553">
        <v>2.4500000000000002</v>
      </c>
      <c r="P553" t="s">
        <v>16</v>
      </c>
      <c r="Q553" t="s">
        <v>28</v>
      </c>
      <c r="R553">
        <v>2</v>
      </c>
      <c r="S553" t="s">
        <v>20</v>
      </c>
      <c r="T553">
        <f>MAX(scores245[[#This Row],[winline]],scores245[[#This Row],[betboom]])</f>
        <v>2.87</v>
      </c>
      <c r="U553" t="str">
        <f>INDEX($C$1:$O$10913,1,MATCH(T553,scores245[#This Row],0))</f>
        <v>betboom</v>
      </c>
    </row>
    <row r="554" spans="1:21" x14ac:dyDescent="0.25">
      <c r="A554" t="str">
        <f>_xlfn.CONCAT(scores245[[#This Row],[home]],scores245[[#This Row],[guest]],scores245[[#This Row],[дата]])</f>
        <v>Инчхон Сувон45494</v>
      </c>
      <c r="B554" t="str">
        <f>_xlfn.CONCAT(scores245[[#This Row],[home]],scores245[[#This Row],[guest]])</f>
        <v>Инчхон Сувон</v>
      </c>
      <c r="C554" s="1" t="s">
        <v>411</v>
      </c>
      <c r="D554" s="2">
        <v>45494</v>
      </c>
      <c r="E554" s="1" t="s">
        <v>274</v>
      </c>
      <c r="F554" s="1" t="s">
        <v>126</v>
      </c>
      <c r="G554">
        <v>2.41</v>
      </c>
      <c r="H554">
        <v>3.3</v>
      </c>
      <c r="I554">
        <v>2.85</v>
      </c>
      <c r="J554">
        <v>2.38</v>
      </c>
      <c r="K554">
        <v>3.35</v>
      </c>
      <c r="L554">
        <v>2.95</v>
      </c>
      <c r="M554">
        <v>2.4500000000000002</v>
      </c>
      <c r="N554">
        <v>3.4</v>
      </c>
      <c r="O554">
        <v>2.9</v>
      </c>
      <c r="P554" t="s">
        <v>28</v>
      </c>
      <c r="Q554" t="s">
        <v>54</v>
      </c>
      <c r="R554">
        <v>2</v>
      </c>
      <c r="S554" t="s">
        <v>20</v>
      </c>
      <c r="T554">
        <f>MAX(scores245[[#This Row],[winline]],scores245[[#This Row],[betboom]])</f>
        <v>2.41</v>
      </c>
      <c r="U554" t="str">
        <f>INDEX($C$1:$O$10913,1,MATCH(T554,scores245[#This Row],0))</f>
        <v>winline</v>
      </c>
    </row>
    <row r="555" spans="1:21" x14ac:dyDescent="0.25">
      <c r="A555" t="str">
        <f>_xlfn.CONCAT(scores245[[#This Row],[home]],scores245[[#This Row],[guest]],scores245[[#This Row],[дата]])</f>
        <v>Сеул Чхонан Сити45494</v>
      </c>
      <c r="B555" t="str">
        <f>_xlfn.CONCAT(scores245[[#This Row],[home]],scores245[[#This Row],[guest]])</f>
        <v>Сеул Чхонан Сити</v>
      </c>
      <c r="C555" s="1" t="s">
        <v>412</v>
      </c>
      <c r="D555" s="2">
        <v>45494</v>
      </c>
      <c r="E555" s="1" t="s">
        <v>313</v>
      </c>
      <c r="F555" s="1" t="s">
        <v>123</v>
      </c>
      <c r="G555">
        <v>1.59</v>
      </c>
      <c r="H555">
        <v>3.8</v>
      </c>
      <c r="I555">
        <v>5.4</v>
      </c>
      <c r="J555">
        <v>1.59</v>
      </c>
      <c r="K555">
        <v>4</v>
      </c>
      <c r="L555">
        <v>5.0999999999999996</v>
      </c>
      <c r="M555">
        <v>1.57</v>
      </c>
      <c r="N555">
        <v>3.95</v>
      </c>
      <c r="O555">
        <v>5.2</v>
      </c>
      <c r="P555" t="s">
        <v>32</v>
      </c>
      <c r="Q555" t="s">
        <v>54</v>
      </c>
      <c r="R555">
        <v>2</v>
      </c>
      <c r="S555" t="s">
        <v>20</v>
      </c>
      <c r="T555">
        <f>MAX(scores245[[#This Row],[winline]],scores245[[#This Row],[betboom]])</f>
        <v>1.59</v>
      </c>
      <c r="U555" t="str">
        <f>INDEX($C$1:$O$10913,1,MATCH(T555,scores245[#This Row],0))</f>
        <v>winline</v>
      </c>
    </row>
    <row r="556" spans="1:21" x14ac:dyDescent="0.25">
      <c r="A556" t="str">
        <f>_xlfn.CONCAT(scores245[[#This Row],[home]],scores245[[#This Row],[guest]],scores245[[#This Row],[дата]])</f>
        <v>ЧхуннамАнсан 45494</v>
      </c>
      <c r="B556" t="str">
        <f>_xlfn.CONCAT(scores245[[#This Row],[home]],scores245[[#This Row],[guest]])</f>
        <v xml:space="preserve">ЧхуннамАнсан </v>
      </c>
      <c r="C556" s="1" t="s">
        <v>412</v>
      </c>
      <c r="D556" s="2">
        <v>45494</v>
      </c>
      <c r="E556" s="1" t="s">
        <v>312</v>
      </c>
      <c r="F556" s="1" t="s">
        <v>271</v>
      </c>
      <c r="G556">
        <v>1.66</v>
      </c>
      <c r="H556">
        <v>3.6</v>
      </c>
      <c r="I556">
        <v>4.9000000000000004</v>
      </c>
      <c r="J556" t="s">
        <v>20</v>
      </c>
      <c r="K556" t="s">
        <v>20</v>
      </c>
      <c r="L556" t="s">
        <v>20</v>
      </c>
      <c r="M556" t="s">
        <v>20</v>
      </c>
      <c r="N556" t="s">
        <v>20</v>
      </c>
      <c r="O556" t="s">
        <v>20</v>
      </c>
      <c r="P556" t="s">
        <v>19</v>
      </c>
      <c r="Q556" t="s">
        <v>16</v>
      </c>
      <c r="R556">
        <v>1</v>
      </c>
      <c r="S556" t="s">
        <v>20</v>
      </c>
      <c r="T556">
        <f>MAX(scores245[[#This Row],[winline]],scores245[[#This Row],[betboom]])</f>
        <v>1.66</v>
      </c>
      <c r="U556" t="str">
        <f>INDEX($C$1:$O$10913,1,MATCH(T556,scores245[#This Row],0))</f>
        <v>winline</v>
      </c>
    </row>
    <row r="557" spans="1:21" x14ac:dyDescent="0.25">
      <c r="A557" t="str">
        <f>_xlfn.CONCAT(scores245[[#This Row],[home]],scores245[[#This Row],[guest]],scores245[[#This Row],[дата]])</f>
        <v>ГимпоАнъян45494</v>
      </c>
      <c r="B557" t="str">
        <f>_xlfn.CONCAT(scores245[[#This Row],[home]],scores245[[#This Row],[guest]])</f>
        <v>ГимпоАнъян</v>
      </c>
      <c r="C557" s="1" t="s">
        <v>412</v>
      </c>
      <c r="D557" s="2">
        <v>45494</v>
      </c>
      <c r="E557" s="1" t="s">
        <v>122</v>
      </c>
      <c r="F557" s="1" t="s">
        <v>269</v>
      </c>
      <c r="G557">
        <v>3.55</v>
      </c>
      <c r="H557">
        <v>3.2</v>
      </c>
      <c r="I557">
        <v>2.0499999999999998</v>
      </c>
      <c r="J557">
        <v>3.45</v>
      </c>
      <c r="K557">
        <v>3.25</v>
      </c>
      <c r="L557">
        <v>2.0699999999999998</v>
      </c>
      <c r="M557" t="s">
        <v>20</v>
      </c>
      <c r="N557" t="s">
        <v>20</v>
      </c>
      <c r="O557" t="s">
        <v>20</v>
      </c>
      <c r="P557" t="s">
        <v>16</v>
      </c>
      <c r="Q557" t="s">
        <v>28</v>
      </c>
      <c r="R557">
        <v>2</v>
      </c>
      <c r="S557" t="s">
        <v>20</v>
      </c>
      <c r="T557">
        <f>MAX(scores245[[#This Row],[winline]],scores245[[#This Row],[betboom]])</f>
        <v>3.55</v>
      </c>
      <c r="U557" t="str">
        <f>INDEX($C$1:$O$10913,1,MATCH(T557,scores245[#This Row],0))</f>
        <v>winline</v>
      </c>
    </row>
    <row r="558" spans="1:21" x14ac:dyDescent="0.25">
      <c r="A558" t="str">
        <f>_xlfn.CONCAT(scores245[[#This Row],[home]],scores245[[#This Row],[guest]],scores245[[#This Row],[дата]])</f>
        <v>Пхаджу СитизенХвасон45494</v>
      </c>
      <c r="B558" t="str">
        <f>_xlfn.CONCAT(scores245[[#This Row],[home]],scores245[[#This Row],[guest]])</f>
        <v>Пхаджу СитизенХвасон</v>
      </c>
      <c r="C558" s="1" t="s">
        <v>387</v>
      </c>
      <c r="D558" s="2">
        <v>45494</v>
      </c>
      <c r="E558" s="1" t="s">
        <v>131</v>
      </c>
      <c r="F558" s="1" t="s">
        <v>281</v>
      </c>
      <c r="G558">
        <v>2.65</v>
      </c>
      <c r="H558">
        <v>3.2</v>
      </c>
      <c r="I558">
        <v>2.42</v>
      </c>
      <c r="J558">
        <v>2.75</v>
      </c>
      <c r="K558">
        <v>3.3</v>
      </c>
      <c r="L558">
        <v>2.48</v>
      </c>
      <c r="M558" t="s">
        <v>20</v>
      </c>
      <c r="N558" t="s">
        <v>20</v>
      </c>
      <c r="O558" t="s">
        <v>20</v>
      </c>
      <c r="P558" t="s">
        <v>16</v>
      </c>
      <c r="Q558" t="s">
        <v>19</v>
      </c>
      <c r="R558">
        <v>2</v>
      </c>
      <c r="S558" t="s">
        <v>20</v>
      </c>
      <c r="T558">
        <f>MAX(scores245[[#This Row],[winline]],scores245[[#This Row],[betboom]])</f>
        <v>2.75</v>
      </c>
      <c r="U558" t="str">
        <f>INDEX($C$1:$O$10913,1,MATCH(T558,scores245[#This Row],0))</f>
        <v>betboom</v>
      </c>
    </row>
    <row r="559" spans="1:21" x14ac:dyDescent="0.25">
      <c r="A559" t="str">
        <f>_xlfn.CONCAT(scores245[[#This Row],[home]],scores245[[#This Row],[guest]],scores245[[#This Row],[дата]])</f>
        <v>Бусан ТКЧханвон Сити45494</v>
      </c>
      <c r="B559" t="str">
        <f>_xlfn.CONCAT(scores245[[#This Row],[home]],scores245[[#This Row],[guest]])</f>
        <v>Бусан ТКЧханвон Сити</v>
      </c>
      <c r="C559" s="1" t="s">
        <v>387</v>
      </c>
      <c r="D559" s="2">
        <v>45494</v>
      </c>
      <c r="E559" s="1" t="s">
        <v>67</v>
      </c>
      <c r="F559" s="1" t="s">
        <v>137</v>
      </c>
      <c r="G559">
        <v>6.4</v>
      </c>
      <c r="H559">
        <v>4.7</v>
      </c>
      <c r="I559">
        <v>1.37</v>
      </c>
      <c r="J559">
        <v>6.8</v>
      </c>
      <c r="K559">
        <v>4.9000000000000004</v>
      </c>
      <c r="L559">
        <v>1.39</v>
      </c>
      <c r="M559" t="s">
        <v>20</v>
      </c>
      <c r="N559" t="s">
        <v>20</v>
      </c>
      <c r="O559" t="s">
        <v>20</v>
      </c>
      <c r="P559" t="s">
        <v>19</v>
      </c>
      <c r="Q559" t="s">
        <v>28</v>
      </c>
      <c r="R559">
        <v>1</v>
      </c>
      <c r="S559" t="s">
        <v>20</v>
      </c>
      <c r="T559">
        <f>MAX(scores245[[#This Row],[winline]],scores245[[#This Row],[betboom]])</f>
        <v>6.8</v>
      </c>
      <c r="U559" t="str">
        <f>INDEX($C$1:$O$10913,1,MATCH(T559,scores245[#This Row],0))</f>
        <v>betboom</v>
      </c>
    </row>
    <row r="560" spans="1:21" x14ac:dyDescent="0.25">
      <c r="A560" t="str">
        <f>_xlfn.CONCAT(scores245[[#This Row],[home]],scores245[[#This Row],[guest]],scores245[[#This Row],[дата]])</f>
        <v>Пхочхон ФККаннын45494</v>
      </c>
      <c r="B560" t="str">
        <f>_xlfn.CONCAT(scores245[[#This Row],[home]],scores245[[#This Row],[guest]])</f>
        <v>Пхочхон ФККаннын</v>
      </c>
      <c r="C560" s="1" t="s">
        <v>387</v>
      </c>
      <c r="D560" s="2">
        <v>45494</v>
      </c>
      <c r="E560" s="1" t="s">
        <v>279</v>
      </c>
      <c r="F560" s="1" t="s">
        <v>133</v>
      </c>
      <c r="G560">
        <v>3.1</v>
      </c>
      <c r="H560">
        <v>3.1</v>
      </c>
      <c r="I560">
        <v>2.1800000000000002</v>
      </c>
      <c r="J560">
        <v>3.2</v>
      </c>
      <c r="K560">
        <v>3.2</v>
      </c>
      <c r="L560">
        <v>2.23</v>
      </c>
      <c r="M560" t="s">
        <v>20</v>
      </c>
      <c r="N560" t="s">
        <v>20</v>
      </c>
      <c r="O560" t="s">
        <v>20</v>
      </c>
      <c r="P560" t="s">
        <v>19</v>
      </c>
      <c r="Q560" t="s">
        <v>28</v>
      </c>
      <c r="R560">
        <v>1</v>
      </c>
      <c r="S560" t="s">
        <v>20</v>
      </c>
      <c r="T560">
        <f>MAX(scores245[[#This Row],[winline]],scores245[[#This Row],[betboom]])</f>
        <v>3.2</v>
      </c>
      <c r="U560" t="str">
        <f>INDEX($C$1:$O$10913,1,MATCH(T560,scores245[#This Row],0))</f>
        <v>betboom</v>
      </c>
    </row>
    <row r="561" spans="1:21" x14ac:dyDescent="0.25">
      <c r="A561" t="str">
        <f>_xlfn.CONCAT(scores245[[#This Row],[home]],scores245[[#This Row],[guest]],scores245[[#This Row],[дата]])</f>
        <v>Саган ТосуСанфречче Хиросима45494</v>
      </c>
      <c r="B561" t="str">
        <f>_xlfn.CONCAT(scores245[[#This Row],[home]],scores245[[#This Row],[guest]])</f>
        <v>Саган ТосуСанфречче Хиросима</v>
      </c>
      <c r="C561" s="1" t="s">
        <v>413</v>
      </c>
      <c r="D561" s="2">
        <v>45494</v>
      </c>
      <c r="E561" s="1" t="s">
        <v>288</v>
      </c>
      <c r="F561" s="1" t="s">
        <v>158</v>
      </c>
      <c r="G561">
        <v>5.8</v>
      </c>
      <c r="H561">
        <v>4.5</v>
      </c>
      <c r="I561">
        <v>1.49</v>
      </c>
      <c r="J561">
        <v>6.3</v>
      </c>
      <c r="K561">
        <v>4.7</v>
      </c>
      <c r="L561">
        <v>1.47</v>
      </c>
      <c r="M561">
        <v>6.1</v>
      </c>
      <c r="N561">
        <v>4.7</v>
      </c>
      <c r="O561">
        <v>1.5</v>
      </c>
      <c r="P561" t="s">
        <v>28</v>
      </c>
      <c r="Q561" t="s">
        <v>54</v>
      </c>
      <c r="R561">
        <v>2</v>
      </c>
      <c r="S561" t="s">
        <v>20</v>
      </c>
      <c r="T561">
        <f>MAX(scores245[[#This Row],[winline]],scores245[[#This Row],[betboom]])</f>
        <v>6.3</v>
      </c>
      <c r="U561" t="str">
        <f>INDEX($C$1:$O$10913,1,MATCH(T561,scores245[#This Row],0))</f>
        <v>betboom</v>
      </c>
    </row>
    <row r="562" spans="1:21" x14ac:dyDescent="0.25">
      <c r="A562" t="str">
        <f>_xlfn.CONCAT(scores245[[#This Row],[home]],scores245[[#This Row],[guest]],scores245[[#This Row],[дата]])</f>
        <v>РюкюНара Клуб45494</v>
      </c>
      <c r="B562" t="str">
        <f>_xlfn.CONCAT(scores245[[#This Row],[home]],scores245[[#This Row],[guest]])</f>
        <v>РюкюНара Клуб</v>
      </c>
      <c r="C562" s="1" t="s">
        <v>414</v>
      </c>
      <c r="D562" s="2">
        <v>45494</v>
      </c>
      <c r="E562" s="1" t="s">
        <v>302</v>
      </c>
      <c r="F562" s="1" t="s">
        <v>168</v>
      </c>
      <c r="G562">
        <v>2.13</v>
      </c>
      <c r="H562">
        <v>3.2</v>
      </c>
      <c r="I562">
        <v>3.1</v>
      </c>
      <c r="J562">
        <v>2.1800000000000002</v>
      </c>
      <c r="K562">
        <v>3.3</v>
      </c>
      <c r="L562">
        <v>3.2</v>
      </c>
      <c r="P562" t="s">
        <v>28</v>
      </c>
      <c r="Q562" t="s">
        <v>54</v>
      </c>
      <c r="R562">
        <v>2</v>
      </c>
      <c r="S562" t="s">
        <v>20</v>
      </c>
      <c r="T562">
        <f>MAX(scores245[[#This Row],[winline]],scores245[[#This Row],[betboom]])</f>
        <v>2.1800000000000002</v>
      </c>
      <c r="U562" t="str">
        <f>INDEX($C$1:$O$10913,1,MATCH(T562,scores245[#This Row],0))</f>
        <v>betboom</v>
      </c>
    </row>
    <row r="563" spans="1:21" x14ac:dyDescent="0.25">
      <c r="A563" t="str">
        <f>_xlfn.CONCAT(scores245[[#This Row],[home]],scores245[[#This Row],[guest]],scores245[[#This Row],[дата]])</f>
        <v>Каматамаре СанукиСагамихара45494</v>
      </c>
      <c r="B563" t="str">
        <f>_xlfn.CONCAT(scores245[[#This Row],[home]],scores245[[#This Row],[guest]])</f>
        <v>Каматамаре СанукиСагамихара</v>
      </c>
      <c r="C563" s="1" t="s">
        <v>414</v>
      </c>
      <c r="D563" s="2">
        <v>45494</v>
      </c>
      <c r="E563" s="1" t="s">
        <v>305</v>
      </c>
      <c r="F563" s="1" t="s">
        <v>171</v>
      </c>
      <c r="G563">
        <v>4.0999999999999996</v>
      </c>
      <c r="H563">
        <v>3.7</v>
      </c>
      <c r="I563">
        <v>1.71</v>
      </c>
      <c r="J563">
        <v>4.2</v>
      </c>
      <c r="K563">
        <v>3.85</v>
      </c>
      <c r="L563">
        <v>1.75</v>
      </c>
      <c r="P563" t="s">
        <v>16</v>
      </c>
      <c r="Q563" t="s">
        <v>16</v>
      </c>
      <c r="R563">
        <v>0</v>
      </c>
      <c r="S563" t="s">
        <v>20</v>
      </c>
      <c r="T563">
        <f>MAX(scores245[[#This Row],[winline]],scores245[[#This Row],[betboom]])</f>
        <v>4.2</v>
      </c>
      <c r="U563" t="str">
        <f>INDEX($C$1:$O$10913,1,MATCH(T563,scores245[#This Row],0))</f>
        <v>betboom</v>
      </c>
    </row>
    <row r="564" spans="1:21" x14ac:dyDescent="0.25">
      <c r="A564" t="str">
        <f>_xlfn.CONCAT(scores245[[#This Row],[home]],scores245[[#This Row],[guest]],scores245[[#This Row],[дата]])</f>
        <v>Грулла МориокаКаталлер Тояма45494</v>
      </c>
      <c r="B564" t="str">
        <f>_xlfn.CONCAT(scores245[[#This Row],[home]],scores245[[#This Row],[guest]])</f>
        <v>Грулла МориокаКаталлер Тояма</v>
      </c>
      <c r="C564" s="1" t="s">
        <v>414</v>
      </c>
      <c r="D564" s="2">
        <v>45494</v>
      </c>
      <c r="E564" s="1" t="s">
        <v>165</v>
      </c>
      <c r="F564" s="1" t="s">
        <v>170</v>
      </c>
      <c r="G564">
        <v>5.6</v>
      </c>
      <c r="H564">
        <v>4.2</v>
      </c>
      <c r="I564">
        <v>1.46</v>
      </c>
      <c r="J564">
        <v>5.8</v>
      </c>
      <c r="K564">
        <v>4.4000000000000004</v>
      </c>
      <c r="L564">
        <v>1.49</v>
      </c>
      <c r="P564" t="s">
        <v>16</v>
      </c>
      <c r="Q564" t="s">
        <v>28</v>
      </c>
      <c r="R564">
        <v>2</v>
      </c>
      <c r="S564" t="s">
        <v>20</v>
      </c>
      <c r="T564">
        <f>MAX(scores245[[#This Row],[winline]],scores245[[#This Row],[betboom]])</f>
        <v>5.8</v>
      </c>
      <c r="U564" t="str">
        <f>INDEX($C$1:$O$10913,1,MATCH(T564,scores245[#This Row],0))</f>
        <v>betboom</v>
      </c>
    </row>
    <row r="565" spans="1:21" x14ac:dyDescent="0.25">
      <c r="A565" t="str">
        <f>_xlfn.CONCAT(scores245[[#This Row],[home]],scores245[[#This Row],[guest]],scores245[[#This Row],[дата]])</f>
        <v>Сан ТельмоДепортиво Морон45495</v>
      </c>
      <c r="B565" t="str">
        <f>_xlfn.CONCAT(scores245[[#This Row],[home]],scores245[[#This Row],[guest]])</f>
        <v>Сан ТельмоДепортиво Морон</v>
      </c>
      <c r="C565" s="1" t="s">
        <v>388</v>
      </c>
      <c r="D565" s="2">
        <v>45495</v>
      </c>
      <c r="E565" s="1" t="s">
        <v>189</v>
      </c>
      <c r="F565" s="1" t="s">
        <v>192</v>
      </c>
      <c r="G565">
        <v>1.82</v>
      </c>
      <c r="H565">
        <v>3.05</v>
      </c>
      <c r="I565">
        <v>4.5</v>
      </c>
      <c r="J565">
        <v>1.83</v>
      </c>
      <c r="K565">
        <v>3.1</v>
      </c>
      <c r="L565">
        <v>4.9000000000000004</v>
      </c>
      <c r="M565">
        <v>1.8</v>
      </c>
      <c r="N565">
        <v>3.1</v>
      </c>
      <c r="O565">
        <v>4.9000000000000004</v>
      </c>
      <c r="P565" t="s">
        <v>28</v>
      </c>
      <c r="Q565" t="s">
        <v>28</v>
      </c>
      <c r="R565">
        <v>0</v>
      </c>
      <c r="S565" t="s">
        <v>20</v>
      </c>
      <c r="T565">
        <f>MAX(scores245[[#This Row],[winline]],scores245[[#This Row],[betboom]])</f>
        <v>1.83</v>
      </c>
      <c r="U565" t="str">
        <f>INDEX($C$1:$O$10913,1,MATCH(T565,scores245[#This Row],0))</f>
        <v>betboom</v>
      </c>
    </row>
    <row r="566" spans="1:21" x14ac:dyDescent="0.25">
      <c r="A566" t="str">
        <f>_xlfn.CONCAT(scores245[[#This Row],[home]],scores245[[#This Row],[guest]],scores245[[#This Row],[дата]])</f>
        <v>Таллерес де РемедиосЧакарита Хуниорс45495</v>
      </c>
      <c r="B566" t="str">
        <f>_xlfn.CONCAT(scores245[[#This Row],[home]],scores245[[#This Row],[guest]])</f>
        <v>Таллерес де РемедиосЧакарита Хуниорс</v>
      </c>
      <c r="C566" s="1" t="s">
        <v>388</v>
      </c>
      <c r="D566" s="2">
        <v>45495</v>
      </c>
      <c r="E566" s="1" t="s">
        <v>81</v>
      </c>
      <c r="F566" s="1" t="s">
        <v>202</v>
      </c>
      <c r="G566">
        <v>2.7</v>
      </c>
      <c r="H566">
        <v>2.8</v>
      </c>
      <c r="I566">
        <v>2.7</v>
      </c>
      <c r="J566">
        <v>2.7</v>
      </c>
      <c r="K566">
        <v>2.75</v>
      </c>
      <c r="L566">
        <v>2.95</v>
      </c>
      <c r="M566">
        <v>2.65</v>
      </c>
      <c r="N566">
        <v>2.8</v>
      </c>
      <c r="O566">
        <v>2.9</v>
      </c>
      <c r="P566" t="s">
        <v>19</v>
      </c>
      <c r="Q566" t="s">
        <v>28</v>
      </c>
      <c r="R566">
        <v>1</v>
      </c>
      <c r="S566" t="s">
        <v>20</v>
      </c>
      <c r="T566">
        <f>MAX(scores245[[#This Row],[winline]],scores245[[#This Row],[betboom]])</f>
        <v>2.7</v>
      </c>
      <c r="U566" t="str">
        <f>INDEX($C$1:$O$10913,1,MATCH(T566,scores245[#This Row],0))</f>
        <v>winline</v>
      </c>
    </row>
    <row r="567" spans="1:21" x14ac:dyDescent="0.25">
      <c r="A567" t="str">
        <f>_xlfn.CONCAT(scores245[[#This Row],[home]],scores245[[#This Row],[guest]],scores245[[#This Row],[дата]])</f>
        <v>КуябаФлуминенсе45495</v>
      </c>
      <c r="B567" t="str">
        <f>_xlfn.CONCAT(scores245[[#This Row],[home]],scores245[[#This Row],[guest]])</f>
        <v>КуябаФлуминенсе</v>
      </c>
      <c r="C567" s="1" t="s">
        <v>389</v>
      </c>
      <c r="D567" s="2">
        <v>45495</v>
      </c>
      <c r="E567" s="1" t="s">
        <v>86</v>
      </c>
      <c r="F567" s="1" t="s">
        <v>211</v>
      </c>
      <c r="G567">
        <v>2.36</v>
      </c>
      <c r="H567">
        <v>3.25</v>
      </c>
      <c r="I567">
        <v>3.25</v>
      </c>
      <c r="J567">
        <v>2.3199999999999998</v>
      </c>
      <c r="K567">
        <v>3.05</v>
      </c>
      <c r="L567">
        <v>3.3</v>
      </c>
      <c r="M567">
        <v>2.2999999999999998</v>
      </c>
      <c r="N567">
        <v>3.15</v>
      </c>
      <c r="O567">
        <v>3.35</v>
      </c>
      <c r="P567" t="s">
        <v>16</v>
      </c>
      <c r="Q567" t="s">
        <v>28</v>
      </c>
      <c r="R567">
        <v>2</v>
      </c>
      <c r="S567" t="s">
        <v>20</v>
      </c>
      <c r="T567">
        <f>MAX(scores245[[#This Row],[winline]],scores245[[#This Row],[betboom]])</f>
        <v>2.36</v>
      </c>
      <c r="U567" t="str">
        <f>INDEX($C$1:$O$10913,1,MATCH(T567,scores245[#This Row],0))</f>
        <v>winline</v>
      </c>
    </row>
    <row r="568" spans="1:21" x14ac:dyDescent="0.25">
      <c r="A568" t="str">
        <f>_xlfn.CONCAT(scores245[[#This Row],[home]],scores245[[#This Row],[guest]],scores245[[#This Row],[дата]])</f>
        <v>ФорталезаАтлетико Гоияниенсе45495</v>
      </c>
      <c r="B568" t="str">
        <f>_xlfn.CONCAT(scores245[[#This Row],[home]],scores245[[#This Row],[guest]])</f>
        <v>ФорталезаАтлетико Гоияниенсе</v>
      </c>
      <c r="C568" s="1" t="s">
        <v>389</v>
      </c>
      <c r="D568" s="2">
        <v>45495</v>
      </c>
      <c r="E568" s="1" t="s">
        <v>214</v>
      </c>
      <c r="F568" s="1" t="s">
        <v>217</v>
      </c>
      <c r="G568">
        <v>1.79</v>
      </c>
      <c r="H568">
        <v>3.65</v>
      </c>
      <c r="I568">
        <v>4.8</v>
      </c>
      <c r="J568">
        <v>1.78</v>
      </c>
      <c r="K568">
        <v>3.55</v>
      </c>
      <c r="L568">
        <v>4.8</v>
      </c>
      <c r="M568">
        <v>1.75</v>
      </c>
      <c r="N568">
        <v>3.65</v>
      </c>
      <c r="O568">
        <v>4.8</v>
      </c>
      <c r="P568" t="s">
        <v>32</v>
      </c>
      <c r="Q568" t="s">
        <v>28</v>
      </c>
      <c r="R568">
        <v>1</v>
      </c>
      <c r="S568" t="s">
        <v>20</v>
      </c>
      <c r="T568">
        <f>MAX(scores245[[#This Row],[winline]],scores245[[#This Row],[betboom]])</f>
        <v>1.79</v>
      </c>
      <c r="U568" t="str">
        <f>INDEX($C$1:$O$10913,1,MATCH(T568,scores245[#This Row],0))</f>
        <v>winline</v>
      </c>
    </row>
    <row r="569" spans="1:21" x14ac:dyDescent="0.25">
      <c r="A569" t="str">
        <f>_xlfn.CONCAT(scores245[[#This Row],[home]],scores245[[#This Row],[guest]],scores245[[#This Row],[дата]])</f>
        <v>БрагантиноАтлетико Паранаэнсе45495</v>
      </c>
      <c r="B569" t="str">
        <f>_xlfn.CONCAT(scores245[[#This Row],[home]],scores245[[#This Row],[guest]])</f>
        <v>БрагантиноАтлетико Паранаэнсе</v>
      </c>
      <c r="C569" s="1" t="s">
        <v>389</v>
      </c>
      <c r="D569" s="2">
        <v>45495</v>
      </c>
      <c r="E569" s="1" t="s">
        <v>87</v>
      </c>
      <c r="F569" s="1" t="s">
        <v>205</v>
      </c>
      <c r="G569">
        <v>2.0499999999999998</v>
      </c>
      <c r="H569">
        <v>3.4</v>
      </c>
      <c r="I569">
        <v>3.85</v>
      </c>
      <c r="J569">
        <v>2.02</v>
      </c>
      <c r="K569">
        <v>3.35</v>
      </c>
      <c r="L569">
        <v>3.8</v>
      </c>
      <c r="M569">
        <v>2.02</v>
      </c>
      <c r="N569">
        <v>3.45</v>
      </c>
      <c r="O569">
        <v>3.75</v>
      </c>
      <c r="P569" t="s">
        <v>28</v>
      </c>
      <c r="Q569" t="s">
        <v>16</v>
      </c>
      <c r="R569">
        <v>1</v>
      </c>
      <c r="S569" t="s">
        <v>20</v>
      </c>
      <c r="T569">
        <f>MAX(scores245[[#This Row],[winline]],scores245[[#This Row],[betboom]])</f>
        <v>2.0499999999999998</v>
      </c>
      <c r="U569" t="str">
        <f>INDEX($C$1:$O$10913,1,MATCH(T569,scores245[#This Row],0))</f>
        <v>winline</v>
      </c>
    </row>
    <row r="570" spans="1:21" x14ac:dyDescent="0.25">
      <c r="A570" t="str">
        <f>_xlfn.CONCAT(scores245[[#This Row],[home]],scores245[[#This Row],[guest]],scores245[[#This Row],[дата]])</f>
        <v>ЖувентудеСан Паулу45495</v>
      </c>
      <c r="B570" t="str">
        <f>_xlfn.CONCAT(scores245[[#This Row],[home]],scores245[[#This Row],[guest]])</f>
        <v>ЖувентудеСан Паулу</v>
      </c>
      <c r="C570" s="1" t="s">
        <v>389</v>
      </c>
      <c r="D570" s="2">
        <v>45495</v>
      </c>
      <c r="E570" s="1" t="s">
        <v>215</v>
      </c>
      <c r="F570" s="1" t="s">
        <v>212</v>
      </c>
      <c r="G570">
        <v>4.2</v>
      </c>
      <c r="H570">
        <v>3.55</v>
      </c>
      <c r="I570">
        <v>1.93</v>
      </c>
      <c r="J570">
        <v>4.4000000000000004</v>
      </c>
      <c r="K570">
        <v>3.3</v>
      </c>
      <c r="L570">
        <v>1.91</v>
      </c>
      <c r="M570">
        <v>4.3</v>
      </c>
      <c r="N570">
        <v>3.4</v>
      </c>
      <c r="O570">
        <v>1.9</v>
      </c>
      <c r="P570" t="s">
        <v>16</v>
      </c>
      <c r="Q570" t="s">
        <v>16</v>
      </c>
      <c r="R570">
        <v>0</v>
      </c>
      <c r="S570" t="s">
        <v>20</v>
      </c>
      <c r="T570">
        <f>MAX(scores245[[#This Row],[winline]],scores245[[#This Row],[betboom]])</f>
        <v>4.4000000000000004</v>
      </c>
      <c r="U570" t="str">
        <f>INDEX($C$1:$O$10913,1,MATCH(T570,scores245[#This Row],0))</f>
        <v>betboom</v>
      </c>
    </row>
    <row r="571" spans="1:21" x14ac:dyDescent="0.25">
      <c r="A571" t="str">
        <f>_xlfn.CONCAT(scores245[[#This Row],[home]],scores245[[#This Row],[guest]],scores245[[#This Row],[дата]])</f>
        <v>Ботафого Сан ПаулоБруски45495</v>
      </c>
      <c r="B571" t="str">
        <f>_xlfn.CONCAT(scores245[[#This Row],[home]],scores245[[#This Row],[guest]])</f>
        <v>Ботафого Сан ПаулоБруски</v>
      </c>
      <c r="C571" s="1" t="s">
        <v>384</v>
      </c>
      <c r="D571" s="2">
        <v>45495</v>
      </c>
      <c r="E571" s="1" t="s">
        <v>89</v>
      </c>
      <c r="F571" s="1" t="s">
        <v>319</v>
      </c>
      <c r="G571">
        <v>1.98</v>
      </c>
      <c r="H571">
        <v>2.95</v>
      </c>
      <c r="I571">
        <v>4.2</v>
      </c>
      <c r="J571">
        <v>2</v>
      </c>
      <c r="K571">
        <v>3.05</v>
      </c>
      <c r="L571">
        <v>4.2</v>
      </c>
      <c r="M571">
        <v>1.95</v>
      </c>
      <c r="N571">
        <v>3</v>
      </c>
      <c r="O571">
        <v>4.3</v>
      </c>
      <c r="P571" t="s">
        <v>19</v>
      </c>
      <c r="Q571" t="s">
        <v>19</v>
      </c>
      <c r="R571">
        <v>0</v>
      </c>
      <c r="S571" t="s">
        <v>20</v>
      </c>
      <c r="T571">
        <f>MAX(scores245[[#This Row],[winline]],scores245[[#This Row],[betboom]])</f>
        <v>2</v>
      </c>
      <c r="U571" t="str">
        <f>INDEX($C$1:$O$10913,1,MATCH(T571,scores245[#This Row],0))</f>
        <v>betboom</v>
      </c>
    </row>
    <row r="572" spans="1:21" x14ac:dyDescent="0.25">
      <c r="A572" t="str">
        <f>_xlfn.CONCAT(scores245[[#This Row],[home]],scores245[[#This Row],[guest]],scores245[[#This Row],[дата]])</f>
        <v>ХафнарфьордурАкранес45495</v>
      </c>
      <c r="B572" t="str">
        <f>_xlfn.CONCAT(scores245[[#This Row],[home]],scores245[[#This Row],[guest]])</f>
        <v>ХафнарфьордурАкранес</v>
      </c>
      <c r="C572" s="1" t="s">
        <v>390</v>
      </c>
      <c r="D572" s="2">
        <v>45495</v>
      </c>
      <c r="E572" s="1" t="s">
        <v>33</v>
      </c>
      <c r="F572" s="1" t="s">
        <v>30</v>
      </c>
      <c r="G572">
        <v>1.68</v>
      </c>
      <c r="H572">
        <v>4.3</v>
      </c>
      <c r="I572">
        <v>4.2</v>
      </c>
      <c r="J572">
        <v>1.66</v>
      </c>
      <c r="K572">
        <v>4.3</v>
      </c>
      <c r="L572">
        <v>4.4000000000000004</v>
      </c>
      <c r="M572">
        <v>1.68</v>
      </c>
      <c r="N572">
        <v>4.5</v>
      </c>
      <c r="O572">
        <v>4.3</v>
      </c>
      <c r="P572" t="s">
        <v>28</v>
      </c>
      <c r="Q572" t="s">
        <v>28</v>
      </c>
      <c r="R572">
        <v>0</v>
      </c>
      <c r="S572" t="s">
        <v>20</v>
      </c>
      <c r="T572">
        <f>MAX(scores245[[#This Row],[winline]],scores245[[#This Row],[betboom]])</f>
        <v>1.68</v>
      </c>
      <c r="U572" t="str">
        <f>INDEX($C$1:$O$10913,1,MATCH(T572,scores245[#This Row],0))</f>
        <v>winline</v>
      </c>
    </row>
    <row r="573" spans="1:21" x14ac:dyDescent="0.25">
      <c r="A573" t="str">
        <f>_xlfn.CONCAT(scores245[[#This Row],[home]],scores245[[#This Row],[guest]],scores245[[#This Row],[дата]])</f>
        <v>Интер ТуркуГнистан45495</v>
      </c>
      <c r="B573" t="str">
        <f>_xlfn.CONCAT(scores245[[#This Row],[home]],scores245[[#This Row],[guest]])</f>
        <v>Интер ТуркуГнистан</v>
      </c>
      <c r="C573" s="1" t="s">
        <v>409</v>
      </c>
      <c r="D573" s="2">
        <v>45495</v>
      </c>
      <c r="E573" s="1" t="s">
        <v>58</v>
      </c>
      <c r="F573" s="1" t="s">
        <v>258</v>
      </c>
      <c r="G573">
        <v>1.64</v>
      </c>
      <c r="H573">
        <v>3.95</v>
      </c>
      <c r="I573">
        <v>4.5999999999999996</v>
      </c>
      <c r="J573">
        <v>1.64</v>
      </c>
      <c r="K573">
        <v>4.05</v>
      </c>
      <c r="L573">
        <v>5.2</v>
      </c>
      <c r="M573">
        <v>1.65</v>
      </c>
      <c r="N573">
        <v>4.1500000000000004</v>
      </c>
      <c r="O573">
        <v>4.9000000000000004</v>
      </c>
      <c r="P573" t="s">
        <v>19</v>
      </c>
      <c r="Q573" t="s">
        <v>19</v>
      </c>
      <c r="R573">
        <v>0</v>
      </c>
      <c r="S573" t="s">
        <v>20</v>
      </c>
      <c r="T573">
        <f>MAX(scores245[[#This Row],[winline]],scores245[[#This Row],[betboom]])</f>
        <v>1.64</v>
      </c>
      <c r="U573" t="str">
        <f>INDEX($C$1:$O$10913,1,MATCH(T573,scores245[#This Row],0))</f>
        <v>winline</v>
      </c>
    </row>
    <row r="574" spans="1:21" x14ac:dyDescent="0.25">
      <c r="A574" t="str">
        <f>_xlfn.CONCAT(scores245[[#This Row],[home]],scores245[[#This Row],[guest]],scores245[[#This Row],[дата]])</f>
        <v>Варбергс БОИСЛандскрона Боис45495</v>
      </c>
      <c r="B574" t="str">
        <f>_xlfn.CONCAT(scores245[[#This Row],[home]],scores245[[#This Row],[guest]])</f>
        <v>Варбергс БОИСЛандскрона Боис</v>
      </c>
      <c r="C574" s="1" t="s">
        <v>410</v>
      </c>
      <c r="D574" s="2">
        <v>45495</v>
      </c>
      <c r="E574" s="1" t="s">
        <v>62</v>
      </c>
      <c r="F574" s="1" t="s">
        <v>266</v>
      </c>
      <c r="G574">
        <v>2.9</v>
      </c>
      <c r="H574">
        <v>3.4</v>
      </c>
      <c r="I574">
        <v>2.2799999999999998</v>
      </c>
      <c r="J574">
        <v>2.85</v>
      </c>
      <c r="K574">
        <v>3.45</v>
      </c>
      <c r="L574">
        <v>2.3199999999999998</v>
      </c>
      <c r="M574">
        <v>2.95</v>
      </c>
      <c r="N574">
        <v>3.45</v>
      </c>
      <c r="O574">
        <v>2.2000000000000002</v>
      </c>
      <c r="P574" t="s">
        <v>28</v>
      </c>
      <c r="Q574" t="s">
        <v>28</v>
      </c>
      <c r="R574">
        <v>0</v>
      </c>
      <c r="S574" t="s">
        <v>20</v>
      </c>
      <c r="T574">
        <f>MAX(scores245[[#This Row],[winline]],scores245[[#This Row],[betboom]])</f>
        <v>2.9</v>
      </c>
      <c r="U574" t="str">
        <f>INDEX($C$1:$O$10913,1,MATCH(T574,scores245[#This Row],0))</f>
        <v>winline</v>
      </c>
    </row>
    <row r="575" spans="1:21" x14ac:dyDescent="0.25">
      <c r="A575" t="str">
        <f>_xlfn.CONCAT(scores245[[#This Row],[home]],scores245[[#This Row],[guest]],scores245[[#This Row],[дата]])</f>
        <v>ГАИС ГетеборгАИК45495</v>
      </c>
      <c r="B575" t="str">
        <f>_xlfn.CONCAT(scores245[[#This Row],[home]],scores245[[#This Row],[guest]])</f>
        <v>ГАИС ГетеборгАИК</v>
      </c>
      <c r="C575" s="1" t="s">
        <v>386</v>
      </c>
      <c r="D575" s="2">
        <v>45495</v>
      </c>
      <c r="E575" s="1" t="s">
        <v>353</v>
      </c>
      <c r="F575" s="1" t="s">
        <v>359</v>
      </c>
      <c r="G575">
        <v>2.3199999999999998</v>
      </c>
      <c r="H575">
        <v>3.5</v>
      </c>
      <c r="I575">
        <v>2.8</v>
      </c>
      <c r="J575">
        <v>2.44</v>
      </c>
      <c r="K575">
        <v>3.45</v>
      </c>
      <c r="L575">
        <v>2.77</v>
      </c>
      <c r="M575">
        <v>2.4</v>
      </c>
      <c r="N575">
        <v>3.6</v>
      </c>
      <c r="O575">
        <v>2.8</v>
      </c>
      <c r="P575" t="s">
        <v>19</v>
      </c>
      <c r="Q575" t="s">
        <v>16</v>
      </c>
      <c r="R575">
        <v>1</v>
      </c>
      <c r="S575" t="s">
        <v>20</v>
      </c>
      <c r="T575">
        <f>MAX(scores245[[#This Row],[winline]],scores245[[#This Row],[betboom]])</f>
        <v>2.44</v>
      </c>
      <c r="U575" t="str">
        <f>INDEX($C$1:$O$10913,1,MATCH(T575,scores245[#This Row],0))</f>
        <v>betboom</v>
      </c>
    </row>
    <row r="576" spans="1:21" x14ac:dyDescent="0.25">
      <c r="A576" t="str">
        <f>_xlfn.CONCAT(scores245[[#This Row],[home]],scores245[[#This Row],[guest]],scores245[[#This Row],[дата]])</f>
        <v>КуилмесСан Мартин Тукуман45496</v>
      </c>
      <c r="B576" t="str">
        <f>_xlfn.CONCAT(scores245[[#This Row],[home]],scores245[[#This Row],[guest]])</f>
        <v>КуилмесСан Мартин Тукуман</v>
      </c>
      <c r="C576" s="1" t="s">
        <v>388</v>
      </c>
      <c r="D576" s="2">
        <v>45496</v>
      </c>
      <c r="E576" s="1" t="s">
        <v>82</v>
      </c>
      <c r="F576" s="1" t="s">
        <v>180</v>
      </c>
      <c r="G576">
        <v>2.35</v>
      </c>
      <c r="H576">
        <v>2.75</v>
      </c>
      <c r="I576">
        <v>3.2</v>
      </c>
      <c r="J576" t="s">
        <v>20</v>
      </c>
      <c r="K576" t="s">
        <v>20</v>
      </c>
      <c r="L576" t="s">
        <v>20</v>
      </c>
      <c r="M576" t="s">
        <v>20</v>
      </c>
      <c r="N576" t="s">
        <v>20</v>
      </c>
      <c r="O576" t="s">
        <v>20</v>
      </c>
      <c r="P576" t="s">
        <v>28</v>
      </c>
      <c r="Q576" t="s">
        <v>19</v>
      </c>
      <c r="R576">
        <v>2</v>
      </c>
      <c r="S576" t="s">
        <v>20</v>
      </c>
      <c r="T576">
        <f>MAX(scores245[[#This Row],[winline]],scores245[[#This Row],[betboom]])</f>
        <v>2.35</v>
      </c>
      <c r="U576" t="str">
        <f>INDEX($C$1:$O$10913,1,MATCH(T576,scores245[#This Row],0))</f>
        <v>winline</v>
      </c>
    </row>
    <row r="577" spans="1:21" x14ac:dyDescent="0.25">
      <c r="A577" t="str">
        <f>_xlfn.CONCAT(scores245[[#This Row],[home]],scores245[[#This Row],[guest]],scores245[[#This Row],[дата]])</f>
        <v>Атлетико АтлантаАтлетико Митре45496</v>
      </c>
      <c r="B577" t="str">
        <f>_xlfn.CONCAT(scores245[[#This Row],[home]],scores245[[#This Row],[guest]])</f>
        <v>Атлетико АтлантаАтлетико Митре</v>
      </c>
      <c r="C577" s="1" t="s">
        <v>388</v>
      </c>
      <c r="D577" s="2">
        <v>45496</v>
      </c>
      <c r="E577" s="1" t="s">
        <v>179</v>
      </c>
      <c r="F577" s="1" t="s">
        <v>186</v>
      </c>
      <c r="G577">
        <v>2.09</v>
      </c>
      <c r="H577">
        <v>2.8</v>
      </c>
      <c r="I577">
        <v>3.8</v>
      </c>
      <c r="J577">
        <v>2.14</v>
      </c>
      <c r="K577">
        <v>2.8</v>
      </c>
      <c r="L577">
        <v>4</v>
      </c>
      <c r="M577">
        <v>2.1</v>
      </c>
      <c r="N577">
        <v>2.85</v>
      </c>
      <c r="O577">
        <v>4</v>
      </c>
      <c r="P577" t="s">
        <v>16</v>
      </c>
      <c r="Q577" t="s">
        <v>16</v>
      </c>
      <c r="R577">
        <v>0</v>
      </c>
      <c r="S577" t="s">
        <v>20</v>
      </c>
      <c r="T577">
        <f>MAX(scores245[[#This Row],[winline]],scores245[[#This Row],[betboom]])</f>
        <v>2.14</v>
      </c>
      <c r="U577" t="str">
        <f>INDEX($C$1:$O$10913,1,MATCH(T577,scores245[#This Row],0))</f>
        <v>betboom</v>
      </c>
    </row>
    <row r="578" spans="1:21" x14ac:dyDescent="0.25">
      <c r="A578" t="str">
        <f>_xlfn.CONCAT(scores245[[#This Row],[home]],scores245[[#This Row],[guest]],scores245[[#This Row],[дата]])</f>
        <v>СантосКоритиба45496</v>
      </c>
      <c r="B578" t="str">
        <f>_xlfn.CONCAT(scores245[[#This Row],[home]],scores245[[#This Row],[guest]])</f>
        <v>СантосКоритиба</v>
      </c>
      <c r="C578" s="1" t="s">
        <v>384</v>
      </c>
      <c r="D578" s="2">
        <v>45496</v>
      </c>
      <c r="E578" s="1" t="s">
        <v>308</v>
      </c>
      <c r="F578" s="1" t="s">
        <v>91</v>
      </c>
      <c r="G578" t="s">
        <v>20</v>
      </c>
      <c r="H578" t="s">
        <v>20</v>
      </c>
      <c r="I578" t="s">
        <v>20</v>
      </c>
      <c r="J578" t="s">
        <v>20</v>
      </c>
      <c r="K578" t="s">
        <v>20</v>
      </c>
      <c r="L578" t="s">
        <v>20</v>
      </c>
      <c r="M578" t="s">
        <v>20</v>
      </c>
      <c r="N578" t="s">
        <v>20</v>
      </c>
      <c r="O578" t="s">
        <v>20</v>
      </c>
      <c r="P578" t="s">
        <v>54</v>
      </c>
      <c r="Q578" t="s">
        <v>16</v>
      </c>
      <c r="R578">
        <v>1</v>
      </c>
      <c r="S578" t="s">
        <v>20</v>
      </c>
      <c r="T578">
        <f>MAX(scores245[[#This Row],[winline]],scores245[[#This Row],[betboom]])</f>
        <v>0</v>
      </c>
      <c r="U578" t="e">
        <f>INDEX($C$1:$O$10913,1,MATCH(T578,scores245[#This Row],0))</f>
        <v>#N/A</v>
      </c>
    </row>
    <row r="579" spans="1:21" x14ac:dyDescent="0.25">
      <c r="A579" t="str">
        <f>_xlfn.CONCAT(scores245[[#This Row],[home]],scores245[[#This Row],[guest]],scores245[[#This Row],[дата]])</f>
        <v>РауфоссЛевангер45496</v>
      </c>
      <c r="B579" t="str">
        <f>_xlfn.CONCAT(scores245[[#This Row],[home]],scores245[[#This Row],[guest]])</f>
        <v>РауфоссЛевангер</v>
      </c>
      <c r="C579" s="1" t="s">
        <v>391</v>
      </c>
      <c r="D579" s="2">
        <v>45496</v>
      </c>
      <c r="E579" s="1" t="s">
        <v>404</v>
      </c>
      <c r="F579" s="1" t="s">
        <v>400</v>
      </c>
      <c r="G579" t="s">
        <v>20</v>
      </c>
      <c r="H579" t="s">
        <v>20</v>
      </c>
      <c r="I579" t="s">
        <v>20</v>
      </c>
      <c r="J579" t="s">
        <v>20</v>
      </c>
      <c r="K579" t="s">
        <v>20</v>
      </c>
      <c r="L579" t="s">
        <v>20</v>
      </c>
      <c r="M579" t="s">
        <v>20</v>
      </c>
      <c r="N579" t="s">
        <v>20</v>
      </c>
      <c r="O579" t="s">
        <v>20</v>
      </c>
      <c r="P579" t="s">
        <v>16</v>
      </c>
      <c r="Q579" t="s">
        <v>32</v>
      </c>
      <c r="R579">
        <v>2</v>
      </c>
      <c r="S579" t="s">
        <v>20</v>
      </c>
      <c r="T579">
        <f>MAX(scores245[[#This Row],[winline]],scores245[[#This Row],[betboom]])</f>
        <v>0</v>
      </c>
      <c r="U579" t="e">
        <f>INDEX($C$1:$O$10913,1,MATCH(T579,scores245[#This Row],0))</f>
        <v>#N/A</v>
      </c>
    </row>
    <row r="580" spans="1:21" x14ac:dyDescent="0.25">
      <c r="A580" t="str">
        <f>_xlfn.CONCAT(scores245[[#This Row],[home]],scores245[[#This Row],[guest]],scores245[[#This Row],[дата]])</f>
        <v>СоннамЧоннам 45496</v>
      </c>
      <c r="B580" t="str">
        <f>_xlfn.CONCAT(scores245[[#This Row],[home]],scores245[[#This Row],[guest]])</f>
        <v xml:space="preserve">СоннамЧоннам </v>
      </c>
      <c r="C580" s="1" t="s">
        <v>412</v>
      </c>
      <c r="D580" s="2">
        <v>45496</v>
      </c>
      <c r="E580" s="1" t="s">
        <v>121</v>
      </c>
      <c r="F580" s="1" t="s">
        <v>311</v>
      </c>
      <c r="G580" t="s">
        <v>20</v>
      </c>
      <c r="H580" t="s">
        <v>20</v>
      </c>
      <c r="I580" t="s">
        <v>20</v>
      </c>
      <c r="J580" t="s">
        <v>20</v>
      </c>
      <c r="K580" t="s">
        <v>20</v>
      </c>
      <c r="L580" t="s">
        <v>20</v>
      </c>
      <c r="M580" t="s">
        <v>20</v>
      </c>
      <c r="N580" t="s">
        <v>20</v>
      </c>
      <c r="O580" t="s">
        <v>20</v>
      </c>
      <c r="P580" t="s">
        <v>28</v>
      </c>
      <c r="Q580" t="s">
        <v>19</v>
      </c>
      <c r="R580">
        <v>2</v>
      </c>
      <c r="S580" t="s">
        <v>20</v>
      </c>
      <c r="T580">
        <f>MAX(scores245[[#This Row],[winline]],scores245[[#This Row],[betboom]])</f>
        <v>0</v>
      </c>
      <c r="U580" t="e">
        <f>INDEX($C$1:$O$10913,1,MATCH(T580,scores245[#This Row],0))</f>
        <v>#N/A</v>
      </c>
    </row>
    <row r="581" spans="1:21" x14ac:dyDescent="0.25">
      <c r="A581" t="str">
        <f>_xlfn.CONCAT(scores245[[#This Row],[home]],scores245[[#This Row],[guest]],scores245[[#This Row],[дата]])</f>
        <v>ПучхонСувон Блюуингз45496</v>
      </c>
      <c r="B581" t="str">
        <f>_xlfn.CONCAT(scores245[[#This Row],[home]],scores245[[#This Row],[guest]])</f>
        <v>ПучхонСувон Блюуингз</v>
      </c>
      <c r="C581" s="1" t="s">
        <v>412</v>
      </c>
      <c r="D581" s="2">
        <v>45496</v>
      </c>
      <c r="E581" s="1" t="s">
        <v>268</v>
      </c>
      <c r="F581" s="1" t="s">
        <v>270</v>
      </c>
      <c r="G581" t="s">
        <v>20</v>
      </c>
      <c r="H581" t="s">
        <v>20</v>
      </c>
      <c r="I581" t="s">
        <v>20</v>
      </c>
      <c r="J581" t="s">
        <v>20</v>
      </c>
      <c r="K581" t="s">
        <v>20</v>
      </c>
      <c r="L581" t="s">
        <v>20</v>
      </c>
      <c r="M581" t="s">
        <v>20</v>
      </c>
      <c r="N581" t="s">
        <v>20</v>
      </c>
      <c r="O581" t="s">
        <v>20</v>
      </c>
      <c r="P581" t="s">
        <v>16</v>
      </c>
      <c r="Q581" t="s">
        <v>32</v>
      </c>
      <c r="R581">
        <v>2</v>
      </c>
      <c r="S581" t="s">
        <v>20</v>
      </c>
      <c r="T581">
        <f>MAX(scores245[[#This Row],[winline]],scores245[[#This Row],[betboom]])</f>
        <v>0</v>
      </c>
      <c r="U581" t="e">
        <f>INDEX($C$1:$O$10913,1,MATCH(T581,scores245[#This Row],0))</f>
        <v>#N/A</v>
      </c>
    </row>
    <row r="582" spans="1:21" x14ac:dyDescent="0.25">
      <c r="A582" t="str">
        <f>_xlfn.CONCAT(scores245[[#This Row],[home]],scores245[[#This Row],[guest]],scores245[[#This Row],[дата]])</f>
        <v>Пусан Кеннам45496</v>
      </c>
      <c r="B582" t="str">
        <f>_xlfn.CONCAT(scores245[[#This Row],[home]],scores245[[#This Row],[guest]])</f>
        <v>Пусан Кеннам</v>
      </c>
      <c r="C582" s="1" t="s">
        <v>412</v>
      </c>
      <c r="D582" s="2">
        <v>45496</v>
      </c>
      <c r="E582" s="1" t="s">
        <v>120</v>
      </c>
      <c r="F582" s="1" t="s">
        <v>310</v>
      </c>
      <c r="G582" t="s">
        <v>20</v>
      </c>
      <c r="H582" t="s">
        <v>20</v>
      </c>
      <c r="I582" t="s">
        <v>20</v>
      </c>
      <c r="J582" t="s">
        <v>20</v>
      </c>
      <c r="K582" t="s">
        <v>20</v>
      </c>
      <c r="L582" t="s">
        <v>20</v>
      </c>
      <c r="M582" t="s">
        <v>20</v>
      </c>
      <c r="N582" t="s">
        <v>20</v>
      </c>
      <c r="O582" t="s">
        <v>20</v>
      </c>
      <c r="P582" t="s">
        <v>19</v>
      </c>
      <c r="Q582" t="s">
        <v>28</v>
      </c>
      <c r="R582">
        <v>1</v>
      </c>
      <c r="S582" t="s">
        <v>20</v>
      </c>
      <c r="T582">
        <f>MAX(scores245[[#This Row],[winline]],scores245[[#This Row],[betboom]])</f>
        <v>0</v>
      </c>
      <c r="U582" t="e">
        <f>INDEX($C$1:$O$10913,1,MATCH(T582,scores245[#This Row],0))</f>
        <v>#N/A</v>
      </c>
    </row>
    <row r="583" spans="1:21" x14ac:dyDescent="0.25">
      <c r="A583" t="str">
        <f>_xlfn.CONCAT(scores245[[#This Row],[home]],scores245[[#This Row],[guest]],scores245[[#This Row],[дата]])</f>
        <v>ИтуаноАмерика Минейро45497</v>
      </c>
      <c r="B583" t="str">
        <f>_xlfn.CONCAT(scores245[[#This Row],[home]],scores245[[#This Row],[guest]])</f>
        <v>ИтуаноАмерика Минейро</v>
      </c>
      <c r="C583" s="1" t="s">
        <v>384</v>
      </c>
      <c r="D583" s="2">
        <v>45497</v>
      </c>
      <c r="E583" s="1" t="s">
        <v>225</v>
      </c>
      <c r="F583" s="1" t="s">
        <v>317</v>
      </c>
      <c r="G583" t="s">
        <v>20</v>
      </c>
      <c r="H583" t="s">
        <v>20</v>
      </c>
      <c r="I583" t="s">
        <v>20</v>
      </c>
      <c r="J583" t="s">
        <v>20</v>
      </c>
      <c r="K583" t="s">
        <v>20</v>
      </c>
      <c r="L583" t="s">
        <v>20</v>
      </c>
      <c r="M583" t="s">
        <v>20</v>
      </c>
      <c r="N583" t="s">
        <v>20</v>
      </c>
      <c r="O583" t="s">
        <v>20</v>
      </c>
      <c r="P583" t="s">
        <v>16</v>
      </c>
      <c r="Q583" t="s">
        <v>16</v>
      </c>
      <c r="R583">
        <v>0</v>
      </c>
      <c r="S583" t="s">
        <v>20</v>
      </c>
      <c r="T583">
        <f>MAX(scores245[[#This Row],[winline]],scores245[[#This Row],[betboom]])</f>
        <v>0</v>
      </c>
      <c r="U583" t="e">
        <f>INDEX($C$1:$O$10913,1,MATCH(T583,scores245[#This Row],0))</f>
        <v>#REF!</v>
      </c>
    </row>
    <row r="584" spans="1:21" x14ac:dyDescent="0.25">
      <c r="A584" t="str">
        <f>_xlfn.CONCAT(scores245[[#This Row],[home]],scores245[[#This Row],[guest]],scores245[[#This Row],[дата]])</f>
        <v>МирассолАваи45497</v>
      </c>
      <c r="B584" t="str">
        <f>_xlfn.CONCAT(scores245[[#This Row],[home]],scores245[[#This Row],[guest]])</f>
        <v>МирассолАваи</v>
      </c>
      <c r="C584" s="1" t="s">
        <v>384</v>
      </c>
      <c r="D584" s="2">
        <v>45497</v>
      </c>
      <c r="E584" s="1" t="s">
        <v>315</v>
      </c>
      <c r="F584" s="1" t="s">
        <v>222</v>
      </c>
      <c r="G584" t="s">
        <v>20</v>
      </c>
      <c r="H584" t="s">
        <v>20</v>
      </c>
      <c r="I584" t="s">
        <v>20</v>
      </c>
      <c r="J584" t="s">
        <v>20</v>
      </c>
      <c r="K584" t="s">
        <v>20</v>
      </c>
      <c r="L584" t="s">
        <v>20</v>
      </c>
      <c r="M584" t="s">
        <v>20</v>
      </c>
      <c r="N584" t="s">
        <v>20</v>
      </c>
      <c r="O584" t="s">
        <v>20</v>
      </c>
      <c r="P584" t="s">
        <v>16</v>
      </c>
      <c r="Q584" t="s">
        <v>16</v>
      </c>
      <c r="R584">
        <v>0</v>
      </c>
      <c r="S584" t="s">
        <v>20</v>
      </c>
      <c r="T584">
        <f>MAX(scores245[[#This Row],[winline]],scores245[[#This Row],[betboom]])</f>
        <v>0</v>
      </c>
      <c r="U584" t="e">
        <f>INDEX($C$1:$O$10913,1,MATCH(T584,scores245[#This Row],0))</f>
        <v>#REF!</v>
      </c>
    </row>
    <row r="585" spans="1:21" x14ac:dyDescent="0.25">
      <c r="A585" t="str">
        <f>_xlfn.CONCAT(scores245[[#This Row],[home]],scores245[[#This Row],[guest]],scores245[[#This Row],[дата]])</f>
        <v>ОперариоНоворизонтино45497</v>
      </c>
      <c r="B585" t="str">
        <f>_xlfn.CONCAT(scores245[[#This Row],[home]],scores245[[#This Row],[guest]])</f>
        <v>ОперариоНоворизонтино</v>
      </c>
      <c r="C585" s="1" t="s">
        <v>384</v>
      </c>
      <c r="D585" s="2">
        <v>45497</v>
      </c>
      <c r="E585" s="1" t="s">
        <v>221</v>
      </c>
      <c r="F585" s="1" t="s">
        <v>314</v>
      </c>
      <c r="G585" t="s">
        <v>20</v>
      </c>
      <c r="H585" t="s">
        <v>20</v>
      </c>
      <c r="I585" t="s">
        <v>20</v>
      </c>
      <c r="J585" t="s">
        <v>20</v>
      </c>
      <c r="K585" t="s">
        <v>20</v>
      </c>
      <c r="L585" t="s">
        <v>20</v>
      </c>
      <c r="M585" t="s">
        <v>20</v>
      </c>
      <c r="N585" t="s">
        <v>20</v>
      </c>
      <c r="O585" t="s">
        <v>20</v>
      </c>
      <c r="P585" t="s">
        <v>16</v>
      </c>
      <c r="Q585" t="s">
        <v>16</v>
      </c>
      <c r="R585">
        <v>0</v>
      </c>
      <c r="S585" t="s">
        <v>20</v>
      </c>
      <c r="T585">
        <f>MAX(scores245[[#This Row],[winline]],scores245[[#This Row],[betboom]])</f>
        <v>0</v>
      </c>
      <c r="U585" t="e">
        <f>INDEX($C$1:$O$10913,1,MATCH(T585,scores245[#This Row],0))</f>
        <v>#REF!</v>
      </c>
    </row>
    <row r="586" spans="1:21" x14ac:dyDescent="0.25">
      <c r="A586" t="str">
        <f>_xlfn.CONCAT(scores245[[#This Row],[home]],scores245[[#This Row],[guest]],scores245[[#This Row],[дата]])</f>
        <v>ШапекоэнсеСпорт Ресифи45497</v>
      </c>
      <c r="B586" t="str">
        <f>_xlfn.CONCAT(scores245[[#This Row],[home]],scores245[[#This Row],[guest]])</f>
        <v>ШапекоэнсеСпорт Ресифи</v>
      </c>
      <c r="C586" s="1" t="s">
        <v>384</v>
      </c>
      <c r="D586" s="2">
        <v>45497</v>
      </c>
      <c r="E586" s="1" t="s">
        <v>309</v>
      </c>
      <c r="F586" s="1" t="s">
        <v>90</v>
      </c>
      <c r="G586" t="s">
        <v>20</v>
      </c>
      <c r="H586" t="s">
        <v>20</v>
      </c>
      <c r="I586" t="s">
        <v>20</v>
      </c>
      <c r="J586" t="s">
        <v>20</v>
      </c>
      <c r="K586" t="s">
        <v>20</v>
      </c>
      <c r="L586" t="s">
        <v>20</v>
      </c>
      <c r="M586" t="s">
        <v>20</v>
      </c>
      <c r="N586" t="s">
        <v>20</v>
      </c>
      <c r="O586" t="s">
        <v>20</v>
      </c>
      <c r="P586" t="s">
        <v>28</v>
      </c>
      <c r="Q586" t="s">
        <v>28</v>
      </c>
      <c r="R586">
        <v>0</v>
      </c>
      <c r="S586" t="s">
        <v>20</v>
      </c>
      <c r="T586">
        <f>MAX(scores245[[#This Row],[winline]],scores245[[#This Row],[betboom]])</f>
        <v>0</v>
      </c>
      <c r="U586" t="e">
        <f>INDEX($C$1:$O$10913,1,MATCH(T586,scores245[#This Row],0))</f>
        <v>#REF!</v>
      </c>
    </row>
    <row r="587" spans="1:21" x14ac:dyDescent="0.25">
      <c r="A587" t="str">
        <f>_xlfn.CONCAT(scores245[[#This Row],[home]],scores245[[#This Row],[guest]],scores245[[#This Row],[дата]])</f>
        <v>АльмагроДефенсорес Бельграно45499</v>
      </c>
      <c r="B587" t="str">
        <f>_xlfn.CONCAT(scores245[[#This Row],[home]],scores245[[#This Row],[guest]])</f>
        <v>АльмагроДефенсорес Бельграно</v>
      </c>
      <c r="C587" s="1" t="s">
        <v>418</v>
      </c>
      <c r="D587" s="2">
        <v>45499</v>
      </c>
      <c r="E587" s="1" t="s">
        <v>193</v>
      </c>
      <c r="F587" s="1" t="s">
        <v>191</v>
      </c>
      <c r="G587">
        <v>2.6</v>
      </c>
      <c r="H587">
        <v>2.85</v>
      </c>
      <c r="I587">
        <v>2.85</v>
      </c>
      <c r="J587">
        <v>2.65</v>
      </c>
      <c r="K587">
        <v>2.8</v>
      </c>
      <c r="L587">
        <v>2.95</v>
      </c>
      <c r="M587">
        <v>2.65</v>
      </c>
      <c r="N587">
        <v>2.8</v>
      </c>
      <c r="O587">
        <v>2.9</v>
      </c>
      <c r="P587" t="s">
        <v>28</v>
      </c>
      <c r="Q587" t="s">
        <v>16</v>
      </c>
      <c r="R587">
        <v>1</v>
      </c>
      <c r="S587" t="s">
        <v>20</v>
      </c>
      <c r="T587">
        <f>MAX(scores245[[#This Row],[winline]],scores245[[#This Row],[betboom]])</f>
        <v>2.65</v>
      </c>
      <c r="U587" t="str">
        <f>INDEX($C$1:$O$10913,1,MATCH(T587,scores245[#This Row],0))</f>
        <v>betboom</v>
      </c>
    </row>
    <row r="588" spans="1:21" x14ac:dyDescent="0.25">
      <c r="A588" t="str">
        <f>_xlfn.CONCAT(scores245[[#This Row],[home]],scores245[[#This Row],[guest]],scores245[[#This Row],[дата]])</f>
        <v>СеараБотафого Сан Пауло45499</v>
      </c>
      <c r="B588" t="str">
        <f>_xlfn.CONCAT(scores245[[#This Row],[home]],scores245[[#This Row],[guest]])</f>
        <v>СеараБотафого Сан Пауло</v>
      </c>
      <c r="C588" s="1" t="s">
        <v>419</v>
      </c>
      <c r="D588" s="2">
        <v>45499</v>
      </c>
      <c r="E588" s="1" t="s">
        <v>224</v>
      </c>
      <c r="F588" s="1" t="s">
        <v>89</v>
      </c>
      <c r="G588">
        <v>1.45</v>
      </c>
      <c r="H588">
        <v>4.0999999999999996</v>
      </c>
      <c r="I588">
        <v>7.8</v>
      </c>
      <c r="J588">
        <v>1.42</v>
      </c>
      <c r="K588">
        <v>4.01</v>
      </c>
      <c r="L588">
        <v>7.4</v>
      </c>
      <c r="M588">
        <v>1.44</v>
      </c>
      <c r="N588">
        <v>4</v>
      </c>
      <c r="O588">
        <v>7.5</v>
      </c>
      <c r="P588" t="s">
        <v>54</v>
      </c>
      <c r="Q588" t="s">
        <v>28</v>
      </c>
      <c r="R588">
        <v>1</v>
      </c>
      <c r="S588" t="s">
        <v>20</v>
      </c>
      <c r="T588">
        <f>MAX(scores245[[#This Row],[winline]],scores245[[#This Row],[betboom]])</f>
        <v>1.45</v>
      </c>
      <c r="U588" t="str">
        <f>INDEX($C$1:$O$10913,1,MATCH(T588,scores245[#This Row],0))</f>
        <v>winline</v>
      </c>
    </row>
    <row r="589" spans="1:21" x14ac:dyDescent="0.25">
      <c r="A589" t="str">
        <f>_xlfn.CONCAT(scores245[[#This Row],[home]],scores245[[#This Row],[guest]],scores245[[#This Row],[дата]])</f>
        <v>ГоясКРБ45499</v>
      </c>
      <c r="B589" t="str">
        <f>_xlfn.CONCAT(scores245[[#This Row],[home]],scores245[[#This Row],[guest]])</f>
        <v>ГоясКРБ</v>
      </c>
      <c r="C589" s="1" t="s">
        <v>419</v>
      </c>
      <c r="D589" s="2">
        <v>45499</v>
      </c>
      <c r="E589" s="1" t="s">
        <v>316</v>
      </c>
      <c r="F589" s="1" t="s">
        <v>318</v>
      </c>
      <c r="G589">
        <v>1.88</v>
      </c>
      <c r="H589">
        <v>3.15</v>
      </c>
      <c r="I589">
        <v>4.8</v>
      </c>
      <c r="J589">
        <v>1.85</v>
      </c>
      <c r="K589">
        <v>3.13</v>
      </c>
      <c r="L589">
        <v>4.37</v>
      </c>
      <c r="M589">
        <v>1.79</v>
      </c>
      <c r="N589">
        <v>3.08</v>
      </c>
      <c r="O589">
        <v>5.0999999999999996</v>
      </c>
      <c r="P589" t="s">
        <v>28</v>
      </c>
      <c r="Q589" t="s">
        <v>28</v>
      </c>
      <c r="R589">
        <v>0</v>
      </c>
      <c r="S589" t="s">
        <v>20</v>
      </c>
      <c r="T589">
        <f>MAX(scores245[[#This Row],[winline]],scores245[[#This Row],[betboom]])</f>
        <v>1.88</v>
      </c>
      <c r="U589" t="str">
        <f>INDEX($C$1:$O$10913,1,MATCH(T589,scores245[#This Row],0))</f>
        <v>winline</v>
      </c>
    </row>
    <row r="590" spans="1:21" x14ac:dyDescent="0.25">
      <c r="A590" t="str">
        <f>_xlfn.CONCAT(scores245[[#This Row],[home]],scores245[[#This Row],[guest]],scores245[[#This Row],[дата]])</f>
        <v>Дроэда ЮнайтедУотерфорд Юнайтед45499</v>
      </c>
      <c r="B590" t="str">
        <f>_xlfn.CONCAT(scores245[[#This Row],[home]],scores245[[#This Row],[guest]])</f>
        <v>Дроэда ЮнайтедУотерфорд Юнайтед</v>
      </c>
      <c r="C590" s="1" t="s">
        <v>420</v>
      </c>
      <c r="D590" s="2">
        <v>45499</v>
      </c>
      <c r="E590" s="1" t="s">
        <v>26</v>
      </c>
      <c r="F590" s="1" t="s">
        <v>24</v>
      </c>
      <c r="G590">
        <v>2.95</v>
      </c>
      <c r="H590">
        <v>3.6</v>
      </c>
      <c r="I590">
        <v>2.31</v>
      </c>
      <c r="J590" t="s">
        <v>20</v>
      </c>
      <c r="K590" t="s">
        <v>20</v>
      </c>
      <c r="L590" t="s">
        <v>20</v>
      </c>
      <c r="M590">
        <v>3.05</v>
      </c>
      <c r="N590">
        <v>3.4</v>
      </c>
      <c r="O590">
        <v>2.35</v>
      </c>
      <c r="P590" t="s">
        <v>19</v>
      </c>
      <c r="Q590" t="s">
        <v>16</v>
      </c>
      <c r="R590">
        <v>1</v>
      </c>
      <c r="S590" t="s">
        <v>20</v>
      </c>
      <c r="T590">
        <f>MAX(scores245[[#This Row],[winline]],scores245[[#This Row],[betboom]])</f>
        <v>2.95</v>
      </c>
      <c r="U590" t="str">
        <f>INDEX($C$1:$O$10913,1,MATCH(T590,scores245[#This Row],0))</f>
        <v>winline</v>
      </c>
    </row>
    <row r="591" spans="1:21" x14ac:dyDescent="0.25">
      <c r="A591" t="str">
        <f>_xlfn.CONCAT(scores245[[#This Row],[home]],scores245[[#This Row],[guest]],scores245[[#This Row],[дата]])</f>
        <v>Богемианc ДублинДандолк45499</v>
      </c>
      <c r="B591" t="str">
        <f>_xlfn.CONCAT(scores245[[#This Row],[home]],scores245[[#This Row],[guest]])</f>
        <v>Богемианc ДублинДандолк</v>
      </c>
      <c r="C591" s="1" t="s">
        <v>420</v>
      </c>
      <c r="D591" s="2">
        <v>45499</v>
      </c>
      <c r="E591" s="1" t="s">
        <v>15</v>
      </c>
      <c r="F591" s="1" t="s">
        <v>23</v>
      </c>
      <c r="G591">
        <v>2.13</v>
      </c>
      <c r="H591">
        <v>3.3</v>
      </c>
      <c r="I591">
        <v>3.6</v>
      </c>
      <c r="J591">
        <v>2.12</v>
      </c>
      <c r="K591">
        <v>3.2</v>
      </c>
      <c r="L591">
        <v>3.55</v>
      </c>
      <c r="M591">
        <v>2.1</v>
      </c>
      <c r="N591">
        <v>3.25</v>
      </c>
      <c r="O591">
        <v>3.65</v>
      </c>
      <c r="P591" t="s">
        <v>28</v>
      </c>
      <c r="Q591" t="s">
        <v>28</v>
      </c>
      <c r="R591">
        <v>0</v>
      </c>
      <c r="S591" t="s">
        <v>20</v>
      </c>
      <c r="T591">
        <f>MAX(scores245[[#This Row],[winline]],scores245[[#This Row],[betboom]])</f>
        <v>2.13</v>
      </c>
      <c r="U591" t="str">
        <f>INDEX($C$1:$O$10913,1,MATCH(T591,scores245[#This Row],0))</f>
        <v>winline</v>
      </c>
    </row>
    <row r="592" spans="1:21" x14ac:dyDescent="0.25">
      <c r="A592" t="str">
        <f>_xlfn.CONCAT(scores245[[#This Row],[home]],scores245[[#This Row],[guest]],scores245[[#This Row],[дата]])</f>
        <v>КанвонЧонбук 45499</v>
      </c>
      <c r="B592" t="str">
        <f>_xlfn.CONCAT(scores245[[#This Row],[home]],scores245[[#This Row],[guest]])</f>
        <v xml:space="preserve">КанвонЧонбук </v>
      </c>
      <c r="C592" s="1" t="s">
        <v>421</v>
      </c>
      <c r="D592" s="2">
        <v>45499</v>
      </c>
      <c r="E592" s="1" t="s">
        <v>275</v>
      </c>
      <c r="F592" s="1" t="s">
        <v>127</v>
      </c>
      <c r="G592">
        <v>2.13</v>
      </c>
      <c r="H592">
        <v>3.5</v>
      </c>
      <c r="I592">
        <v>3.4</v>
      </c>
      <c r="J592">
        <v>2.1</v>
      </c>
      <c r="K592">
        <v>3.45</v>
      </c>
      <c r="L592">
        <v>3.3</v>
      </c>
      <c r="M592">
        <v>2.12</v>
      </c>
      <c r="N592">
        <v>3.65</v>
      </c>
      <c r="O592">
        <v>3.2</v>
      </c>
      <c r="P592" t="s">
        <v>54</v>
      </c>
      <c r="Q592" t="s">
        <v>19</v>
      </c>
      <c r="R592">
        <v>1</v>
      </c>
      <c r="S592" t="s">
        <v>20</v>
      </c>
      <c r="T592">
        <f>MAX(scores245[[#This Row],[winline]],scores245[[#This Row],[betboom]])</f>
        <v>2.13</v>
      </c>
      <c r="U592" t="str">
        <f>INDEX($C$1:$O$10913,1,MATCH(T592,scores245[#This Row],0))</f>
        <v>winline</v>
      </c>
    </row>
    <row r="593" spans="1:21" x14ac:dyDescent="0.25">
      <c r="A593" t="str">
        <f>_xlfn.CONCAT(scores245[[#This Row],[home]],scores245[[#This Row],[guest]],scores245[[#This Row],[дата]])</f>
        <v>Чеджу Ульсан 45499</v>
      </c>
      <c r="B593" t="str">
        <f>_xlfn.CONCAT(scores245[[#This Row],[home]],scores245[[#This Row],[guest]])</f>
        <v xml:space="preserve">Чеджу Ульсан </v>
      </c>
      <c r="C593" s="1" t="s">
        <v>421</v>
      </c>
      <c r="D593" s="2">
        <v>45499</v>
      </c>
      <c r="E593" s="1" t="s">
        <v>273</v>
      </c>
      <c r="F593" s="1" t="s">
        <v>277</v>
      </c>
      <c r="G593">
        <v>3.45</v>
      </c>
      <c r="H593">
        <v>3.6</v>
      </c>
      <c r="I593">
        <v>2.09</v>
      </c>
      <c r="J593">
        <v>3.35</v>
      </c>
      <c r="K593">
        <v>3.5</v>
      </c>
      <c r="L593">
        <v>2.0499999999999998</v>
      </c>
      <c r="P593" t="s">
        <v>28</v>
      </c>
      <c r="Q593" t="s">
        <v>16</v>
      </c>
      <c r="R593">
        <v>1</v>
      </c>
      <c r="S593" t="s">
        <v>20</v>
      </c>
      <c r="T593">
        <f>MAX(scores245[[#This Row],[winline]],scores245[[#This Row],[betboom]])</f>
        <v>3.45</v>
      </c>
      <c r="U593" t="str">
        <f>INDEX($C$1:$O$10913,1,MATCH(T593,scores245[#This Row],0))</f>
        <v>winline</v>
      </c>
    </row>
    <row r="594" spans="1:21" x14ac:dyDescent="0.25">
      <c r="A594" t="str">
        <f>_xlfn.CONCAT(scores245[[#This Row],[home]],scores245[[#This Row],[guest]],scores245[[#This Row],[дата]])</f>
        <v>ЧунчеонМокпо Сити45499</v>
      </c>
      <c r="B594" t="str">
        <f>_xlfn.CONCAT(scores245[[#This Row],[home]],scores245[[#This Row],[guest]])</f>
        <v>ЧунчеонМокпо Сити</v>
      </c>
      <c r="C594" s="1" t="s">
        <v>422</v>
      </c>
      <c r="D594" s="2">
        <v>45499</v>
      </c>
      <c r="E594" s="1" t="s">
        <v>66</v>
      </c>
      <c r="F594" s="1" t="s">
        <v>135</v>
      </c>
      <c r="G594">
        <v>2.7</v>
      </c>
      <c r="H594">
        <v>3.25</v>
      </c>
      <c r="I594">
        <v>2.4700000000000002</v>
      </c>
      <c r="J594">
        <v>2.8</v>
      </c>
      <c r="K594">
        <v>3</v>
      </c>
      <c r="L594">
        <v>2.5</v>
      </c>
      <c r="M594">
        <v>2.8</v>
      </c>
      <c r="N594">
        <v>3.1</v>
      </c>
      <c r="O594">
        <v>2.5</v>
      </c>
      <c r="P594" t="s">
        <v>19</v>
      </c>
      <c r="Q594" t="s">
        <v>32</v>
      </c>
      <c r="R594">
        <v>2</v>
      </c>
      <c r="S594" t="s">
        <v>20</v>
      </c>
      <c r="T594">
        <f>MAX(scores245[[#This Row],[winline]],scores245[[#This Row],[betboom]])</f>
        <v>2.8</v>
      </c>
      <c r="U594" t="str">
        <f>INDEX($C$1:$O$10913,1,MATCH(T594,scores245[#This Row],0))</f>
        <v>betboom</v>
      </c>
    </row>
    <row r="595" spans="1:21" x14ac:dyDescent="0.25">
      <c r="A595" t="str">
        <f>_xlfn.CONCAT(scores245[[#This Row],[home]],scores245[[#This Row],[guest]],scores245[[#This Row],[дата]])</f>
        <v>Атлетико МитреАльмиранте Браун45500</v>
      </c>
      <c r="B595" t="str">
        <f>_xlfn.CONCAT(scores245[[#This Row],[home]],scores245[[#This Row],[guest]])</f>
        <v>Атлетико МитреАльмиранте Браун</v>
      </c>
      <c r="C595" s="1" t="s">
        <v>418</v>
      </c>
      <c r="D595" s="2">
        <v>45500</v>
      </c>
      <c r="E595" s="1" t="s">
        <v>186</v>
      </c>
      <c r="F595" s="1" t="s">
        <v>195</v>
      </c>
      <c r="G595">
        <v>1.95</v>
      </c>
      <c r="H595">
        <v>2.9</v>
      </c>
      <c r="I595">
        <v>4.0999999999999996</v>
      </c>
      <c r="J595">
        <v>2</v>
      </c>
      <c r="K595">
        <v>2.85</v>
      </c>
      <c r="L595">
        <v>4.33</v>
      </c>
      <c r="M595">
        <v>1.95</v>
      </c>
      <c r="N595">
        <v>2.85</v>
      </c>
      <c r="O595">
        <v>4.7</v>
      </c>
      <c r="P595" t="s">
        <v>19</v>
      </c>
      <c r="Q595" t="s">
        <v>28</v>
      </c>
      <c r="R595">
        <v>1</v>
      </c>
      <c r="S595" t="s">
        <v>20</v>
      </c>
      <c r="T595">
        <f>MAX(scores245[[#This Row],[winline]],scores245[[#This Row],[betboom]])</f>
        <v>2</v>
      </c>
      <c r="U595" t="str">
        <f>INDEX($C$1:$O$10913,1,MATCH(T595,scores245[#This Row],0))</f>
        <v>betboom</v>
      </c>
    </row>
    <row r="596" spans="1:21" x14ac:dyDescent="0.25">
      <c r="A596" t="str">
        <f>_xlfn.CONCAT(scores245[[#This Row],[home]],scores245[[#This Row],[guest]],scores245[[#This Row],[дата]])</f>
        <v>Чакарита ХуниорсЭстудиантес45500</v>
      </c>
      <c r="B596" t="str">
        <f>_xlfn.CONCAT(scores245[[#This Row],[home]],scores245[[#This Row],[guest]])</f>
        <v>Чакарита ХуниорсЭстудиантес</v>
      </c>
      <c r="C596" s="1" t="s">
        <v>418</v>
      </c>
      <c r="D596" s="2">
        <v>45500</v>
      </c>
      <c r="E596" s="1" t="s">
        <v>202</v>
      </c>
      <c r="F596" s="1" t="s">
        <v>77</v>
      </c>
      <c r="G596">
        <v>2.2400000000000002</v>
      </c>
      <c r="H596">
        <v>2.8</v>
      </c>
      <c r="I596">
        <v>3.35</v>
      </c>
      <c r="J596">
        <v>2.34</v>
      </c>
      <c r="K596">
        <v>2.75</v>
      </c>
      <c r="L596">
        <v>3.45</v>
      </c>
      <c r="M596">
        <v>2.2999999999999998</v>
      </c>
      <c r="N596">
        <v>2.75</v>
      </c>
      <c r="O596">
        <v>3.5</v>
      </c>
      <c r="P596" t="s">
        <v>28</v>
      </c>
      <c r="Q596" t="s">
        <v>28</v>
      </c>
      <c r="R596">
        <v>0</v>
      </c>
      <c r="S596" t="s">
        <v>20</v>
      </c>
      <c r="T596">
        <f>MAX(scores245[[#This Row],[winline]],scores245[[#This Row],[betboom]])</f>
        <v>2.34</v>
      </c>
      <c r="U596" t="str">
        <f>INDEX($C$1:$O$10913,1,MATCH(T596,scores245[#This Row],0))</f>
        <v>betboom</v>
      </c>
    </row>
    <row r="597" spans="1:21" x14ac:dyDescent="0.25">
      <c r="A597" t="str">
        <f>_xlfn.CONCAT(scores245[[#This Row],[home]],scores245[[#This Row],[guest]],scores245[[#This Row],[дата]])</f>
        <v>АльдосивиКолон де Санта Фе45500</v>
      </c>
      <c r="B597" t="str">
        <f>_xlfn.CONCAT(scores245[[#This Row],[home]],scores245[[#This Row],[guest]])</f>
        <v>АльдосивиКолон де Санта Фе</v>
      </c>
      <c r="C597" s="1" t="s">
        <v>418</v>
      </c>
      <c r="D597" s="2">
        <v>45500</v>
      </c>
      <c r="E597" s="1" t="s">
        <v>198</v>
      </c>
      <c r="F597" s="1" t="s">
        <v>178</v>
      </c>
      <c r="G597">
        <v>2.95</v>
      </c>
      <c r="H597">
        <v>2.9</v>
      </c>
      <c r="I597">
        <v>2.42</v>
      </c>
      <c r="J597">
        <v>2.95</v>
      </c>
      <c r="K597">
        <v>2.88</v>
      </c>
      <c r="L597">
        <v>2.6</v>
      </c>
      <c r="M597">
        <v>3.05</v>
      </c>
      <c r="N597">
        <v>2.9</v>
      </c>
      <c r="O597">
        <v>2.4500000000000002</v>
      </c>
      <c r="P597" t="s">
        <v>28</v>
      </c>
      <c r="Q597" t="s">
        <v>16</v>
      </c>
      <c r="R597">
        <v>1</v>
      </c>
      <c r="S597" t="s">
        <v>20</v>
      </c>
      <c r="T597">
        <f>MAX(scores245[[#This Row],[winline]],scores245[[#This Row],[betboom]])</f>
        <v>2.95</v>
      </c>
      <c r="U597" t="str">
        <f>INDEX($C$1:$O$10913,1,MATCH(T597,scores245[#This Row],0))</f>
        <v>winline</v>
      </c>
    </row>
    <row r="598" spans="1:21" x14ac:dyDescent="0.25">
      <c r="A598" t="str">
        <f>_xlfn.CONCAT(scores245[[#This Row],[home]],scores245[[#This Row],[guest]],scores245[[#This Row],[дата]])</f>
        <v>Нуэва ЧикагоДепортиво Мадрин45500</v>
      </c>
      <c r="B598" t="str">
        <f>_xlfn.CONCAT(scores245[[#This Row],[home]],scores245[[#This Row],[guest]])</f>
        <v>Нуэва ЧикагоДепортиво Мадрин</v>
      </c>
      <c r="C598" s="1" t="s">
        <v>418</v>
      </c>
      <c r="D598" s="2">
        <v>45500</v>
      </c>
      <c r="E598" s="1" t="s">
        <v>190</v>
      </c>
      <c r="F598" s="1" t="s">
        <v>199</v>
      </c>
      <c r="G598">
        <v>2.4</v>
      </c>
      <c r="H598">
        <v>2.85</v>
      </c>
      <c r="I598">
        <v>3</v>
      </c>
      <c r="J598">
        <v>2.6</v>
      </c>
      <c r="K598">
        <v>2.6</v>
      </c>
      <c r="L598">
        <v>3.25</v>
      </c>
      <c r="M598">
        <v>2.5499999999999998</v>
      </c>
      <c r="N598">
        <v>2.65</v>
      </c>
      <c r="O598">
        <v>3.2</v>
      </c>
      <c r="P598" t="s">
        <v>28</v>
      </c>
      <c r="Q598" t="s">
        <v>28</v>
      </c>
      <c r="R598">
        <v>0</v>
      </c>
      <c r="S598" t="s">
        <v>20</v>
      </c>
      <c r="T598">
        <f>MAX(scores245[[#This Row],[winline]],scores245[[#This Row],[betboom]])</f>
        <v>2.6</v>
      </c>
      <c r="U598" t="str">
        <f>INDEX($C$1:$O$10913,1,MATCH(T598,scores245[#This Row],0))</f>
        <v>betboom</v>
      </c>
    </row>
    <row r="599" spans="1:21" x14ac:dyDescent="0.25">
      <c r="A599" t="str">
        <f>_xlfn.CONCAT(scores245[[#This Row],[home]],scores245[[#This Row],[guest]],scores245[[#This Row],[дата]])</f>
        <v>Браун Де АдрогЧако Фор Эвер45500</v>
      </c>
      <c r="B599" t="str">
        <f>_xlfn.CONCAT(scores245[[#This Row],[home]],scores245[[#This Row],[guest]])</f>
        <v>Браун Де АдрогЧако Фор Эвер</v>
      </c>
      <c r="C599" s="1" t="s">
        <v>418</v>
      </c>
      <c r="D599" s="2">
        <v>45500</v>
      </c>
      <c r="E599" s="1" t="s">
        <v>74</v>
      </c>
      <c r="F599" s="1" t="s">
        <v>72</v>
      </c>
      <c r="G599">
        <v>2.6</v>
      </c>
      <c r="H599">
        <v>2.8</v>
      </c>
      <c r="I599">
        <v>2.8</v>
      </c>
      <c r="J599">
        <v>2.75</v>
      </c>
      <c r="K599">
        <v>2.65</v>
      </c>
      <c r="L599">
        <v>3</v>
      </c>
      <c r="M599">
        <v>2.7</v>
      </c>
      <c r="N599">
        <v>2.7</v>
      </c>
      <c r="O599">
        <v>2.95</v>
      </c>
      <c r="P599" t="s">
        <v>16</v>
      </c>
      <c r="Q599" t="s">
        <v>16</v>
      </c>
      <c r="R599">
        <v>0</v>
      </c>
      <c r="S599" t="s">
        <v>20</v>
      </c>
      <c r="T599">
        <f>MAX(scores245[[#This Row],[winline]],scores245[[#This Row],[betboom]])</f>
        <v>2.75</v>
      </c>
      <c r="U599" t="str">
        <f>INDEX($C$1:$O$10913,1,MATCH(T599,scores245[#This Row],0))</f>
        <v>betboom</v>
      </c>
    </row>
    <row r="600" spans="1:21" x14ac:dyDescent="0.25">
      <c r="A600" t="str">
        <f>_xlfn.CONCAT(scores245[[#This Row],[home]],scores245[[#This Row],[guest]],scores245[[#This Row],[дата]])</f>
        <v>Тристан СуарезАтлетико Гуемес45500</v>
      </c>
      <c r="B600" t="str">
        <f>_xlfn.CONCAT(scores245[[#This Row],[home]],scores245[[#This Row],[guest]])</f>
        <v>Тристан СуарезАтлетико Гуемес</v>
      </c>
      <c r="C600" s="1" t="s">
        <v>418</v>
      </c>
      <c r="D600" s="2">
        <v>45500</v>
      </c>
      <c r="E600" s="1" t="s">
        <v>194</v>
      </c>
      <c r="F600" s="1" t="s">
        <v>183</v>
      </c>
      <c r="G600">
        <v>2.1800000000000002</v>
      </c>
      <c r="H600">
        <v>2.9</v>
      </c>
      <c r="I600">
        <v>3.35</v>
      </c>
      <c r="J600">
        <v>2.25</v>
      </c>
      <c r="K600">
        <v>2.9</v>
      </c>
      <c r="L600">
        <v>3.55</v>
      </c>
      <c r="M600">
        <v>2.2000000000000002</v>
      </c>
      <c r="N600">
        <v>2.9</v>
      </c>
      <c r="O600">
        <v>3.55</v>
      </c>
      <c r="P600" t="s">
        <v>28</v>
      </c>
      <c r="Q600" t="s">
        <v>28</v>
      </c>
      <c r="R600">
        <v>0</v>
      </c>
      <c r="S600" t="s">
        <v>20</v>
      </c>
      <c r="T600">
        <f>MAX(scores245[[#This Row],[winline]],scores245[[#This Row],[betboom]])</f>
        <v>2.25</v>
      </c>
      <c r="U600" t="str">
        <f>INDEX($C$1:$O$10913,1,MATCH(T600,scores245[#This Row],0))</f>
        <v>betboom</v>
      </c>
    </row>
    <row r="601" spans="1:21" x14ac:dyDescent="0.25">
      <c r="A601" t="str">
        <f>_xlfn.CONCAT(scores245[[#This Row],[home]],scores245[[#This Row],[guest]],scores245[[#This Row],[дата]])</f>
        <v>Арсенал де СарандиКуилмес45500</v>
      </c>
      <c r="B601" t="str">
        <f>_xlfn.CONCAT(scores245[[#This Row],[home]],scores245[[#This Row],[guest]])</f>
        <v>Арсенал де СарандиКуилмес</v>
      </c>
      <c r="C601" s="1" t="s">
        <v>418</v>
      </c>
      <c r="D601" s="2">
        <v>45500</v>
      </c>
      <c r="E601" s="1" t="s">
        <v>200</v>
      </c>
      <c r="F601" s="1" t="s">
        <v>82</v>
      </c>
      <c r="G601">
        <v>3</v>
      </c>
      <c r="H601">
        <v>2.8</v>
      </c>
      <c r="I601">
        <v>2.42</v>
      </c>
      <c r="J601" t="s">
        <v>20</v>
      </c>
      <c r="K601" t="s">
        <v>20</v>
      </c>
      <c r="L601" t="s">
        <v>20</v>
      </c>
      <c r="M601" t="s">
        <v>20</v>
      </c>
      <c r="N601" t="s">
        <v>20</v>
      </c>
      <c r="O601" t="s">
        <v>20</v>
      </c>
      <c r="P601" t="s">
        <v>16</v>
      </c>
      <c r="Q601" t="s">
        <v>16</v>
      </c>
      <c r="R601">
        <v>0</v>
      </c>
      <c r="S601" t="s">
        <v>20</v>
      </c>
      <c r="T601">
        <f>MAX(scores245[[#This Row],[winline]],scores245[[#This Row],[betboom]])</f>
        <v>3</v>
      </c>
      <c r="U601" t="str">
        <f>INDEX($C$1:$O$10913,1,MATCH(T601,scores245[#This Row],0))</f>
        <v>winline</v>
      </c>
    </row>
    <row r="602" spans="1:21" x14ac:dyDescent="0.25">
      <c r="A602" t="str">
        <f>_xlfn.CONCAT(scores245[[#This Row],[home]],scores245[[#This Row],[guest]],scores245[[#This Row],[дата]])</f>
        <v>Атлетико ТемперлейСан Тельмо45500</v>
      </c>
      <c r="B602" t="str">
        <f>_xlfn.CONCAT(scores245[[#This Row],[home]],scores245[[#This Row],[guest]])</f>
        <v>Атлетико ТемперлейСан Тельмо</v>
      </c>
      <c r="C602" s="1" t="s">
        <v>418</v>
      </c>
      <c r="D602" s="2">
        <v>45500</v>
      </c>
      <c r="E602" s="1" t="s">
        <v>73</v>
      </c>
      <c r="F602" s="1" t="s">
        <v>189</v>
      </c>
      <c r="G602">
        <v>2.39</v>
      </c>
      <c r="H602">
        <v>2.85</v>
      </c>
      <c r="I602">
        <v>3.25</v>
      </c>
      <c r="J602">
        <v>2.4</v>
      </c>
      <c r="K602">
        <v>2.75</v>
      </c>
      <c r="L602">
        <v>3.35</v>
      </c>
      <c r="M602">
        <v>2.4</v>
      </c>
      <c r="N602">
        <v>2.75</v>
      </c>
      <c r="O602">
        <v>3.3</v>
      </c>
      <c r="P602" t="s">
        <v>16</v>
      </c>
      <c r="Q602" t="s">
        <v>16</v>
      </c>
      <c r="R602">
        <v>0</v>
      </c>
      <c r="S602" t="s">
        <v>20</v>
      </c>
      <c r="T602">
        <f>MAX(scores245[[#This Row],[winline]],scores245[[#This Row],[betboom]])</f>
        <v>2.4</v>
      </c>
      <c r="U602" t="str">
        <f>INDEX($C$1:$O$10913,1,MATCH(T602,scores245[#This Row],0))</f>
        <v>betboom</v>
      </c>
    </row>
    <row r="603" spans="1:21" x14ac:dyDescent="0.25">
      <c r="A603" t="str">
        <f>_xlfn.CONCAT(scores245[[#This Row],[home]],scores245[[#This Row],[guest]],scores245[[#This Row],[дата]])</f>
        <v>МирассолОперарио45500</v>
      </c>
      <c r="B603" t="str">
        <f>_xlfn.CONCAT(scores245[[#This Row],[home]],scores245[[#This Row],[guest]])</f>
        <v>МирассолОперарио</v>
      </c>
      <c r="C603" s="1" t="s">
        <v>419</v>
      </c>
      <c r="D603" s="2">
        <v>45500</v>
      </c>
      <c r="E603" s="1" t="s">
        <v>315</v>
      </c>
      <c r="F603" s="1" t="s">
        <v>221</v>
      </c>
      <c r="G603">
        <v>1.86</v>
      </c>
      <c r="H603">
        <v>3.15</v>
      </c>
      <c r="I603">
        <v>4.7</v>
      </c>
      <c r="J603">
        <v>1.82</v>
      </c>
      <c r="K603">
        <v>3.15</v>
      </c>
      <c r="L603">
        <v>4.51</v>
      </c>
      <c r="M603">
        <v>1.83</v>
      </c>
      <c r="N603">
        <v>3.14</v>
      </c>
      <c r="O603">
        <v>4.7</v>
      </c>
      <c r="P603" t="s">
        <v>28</v>
      </c>
      <c r="Q603" t="s">
        <v>16</v>
      </c>
      <c r="R603">
        <v>1</v>
      </c>
      <c r="S603" t="s">
        <v>20</v>
      </c>
      <c r="T603">
        <f>MAX(scores245[[#This Row],[winline]],scores245[[#This Row],[betboom]])</f>
        <v>1.86</v>
      </c>
      <c r="U603" t="str">
        <f>INDEX($C$1:$O$10913,1,MATCH(T603,scores245[#This Row],0))</f>
        <v>winline</v>
      </c>
    </row>
    <row r="604" spans="1:21" x14ac:dyDescent="0.25">
      <c r="A604" t="str">
        <f>_xlfn.CONCAT(scores245[[#This Row],[home]],scores245[[#This Row],[guest]],scores245[[#This Row],[дата]])</f>
        <v>КоритибаШапекоэнсе45500</v>
      </c>
      <c r="B604" t="str">
        <f>_xlfn.CONCAT(scores245[[#This Row],[home]],scores245[[#This Row],[guest]])</f>
        <v>КоритибаШапекоэнсе</v>
      </c>
      <c r="C604" s="1" t="s">
        <v>419</v>
      </c>
      <c r="D604" s="2">
        <v>45500</v>
      </c>
      <c r="E604" s="1" t="s">
        <v>91</v>
      </c>
      <c r="F604" s="1" t="s">
        <v>309</v>
      </c>
      <c r="G604">
        <v>1.67</v>
      </c>
      <c r="H604">
        <v>3.4</v>
      </c>
      <c r="I604">
        <v>5.6</v>
      </c>
      <c r="J604">
        <v>1.6</v>
      </c>
      <c r="K604">
        <v>3.56</v>
      </c>
      <c r="L604">
        <v>5.5</v>
      </c>
      <c r="M604">
        <v>1.62</v>
      </c>
      <c r="N604">
        <v>3.62</v>
      </c>
      <c r="O604">
        <v>5.4</v>
      </c>
      <c r="P604" t="s">
        <v>28</v>
      </c>
      <c r="Q604" t="s">
        <v>16</v>
      </c>
      <c r="R604">
        <v>1</v>
      </c>
      <c r="S604" t="s">
        <v>20</v>
      </c>
      <c r="T604">
        <f>MAX(scores245[[#This Row],[winline]],scores245[[#This Row],[betboom]])</f>
        <v>1.67</v>
      </c>
      <c r="U604" t="str">
        <f>INDEX($C$1:$O$10913,1,MATCH(T604,scores245[#This Row],0))</f>
        <v>winline</v>
      </c>
    </row>
    <row r="605" spans="1:21" x14ac:dyDescent="0.25">
      <c r="A605" t="str">
        <f>_xlfn.CONCAT(scores245[[#This Row],[home]],scores245[[#This Row],[guest]],scores245[[#This Row],[дата]])</f>
        <v>ИтуаноВила Нова45500</v>
      </c>
      <c r="B605" t="str">
        <f>_xlfn.CONCAT(scores245[[#This Row],[home]],scores245[[#This Row],[guest]])</f>
        <v>ИтуаноВила Нова</v>
      </c>
      <c r="C605" s="1" t="s">
        <v>419</v>
      </c>
      <c r="D605" s="2">
        <v>45500</v>
      </c>
      <c r="E605" s="1" t="s">
        <v>225</v>
      </c>
      <c r="F605" s="1" t="s">
        <v>92</v>
      </c>
      <c r="G605">
        <v>3.2</v>
      </c>
      <c r="H605">
        <v>3.3</v>
      </c>
      <c r="I605">
        <v>2.2599999999999998</v>
      </c>
      <c r="J605">
        <v>3.24</v>
      </c>
      <c r="K605">
        <v>3.22</v>
      </c>
      <c r="L605">
        <v>2.12</v>
      </c>
      <c r="M605">
        <v>3.24</v>
      </c>
      <c r="N605">
        <v>3.14</v>
      </c>
      <c r="O605">
        <v>2.2200000000000002</v>
      </c>
      <c r="P605" t="s">
        <v>16</v>
      </c>
      <c r="Q605" t="s">
        <v>16</v>
      </c>
      <c r="R605">
        <v>0</v>
      </c>
      <c r="S605" t="s">
        <v>20</v>
      </c>
      <c r="T605">
        <f>MAX(scores245[[#This Row],[winline]],scores245[[#This Row],[betboom]])</f>
        <v>3.24</v>
      </c>
      <c r="U605" t="str">
        <f>INDEX($C$1:$O$10913,1,MATCH(T605,scores245[#This Row],0))</f>
        <v>betboom</v>
      </c>
    </row>
    <row r="606" spans="1:21" x14ac:dyDescent="0.25">
      <c r="A606" t="str">
        <f>_xlfn.CONCAT(scores245[[#This Row],[home]],scores245[[#This Row],[guest]],scores245[[#This Row],[дата]])</f>
        <v>Слайго РоверсГолуэй Юнайтед45500</v>
      </c>
      <c r="B606" t="str">
        <f>_xlfn.CONCAT(scores245[[#This Row],[home]],scores245[[#This Row],[guest]])</f>
        <v>Слайго РоверсГолуэй Юнайтед</v>
      </c>
      <c r="C606" s="1" t="s">
        <v>420</v>
      </c>
      <c r="D606" s="2">
        <v>45500</v>
      </c>
      <c r="E606" s="1" t="s">
        <v>17</v>
      </c>
      <c r="F606" s="1" t="s">
        <v>22</v>
      </c>
      <c r="G606">
        <v>3.3</v>
      </c>
      <c r="H606">
        <v>3.2</v>
      </c>
      <c r="I606">
        <v>2.25</v>
      </c>
      <c r="J606">
        <v>3.4</v>
      </c>
      <c r="K606">
        <v>3.1</v>
      </c>
      <c r="L606">
        <v>2.2000000000000002</v>
      </c>
      <c r="M606">
        <v>3.45</v>
      </c>
      <c r="N606">
        <v>3.15</v>
      </c>
      <c r="O606">
        <v>2.25</v>
      </c>
      <c r="P606" t="s">
        <v>19</v>
      </c>
      <c r="Q606" t="s">
        <v>16</v>
      </c>
      <c r="R606">
        <v>1</v>
      </c>
      <c r="S606" t="s">
        <v>20</v>
      </c>
      <c r="T606">
        <f>MAX(scores245[[#This Row],[winline]],scores245[[#This Row],[betboom]])</f>
        <v>3.4</v>
      </c>
      <c r="U606" t="str">
        <f>INDEX($C$1:$O$10913,1,MATCH(T606,scores245[#This Row],0))</f>
        <v>betboom</v>
      </c>
    </row>
    <row r="607" spans="1:21" x14ac:dyDescent="0.25">
      <c r="A607" t="str">
        <f>_xlfn.CONCAT(scores245[[#This Row],[home]],scores245[[#This Row],[guest]],scores245[[#This Row],[дата]])</f>
        <v>ВестриХафнарфьордур45500</v>
      </c>
      <c r="B607" t="str">
        <f>_xlfn.CONCAT(scores245[[#This Row],[home]],scores245[[#This Row],[guest]])</f>
        <v>ВестриХафнарфьордур</v>
      </c>
      <c r="C607" s="1" t="s">
        <v>423</v>
      </c>
      <c r="D607" s="2">
        <v>45500</v>
      </c>
      <c r="E607" s="1" t="s">
        <v>336</v>
      </c>
      <c r="F607" s="1" t="s">
        <v>33</v>
      </c>
      <c r="G607">
        <v>5</v>
      </c>
      <c r="H607">
        <v>4.7</v>
      </c>
      <c r="I607">
        <v>1.58</v>
      </c>
      <c r="J607">
        <v>5.0999999999999996</v>
      </c>
      <c r="K607">
        <v>4.55</v>
      </c>
      <c r="L607">
        <v>1.56</v>
      </c>
      <c r="M607">
        <v>5</v>
      </c>
      <c r="N607">
        <v>4.5999999999999996</v>
      </c>
      <c r="O607">
        <v>1.57</v>
      </c>
      <c r="P607" t="s">
        <v>16</v>
      </c>
      <c r="Q607" t="s">
        <v>19</v>
      </c>
      <c r="R607">
        <v>2</v>
      </c>
      <c r="S607" t="s">
        <v>20</v>
      </c>
      <c r="T607">
        <f>MAX(scores245[[#This Row],[winline]],scores245[[#This Row],[betboom]])</f>
        <v>5.0999999999999996</v>
      </c>
      <c r="U607" t="str">
        <f>INDEX($C$1:$O$10913,1,MATCH(T607,scores245[#This Row],0))</f>
        <v>betboom</v>
      </c>
    </row>
    <row r="608" spans="1:21" x14ac:dyDescent="0.25">
      <c r="A608" t="str">
        <f>_xlfn.CONCAT(scores245[[#This Row],[home]],scores245[[#This Row],[guest]],scores245[[#This Row],[дата]])</f>
        <v>ФредрикстадРусенборг45500</v>
      </c>
      <c r="B608" t="str">
        <f>_xlfn.CONCAT(scores245[[#This Row],[home]],scores245[[#This Row],[guest]])</f>
        <v>ФредрикстадРусенборг</v>
      </c>
      <c r="C608" s="1" t="s">
        <v>424</v>
      </c>
      <c r="D608" s="2">
        <v>45500</v>
      </c>
      <c r="E608" s="1" t="s">
        <v>44</v>
      </c>
      <c r="F608" s="1" t="s">
        <v>229</v>
      </c>
      <c r="G608">
        <v>2.14</v>
      </c>
      <c r="H608">
        <v>3.45</v>
      </c>
      <c r="I608">
        <v>3.4</v>
      </c>
      <c r="J608">
        <v>2.09</v>
      </c>
      <c r="K608">
        <v>3.45</v>
      </c>
      <c r="L608">
        <v>3.5</v>
      </c>
      <c r="M608">
        <v>2.1</v>
      </c>
      <c r="N608">
        <v>3.5</v>
      </c>
      <c r="O608">
        <v>3.45</v>
      </c>
      <c r="P608" t="s">
        <v>19</v>
      </c>
      <c r="Q608" t="s">
        <v>19</v>
      </c>
      <c r="R608">
        <v>0</v>
      </c>
      <c r="S608" t="s">
        <v>20</v>
      </c>
      <c r="T608">
        <f>MAX(scores245[[#This Row],[winline]],scores245[[#This Row],[betboom]])</f>
        <v>2.14</v>
      </c>
      <c r="U608" t="str">
        <f>INDEX($C$1:$O$10913,1,MATCH(T608,scores245[#This Row],0))</f>
        <v>winline</v>
      </c>
    </row>
    <row r="609" spans="1:21" x14ac:dyDescent="0.25">
      <c r="A609" t="str">
        <f>_xlfn.CONCAT(scores245[[#This Row],[home]],scores245[[#This Row],[guest]],scores245[[#This Row],[дата]])</f>
        <v>КФУМ ОслоБуде Глимт45500</v>
      </c>
      <c r="B609" t="str">
        <f>_xlfn.CONCAT(scores245[[#This Row],[home]],scores245[[#This Row],[guest]])</f>
        <v>КФУМ ОслоБуде Глимт</v>
      </c>
      <c r="C609" s="1" t="s">
        <v>424</v>
      </c>
      <c r="D609" s="2">
        <v>45500</v>
      </c>
      <c r="E609" s="1" t="s">
        <v>352</v>
      </c>
      <c r="F609" s="1" t="s">
        <v>41</v>
      </c>
      <c r="G609">
        <v>4.5</v>
      </c>
      <c r="H609">
        <v>4.0999999999999996</v>
      </c>
      <c r="I609">
        <v>1.71</v>
      </c>
      <c r="J609">
        <v>4.8</v>
      </c>
      <c r="K609">
        <v>4.4000000000000004</v>
      </c>
      <c r="L609">
        <v>1.63</v>
      </c>
      <c r="M609">
        <v>4.5999999999999996</v>
      </c>
      <c r="N609">
        <v>4.4000000000000004</v>
      </c>
      <c r="O609">
        <v>1.65</v>
      </c>
      <c r="P609" t="s">
        <v>28</v>
      </c>
      <c r="Q609" t="s">
        <v>28</v>
      </c>
      <c r="R609">
        <v>0</v>
      </c>
      <c r="S609" t="s">
        <v>20</v>
      </c>
      <c r="T609">
        <f>MAX(scores245[[#This Row],[winline]],scores245[[#This Row],[betboom]])</f>
        <v>4.8</v>
      </c>
      <c r="U609" t="str">
        <f>INDEX($C$1:$O$10913,1,MATCH(T609,scores245[#This Row],0))</f>
        <v>betboom</v>
      </c>
    </row>
    <row r="610" spans="1:21" x14ac:dyDescent="0.25">
      <c r="A610" t="str">
        <f>_xlfn.CONCAT(scores245[[#This Row],[home]],scores245[[#This Row],[guest]],scores245[[#This Row],[дата]])</f>
        <v>БрюнСаннес Ульф45500</v>
      </c>
      <c r="B610" t="str">
        <f>_xlfn.CONCAT(scores245[[#This Row],[home]],scores245[[#This Row],[guest]])</f>
        <v>БрюнСаннес Ульф</v>
      </c>
      <c r="C610" s="1" t="s">
        <v>425</v>
      </c>
      <c r="D610" s="2">
        <v>45500</v>
      </c>
      <c r="E610" s="1" t="s">
        <v>397</v>
      </c>
      <c r="F610" s="1" t="s">
        <v>406</v>
      </c>
      <c r="G610">
        <v>1.37</v>
      </c>
      <c r="H610">
        <v>5.2</v>
      </c>
      <c r="I610">
        <v>7.2</v>
      </c>
      <c r="J610">
        <v>1.31</v>
      </c>
      <c r="K610">
        <v>5.0999999999999996</v>
      </c>
      <c r="L610">
        <v>7.9</v>
      </c>
      <c r="M610">
        <v>1.32</v>
      </c>
      <c r="N610">
        <v>5</v>
      </c>
      <c r="O610">
        <v>8</v>
      </c>
      <c r="P610" t="s">
        <v>28</v>
      </c>
      <c r="Q610" t="s">
        <v>28</v>
      </c>
      <c r="R610">
        <v>0</v>
      </c>
      <c r="S610" t="s">
        <v>20</v>
      </c>
      <c r="T610">
        <f>MAX(scores245[[#This Row],[winline]],scores245[[#This Row],[betboom]])</f>
        <v>1.37</v>
      </c>
      <c r="U610" t="str">
        <f>INDEX($C$1:$O$10913,1,MATCH(T610,scores245[#This Row],0))</f>
        <v>winline</v>
      </c>
    </row>
    <row r="611" spans="1:21" x14ac:dyDescent="0.25">
      <c r="A611" t="str">
        <f>_xlfn.CONCAT(scores245[[#This Row],[home]],scores245[[#This Row],[guest]],scores245[[#This Row],[дата]])</f>
        <v>КонгсвингерЛевангер45500</v>
      </c>
      <c r="B611" t="str">
        <f>_xlfn.CONCAT(scores245[[#This Row],[home]],scores245[[#This Row],[guest]])</f>
        <v>КонгсвингерЛевангер</v>
      </c>
      <c r="C611" s="1" t="s">
        <v>425</v>
      </c>
      <c r="D611" s="2">
        <v>45500</v>
      </c>
      <c r="E611" s="1" t="s">
        <v>395</v>
      </c>
      <c r="F611" s="1" t="s">
        <v>400</v>
      </c>
      <c r="G611">
        <v>1.91</v>
      </c>
      <c r="H611">
        <v>3.9</v>
      </c>
      <c r="I611">
        <v>3.55</v>
      </c>
      <c r="J611">
        <v>1.86</v>
      </c>
      <c r="K611">
        <v>4</v>
      </c>
      <c r="L611">
        <v>3.35</v>
      </c>
      <c r="M611">
        <v>1.85</v>
      </c>
      <c r="N611">
        <v>4.05</v>
      </c>
      <c r="O611">
        <v>3.45</v>
      </c>
      <c r="P611" t="s">
        <v>32</v>
      </c>
      <c r="Q611" t="s">
        <v>32</v>
      </c>
      <c r="R611">
        <v>0</v>
      </c>
      <c r="S611" t="s">
        <v>20</v>
      </c>
      <c r="T611">
        <f>MAX(scores245[[#This Row],[winline]],scores245[[#This Row],[betboom]])</f>
        <v>1.91</v>
      </c>
      <c r="U611" t="str">
        <f>INDEX($C$1:$O$10913,1,MATCH(T611,scores245[#This Row],0))</f>
        <v>winline</v>
      </c>
    </row>
    <row r="612" spans="1:21" x14ac:dyDescent="0.25">
      <c r="A612" t="str">
        <f>_xlfn.CONCAT(scores245[[#This Row],[home]],scores245[[#This Row],[guest]],scores245[[#This Row],[дата]])</f>
        <v>МьендаленЛюн45500</v>
      </c>
      <c r="B612" t="str">
        <f>_xlfn.CONCAT(scores245[[#This Row],[home]],scores245[[#This Row],[guest]])</f>
        <v>МьендаленЛюн</v>
      </c>
      <c r="C612" s="1" t="s">
        <v>425</v>
      </c>
      <c r="D612" s="2">
        <v>45500</v>
      </c>
      <c r="E612" s="1" t="s">
        <v>401</v>
      </c>
      <c r="F612" s="1" t="s">
        <v>398</v>
      </c>
      <c r="G612">
        <v>3.15</v>
      </c>
      <c r="H612">
        <v>3.7</v>
      </c>
      <c r="I612">
        <v>2.11</v>
      </c>
      <c r="J612">
        <v>3.25</v>
      </c>
      <c r="K612">
        <v>3.6</v>
      </c>
      <c r="L612">
        <v>2</v>
      </c>
      <c r="M612">
        <v>3.3</v>
      </c>
      <c r="N612">
        <v>3.65</v>
      </c>
      <c r="O612">
        <v>1.98</v>
      </c>
      <c r="P612" t="s">
        <v>28</v>
      </c>
      <c r="Q612" t="s">
        <v>19</v>
      </c>
      <c r="R612">
        <v>2</v>
      </c>
      <c r="S612" t="s">
        <v>20</v>
      </c>
      <c r="T612">
        <f>MAX(scores245[[#This Row],[winline]],scores245[[#This Row],[betboom]])</f>
        <v>3.25</v>
      </c>
      <c r="U612" t="str">
        <f>INDEX($C$1:$O$10913,1,MATCH(T612,scores245[#This Row],0))</f>
        <v>betboom</v>
      </c>
    </row>
    <row r="613" spans="1:21" x14ac:dyDescent="0.25">
      <c r="A613" t="str">
        <f>_xlfn.CONCAT(scores245[[#This Row],[home]],scores245[[#This Row],[guest]],scores245[[#This Row],[дата]])</f>
        <v>СтабекМосс45500</v>
      </c>
      <c r="B613" t="str">
        <f>_xlfn.CONCAT(scores245[[#This Row],[home]],scores245[[#This Row],[guest]])</f>
        <v>СтабекМосс</v>
      </c>
      <c r="C613" s="1" t="s">
        <v>425</v>
      </c>
      <c r="D613" s="2">
        <v>45500</v>
      </c>
      <c r="E613" s="1" t="s">
        <v>405</v>
      </c>
      <c r="F613" s="1" t="s">
        <v>394</v>
      </c>
      <c r="G613">
        <v>2.12</v>
      </c>
      <c r="H613">
        <v>3.8</v>
      </c>
      <c r="I613">
        <v>3.05</v>
      </c>
      <c r="J613">
        <v>2</v>
      </c>
      <c r="K613">
        <v>3.9</v>
      </c>
      <c r="L613">
        <v>3</v>
      </c>
      <c r="M613">
        <v>2</v>
      </c>
      <c r="N613">
        <v>3.95</v>
      </c>
      <c r="O613">
        <v>3.1</v>
      </c>
      <c r="P613" t="s">
        <v>28</v>
      </c>
      <c r="Q613" t="s">
        <v>54</v>
      </c>
      <c r="R613">
        <v>2</v>
      </c>
      <c r="S613" t="s">
        <v>20</v>
      </c>
      <c r="T613">
        <f>MAX(scores245[[#This Row],[winline]],scores245[[#This Row],[betboom]])</f>
        <v>2.12</v>
      </c>
      <c r="U613" t="str">
        <f>INDEX($C$1:$O$10913,1,MATCH(T613,scores245[#This Row],0))</f>
        <v>winline</v>
      </c>
    </row>
    <row r="614" spans="1:21" x14ac:dyDescent="0.25">
      <c r="A614" t="str">
        <f>_xlfn.CONCAT(scores245[[#This Row],[home]],scores245[[#This Row],[guest]],scores245[[#This Row],[дата]])</f>
        <v>СогндальСтарт45500</v>
      </c>
      <c r="B614" t="str">
        <f>_xlfn.CONCAT(scores245[[#This Row],[home]],scores245[[#This Row],[guest]])</f>
        <v>СогндальСтарт</v>
      </c>
      <c r="C614" s="1" t="s">
        <v>425</v>
      </c>
      <c r="D614" s="2">
        <v>45500</v>
      </c>
      <c r="E614" s="1" t="s">
        <v>393</v>
      </c>
      <c r="F614" s="1" t="s">
        <v>402</v>
      </c>
      <c r="G614">
        <v>1.68</v>
      </c>
      <c r="H614">
        <v>4.0999999999999996</v>
      </c>
      <c r="I614">
        <v>4.5</v>
      </c>
      <c r="J614">
        <v>1.68</v>
      </c>
      <c r="K614">
        <v>3.9</v>
      </c>
      <c r="L614">
        <v>4.2</v>
      </c>
      <c r="M614">
        <v>1.67</v>
      </c>
      <c r="N614">
        <v>4.05</v>
      </c>
      <c r="O614">
        <v>4.3</v>
      </c>
      <c r="P614" t="s">
        <v>54</v>
      </c>
      <c r="Q614" t="s">
        <v>16</v>
      </c>
      <c r="R614">
        <v>1</v>
      </c>
      <c r="S614" t="s">
        <v>20</v>
      </c>
      <c r="T614">
        <f>MAX(scores245[[#This Row],[winline]],scores245[[#This Row],[betboom]])</f>
        <v>1.68</v>
      </c>
      <c r="U614" t="str">
        <f>INDEX($C$1:$O$10913,1,MATCH(T614,scores245[#This Row],0))</f>
        <v>winline</v>
      </c>
    </row>
    <row r="615" spans="1:21" x14ac:dyDescent="0.25">
      <c r="A615" t="str">
        <f>_xlfn.CONCAT(scores245[[#This Row],[home]],scores245[[#This Row],[guest]],scores245[[#This Row],[дата]])</f>
        <v>ОлесуннЭгерсунд45500</v>
      </c>
      <c r="B615" t="str">
        <f>_xlfn.CONCAT(scores245[[#This Row],[home]],scores245[[#This Row],[guest]])</f>
        <v>ОлесуннЭгерсунд</v>
      </c>
      <c r="C615" s="1" t="s">
        <v>425</v>
      </c>
      <c r="D615" s="2">
        <v>45500</v>
      </c>
      <c r="E615" s="1" t="s">
        <v>407</v>
      </c>
      <c r="F615" s="1" t="s">
        <v>396</v>
      </c>
      <c r="G615">
        <v>1.85</v>
      </c>
      <c r="H615">
        <v>4</v>
      </c>
      <c r="I615">
        <v>3.7</v>
      </c>
      <c r="J615">
        <v>1.72</v>
      </c>
      <c r="K615">
        <v>4.4000000000000004</v>
      </c>
      <c r="L615">
        <v>3.6</v>
      </c>
      <c r="M615">
        <v>1.72</v>
      </c>
      <c r="N615">
        <v>4.4000000000000004</v>
      </c>
      <c r="O615">
        <v>3.7</v>
      </c>
      <c r="P615" t="s">
        <v>19</v>
      </c>
      <c r="Q615" t="s">
        <v>32</v>
      </c>
      <c r="R615">
        <v>2</v>
      </c>
      <c r="S615" t="s">
        <v>20</v>
      </c>
      <c r="T615">
        <f>MAX(scores245[[#This Row],[winline]],scores245[[#This Row],[betboom]])</f>
        <v>1.85</v>
      </c>
      <c r="U615" t="str">
        <f>INDEX($C$1:$O$10913,1,MATCH(T615,scores245[#This Row],0))</f>
        <v>winline</v>
      </c>
    </row>
    <row r="616" spans="1:21" x14ac:dyDescent="0.25">
      <c r="A616" t="str">
        <f>_xlfn.CONCAT(scores245[[#This Row],[home]],scores245[[#This Row],[guest]],scores245[[#This Row],[дата]])</f>
        <v>АсанРауфосс45500</v>
      </c>
      <c r="B616" t="str">
        <f>_xlfn.CONCAT(scores245[[#This Row],[home]],scores245[[#This Row],[guest]])</f>
        <v>АсанРауфосс</v>
      </c>
      <c r="C616" s="1" t="s">
        <v>425</v>
      </c>
      <c r="D616" s="2">
        <v>45500</v>
      </c>
      <c r="E616" s="1" t="s">
        <v>399</v>
      </c>
      <c r="F616" s="1" t="s">
        <v>404</v>
      </c>
      <c r="G616">
        <v>2.17</v>
      </c>
      <c r="H616">
        <v>3.55</v>
      </c>
      <c r="I616">
        <v>3.15</v>
      </c>
      <c r="J616">
        <v>2.12</v>
      </c>
      <c r="K616">
        <v>3.55</v>
      </c>
      <c r="L616">
        <v>3</v>
      </c>
      <c r="P616" t="s">
        <v>16</v>
      </c>
      <c r="Q616" t="s">
        <v>16</v>
      </c>
      <c r="R616">
        <v>0</v>
      </c>
      <c r="S616" t="s">
        <v>20</v>
      </c>
      <c r="T616">
        <f>MAX(scores245[[#This Row],[winline]],scores245[[#This Row],[betboom]])</f>
        <v>2.17</v>
      </c>
      <c r="U616" t="str">
        <f>INDEX($C$1:$O$10913,1,MATCH(T616,scores245[#This Row],0))</f>
        <v>winline</v>
      </c>
    </row>
    <row r="617" spans="1:21" x14ac:dyDescent="0.25">
      <c r="A617" t="str">
        <f>_xlfn.CONCAT(scores245[[#This Row],[home]],scores245[[#This Row],[guest]],scores245[[#This Row],[дата]])</f>
        <v>Колорадо СпрингсЛас Вегас Лайтс45500</v>
      </c>
      <c r="B617" t="str">
        <f>_xlfn.CONCAT(scores245[[#This Row],[home]],scores245[[#This Row],[guest]])</f>
        <v>Колорадо СпрингсЛас Вегас Лайтс</v>
      </c>
      <c r="C617" s="1" t="s">
        <v>426</v>
      </c>
      <c r="D617" s="2">
        <v>45500</v>
      </c>
      <c r="E617" s="1" t="s">
        <v>236</v>
      </c>
      <c r="F617" s="1" t="s">
        <v>232</v>
      </c>
      <c r="G617">
        <v>1.87</v>
      </c>
      <c r="H617">
        <v>3.75</v>
      </c>
      <c r="I617">
        <v>3.6</v>
      </c>
      <c r="J617">
        <v>1.85</v>
      </c>
      <c r="K617">
        <v>3.7</v>
      </c>
      <c r="L617">
        <v>3.6</v>
      </c>
      <c r="M617">
        <v>1.87</v>
      </c>
      <c r="N617">
        <v>3.7</v>
      </c>
      <c r="O617">
        <v>3.6</v>
      </c>
      <c r="P617" t="s">
        <v>28</v>
      </c>
      <c r="Q617" t="s">
        <v>28</v>
      </c>
      <c r="R617">
        <v>0</v>
      </c>
      <c r="S617" t="s">
        <v>20</v>
      </c>
      <c r="T617">
        <f>MAX(scores245[[#This Row],[winline]],scores245[[#This Row],[betboom]])</f>
        <v>1.87</v>
      </c>
      <c r="U617" t="str">
        <f>INDEX($C$1:$O$10913,1,MATCH(T617,scores245[#This Row],0))</f>
        <v>winline</v>
      </c>
    </row>
    <row r="618" spans="1:21" x14ac:dyDescent="0.25">
      <c r="A618" t="str">
        <f>_xlfn.CONCAT(scores245[[#This Row],[home]],scores245[[#This Row],[guest]],scores245[[#This Row],[дата]])</f>
        <v>ТалсаИнди Элевен45500</v>
      </c>
      <c r="B618" t="str">
        <f>_xlfn.CONCAT(scores245[[#This Row],[home]],scores245[[#This Row],[guest]])</f>
        <v>ТалсаИнди Элевен</v>
      </c>
      <c r="C618" s="1" t="s">
        <v>426</v>
      </c>
      <c r="D618" s="2">
        <v>45500</v>
      </c>
      <c r="E618" s="1" t="s">
        <v>325</v>
      </c>
      <c r="F618" s="1" t="s">
        <v>338</v>
      </c>
      <c r="G618">
        <v>2.85</v>
      </c>
      <c r="H618">
        <v>3.55</v>
      </c>
      <c r="I618">
        <v>2.23</v>
      </c>
      <c r="J618">
        <v>2.8</v>
      </c>
      <c r="K618">
        <v>3.35</v>
      </c>
      <c r="L618">
        <v>2.2999999999999998</v>
      </c>
      <c r="M618">
        <v>2.7</v>
      </c>
      <c r="N618">
        <v>3.5</v>
      </c>
      <c r="O618">
        <v>2.35</v>
      </c>
      <c r="P618" t="s">
        <v>16</v>
      </c>
      <c r="Q618" t="s">
        <v>16</v>
      </c>
      <c r="R618">
        <v>0</v>
      </c>
      <c r="S618" t="s">
        <v>20</v>
      </c>
      <c r="T618">
        <f>MAX(scores245[[#This Row],[winline]],scores245[[#This Row],[betboom]])</f>
        <v>2.85</v>
      </c>
      <c r="U618" t="str">
        <f>INDEX($C$1:$O$10913,1,MATCH(T618,scores245[#This Row],0))</f>
        <v>winline</v>
      </c>
    </row>
    <row r="619" spans="1:21" x14ac:dyDescent="0.25">
      <c r="A619" t="str">
        <f>_xlfn.CONCAT(scores245[[#This Row],[home]],scores245[[#This Row],[guest]],scores245[[#This Row],[дата]])</f>
        <v>Хартфорд АтлетикФиникс Райзинг45500</v>
      </c>
      <c r="B619" t="str">
        <f>_xlfn.CONCAT(scores245[[#This Row],[home]],scores245[[#This Row],[guest]])</f>
        <v>Хартфорд АтлетикФиникс Райзинг</v>
      </c>
      <c r="C619" s="1" t="s">
        <v>426</v>
      </c>
      <c r="D619" s="2">
        <v>45500</v>
      </c>
      <c r="E619" s="1" t="s">
        <v>231</v>
      </c>
      <c r="F619" s="1" t="s">
        <v>100</v>
      </c>
      <c r="G619">
        <v>2.8</v>
      </c>
      <c r="H619">
        <v>3.45</v>
      </c>
      <c r="I619">
        <v>2.2999999999999998</v>
      </c>
      <c r="J619">
        <v>2.85</v>
      </c>
      <c r="K619">
        <v>3.35</v>
      </c>
      <c r="L619">
        <v>2.3199999999999998</v>
      </c>
      <c r="M619">
        <v>2.8</v>
      </c>
      <c r="N619">
        <v>3.4</v>
      </c>
      <c r="O619">
        <v>2.33</v>
      </c>
      <c r="P619" t="s">
        <v>16</v>
      </c>
      <c r="Q619" t="s">
        <v>16</v>
      </c>
      <c r="R619">
        <v>0</v>
      </c>
      <c r="S619" t="s">
        <v>20</v>
      </c>
      <c r="T619">
        <f>MAX(scores245[[#This Row],[winline]],scores245[[#This Row],[betboom]])</f>
        <v>2.85</v>
      </c>
      <c r="U619" t="str">
        <f>INDEX($C$1:$O$10913,1,MATCH(T619,scores245[#This Row],0))</f>
        <v>betboom</v>
      </c>
    </row>
    <row r="620" spans="1:21" x14ac:dyDescent="0.25">
      <c r="A620" t="str">
        <f>_xlfn.CONCAT(scores245[[#This Row],[home]],scores245[[#This Row],[guest]],scores245[[#This Row],[дата]])</f>
        <v>СИКЛахти45500</v>
      </c>
      <c r="B620" t="str">
        <f>_xlfn.CONCAT(scores245[[#This Row],[home]],scores245[[#This Row],[guest]])</f>
        <v>СИКЛахти</v>
      </c>
      <c r="C620" s="1" t="s">
        <v>427</v>
      </c>
      <c r="D620" s="2">
        <v>45500</v>
      </c>
      <c r="E620" s="1" t="s">
        <v>111</v>
      </c>
      <c r="F620" s="1" t="s">
        <v>109</v>
      </c>
      <c r="G620">
        <v>1.39</v>
      </c>
      <c r="H620">
        <v>4.8</v>
      </c>
      <c r="I620">
        <v>7.6</v>
      </c>
      <c r="J620">
        <v>1.35</v>
      </c>
      <c r="K620">
        <v>5.0999999999999996</v>
      </c>
      <c r="L620">
        <v>8.6</v>
      </c>
      <c r="M620">
        <v>1.37</v>
      </c>
      <c r="N620">
        <v>5</v>
      </c>
      <c r="O620">
        <v>8</v>
      </c>
      <c r="P620" t="s">
        <v>27</v>
      </c>
      <c r="Q620" t="s">
        <v>27</v>
      </c>
      <c r="R620">
        <v>0</v>
      </c>
      <c r="S620" t="s">
        <v>20</v>
      </c>
      <c r="T620">
        <f>MAX(scores245[[#This Row],[winline]],scores245[[#This Row],[betboom]])</f>
        <v>1.39</v>
      </c>
      <c r="U620" t="str">
        <f>INDEX($C$1:$O$10913,1,MATCH(T620,scores245[#This Row],0))</f>
        <v>winline</v>
      </c>
    </row>
    <row r="621" spans="1:21" x14ac:dyDescent="0.25">
      <c r="A621" t="str">
        <f>_xlfn.CONCAT(scores245[[#This Row],[home]],scores245[[#This Row],[guest]],scores245[[#This Row],[дата]])</f>
        <v>ХИКОулу45500</v>
      </c>
      <c r="B621" t="str">
        <f>_xlfn.CONCAT(scores245[[#This Row],[home]],scores245[[#This Row],[guest]])</f>
        <v>ХИКОулу</v>
      </c>
      <c r="C621" s="1" t="s">
        <v>427</v>
      </c>
      <c r="D621" s="2">
        <v>45500</v>
      </c>
      <c r="E621" s="1" t="s">
        <v>261</v>
      </c>
      <c r="F621" s="1" t="s">
        <v>56</v>
      </c>
      <c r="G621">
        <v>1.44</v>
      </c>
      <c r="H621">
        <v>4.5999999999999996</v>
      </c>
      <c r="I621">
        <v>7</v>
      </c>
      <c r="J621">
        <v>1.44</v>
      </c>
      <c r="K621">
        <v>4.5</v>
      </c>
      <c r="L621">
        <v>7.3</v>
      </c>
      <c r="M621">
        <v>1.45</v>
      </c>
      <c r="N621">
        <v>4.5999999999999996</v>
      </c>
      <c r="O621">
        <v>7.3</v>
      </c>
      <c r="P621" t="s">
        <v>32</v>
      </c>
      <c r="Q621" t="s">
        <v>16</v>
      </c>
      <c r="R621">
        <v>1</v>
      </c>
      <c r="S621" t="s">
        <v>20</v>
      </c>
      <c r="T621">
        <f>MAX(scores245[[#This Row],[winline]],scores245[[#This Row],[betboom]])</f>
        <v>1.44</v>
      </c>
      <c r="U621" t="str">
        <f>INDEX($C$1:$O$10913,1,MATCH(T621,scores245[#This Row],0))</f>
        <v>winline</v>
      </c>
    </row>
    <row r="622" spans="1:21" x14ac:dyDescent="0.25">
      <c r="A622" t="str">
        <f>_xlfn.CONCAT(scores245[[#This Row],[home]],scores245[[#This Row],[guest]],scores245[[#This Row],[дата]])</f>
        <v>ДегерфорсСкевде АИК45500</v>
      </c>
      <c r="B622" t="str">
        <f>_xlfn.CONCAT(scores245[[#This Row],[home]],scores245[[#This Row],[guest]])</f>
        <v>ДегерфорсСкевде АИК</v>
      </c>
      <c r="C622" s="1" t="s">
        <v>428</v>
      </c>
      <c r="D622" s="2">
        <v>45500</v>
      </c>
      <c r="E622" s="1" t="s">
        <v>113</v>
      </c>
      <c r="F622" s="1" t="s">
        <v>265</v>
      </c>
      <c r="G622">
        <v>1.47</v>
      </c>
      <c r="H622">
        <v>4.5</v>
      </c>
      <c r="I622">
        <v>6.4</v>
      </c>
      <c r="J622">
        <v>1.42</v>
      </c>
      <c r="K622">
        <v>4.4000000000000004</v>
      </c>
      <c r="L622">
        <v>7</v>
      </c>
      <c r="M622">
        <v>1.4</v>
      </c>
      <c r="N622">
        <v>4.4000000000000004</v>
      </c>
      <c r="O622">
        <v>6.9</v>
      </c>
      <c r="P622" t="s">
        <v>19</v>
      </c>
      <c r="Q622" t="s">
        <v>16</v>
      </c>
      <c r="R622">
        <v>1</v>
      </c>
      <c r="S622" t="s">
        <v>20</v>
      </c>
      <c r="T622">
        <f>MAX(scores245[[#This Row],[winline]],scores245[[#This Row],[betboom]])</f>
        <v>1.47</v>
      </c>
      <c r="U622" t="str">
        <f>INDEX($C$1:$O$10913,1,MATCH(T622,scores245[#This Row],0))</f>
        <v>winline</v>
      </c>
    </row>
    <row r="623" spans="1:21" x14ac:dyDescent="0.25">
      <c r="A623" t="str">
        <f>_xlfn.CONCAT(scores245[[#This Row],[home]],scores245[[#This Row],[guest]],scores245[[#This Row],[дата]])</f>
        <v>Эстерсунд Варбергс БОИС45500</v>
      </c>
      <c r="B623" t="str">
        <f>_xlfn.CONCAT(scores245[[#This Row],[home]],scores245[[#This Row],[guest]])</f>
        <v>Эстерсунд Варбергс БОИС</v>
      </c>
      <c r="C623" s="1" t="s">
        <v>428</v>
      </c>
      <c r="D623" s="2">
        <v>45500</v>
      </c>
      <c r="E623" s="1" t="s">
        <v>267</v>
      </c>
      <c r="F623" s="1" t="s">
        <v>62</v>
      </c>
      <c r="G623">
        <v>1.86</v>
      </c>
      <c r="H623">
        <v>3.7</v>
      </c>
      <c r="I623">
        <v>3.95</v>
      </c>
      <c r="J623">
        <v>1.79</v>
      </c>
      <c r="K623">
        <v>3.7</v>
      </c>
      <c r="L623">
        <v>4</v>
      </c>
      <c r="M623">
        <v>1.75</v>
      </c>
      <c r="N623">
        <v>3.7</v>
      </c>
      <c r="O623">
        <v>4.0999999999999996</v>
      </c>
      <c r="P623" t="s">
        <v>19</v>
      </c>
      <c r="Q623" t="s">
        <v>28</v>
      </c>
      <c r="R623">
        <v>1</v>
      </c>
      <c r="S623" t="s">
        <v>20</v>
      </c>
      <c r="T623">
        <f>MAX(scores245[[#This Row],[winline]],scores245[[#This Row],[betboom]])</f>
        <v>1.86</v>
      </c>
      <c r="U623" t="str">
        <f>INDEX($C$1:$O$10913,1,MATCH(T623,scores245[#This Row],0))</f>
        <v>winline</v>
      </c>
    </row>
    <row r="624" spans="1:21" x14ac:dyDescent="0.25">
      <c r="A624" t="str">
        <f>_xlfn.CONCAT(scores245[[#This Row],[home]],scores245[[#This Row],[guest]],scores245[[#This Row],[дата]])</f>
        <v>УтсиктенсСандвикенc45500</v>
      </c>
      <c r="B624" t="str">
        <f>_xlfn.CONCAT(scores245[[#This Row],[home]],scores245[[#This Row],[guest]])</f>
        <v>УтсиктенсСандвикенc</v>
      </c>
      <c r="C624" s="1" t="s">
        <v>428</v>
      </c>
      <c r="D624" s="2">
        <v>45500</v>
      </c>
      <c r="E624" s="1" t="s">
        <v>117</v>
      </c>
      <c r="F624" s="1" t="s">
        <v>114</v>
      </c>
      <c r="G624">
        <v>2.5499999999999998</v>
      </c>
      <c r="H624">
        <v>3.55</v>
      </c>
      <c r="I624">
        <v>2.6</v>
      </c>
      <c r="J624">
        <v>2.52</v>
      </c>
      <c r="K624">
        <v>3.45</v>
      </c>
      <c r="L624">
        <v>2.5499999999999998</v>
      </c>
      <c r="M624">
        <v>2.5</v>
      </c>
      <c r="N624">
        <v>3.5</v>
      </c>
      <c r="O624">
        <v>2.5499999999999998</v>
      </c>
      <c r="P624" t="s">
        <v>19</v>
      </c>
      <c r="Q624" t="s">
        <v>28</v>
      </c>
      <c r="R624">
        <v>1</v>
      </c>
      <c r="S624" t="s">
        <v>20</v>
      </c>
      <c r="T624">
        <f>MAX(scores245[[#This Row],[winline]],scores245[[#This Row],[betboom]])</f>
        <v>2.5499999999999998</v>
      </c>
      <c r="U624" t="str">
        <f>INDEX($C$1:$O$10913,1,MATCH(T624,scores245[#This Row],0))</f>
        <v>winline</v>
      </c>
    </row>
    <row r="625" spans="1:21" x14ac:dyDescent="0.25">
      <c r="A625" t="str">
        <f>_xlfn.CONCAT(scores245[[#This Row],[home]],scores245[[#This Row],[guest]],scores245[[#This Row],[дата]])</f>
        <v>СоннамПучхон45500</v>
      </c>
      <c r="B625" t="str">
        <f>_xlfn.CONCAT(scores245[[#This Row],[home]],scores245[[#This Row],[guest]])</f>
        <v>СоннамПучхон</v>
      </c>
      <c r="C625" s="1" t="s">
        <v>429</v>
      </c>
      <c r="D625" s="2">
        <v>45500</v>
      </c>
      <c r="E625" s="1" t="s">
        <v>121</v>
      </c>
      <c r="F625" s="1" t="s">
        <v>268</v>
      </c>
      <c r="G625">
        <v>2.44</v>
      </c>
      <c r="H625">
        <v>3.3</v>
      </c>
      <c r="I625">
        <v>2.85</v>
      </c>
      <c r="J625">
        <v>2.4500000000000002</v>
      </c>
      <c r="K625">
        <v>3.15</v>
      </c>
      <c r="L625">
        <v>2.85</v>
      </c>
      <c r="M625">
        <v>2.4500000000000002</v>
      </c>
      <c r="N625">
        <v>3.15</v>
      </c>
      <c r="O625">
        <v>2.8</v>
      </c>
      <c r="P625" t="s">
        <v>16</v>
      </c>
      <c r="Q625" t="s">
        <v>28</v>
      </c>
      <c r="R625">
        <v>2</v>
      </c>
      <c r="S625" t="s">
        <v>20</v>
      </c>
      <c r="T625">
        <f>MAX(scores245[[#This Row],[winline]],scores245[[#This Row],[betboom]])</f>
        <v>2.4500000000000002</v>
      </c>
      <c r="U625" t="str">
        <f>INDEX($C$1:$O$10913,1,MATCH(T625,scores245[#This Row],0))</f>
        <v>betboom</v>
      </c>
    </row>
    <row r="626" spans="1:21" x14ac:dyDescent="0.25">
      <c r="A626" t="str">
        <f>_xlfn.CONCAT(scores245[[#This Row],[home]],scores245[[#This Row],[guest]],scores245[[#This Row],[дата]])</f>
        <v>АнъянЧхуннам45500</v>
      </c>
      <c r="B626" t="str">
        <f>_xlfn.CONCAT(scores245[[#This Row],[home]],scores245[[#This Row],[guest]])</f>
        <v>АнъянЧхуннам</v>
      </c>
      <c r="C626" s="1" t="s">
        <v>429</v>
      </c>
      <c r="D626" s="2">
        <v>45500</v>
      </c>
      <c r="E626" s="1" t="s">
        <v>269</v>
      </c>
      <c r="F626" s="1" t="s">
        <v>312</v>
      </c>
      <c r="G626">
        <v>2.06</v>
      </c>
      <c r="H626">
        <v>3.45</v>
      </c>
      <c r="I626">
        <v>3.5</v>
      </c>
      <c r="P626" t="s">
        <v>28</v>
      </c>
      <c r="Q626" t="s">
        <v>16</v>
      </c>
      <c r="R626">
        <v>1</v>
      </c>
      <c r="S626" t="s">
        <v>20</v>
      </c>
      <c r="T626">
        <f>MAX(scores245[[#This Row],[winline]],scores245[[#This Row],[betboom]])</f>
        <v>2.06</v>
      </c>
      <c r="U626" t="str">
        <f>INDEX($C$1:$O$10913,1,MATCH(T626,scores245[#This Row],0))</f>
        <v>winline</v>
      </c>
    </row>
    <row r="627" spans="1:21" x14ac:dyDescent="0.25">
      <c r="A627" t="str">
        <f>_xlfn.CONCAT(scores245[[#This Row],[home]],scores245[[#This Row],[guest]],scores245[[#This Row],[дата]])</f>
        <v>Инчхон Сеул45500</v>
      </c>
      <c r="B627" t="str">
        <f>_xlfn.CONCAT(scores245[[#This Row],[home]],scores245[[#This Row],[guest]])</f>
        <v>Инчхон Сеул</v>
      </c>
      <c r="C627" s="1" t="s">
        <v>421</v>
      </c>
      <c r="D627" s="2">
        <v>45500</v>
      </c>
      <c r="E627" s="1" t="s">
        <v>274</v>
      </c>
      <c r="F627" s="1" t="s">
        <v>128</v>
      </c>
      <c r="G627">
        <v>3.2</v>
      </c>
      <c r="H627">
        <v>3.25</v>
      </c>
      <c r="I627">
        <v>2.33</v>
      </c>
      <c r="J627">
        <v>3.15</v>
      </c>
      <c r="K627">
        <v>3.2</v>
      </c>
      <c r="L627">
        <v>2.29</v>
      </c>
      <c r="M627">
        <v>3.2</v>
      </c>
      <c r="N627">
        <v>3.3</v>
      </c>
      <c r="O627">
        <v>2.2400000000000002</v>
      </c>
      <c r="P627" t="s">
        <v>16</v>
      </c>
      <c r="Q627" t="s">
        <v>28</v>
      </c>
      <c r="R627">
        <v>2</v>
      </c>
      <c r="S627" t="s">
        <v>20</v>
      </c>
      <c r="T627">
        <f>MAX(scores245[[#This Row],[winline]],scores245[[#This Row],[betboom]])</f>
        <v>3.2</v>
      </c>
      <c r="U627" t="str">
        <f>INDEX($C$1:$O$10913,1,MATCH(T627,scores245[#This Row],0))</f>
        <v>winline</v>
      </c>
    </row>
    <row r="628" spans="1:21" x14ac:dyDescent="0.25">
      <c r="A628" t="str">
        <f>_xlfn.CONCAT(scores245[[#This Row],[home]],scores245[[#This Row],[guest]],scores245[[#This Row],[дата]])</f>
        <v>ТэгуТэджон45500</v>
      </c>
      <c r="B628" t="str">
        <f>_xlfn.CONCAT(scores245[[#This Row],[home]],scores245[[#This Row],[guest]])</f>
        <v>ТэгуТэджон</v>
      </c>
      <c r="C628" s="1" t="s">
        <v>421</v>
      </c>
      <c r="D628" s="2">
        <v>45500</v>
      </c>
      <c r="E628" s="1" t="s">
        <v>130</v>
      </c>
      <c r="F628" s="1" t="s">
        <v>125</v>
      </c>
      <c r="G628">
        <v>2.0089999999999999</v>
      </c>
      <c r="H628">
        <v>3.4</v>
      </c>
      <c r="I628">
        <v>3.85</v>
      </c>
      <c r="J628">
        <v>1.98</v>
      </c>
      <c r="K628">
        <v>3.35</v>
      </c>
      <c r="L628">
        <v>3.8</v>
      </c>
      <c r="M628">
        <v>1.97</v>
      </c>
      <c r="N628">
        <v>3.45</v>
      </c>
      <c r="O628">
        <v>3.9</v>
      </c>
      <c r="P628" t="s">
        <v>28</v>
      </c>
      <c r="Q628" t="s">
        <v>28</v>
      </c>
      <c r="R628">
        <v>0</v>
      </c>
      <c r="S628" t="s">
        <v>20</v>
      </c>
      <c r="T628">
        <f>MAX(scores245[[#This Row],[winline]],scores245[[#This Row],[betboom]])</f>
        <v>2.0089999999999999</v>
      </c>
      <c r="U628" t="str">
        <f>INDEX($C$1:$O$10913,1,MATCH(T628,scores245[#This Row],0))</f>
        <v>winline</v>
      </c>
    </row>
    <row r="629" spans="1:21" x14ac:dyDescent="0.25">
      <c r="A629" t="str">
        <f>_xlfn.CONCAT(scores245[[#This Row],[home]],scores245[[#This Row],[guest]],scores245[[#This Row],[дата]])</f>
        <v>КванджуСувон45500</v>
      </c>
      <c r="B629" t="str">
        <f>_xlfn.CONCAT(scores245[[#This Row],[home]],scores245[[#This Row],[guest]])</f>
        <v>КванджуСувон</v>
      </c>
      <c r="C629" s="1" t="s">
        <v>421</v>
      </c>
      <c r="D629" s="2">
        <v>45500</v>
      </c>
      <c r="E629" s="1" t="s">
        <v>272</v>
      </c>
      <c r="F629" s="1" t="s">
        <v>126</v>
      </c>
      <c r="G629">
        <v>2.0699999999999998</v>
      </c>
      <c r="H629">
        <v>3.55</v>
      </c>
      <c r="I629">
        <v>3.5</v>
      </c>
      <c r="J629">
        <v>2.0289999999999999</v>
      </c>
      <c r="K629">
        <v>3.5</v>
      </c>
      <c r="L629">
        <v>3.45</v>
      </c>
      <c r="M629">
        <v>2.08</v>
      </c>
      <c r="N629">
        <v>3.45</v>
      </c>
      <c r="O629">
        <v>3.45</v>
      </c>
      <c r="P629" t="s">
        <v>28</v>
      </c>
      <c r="Q629" t="s">
        <v>16</v>
      </c>
      <c r="R629">
        <v>1</v>
      </c>
      <c r="S629" t="s">
        <v>20</v>
      </c>
      <c r="T629">
        <f>MAX(scores245[[#This Row],[winline]],scores245[[#This Row],[betboom]])</f>
        <v>2.0699999999999998</v>
      </c>
      <c r="U629" t="str">
        <f>INDEX($C$1:$O$10913,1,MATCH(T629,scores245[#This Row],0))</f>
        <v>winline</v>
      </c>
    </row>
    <row r="630" spans="1:21" x14ac:dyDescent="0.25">
      <c r="A630" t="str">
        <f>_xlfn.CONCAT(scores245[[#This Row],[home]],scores245[[#This Row],[guest]],scores245[[#This Row],[дата]])</f>
        <v>Чханвон СитиПхочхон ФК45500</v>
      </c>
      <c r="B630" t="str">
        <f>_xlfn.CONCAT(scores245[[#This Row],[home]],scores245[[#This Row],[guest]])</f>
        <v>Чханвон СитиПхочхон ФК</v>
      </c>
      <c r="C630" s="1" t="s">
        <v>422</v>
      </c>
      <c r="D630" s="2">
        <v>45500</v>
      </c>
      <c r="E630" s="1" t="s">
        <v>137</v>
      </c>
      <c r="F630" s="1" t="s">
        <v>279</v>
      </c>
      <c r="G630" t="s">
        <v>20</v>
      </c>
      <c r="H630" t="s">
        <v>20</v>
      </c>
      <c r="I630" t="s">
        <v>20</v>
      </c>
      <c r="J630" t="s">
        <v>20</v>
      </c>
      <c r="K630" t="s">
        <v>20</v>
      </c>
      <c r="L630" t="s">
        <v>20</v>
      </c>
      <c r="M630" t="s">
        <v>20</v>
      </c>
      <c r="N630" t="s">
        <v>20</v>
      </c>
      <c r="O630" t="s">
        <v>20</v>
      </c>
      <c r="P630" t="s">
        <v>16</v>
      </c>
      <c r="Q630" t="s">
        <v>16</v>
      </c>
      <c r="R630">
        <v>0</v>
      </c>
      <c r="S630" t="s">
        <v>20</v>
      </c>
      <c r="T630">
        <f>MAX(scores245[[#This Row],[winline]],scores245[[#This Row],[betboom]])</f>
        <v>0</v>
      </c>
      <c r="U630" t="e">
        <f>INDEX($C$1:$O$10913,1,MATCH(T630,scores245[#This Row],0))</f>
        <v>#REF!</v>
      </c>
    </row>
    <row r="631" spans="1:21" x14ac:dyDescent="0.25">
      <c r="A631" t="str">
        <f>_xlfn.CONCAT(scores245[[#This Row],[home]],scores245[[#This Row],[guest]],scores245[[#This Row],[дата]])</f>
        <v>Тэджон КораилТэгу 245500</v>
      </c>
      <c r="B631" t="str">
        <f>_xlfn.CONCAT(scores245[[#This Row],[home]],scores245[[#This Row],[guest]])</f>
        <v>Тэджон КораилТэгу 2</v>
      </c>
      <c r="C631" s="1" t="s">
        <v>422</v>
      </c>
      <c r="D631" s="2">
        <v>45500</v>
      </c>
      <c r="E631" s="1" t="s">
        <v>134</v>
      </c>
      <c r="F631" s="1" t="s">
        <v>280</v>
      </c>
      <c r="G631" t="s">
        <v>20</v>
      </c>
      <c r="H631" t="s">
        <v>20</v>
      </c>
      <c r="I631" t="s">
        <v>20</v>
      </c>
      <c r="J631" t="s">
        <v>20</v>
      </c>
      <c r="K631" t="s">
        <v>20</v>
      </c>
      <c r="L631" t="s">
        <v>20</v>
      </c>
      <c r="M631" t="s">
        <v>20</v>
      </c>
      <c r="N631" t="s">
        <v>20</v>
      </c>
      <c r="O631" t="s">
        <v>20</v>
      </c>
      <c r="P631" t="s">
        <v>28</v>
      </c>
      <c r="Q631" t="s">
        <v>16</v>
      </c>
      <c r="R631">
        <v>1</v>
      </c>
      <c r="S631" t="s">
        <v>20</v>
      </c>
      <c r="T631">
        <f>MAX(scores245[[#This Row],[winline]],scores245[[#This Row],[betboom]])</f>
        <v>0</v>
      </c>
      <c r="U631" t="e">
        <f>INDEX($C$1:$O$10913,1,MATCH(T631,scores245[#This Row],0))</f>
        <v>#N/A</v>
      </c>
    </row>
    <row r="632" spans="1:21" x14ac:dyDescent="0.25">
      <c r="A632" t="str">
        <f>_xlfn.CONCAT(scores245[[#This Row],[home]],scores245[[#This Row],[guest]],scores245[[#This Row],[дата]])</f>
        <v>Сихын СитизенУльсан Ситизен45500</v>
      </c>
      <c r="B632" t="str">
        <f>_xlfn.CONCAT(scores245[[#This Row],[home]],scores245[[#This Row],[guest]])</f>
        <v>Сихын СитизенУльсан Ситизен</v>
      </c>
      <c r="C632" s="1" t="s">
        <v>422</v>
      </c>
      <c r="D632" s="2">
        <v>45500</v>
      </c>
      <c r="E632" s="1" t="s">
        <v>278</v>
      </c>
      <c r="F632" s="1" t="s">
        <v>68</v>
      </c>
      <c r="G632" t="s">
        <v>20</v>
      </c>
      <c r="H632" t="s">
        <v>20</v>
      </c>
      <c r="I632" t="s">
        <v>20</v>
      </c>
      <c r="J632" t="s">
        <v>20</v>
      </c>
      <c r="K632" t="s">
        <v>20</v>
      </c>
      <c r="L632" t="s">
        <v>20</v>
      </c>
      <c r="M632" t="s">
        <v>20</v>
      </c>
      <c r="N632" t="s">
        <v>20</v>
      </c>
      <c r="O632" t="s">
        <v>20</v>
      </c>
      <c r="P632" t="s">
        <v>19</v>
      </c>
      <c r="Q632" t="s">
        <v>16</v>
      </c>
      <c r="R632">
        <v>1</v>
      </c>
      <c r="S632" t="s">
        <v>20</v>
      </c>
      <c r="T632">
        <f>MAX(scores245[[#This Row],[winline]],scores245[[#This Row],[betboom]])</f>
        <v>0</v>
      </c>
      <c r="U632" t="e">
        <f>INDEX($C$1:$O$10913,1,MATCH(T632,scores245[#This Row],0))</f>
        <v>#N/A</v>
      </c>
    </row>
    <row r="633" spans="1:21" x14ac:dyDescent="0.25">
      <c r="A633" t="str">
        <f>_xlfn.CONCAT(scores245[[#This Row],[home]],scores245[[#This Row],[guest]],scores245[[#This Row],[дата]])</f>
        <v>РюкюДжираванц45500</v>
      </c>
      <c r="B633" t="str">
        <f>_xlfn.CONCAT(scores245[[#This Row],[home]],scores245[[#This Row],[guest]])</f>
        <v>РюкюДжираванц</v>
      </c>
      <c r="C633" s="1" t="s">
        <v>430</v>
      </c>
      <c r="D633" s="2">
        <v>45500</v>
      </c>
      <c r="E633" s="1" t="s">
        <v>302</v>
      </c>
      <c r="F633" s="1" t="s">
        <v>166</v>
      </c>
      <c r="P633" t="s">
        <v>16</v>
      </c>
      <c r="Q633" t="s">
        <v>28</v>
      </c>
      <c r="R633">
        <v>2</v>
      </c>
      <c r="S633" t="s">
        <v>20</v>
      </c>
      <c r="T633">
        <f>MAX(scores245[[#This Row],[winline]],scores245[[#This Row],[betboom]])</f>
        <v>0</v>
      </c>
      <c r="U633" t="e">
        <f>INDEX($C$1:$O$10913,1,MATCH(T633,scores245[#This Row],0))</f>
        <v>#N/A</v>
      </c>
    </row>
    <row r="634" spans="1:21" x14ac:dyDescent="0.25">
      <c r="A634" t="str">
        <f>_xlfn.CONCAT(scores245[[#This Row],[home]],scores245[[#This Row],[guest]],scores245[[#This Row],[дата]])</f>
        <v>ТегеваджароОмия Ардия45500</v>
      </c>
      <c r="B634" t="str">
        <f>_xlfn.CONCAT(scores245[[#This Row],[home]],scores245[[#This Row],[guest]])</f>
        <v>ТегеваджароОмия Ардия</v>
      </c>
      <c r="C634" s="1" t="s">
        <v>430</v>
      </c>
      <c r="D634" s="2">
        <v>45500</v>
      </c>
      <c r="E634" s="1" t="s">
        <v>175</v>
      </c>
      <c r="F634" s="1" t="s">
        <v>164</v>
      </c>
      <c r="P634" t="s">
        <v>16</v>
      </c>
      <c r="Q634" t="s">
        <v>19</v>
      </c>
      <c r="R634">
        <v>2</v>
      </c>
      <c r="S634" t="s">
        <v>20</v>
      </c>
      <c r="T634">
        <f>MAX(scores245[[#This Row],[winline]],scores245[[#This Row],[betboom]])</f>
        <v>0</v>
      </c>
      <c r="U634" t="e">
        <f>INDEX($C$1:$O$10913,1,MATCH(T634,scores245[#This Row],0))</f>
        <v>#N/A</v>
      </c>
    </row>
    <row r="635" spans="1:21" x14ac:dyDescent="0.25">
      <c r="A635" t="str">
        <f>_xlfn.CONCAT(scores245[[#This Row],[home]],scores245[[#This Row],[guest]],scores245[[#This Row],[дата]])</f>
        <v>ИмабариГрулла Мориока45500</v>
      </c>
      <c r="B635" t="str">
        <f>_xlfn.CONCAT(scores245[[#This Row],[home]],scores245[[#This Row],[guest]])</f>
        <v>ИмабариГрулла Мориока</v>
      </c>
      <c r="C635" s="1" t="s">
        <v>430</v>
      </c>
      <c r="D635" s="2">
        <v>45500</v>
      </c>
      <c r="E635" s="1" t="s">
        <v>304</v>
      </c>
      <c r="F635" s="1" t="s">
        <v>165</v>
      </c>
      <c r="P635" t="s">
        <v>19</v>
      </c>
      <c r="Q635" t="s">
        <v>28</v>
      </c>
      <c r="R635">
        <v>1</v>
      </c>
      <c r="S635" t="s">
        <v>20</v>
      </c>
      <c r="T635">
        <f>MAX(scores245[[#This Row],[winline]],scores245[[#This Row],[betboom]])</f>
        <v>0</v>
      </c>
      <c r="U635" t="e">
        <f>INDEX($C$1:$O$10913,1,MATCH(T635,scores245[#This Row],0))</f>
        <v>#N/A</v>
      </c>
    </row>
    <row r="636" spans="1:21" x14ac:dyDescent="0.25">
      <c r="A636" t="str">
        <f>_xlfn.CONCAT(scores245[[#This Row],[home]],scores245[[#This Row],[guest]],scores245[[#This Row],[дата]])</f>
        <v>Мацумото ЯмагаФукусима Юнайтед45500</v>
      </c>
      <c r="B636" t="str">
        <f>_xlfn.CONCAT(scores245[[#This Row],[home]],scores245[[#This Row],[guest]])</f>
        <v>Мацумото ЯмагаФукусима Юнайтед</v>
      </c>
      <c r="C636" s="1" t="s">
        <v>430</v>
      </c>
      <c r="D636" s="2">
        <v>45500</v>
      </c>
      <c r="E636" s="1" t="s">
        <v>176</v>
      </c>
      <c r="F636" s="1" t="s">
        <v>167</v>
      </c>
      <c r="P636" t="s">
        <v>28</v>
      </c>
      <c r="Q636" t="s">
        <v>28</v>
      </c>
      <c r="R636">
        <v>0</v>
      </c>
      <c r="S636" t="s">
        <v>20</v>
      </c>
      <c r="T636">
        <f>MAX(scores245[[#This Row],[winline]],scores245[[#This Row],[betboom]])</f>
        <v>0</v>
      </c>
      <c r="U636" t="e">
        <f>INDEX($C$1:$O$10913,1,MATCH(T636,scores245[#This Row],0))</f>
        <v>#REF!</v>
      </c>
    </row>
    <row r="637" spans="1:21" x14ac:dyDescent="0.25">
      <c r="A637" t="str">
        <f>_xlfn.CONCAT(scores245[[#This Row],[home]],scores245[[#This Row],[guest]],scores245[[#This Row],[дата]])</f>
        <v>Нара КлубАзул Кларо45500</v>
      </c>
      <c r="B637" t="str">
        <f>_xlfn.CONCAT(scores245[[#This Row],[home]],scores245[[#This Row],[guest]])</f>
        <v>Нара КлубАзул Кларо</v>
      </c>
      <c r="C637" s="1" t="s">
        <v>430</v>
      </c>
      <c r="D637" s="2">
        <v>45500</v>
      </c>
      <c r="E637" s="1" t="s">
        <v>168</v>
      </c>
      <c r="F637" s="1" t="s">
        <v>173</v>
      </c>
      <c r="P637" t="s">
        <v>19</v>
      </c>
      <c r="Q637" t="s">
        <v>32</v>
      </c>
      <c r="R637">
        <v>2</v>
      </c>
      <c r="S637" t="s">
        <v>20</v>
      </c>
      <c r="T637">
        <f>MAX(scores245[[#This Row],[winline]],scores245[[#This Row],[betboom]])</f>
        <v>0</v>
      </c>
      <c r="U637" t="e">
        <f>INDEX($C$1:$O$10913,1,MATCH(T637,scores245[#This Row],0))</f>
        <v>#N/A</v>
      </c>
    </row>
    <row r="638" spans="1:21" x14ac:dyDescent="0.25">
      <c r="A638" t="str">
        <f>_xlfn.CONCAT(scores245[[#This Row],[home]],scores245[[#This Row],[guest]],scores245[[#This Row],[дата]])</f>
        <v>ОсакаКаматамаре Сануки45500</v>
      </c>
      <c r="B638" t="str">
        <f>_xlfn.CONCAT(scores245[[#This Row],[home]],scores245[[#This Row],[guest]])</f>
        <v>ОсакаКаматамаре Сануки</v>
      </c>
      <c r="C638" s="1" t="s">
        <v>430</v>
      </c>
      <c r="D638" s="2">
        <v>45500</v>
      </c>
      <c r="E638" s="1" t="s">
        <v>174</v>
      </c>
      <c r="F638" s="1" t="s">
        <v>305</v>
      </c>
      <c r="P638" t="s">
        <v>28</v>
      </c>
      <c r="Q638" t="s">
        <v>32</v>
      </c>
      <c r="R638">
        <v>2</v>
      </c>
      <c r="S638" t="s">
        <v>20</v>
      </c>
      <c r="T638">
        <f>MAX(scores245[[#This Row],[winline]],scores245[[#This Row],[betboom]])</f>
        <v>0</v>
      </c>
      <c r="U638" t="e">
        <f>INDEX($C$1:$O$10913,1,MATCH(T638,scores245[#This Row],0))</f>
        <v>#N/A</v>
      </c>
    </row>
    <row r="639" spans="1:21" x14ac:dyDescent="0.25">
      <c r="A639" t="str">
        <f>_xlfn.CONCAT(scores245[[#This Row],[home]],scores245[[#This Row],[guest]],scores245[[#This Row],[дата]])</f>
        <v>Каталлер ТоямаНагано Парсейро45500</v>
      </c>
      <c r="B639" t="str">
        <f>_xlfn.CONCAT(scores245[[#This Row],[home]],scores245[[#This Row],[guest]])</f>
        <v>Каталлер ТоямаНагано Парсейро</v>
      </c>
      <c r="C639" s="1" t="s">
        <v>430</v>
      </c>
      <c r="D639" s="2">
        <v>45500</v>
      </c>
      <c r="E639" s="1" t="s">
        <v>170</v>
      </c>
      <c r="F639" s="1" t="s">
        <v>177</v>
      </c>
      <c r="P639" t="s">
        <v>19</v>
      </c>
      <c r="Q639" t="s">
        <v>16</v>
      </c>
      <c r="R639">
        <v>1</v>
      </c>
      <c r="S639" t="s">
        <v>20</v>
      </c>
      <c r="T639">
        <f>MAX(scores245[[#This Row],[winline]],scores245[[#This Row],[betboom]])</f>
        <v>0</v>
      </c>
      <c r="U639" t="e">
        <f>INDEX($C$1:$O$10913,1,MATCH(T639,scores245[#This Row],0))</f>
        <v>#N/A</v>
      </c>
    </row>
    <row r="640" spans="1:21" x14ac:dyDescent="0.25">
      <c r="A640" t="str">
        <f>_xlfn.CONCAT(scores245[[#This Row],[home]],scores245[[#This Row],[guest]],scores245[[#This Row],[дата]])</f>
        <v>СагамихараЦвайген Канадзава45500</v>
      </c>
      <c r="B640" t="str">
        <f>_xlfn.CONCAT(scores245[[#This Row],[home]],scores245[[#This Row],[guest]])</f>
        <v>СагамихараЦвайген Канадзава</v>
      </c>
      <c r="C640" s="1" t="s">
        <v>430</v>
      </c>
      <c r="D640" s="2">
        <v>45500</v>
      </c>
      <c r="E640" s="1" t="s">
        <v>171</v>
      </c>
      <c r="F640" s="1" t="s">
        <v>303</v>
      </c>
      <c r="P640" t="s">
        <v>16</v>
      </c>
      <c r="Q640" t="s">
        <v>28</v>
      </c>
      <c r="R640">
        <v>2</v>
      </c>
      <c r="S640" t="s">
        <v>20</v>
      </c>
      <c r="T640">
        <f>MAX(scores245[[#This Row],[winline]],scores245[[#This Row],[betboom]])</f>
        <v>0</v>
      </c>
      <c r="U640" t="e">
        <f>INDEX($C$1:$O$10913,1,MATCH(T640,scores245[#This Row],0))</f>
        <v>#N/A</v>
      </c>
    </row>
    <row r="641" spans="1:21" x14ac:dyDescent="0.25">
      <c r="A641" t="str">
        <f>_xlfn.CONCAT(scores245[[#This Row],[home]],scores245[[#This Row],[guest]],scores245[[#This Row],[дата]])</f>
        <v>Йокогама Варнаур Хатинохе45500</v>
      </c>
      <c r="B641" t="str">
        <f>_xlfn.CONCAT(scores245[[#This Row],[home]],scores245[[#This Row],[guest]])</f>
        <v>Йокогама Варнаур Хатинохе</v>
      </c>
      <c r="C641" s="1" t="s">
        <v>430</v>
      </c>
      <c r="D641" s="2">
        <v>45500</v>
      </c>
      <c r="E641" s="1" t="s">
        <v>172</v>
      </c>
      <c r="F641" s="1" t="s">
        <v>163</v>
      </c>
      <c r="P641" t="s">
        <v>28</v>
      </c>
      <c r="Q641" t="s">
        <v>28</v>
      </c>
      <c r="R641">
        <v>0</v>
      </c>
      <c r="S641" t="s">
        <v>20</v>
      </c>
      <c r="T641">
        <f>MAX(scores245[[#This Row],[winline]],scores245[[#This Row],[betboom]])</f>
        <v>0</v>
      </c>
      <c r="U641" t="e">
        <f>INDEX($C$1:$O$10913,1,MATCH(T641,scores245[#This Row],0))</f>
        <v>#REF!</v>
      </c>
    </row>
    <row r="642" spans="1:21" x14ac:dyDescent="0.25">
      <c r="A642" t="str">
        <f>_xlfn.CONCAT(scores245[[#This Row],[home]],scores245[[#This Row],[guest]],scores245[[#This Row],[дата]])</f>
        <v>Расинг де КордобаЭстудиантес Рио Куарто45501</v>
      </c>
      <c r="B642" t="str">
        <f>_xlfn.CONCAT(scores245[[#This Row],[home]],scores245[[#This Row],[guest]])</f>
        <v>Расинг де КордобаЭстудиантес Рио Куарто</v>
      </c>
      <c r="C642" s="1" t="s">
        <v>418</v>
      </c>
      <c r="D642" s="2">
        <v>45501</v>
      </c>
      <c r="E642" s="1" t="s">
        <v>76</v>
      </c>
      <c r="F642" s="1" t="s">
        <v>184</v>
      </c>
      <c r="G642">
        <v>2.19</v>
      </c>
      <c r="H642">
        <v>2.95</v>
      </c>
      <c r="I642">
        <v>3.3</v>
      </c>
      <c r="J642">
        <v>2.2999999999999998</v>
      </c>
      <c r="K642">
        <v>2.7</v>
      </c>
      <c r="L642">
        <v>3.7</v>
      </c>
      <c r="M642">
        <v>2.25</v>
      </c>
      <c r="N642">
        <v>2.8</v>
      </c>
      <c r="O642">
        <v>3.65</v>
      </c>
      <c r="P642" t="s">
        <v>16</v>
      </c>
      <c r="Q642" t="s">
        <v>28</v>
      </c>
      <c r="R642">
        <v>2</v>
      </c>
      <c r="S642" t="s">
        <v>20</v>
      </c>
      <c r="T642">
        <f>MAX(scores245[[#This Row],[winline]],scores245[[#This Row],[betboom]])</f>
        <v>2.2999999999999998</v>
      </c>
      <c r="U642" t="str">
        <f>INDEX($C$1:$O$10913,1,MATCH(T642,scores245[#This Row],0))</f>
        <v>betboom</v>
      </c>
    </row>
    <row r="643" spans="1:21" x14ac:dyDescent="0.25">
      <c r="A643" t="str">
        <f>_xlfn.CONCAT(scores245[[#This Row],[home]],scores245[[#This Row],[guest]],scores245[[#This Row],[дата]])</f>
        <v>Патронато ПаранаКА Альварадо45501</v>
      </c>
      <c r="B643" t="str">
        <f>_xlfn.CONCAT(scores245[[#This Row],[home]],scores245[[#This Row],[guest]])</f>
        <v>Патронато ПаранаКА Альварадо</v>
      </c>
      <c r="C643" s="1" t="s">
        <v>418</v>
      </c>
      <c r="D643" s="2">
        <v>45501</v>
      </c>
      <c r="E643" s="1" t="s">
        <v>80</v>
      </c>
      <c r="F643" s="1" t="s">
        <v>197</v>
      </c>
      <c r="G643">
        <v>1.83</v>
      </c>
      <c r="H643">
        <v>3.05</v>
      </c>
      <c r="I643">
        <v>4.4000000000000004</v>
      </c>
      <c r="J643">
        <v>1.84</v>
      </c>
      <c r="K643">
        <v>3</v>
      </c>
      <c r="L643">
        <v>5.0999999999999996</v>
      </c>
      <c r="M643">
        <v>1.8</v>
      </c>
      <c r="N643">
        <v>3.05</v>
      </c>
      <c r="O643">
        <v>5.0999999999999996</v>
      </c>
      <c r="P643" t="s">
        <v>28</v>
      </c>
      <c r="Q643" t="s">
        <v>32</v>
      </c>
      <c r="R643">
        <v>2</v>
      </c>
      <c r="S643" t="s">
        <v>20</v>
      </c>
      <c r="T643">
        <f>MAX(scores245[[#This Row],[winline]],scores245[[#This Row],[betboom]])</f>
        <v>1.84</v>
      </c>
      <c r="U643" t="str">
        <f>INDEX($C$1:$O$10913,1,MATCH(T643,scores245[#This Row],0))</f>
        <v>betboom</v>
      </c>
    </row>
    <row r="644" spans="1:21" x14ac:dyDescent="0.25">
      <c r="A644" t="str">
        <f>_xlfn.CONCAT(scores245[[#This Row],[home]],scores245[[#This Row],[guest]],scores245[[#This Row],[дата]])</f>
        <v>АгропекуариоМайпу45501</v>
      </c>
      <c r="B644" t="str">
        <f>_xlfn.CONCAT(scores245[[#This Row],[home]],scores245[[#This Row],[guest]])</f>
        <v>АгропекуариоМайпу</v>
      </c>
      <c r="C644" s="1" t="s">
        <v>418</v>
      </c>
      <c r="D644" s="2">
        <v>45501</v>
      </c>
      <c r="E644" s="1" t="s">
        <v>75</v>
      </c>
      <c r="F644" s="1" t="s">
        <v>181</v>
      </c>
      <c r="G644">
        <v>1.93</v>
      </c>
      <c r="H644">
        <v>3.2</v>
      </c>
      <c r="I644">
        <v>3.7</v>
      </c>
      <c r="J644">
        <v>1.97</v>
      </c>
      <c r="K644">
        <v>3.2</v>
      </c>
      <c r="L644">
        <v>4</v>
      </c>
      <c r="M644">
        <v>1.92</v>
      </c>
      <c r="N644">
        <v>3.25</v>
      </c>
      <c r="O644">
        <v>4</v>
      </c>
      <c r="P644" t="s">
        <v>16</v>
      </c>
      <c r="Q644" t="s">
        <v>16</v>
      </c>
      <c r="R644">
        <v>0</v>
      </c>
      <c r="S644" t="s">
        <v>20</v>
      </c>
      <c r="T644">
        <f>MAX(scores245[[#This Row],[winline]],scores245[[#This Row],[betboom]])</f>
        <v>1.97</v>
      </c>
      <c r="U644" t="str">
        <f>INDEX($C$1:$O$10913,1,MATCH(T644,scores245[#This Row],0))</f>
        <v>betboom</v>
      </c>
    </row>
    <row r="645" spans="1:21" x14ac:dyDescent="0.25">
      <c r="A645" t="str">
        <f>_xlfn.CONCAT(scores245[[#This Row],[home]],scores245[[#This Row],[guest]],scores245[[#This Row],[дата]])</f>
        <v>Сан МартинСан Мигель45501</v>
      </c>
      <c r="B645" t="str">
        <f>_xlfn.CONCAT(scores245[[#This Row],[home]],scores245[[#This Row],[guest]])</f>
        <v>Сан МартинСан Мигель</v>
      </c>
      <c r="C645" s="1" t="s">
        <v>418</v>
      </c>
      <c r="D645" s="2">
        <v>45501</v>
      </c>
      <c r="E645" s="1" t="s">
        <v>182</v>
      </c>
      <c r="F645" s="1" t="s">
        <v>78</v>
      </c>
      <c r="G645">
        <v>1.95</v>
      </c>
      <c r="H645">
        <v>2.95</v>
      </c>
      <c r="I645">
        <v>4</v>
      </c>
      <c r="J645">
        <v>1.99</v>
      </c>
      <c r="K645">
        <v>2.9</v>
      </c>
      <c r="L645">
        <v>4.4000000000000004</v>
      </c>
      <c r="M645">
        <v>1.95</v>
      </c>
      <c r="N645">
        <v>2.9</v>
      </c>
      <c r="O645">
        <v>4.5</v>
      </c>
      <c r="P645" t="s">
        <v>19</v>
      </c>
      <c r="Q645" t="s">
        <v>16</v>
      </c>
      <c r="R645">
        <v>1</v>
      </c>
      <c r="S645" t="s">
        <v>20</v>
      </c>
      <c r="T645">
        <f>MAX(scores245[[#This Row],[winline]],scores245[[#This Row],[betboom]])</f>
        <v>1.99</v>
      </c>
      <c r="U645" t="str">
        <f>INDEX($C$1:$O$10913,1,MATCH(T645,scores245[#This Row],0))</f>
        <v>betboom</v>
      </c>
    </row>
    <row r="646" spans="1:21" x14ac:dyDescent="0.25">
      <c r="A646" t="str">
        <f>_xlfn.CONCAT(scores245[[#This Row],[home]],scores245[[#This Row],[guest]],scores245[[#This Row],[дата]])</f>
        <v>Химнасия и Тиро СальтаАтлетико Атланта45501</v>
      </c>
      <c r="B646" t="str">
        <f>_xlfn.CONCAT(scores245[[#This Row],[home]],scores245[[#This Row],[guest]])</f>
        <v>Химнасия и Тиро СальтаАтлетико Атланта</v>
      </c>
      <c r="C646" s="1" t="s">
        <v>418</v>
      </c>
      <c r="D646" s="2">
        <v>45501</v>
      </c>
      <c r="E646" s="1" t="s">
        <v>188</v>
      </c>
      <c r="F646" s="1" t="s">
        <v>179</v>
      </c>
      <c r="G646">
        <v>2.44</v>
      </c>
      <c r="H646">
        <v>2.85</v>
      </c>
      <c r="I646">
        <v>2.95</v>
      </c>
      <c r="J646">
        <v>2.5499999999999998</v>
      </c>
      <c r="K646">
        <v>2.65</v>
      </c>
      <c r="L646">
        <v>3.25</v>
      </c>
      <c r="M646">
        <v>2.5</v>
      </c>
      <c r="N646">
        <v>2.7</v>
      </c>
      <c r="O646">
        <v>3.2</v>
      </c>
      <c r="P646" t="s">
        <v>28</v>
      </c>
      <c r="Q646" t="s">
        <v>16</v>
      </c>
      <c r="R646">
        <v>1</v>
      </c>
      <c r="S646" t="s">
        <v>20</v>
      </c>
      <c r="T646">
        <f>MAX(scores245[[#This Row],[winline]],scores245[[#This Row],[betboom]])</f>
        <v>2.5499999999999998</v>
      </c>
      <c r="U646" t="str">
        <f>INDEX($C$1:$O$10913,1,MATCH(T646,scores245[#This Row],0))</f>
        <v>betboom</v>
      </c>
    </row>
    <row r="647" spans="1:21" x14ac:dyDescent="0.25">
      <c r="A647" t="str">
        <f>_xlfn.CONCAT(scores245[[#This Row],[home]],scores245[[#This Row],[guest]],scores245[[#This Row],[дата]])</f>
        <v>Химнасия и Эсгрима МендосаДефенсорес Унидос45501</v>
      </c>
      <c r="B647" t="str">
        <f>_xlfn.CONCAT(scores245[[#This Row],[home]],scores245[[#This Row],[guest]])</f>
        <v>Химнасия и Эсгрима МендосаДефенсорес Унидос</v>
      </c>
      <c r="C647" s="1" t="s">
        <v>418</v>
      </c>
      <c r="D647" s="2">
        <v>45501</v>
      </c>
      <c r="E647" s="1" t="s">
        <v>71</v>
      </c>
      <c r="F647" s="1" t="s">
        <v>185</v>
      </c>
      <c r="G647">
        <v>1.57</v>
      </c>
      <c r="H647">
        <v>3.4</v>
      </c>
      <c r="I647">
        <v>5.8</v>
      </c>
      <c r="J647">
        <v>1.62</v>
      </c>
      <c r="K647">
        <v>3.45</v>
      </c>
      <c r="L647">
        <v>6</v>
      </c>
      <c r="M647">
        <v>1.6</v>
      </c>
      <c r="N647">
        <v>3.45</v>
      </c>
      <c r="O647">
        <v>6.1</v>
      </c>
      <c r="P647" t="s">
        <v>19</v>
      </c>
      <c r="Q647" t="s">
        <v>16</v>
      </c>
      <c r="R647">
        <v>1</v>
      </c>
      <c r="S647" t="s">
        <v>20</v>
      </c>
      <c r="T647">
        <f>MAX(scores245[[#This Row],[winline]],scores245[[#This Row],[betboom]])</f>
        <v>1.62</v>
      </c>
      <c r="U647" t="str">
        <f>INDEX($C$1:$O$10913,1,MATCH(T647,scores245[#This Row],0))</f>
        <v>betboom</v>
      </c>
    </row>
    <row r="648" spans="1:21" x14ac:dyDescent="0.25">
      <c r="A648" t="str">
        <f>_xlfn.CONCAT(scores245[[#This Row],[home]],scores245[[#This Row],[guest]],scores245[[#This Row],[дата]])</f>
        <v>Олл БойзХимнасия45501</v>
      </c>
      <c r="B648" t="str">
        <f>_xlfn.CONCAT(scores245[[#This Row],[home]],scores245[[#This Row],[guest]])</f>
        <v>Олл БойзХимнасия</v>
      </c>
      <c r="C648" s="1" t="s">
        <v>418</v>
      </c>
      <c r="D648" s="2">
        <v>45501</v>
      </c>
      <c r="E648" s="1" t="s">
        <v>79</v>
      </c>
      <c r="F648" s="1" t="s">
        <v>201</v>
      </c>
      <c r="G648">
        <v>2.46</v>
      </c>
      <c r="H648">
        <v>2.75</v>
      </c>
      <c r="I648">
        <v>3.05</v>
      </c>
      <c r="J648">
        <v>2.6</v>
      </c>
      <c r="K648">
        <v>2.65</v>
      </c>
      <c r="L648">
        <v>3.2</v>
      </c>
      <c r="M648">
        <v>2.6</v>
      </c>
      <c r="N648">
        <v>2.65</v>
      </c>
      <c r="O648">
        <v>3.15</v>
      </c>
      <c r="P648" t="s">
        <v>16</v>
      </c>
      <c r="Q648" t="s">
        <v>28</v>
      </c>
      <c r="R648">
        <v>2</v>
      </c>
      <c r="S648" t="s">
        <v>20</v>
      </c>
      <c r="T648">
        <f>MAX(scores245[[#This Row],[winline]],scores245[[#This Row],[betboom]])</f>
        <v>2.6</v>
      </c>
      <c r="U648" t="str">
        <f>INDEX($C$1:$O$10913,1,MATCH(T648,scores245[#This Row],0))</f>
        <v>betboom</v>
      </c>
    </row>
    <row r="649" spans="1:21" x14ac:dyDescent="0.25">
      <c r="A649" t="str">
        <f>_xlfn.CONCAT(scores245[[#This Row],[home]],scores245[[#This Row],[guest]],scores245[[#This Row],[дата]])</f>
        <v>Гийлермо БроунФерро Каррил Эсте45501</v>
      </c>
      <c r="B649" t="str">
        <f>_xlfn.CONCAT(scores245[[#This Row],[home]],scores245[[#This Row],[guest]])</f>
        <v>Гийлермо БроунФерро Каррил Эсте</v>
      </c>
      <c r="C649" s="1" t="s">
        <v>418</v>
      </c>
      <c r="D649" s="2">
        <v>45501</v>
      </c>
      <c r="E649" s="1" t="s">
        <v>196</v>
      </c>
      <c r="F649" s="1" t="s">
        <v>203</v>
      </c>
      <c r="G649">
        <v>3.35</v>
      </c>
      <c r="H649">
        <v>3.05</v>
      </c>
      <c r="I649">
        <v>2.1</v>
      </c>
      <c r="J649">
        <v>3.7</v>
      </c>
      <c r="K649">
        <v>2.95</v>
      </c>
      <c r="L649">
        <v>2.15</v>
      </c>
      <c r="M649">
        <v>3.65</v>
      </c>
      <c r="N649">
        <v>3</v>
      </c>
      <c r="O649">
        <v>2.12</v>
      </c>
      <c r="P649" t="s">
        <v>32</v>
      </c>
      <c r="Q649" t="s">
        <v>28</v>
      </c>
      <c r="R649">
        <v>1</v>
      </c>
      <c r="S649" t="s">
        <v>20</v>
      </c>
      <c r="T649">
        <f>MAX(scores245[[#This Row],[winline]],scores245[[#This Row],[betboom]])</f>
        <v>3.7</v>
      </c>
      <c r="U649" t="str">
        <f>INDEX($C$1:$O$10913,1,MATCH(T649,scores245[#This Row],0))</f>
        <v>betboom</v>
      </c>
    </row>
    <row r="650" spans="1:21" x14ac:dyDescent="0.25">
      <c r="A650" t="str">
        <f>_xlfn.CONCAT(scores245[[#This Row],[home]],scores245[[#This Row],[guest]],scores245[[#This Row],[дата]])</f>
        <v>Депортиво МоронАтлетико Рафаэла45501</v>
      </c>
      <c r="B650" t="str">
        <f>_xlfn.CONCAT(scores245[[#This Row],[home]],scores245[[#This Row],[guest]])</f>
        <v>Депортиво МоронАтлетико Рафаэла</v>
      </c>
      <c r="C650" s="1" t="s">
        <v>418</v>
      </c>
      <c r="D650" s="2">
        <v>45501</v>
      </c>
      <c r="E650" s="1" t="s">
        <v>192</v>
      </c>
      <c r="F650" s="1" t="s">
        <v>187</v>
      </c>
      <c r="G650">
        <v>2.1</v>
      </c>
      <c r="H650">
        <v>3.05</v>
      </c>
      <c r="I650">
        <v>3.35</v>
      </c>
      <c r="J650">
        <v>2.15</v>
      </c>
      <c r="K650">
        <v>2.95</v>
      </c>
      <c r="L650">
        <v>3.6</v>
      </c>
      <c r="M650">
        <v>2.1</v>
      </c>
      <c r="N650">
        <v>3</v>
      </c>
      <c r="O650">
        <v>3.65</v>
      </c>
      <c r="P650" t="s">
        <v>28</v>
      </c>
      <c r="Q650" t="s">
        <v>28</v>
      </c>
      <c r="R650">
        <v>0</v>
      </c>
      <c r="S650" t="s">
        <v>20</v>
      </c>
      <c r="T650">
        <f>MAX(scores245[[#This Row],[winline]],scores245[[#This Row],[betboom]])</f>
        <v>2.15</v>
      </c>
      <c r="U650" t="str">
        <f>INDEX($C$1:$O$10913,1,MATCH(T650,scores245[#This Row],0))</f>
        <v>betboom</v>
      </c>
    </row>
    <row r="651" spans="1:21" x14ac:dyDescent="0.25">
      <c r="A651" t="str">
        <f>_xlfn.CONCAT(scores245[[#This Row],[home]],scores245[[#This Row],[guest]],scores245[[#This Row],[дата]])</f>
        <v>ФламенгоАтлетико Гоияниенсе45501</v>
      </c>
      <c r="B651" t="str">
        <f>_xlfn.CONCAT(scores245[[#This Row],[home]],scores245[[#This Row],[guest]])</f>
        <v>ФламенгоАтлетико Гоияниенсе</v>
      </c>
      <c r="C651" s="1" t="s">
        <v>431</v>
      </c>
      <c r="D651" s="2">
        <v>45501</v>
      </c>
      <c r="E651" s="1" t="s">
        <v>206</v>
      </c>
      <c r="F651" s="1" t="s">
        <v>217</v>
      </c>
      <c r="G651">
        <v>1.35</v>
      </c>
      <c r="H651">
        <v>5.2</v>
      </c>
      <c r="I651">
        <v>9.4</v>
      </c>
      <c r="J651">
        <v>1.33</v>
      </c>
      <c r="K651">
        <v>4.9000000000000004</v>
      </c>
      <c r="L651">
        <v>10</v>
      </c>
      <c r="M651">
        <v>1.33</v>
      </c>
      <c r="N651">
        <v>5</v>
      </c>
      <c r="O651">
        <v>9.5</v>
      </c>
      <c r="P651" t="s">
        <v>19</v>
      </c>
      <c r="Q651" t="s">
        <v>16</v>
      </c>
      <c r="R651">
        <v>1</v>
      </c>
      <c r="S651" t="s">
        <v>20</v>
      </c>
      <c r="T651">
        <f>MAX(scores245[[#This Row],[winline]],scores245[[#This Row],[betboom]])</f>
        <v>1.35</v>
      </c>
      <c r="U651" t="str">
        <f>INDEX($C$1:$O$10913,1,MATCH(T651,scores245[#This Row],0))</f>
        <v>winline</v>
      </c>
    </row>
    <row r="652" spans="1:21" x14ac:dyDescent="0.25">
      <c r="A652" t="str">
        <f>_xlfn.CONCAT(scores245[[#This Row],[home]],scores245[[#This Row],[guest]],scores245[[#This Row],[дата]])</f>
        <v>БрагантиноФлуминенсе45501</v>
      </c>
      <c r="B652" t="str">
        <f>_xlfn.CONCAT(scores245[[#This Row],[home]],scores245[[#This Row],[guest]])</f>
        <v>БрагантиноФлуминенсе</v>
      </c>
      <c r="C652" s="1" t="s">
        <v>431</v>
      </c>
      <c r="D652" s="2">
        <v>45501</v>
      </c>
      <c r="E652" s="1" t="s">
        <v>87</v>
      </c>
      <c r="F652" s="1" t="s">
        <v>211</v>
      </c>
      <c r="G652">
        <v>2.06</v>
      </c>
      <c r="H652">
        <v>3.5</v>
      </c>
      <c r="I652">
        <v>3.75</v>
      </c>
      <c r="J652">
        <v>2.02</v>
      </c>
      <c r="K652">
        <v>3.4</v>
      </c>
      <c r="L652">
        <v>3.75</v>
      </c>
      <c r="M652">
        <v>2.0289999999999999</v>
      </c>
      <c r="N652">
        <v>3.45</v>
      </c>
      <c r="O652">
        <v>3.7</v>
      </c>
      <c r="P652" t="s">
        <v>16</v>
      </c>
      <c r="Q652" t="s">
        <v>28</v>
      </c>
      <c r="R652">
        <v>2</v>
      </c>
      <c r="S652" t="s">
        <v>20</v>
      </c>
      <c r="T652">
        <f>MAX(scores245[[#This Row],[winline]],scores245[[#This Row],[betboom]])</f>
        <v>2.06</v>
      </c>
      <c r="U652" t="str">
        <f>INDEX($C$1:$O$10913,1,MATCH(T652,scores245[#This Row],0))</f>
        <v>winline</v>
      </c>
    </row>
    <row r="653" spans="1:21" x14ac:dyDescent="0.25">
      <c r="A653" t="str">
        <f>_xlfn.CONCAT(scores245[[#This Row],[home]],scores245[[#This Row],[guest]],scores245[[#This Row],[дата]])</f>
        <v>ФорталезаСан Паулу45501</v>
      </c>
      <c r="B653" t="str">
        <f>_xlfn.CONCAT(scores245[[#This Row],[home]],scores245[[#This Row],[guest]])</f>
        <v>ФорталезаСан Паулу</v>
      </c>
      <c r="C653" s="1" t="s">
        <v>431</v>
      </c>
      <c r="D653" s="2">
        <v>45501</v>
      </c>
      <c r="E653" s="1" t="s">
        <v>214</v>
      </c>
      <c r="F653" s="1" t="s">
        <v>212</v>
      </c>
      <c r="G653">
        <v>2.34</v>
      </c>
      <c r="H653">
        <v>3.2</v>
      </c>
      <c r="I653">
        <v>3.3</v>
      </c>
      <c r="J653">
        <v>2.2599999999999998</v>
      </c>
      <c r="K653">
        <v>3.15</v>
      </c>
      <c r="L653">
        <v>3.35</v>
      </c>
      <c r="M653">
        <v>2.25</v>
      </c>
      <c r="N653">
        <v>3.15</v>
      </c>
      <c r="O653">
        <v>3.4</v>
      </c>
      <c r="P653" t="s">
        <v>28</v>
      </c>
      <c r="Q653" t="s">
        <v>16</v>
      </c>
      <c r="R653">
        <v>1</v>
      </c>
      <c r="S653" t="s">
        <v>20</v>
      </c>
      <c r="T653">
        <f>MAX(scores245[[#This Row],[winline]],scores245[[#This Row],[betboom]])</f>
        <v>2.34</v>
      </c>
      <c r="U653" t="str">
        <f>INDEX($C$1:$O$10913,1,MATCH(T653,scores245[#This Row],0))</f>
        <v>winline</v>
      </c>
    </row>
    <row r="654" spans="1:21" x14ac:dyDescent="0.25">
      <c r="A654" t="str">
        <f>_xlfn.CONCAT(scores245[[#This Row],[home]],scores245[[#This Row],[guest]],scores245[[#This Row],[дата]])</f>
        <v>БотафогоКрузейро45501</v>
      </c>
      <c r="B654" t="str">
        <f>_xlfn.CONCAT(scores245[[#This Row],[home]],scores245[[#This Row],[guest]])</f>
        <v>БотафогоКрузейро</v>
      </c>
      <c r="C654" s="1" t="s">
        <v>431</v>
      </c>
      <c r="D654" s="2">
        <v>45501</v>
      </c>
      <c r="E654" s="1" t="s">
        <v>85</v>
      </c>
      <c r="F654" s="1" t="s">
        <v>207</v>
      </c>
      <c r="G654">
        <v>1.91</v>
      </c>
      <c r="H654">
        <v>3.5</v>
      </c>
      <c r="I654">
        <v>4.3</v>
      </c>
      <c r="J654">
        <v>1.86</v>
      </c>
      <c r="K654">
        <v>3.4</v>
      </c>
      <c r="L654">
        <v>4.55</v>
      </c>
      <c r="M654">
        <v>1.85</v>
      </c>
      <c r="N654">
        <v>3.5</v>
      </c>
      <c r="O654">
        <v>4.4000000000000004</v>
      </c>
      <c r="P654" t="s">
        <v>16</v>
      </c>
      <c r="Q654" t="s">
        <v>32</v>
      </c>
      <c r="R654">
        <v>2</v>
      </c>
      <c r="S654" t="s">
        <v>20</v>
      </c>
      <c r="T654">
        <f>MAX(scores245[[#This Row],[winline]],scores245[[#This Row],[betboom]])</f>
        <v>1.91</v>
      </c>
      <c r="U654" t="str">
        <f>INDEX($C$1:$O$10913,1,MATCH(T654,scores245[#This Row],0))</f>
        <v>winline</v>
      </c>
    </row>
    <row r="655" spans="1:21" x14ac:dyDescent="0.25">
      <c r="A655" t="str">
        <f>_xlfn.CONCAT(scores245[[#This Row],[home]],scores245[[#This Row],[guest]],scores245[[#This Row],[дата]])</f>
        <v>БаияИнтернасьонал45501</v>
      </c>
      <c r="B655" t="str">
        <f>_xlfn.CONCAT(scores245[[#This Row],[home]],scores245[[#This Row],[guest]])</f>
        <v>БаияИнтернасьонал</v>
      </c>
      <c r="C655" s="1" t="s">
        <v>431</v>
      </c>
      <c r="D655" s="2">
        <v>45501</v>
      </c>
      <c r="E655" s="1" t="s">
        <v>213</v>
      </c>
      <c r="F655" s="1" t="s">
        <v>209</v>
      </c>
      <c r="G655">
        <v>2.04</v>
      </c>
      <c r="H655">
        <v>3.45</v>
      </c>
      <c r="I655">
        <v>3.85</v>
      </c>
      <c r="J655">
        <v>2.02</v>
      </c>
      <c r="K655">
        <v>3.35</v>
      </c>
      <c r="L655">
        <v>3.8</v>
      </c>
      <c r="M655">
        <v>2</v>
      </c>
      <c r="N655">
        <v>3.45</v>
      </c>
      <c r="O655">
        <v>3.8</v>
      </c>
      <c r="P655" t="s">
        <v>28</v>
      </c>
      <c r="Q655" t="s">
        <v>28</v>
      </c>
      <c r="R655">
        <v>0</v>
      </c>
      <c r="S655" t="s">
        <v>20</v>
      </c>
      <c r="T655">
        <f>MAX(scores245[[#This Row],[winline]],scores245[[#This Row],[betboom]])</f>
        <v>2.04</v>
      </c>
      <c r="U655" t="str">
        <f>INDEX($C$1:$O$10913,1,MATCH(T655,scores245[#This Row],0))</f>
        <v>winline</v>
      </c>
    </row>
    <row r="656" spans="1:21" x14ac:dyDescent="0.25">
      <c r="A656" t="str">
        <f>_xlfn.CONCAT(scores245[[#This Row],[home]],scores245[[#This Row],[guest]],scores245[[#This Row],[дата]])</f>
        <v>ПалмейрасВиториа45501</v>
      </c>
      <c r="B656" t="str">
        <f>_xlfn.CONCAT(scores245[[#This Row],[home]],scores245[[#This Row],[guest]])</f>
        <v>ПалмейрасВиториа</v>
      </c>
      <c r="C656" s="1" t="s">
        <v>431</v>
      </c>
      <c r="D656" s="2">
        <v>45501</v>
      </c>
      <c r="E656" s="1" t="s">
        <v>306</v>
      </c>
      <c r="F656" s="1" t="s">
        <v>204</v>
      </c>
      <c r="G656">
        <v>1.37</v>
      </c>
      <c r="H656">
        <v>5.2</v>
      </c>
      <c r="I656">
        <v>8.6</v>
      </c>
      <c r="J656">
        <v>1.36</v>
      </c>
      <c r="K656">
        <v>4.8</v>
      </c>
      <c r="L656">
        <v>8.5</v>
      </c>
      <c r="M656">
        <v>1.35</v>
      </c>
      <c r="N656">
        <v>5</v>
      </c>
      <c r="O656">
        <v>9</v>
      </c>
      <c r="P656" t="s">
        <v>16</v>
      </c>
      <c r="Q656" t="s">
        <v>19</v>
      </c>
      <c r="R656">
        <v>2</v>
      </c>
      <c r="S656" t="s">
        <v>20</v>
      </c>
      <c r="T656">
        <f>MAX(scores245[[#This Row],[winline]],scores245[[#This Row],[betboom]])</f>
        <v>1.37</v>
      </c>
      <c r="U656" t="str">
        <f>INDEX($C$1:$O$10913,1,MATCH(T656,scores245[#This Row],0))</f>
        <v>winline</v>
      </c>
    </row>
    <row r="657" spans="1:21" x14ac:dyDescent="0.25">
      <c r="A657" t="str">
        <f>_xlfn.CONCAT(scores245[[#This Row],[home]],scores245[[#This Row],[guest]],scores245[[#This Row],[дата]])</f>
        <v>ЖувентудеКрисиума45501</v>
      </c>
      <c r="B657" t="str">
        <f>_xlfn.CONCAT(scores245[[#This Row],[home]],scores245[[#This Row],[guest]])</f>
        <v>ЖувентудеКрисиума</v>
      </c>
      <c r="C657" s="1" t="s">
        <v>431</v>
      </c>
      <c r="D657" s="2">
        <v>45501</v>
      </c>
      <c r="E657" s="1" t="s">
        <v>215</v>
      </c>
      <c r="F657" s="1" t="s">
        <v>208</v>
      </c>
      <c r="G657">
        <v>2.23</v>
      </c>
      <c r="H657">
        <v>3.35</v>
      </c>
      <c r="I657">
        <v>3.4</v>
      </c>
      <c r="J657">
        <v>2.16</v>
      </c>
      <c r="K657">
        <v>3.2</v>
      </c>
      <c r="L657">
        <v>3.55</v>
      </c>
      <c r="M657">
        <v>2.2000000000000002</v>
      </c>
      <c r="N657">
        <v>3.25</v>
      </c>
      <c r="O657">
        <v>3.5</v>
      </c>
      <c r="P657" t="s">
        <v>28</v>
      </c>
      <c r="Q657" t="s">
        <v>19</v>
      </c>
      <c r="R657">
        <v>2</v>
      </c>
      <c r="S657" t="s">
        <v>20</v>
      </c>
      <c r="T657">
        <f>MAX(scores245[[#This Row],[winline]],scores245[[#This Row],[betboom]])</f>
        <v>2.23</v>
      </c>
      <c r="U657" t="str">
        <f>INDEX($C$1:$O$10913,1,MATCH(T657,scores245[#This Row],0))</f>
        <v>winline</v>
      </c>
    </row>
    <row r="658" spans="1:21" x14ac:dyDescent="0.25">
      <c r="A658" t="str">
        <f>_xlfn.CONCAT(scores245[[#This Row],[home]],scores245[[#This Row],[guest]],scores245[[#This Row],[дата]])</f>
        <v>ГуараниБруски45501</v>
      </c>
      <c r="B658" t="str">
        <f>_xlfn.CONCAT(scores245[[#This Row],[home]],scores245[[#This Row],[guest]])</f>
        <v>ГуараниБруски</v>
      </c>
      <c r="C658" s="1" t="s">
        <v>419</v>
      </c>
      <c r="D658" s="2">
        <v>45501</v>
      </c>
      <c r="E658" s="1" t="s">
        <v>218</v>
      </c>
      <c r="F658" s="1" t="s">
        <v>319</v>
      </c>
      <c r="G658">
        <v>2.15</v>
      </c>
      <c r="H658">
        <v>3.05</v>
      </c>
      <c r="I658">
        <v>3.45</v>
      </c>
      <c r="J658" t="s">
        <v>20</v>
      </c>
      <c r="K658" t="s">
        <v>20</v>
      </c>
      <c r="L658" t="s">
        <v>20</v>
      </c>
      <c r="M658">
        <v>2.2000000000000002</v>
      </c>
      <c r="N658">
        <v>2.98</v>
      </c>
      <c r="O658">
        <v>3.48</v>
      </c>
      <c r="P658" t="s">
        <v>28</v>
      </c>
      <c r="Q658" t="s">
        <v>16</v>
      </c>
      <c r="R658">
        <v>1</v>
      </c>
      <c r="S658" t="s">
        <v>20</v>
      </c>
      <c r="T658">
        <f>MAX(scores245[[#This Row],[winline]],scores245[[#This Row],[betboom]])</f>
        <v>2.15</v>
      </c>
      <c r="U658" t="str">
        <f>INDEX($C$1:$O$10913,1,MATCH(T658,scores245[#This Row],0))</f>
        <v>winline</v>
      </c>
    </row>
    <row r="659" spans="1:21" x14ac:dyDescent="0.25">
      <c r="A659" t="str">
        <f>_xlfn.CONCAT(scores245[[#This Row],[home]],scores245[[#This Row],[guest]],scores245[[#This Row],[дата]])</f>
        <v>Спорт РесифиПонте Прета45501</v>
      </c>
      <c r="B659" t="str">
        <f>_xlfn.CONCAT(scores245[[#This Row],[home]],scores245[[#This Row],[guest]])</f>
        <v>Спорт РесифиПонте Прета</v>
      </c>
      <c r="C659" s="1" t="s">
        <v>419</v>
      </c>
      <c r="D659" s="2">
        <v>45501</v>
      </c>
      <c r="E659" s="1" t="s">
        <v>90</v>
      </c>
      <c r="F659" s="1" t="s">
        <v>219</v>
      </c>
      <c r="G659">
        <v>1.73</v>
      </c>
      <c r="H659">
        <v>3.35</v>
      </c>
      <c r="I659">
        <v>5.2</v>
      </c>
      <c r="J659">
        <v>1.69</v>
      </c>
      <c r="K659">
        <v>3.49</v>
      </c>
      <c r="L659">
        <v>4.72</v>
      </c>
      <c r="M659">
        <v>1.75</v>
      </c>
      <c r="N659">
        <v>3.34</v>
      </c>
      <c r="O659">
        <v>4.8499999999999996</v>
      </c>
      <c r="P659" t="s">
        <v>32</v>
      </c>
      <c r="Q659" t="s">
        <v>28</v>
      </c>
      <c r="R659">
        <v>1</v>
      </c>
      <c r="S659" t="s">
        <v>20</v>
      </c>
      <c r="T659">
        <f>MAX(scores245[[#This Row],[winline]],scores245[[#This Row],[betboom]])</f>
        <v>1.73</v>
      </c>
      <c r="U659" t="str">
        <f>INDEX($C$1:$O$10913,1,MATCH(T659,scores245[#This Row],0))</f>
        <v>winline</v>
      </c>
    </row>
    <row r="660" spans="1:21" x14ac:dyDescent="0.25">
      <c r="A660" t="str">
        <f>_xlfn.CONCAT(scores245[[#This Row],[home]],scores245[[#This Row],[guest]],scores245[[#This Row],[дата]])</f>
        <v>Викингур  РейкьявикКопавогур45501</v>
      </c>
      <c r="B660" t="str">
        <f>_xlfn.CONCAT(scores245[[#This Row],[home]],scores245[[#This Row],[guest]])</f>
        <v>Викингур  РейкьявикКопавогур</v>
      </c>
      <c r="C660" s="1" t="s">
        <v>423</v>
      </c>
      <c r="D660" s="2">
        <v>45501</v>
      </c>
      <c r="E660" s="1" t="s">
        <v>226</v>
      </c>
      <c r="F660" s="1" t="s">
        <v>35</v>
      </c>
      <c r="G660">
        <v>1.1499999999999999</v>
      </c>
      <c r="H660">
        <v>7.8</v>
      </c>
      <c r="I660">
        <v>13</v>
      </c>
      <c r="J660">
        <v>1.1499999999999999</v>
      </c>
      <c r="K660">
        <v>8.8000000000000007</v>
      </c>
      <c r="L660">
        <v>14</v>
      </c>
      <c r="M660">
        <v>1.1499999999999999</v>
      </c>
      <c r="N660">
        <v>8.5</v>
      </c>
      <c r="O660">
        <v>15</v>
      </c>
      <c r="P660" t="s">
        <v>27</v>
      </c>
      <c r="Q660" t="s">
        <v>28</v>
      </c>
      <c r="R660">
        <v>1</v>
      </c>
      <c r="S660" t="s">
        <v>20</v>
      </c>
      <c r="T660">
        <f>MAX(scores245[[#This Row],[winline]],scores245[[#This Row],[betboom]])</f>
        <v>1.1499999999999999</v>
      </c>
      <c r="U660" t="str">
        <f>INDEX($C$1:$O$10913,1,MATCH(T660,scores245[#This Row],0))</f>
        <v>winline</v>
      </c>
    </row>
    <row r="661" spans="1:21" x14ac:dyDescent="0.25">
      <c r="A661" t="str">
        <f>_xlfn.CONCAT(scores245[[#This Row],[home]],scores245[[#This Row],[guest]],scores245[[#This Row],[дата]])</f>
        <v>Валюр РейкьявикБрейдаблик45501</v>
      </c>
      <c r="B661" t="str">
        <f>_xlfn.CONCAT(scores245[[#This Row],[home]],scores245[[#This Row],[guest]])</f>
        <v>Валюр РейкьявикБрейдаблик</v>
      </c>
      <c r="C661" s="1" t="s">
        <v>423</v>
      </c>
      <c r="D661" s="2">
        <v>45501</v>
      </c>
      <c r="E661" s="1" t="s">
        <v>31</v>
      </c>
      <c r="F661" s="1" t="s">
        <v>34</v>
      </c>
      <c r="G661">
        <v>1.95</v>
      </c>
      <c r="H661">
        <v>4.0999999999999996</v>
      </c>
      <c r="I661">
        <v>3.2</v>
      </c>
      <c r="J661">
        <v>1.98</v>
      </c>
      <c r="K661">
        <v>4.05</v>
      </c>
      <c r="L661">
        <v>3.2</v>
      </c>
      <c r="M661" t="s">
        <v>20</v>
      </c>
      <c r="N661" t="s">
        <v>20</v>
      </c>
      <c r="O661" t="s">
        <v>20</v>
      </c>
      <c r="P661" t="s">
        <v>20</v>
      </c>
      <c r="Q661" t="s">
        <v>20</v>
      </c>
      <c r="R661" t="s">
        <v>20</v>
      </c>
      <c r="S661" t="s">
        <v>20</v>
      </c>
      <c r="T661">
        <f>MAX(scores245[[#This Row],[winline]],scores245[[#This Row],[betboom]])</f>
        <v>1.98</v>
      </c>
      <c r="U661" t="str">
        <f>INDEX($C$1:$O$10913,1,MATCH(T661,scores245[#This Row],0))</f>
        <v>betboom</v>
      </c>
    </row>
    <row r="662" spans="1:21" x14ac:dyDescent="0.25">
      <c r="A662" t="str">
        <f>_xlfn.CONCAT(scores245[[#This Row],[home]],scores245[[#This Row],[guest]],scores245[[#This Row],[дата]])</f>
        <v>АкранесСтьярнан Гардабайр45501</v>
      </c>
      <c r="B662" t="str">
        <f>_xlfn.CONCAT(scores245[[#This Row],[home]],scores245[[#This Row],[guest]])</f>
        <v>АкранесСтьярнан Гардабайр</v>
      </c>
      <c r="C662" s="1" t="s">
        <v>423</v>
      </c>
      <c r="D662" s="2">
        <v>45501</v>
      </c>
      <c r="E662" s="1" t="s">
        <v>30</v>
      </c>
      <c r="F662" s="1" t="s">
        <v>335</v>
      </c>
      <c r="G662">
        <v>2.39</v>
      </c>
      <c r="H662">
        <v>3.95</v>
      </c>
      <c r="I662">
        <v>2.5499999999999998</v>
      </c>
      <c r="J662">
        <v>2.2999999999999998</v>
      </c>
      <c r="K662">
        <v>3.9</v>
      </c>
      <c r="L662">
        <v>2.66</v>
      </c>
      <c r="M662">
        <v>2.35</v>
      </c>
      <c r="N662">
        <v>3.9</v>
      </c>
      <c r="O662">
        <v>2.65</v>
      </c>
      <c r="P662" t="s">
        <v>28</v>
      </c>
      <c r="Q662" t="s">
        <v>32</v>
      </c>
      <c r="R662">
        <v>2</v>
      </c>
      <c r="S662" t="s">
        <v>20</v>
      </c>
      <c r="T662">
        <f>MAX(scores245[[#This Row],[winline]],scores245[[#This Row],[betboom]])</f>
        <v>2.39</v>
      </c>
      <c r="U662" t="str">
        <f>INDEX($C$1:$O$10913,1,MATCH(T662,scores245[#This Row],0))</f>
        <v>winline</v>
      </c>
    </row>
    <row r="663" spans="1:21" x14ac:dyDescent="0.25">
      <c r="A663" t="str">
        <f>_xlfn.CONCAT(scores245[[#This Row],[home]],scores245[[#This Row],[guest]],scores245[[#This Row],[дата]])</f>
        <v>ВикингМольде45501</v>
      </c>
      <c r="B663" t="str">
        <f>_xlfn.CONCAT(scores245[[#This Row],[home]],scores245[[#This Row],[guest]])</f>
        <v>ВикингМольде</v>
      </c>
      <c r="C663" s="1" t="s">
        <v>424</v>
      </c>
      <c r="D663" s="2">
        <v>45501</v>
      </c>
      <c r="E663" s="1" t="s">
        <v>228</v>
      </c>
      <c r="F663" s="1" t="s">
        <v>39</v>
      </c>
      <c r="G663">
        <v>2.5499999999999998</v>
      </c>
      <c r="H663">
        <v>3.75</v>
      </c>
      <c r="I663">
        <v>2.5</v>
      </c>
      <c r="J663">
        <v>2.6</v>
      </c>
      <c r="K663">
        <v>3.7</v>
      </c>
      <c r="L663">
        <v>2.48</v>
      </c>
      <c r="M663">
        <v>2.6</v>
      </c>
      <c r="N663">
        <v>3.8</v>
      </c>
      <c r="O663">
        <v>2.5</v>
      </c>
      <c r="P663" t="s">
        <v>28</v>
      </c>
      <c r="Q663" t="s">
        <v>16</v>
      </c>
      <c r="R663">
        <v>1</v>
      </c>
      <c r="S663" t="s">
        <v>20</v>
      </c>
      <c r="T663">
        <f>MAX(scores245[[#This Row],[winline]],scores245[[#This Row],[betboom]])</f>
        <v>2.6</v>
      </c>
      <c r="U663" t="str">
        <f>INDEX($C$1:$O$10913,1,MATCH(T663,scores245[#This Row],0))</f>
        <v>betboom</v>
      </c>
    </row>
    <row r="664" spans="1:21" x14ac:dyDescent="0.25">
      <c r="A664" t="str">
        <f>_xlfn.CONCAT(scores245[[#This Row],[home]],scores245[[#This Row],[guest]],scores245[[#This Row],[дата]])</f>
        <v>ТромсеКристиансунн45501</v>
      </c>
      <c r="B664" t="str">
        <f>_xlfn.CONCAT(scores245[[#This Row],[home]],scores245[[#This Row],[guest]])</f>
        <v>ТромсеКристиансунн</v>
      </c>
      <c r="C664" s="1" t="s">
        <v>424</v>
      </c>
      <c r="D664" s="2">
        <v>45501</v>
      </c>
      <c r="E664" s="1" t="s">
        <v>38</v>
      </c>
      <c r="F664" s="1" t="s">
        <v>43</v>
      </c>
      <c r="G664">
        <v>1.59</v>
      </c>
      <c r="H664">
        <v>4.2</v>
      </c>
      <c r="I664">
        <v>5.2</v>
      </c>
      <c r="J664">
        <v>1.58</v>
      </c>
      <c r="K664">
        <v>4.3</v>
      </c>
      <c r="L664">
        <v>5.4</v>
      </c>
      <c r="M664">
        <v>1.58</v>
      </c>
      <c r="N664">
        <v>4.3</v>
      </c>
      <c r="O664">
        <v>5.3</v>
      </c>
      <c r="P664" t="s">
        <v>16</v>
      </c>
      <c r="Q664" t="s">
        <v>16</v>
      </c>
      <c r="R664">
        <v>0</v>
      </c>
      <c r="S664" t="s">
        <v>20</v>
      </c>
      <c r="T664">
        <f>MAX(scores245[[#This Row],[winline]],scores245[[#This Row],[betboom]])</f>
        <v>1.59</v>
      </c>
      <c r="U664" t="str">
        <f>INDEX($C$1:$O$10913,1,MATCH(T664,scores245[#This Row],0))</f>
        <v>winline</v>
      </c>
    </row>
    <row r="665" spans="1:21" x14ac:dyDescent="0.25">
      <c r="A665" t="str">
        <f>_xlfn.CONCAT(scores245[[#This Row],[home]],scores245[[#This Row],[guest]],scores245[[#This Row],[дата]])</f>
        <v>СандефьордХеугесунн45501</v>
      </c>
      <c r="B665" t="str">
        <f>_xlfn.CONCAT(scores245[[#This Row],[home]],scores245[[#This Row],[guest]])</f>
        <v>СандефьордХеугесунн</v>
      </c>
      <c r="C665" s="1" t="s">
        <v>424</v>
      </c>
      <c r="D665" s="2">
        <v>45501</v>
      </c>
      <c r="E665" s="1" t="s">
        <v>362</v>
      </c>
      <c r="F665" s="1" t="s">
        <v>45</v>
      </c>
      <c r="G665">
        <v>1.96</v>
      </c>
      <c r="H665">
        <v>3.65</v>
      </c>
      <c r="I665">
        <v>3.65</v>
      </c>
      <c r="J665">
        <v>1.96</v>
      </c>
      <c r="K665">
        <v>3.6</v>
      </c>
      <c r="L665">
        <v>3.8</v>
      </c>
      <c r="M665">
        <v>1.95</v>
      </c>
      <c r="N665">
        <v>3.7</v>
      </c>
      <c r="O665">
        <v>3.75</v>
      </c>
      <c r="P665" t="s">
        <v>54</v>
      </c>
      <c r="Q665" t="s">
        <v>32</v>
      </c>
      <c r="R665">
        <v>1</v>
      </c>
      <c r="S665" t="s">
        <v>20</v>
      </c>
      <c r="T665">
        <f>MAX(scores245[[#This Row],[winline]],scores245[[#This Row],[betboom]])</f>
        <v>1.96</v>
      </c>
      <c r="U665" t="str">
        <f>INDEX($C$1:$O$10913,1,MATCH(T665,scores245[#This Row],0))</f>
        <v>winline</v>
      </c>
    </row>
    <row r="666" spans="1:21" x14ac:dyDescent="0.25">
      <c r="A666" t="str">
        <f>_xlfn.CONCAT(scores245[[#This Row],[home]],scores245[[#This Row],[guest]],scores245[[#This Row],[дата]])</f>
        <v>ОддСтремсгодсет45501</v>
      </c>
      <c r="B666" t="str">
        <f>_xlfn.CONCAT(scores245[[#This Row],[home]],scores245[[#This Row],[guest]])</f>
        <v>ОддСтремсгодсет</v>
      </c>
      <c r="C666" s="1" t="s">
        <v>424</v>
      </c>
      <c r="D666" s="2">
        <v>45501</v>
      </c>
      <c r="E666" s="1" t="s">
        <v>42</v>
      </c>
      <c r="F666" s="1" t="s">
        <v>47</v>
      </c>
      <c r="G666">
        <v>2.65</v>
      </c>
      <c r="H666">
        <v>3.6</v>
      </c>
      <c r="I666">
        <v>2.48</v>
      </c>
      <c r="J666">
        <v>2.65</v>
      </c>
      <c r="K666">
        <v>3.55</v>
      </c>
      <c r="L666">
        <v>2.5</v>
      </c>
      <c r="M666">
        <v>2.65</v>
      </c>
      <c r="N666">
        <v>3.6</v>
      </c>
      <c r="O666">
        <v>2.5</v>
      </c>
      <c r="P666" t="s">
        <v>19</v>
      </c>
      <c r="Q666" t="s">
        <v>16</v>
      </c>
      <c r="R666">
        <v>1</v>
      </c>
      <c r="S666" t="s">
        <v>20</v>
      </c>
      <c r="T666">
        <f>MAX(scores245[[#This Row],[winline]],scores245[[#This Row],[betboom]])</f>
        <v>2.65</v>
      </c>
      <c r="U666" t="str">
        <f>INDEX($C$1:$O$10913,1,MATCH(T666,scores245[#This Row],0))</f>
        <v>winline</v>
      </c>
    </row>
    <row r="667" spans="1:21" x14ac:dyDescent="0.25">
      <c r="A667" t="str">
        <f>_xlfn.CONCAT(scores245[[#This Row],[home]],scores245[[#This Row],[guest]],scores245[[#This Row],[дата]])</f>
        <v>ЛиллестремСарпсборг45501</v>
      </c>
      <c r="B667" t="str">
        <f>_xlfn.CONCAT(scores245[[#This Row],[home]],scores245[[#This Row],[guest]])</f>
        <v>ЛиллестремСарпсборг</v>
      </c>
      <c r="C667" s="1" t="s">
        <v>424</v>
      </c>
      <c r="D667" s="2">
        <v>45501</v>
      </c>
      <c r="E667" s="1" t="s">
        <v>350</v>
      </c>
      <c r="F667" s="1" t="s">
        <v>40</v>
      </c>
      <c r="G667">
        <v>1.85</v>
      </c>
      <c r="H667">
        <v>3.95</v>
      </c>
      <c r="I667">
        <v>3.75</v>
      </c>
      <c r="J667">
        <v>1.86</v>
      </c>
      <c r="K667">
        <v>3.95</v>
      </c>
      <c r="L667">
        <v>3.85</v>
      </c>
      <c r="M667">
        <v>1.85</v>
      </c>
      <c r="N667">
        <v>4.0999999999999996</v>
      </c>
      <c r="O667">
        <v>3.75</v>
      </c>
      <c r="P667" t="s">
        <v>19</v>
      </c>
      <c r="Q667" t="s">
        <v>19</v>
      </c>
      <c r="R667">
        <v>0</v>
      </c>
      <c r="S667" t="s">
        <v>20</v>
      </c>
      <c r="T667">
        <f>MAX(scores245[[#This Row],[winline]],scores245[[#This Row],[betboom]])</f>
        <v>1.86</v>
      </c>
      <c r="U667" t="str">
        <f>INDEX($C$1:$O$10913,1,MATCH(T667,scores245[#This Row],0))</f>
        <v>betboom</v>
      </c>
    </row>
    <row r="668" spans="1:21" x14ac:dyDescent="0.25">
      <c r="A668" t="str">
        <f>_xlfn.CONCAT(scores245[[#This Row],[home]],scores245[[#This Row],[guest]],scores245[[#This Row],[дата]])</f>
        <v>Эль Пасо ЛокомотивНью-Мексико Юнайтед45501</v>
      </c>
      <c r="B668" t="str">
        <f>_xlfn.CONCAT(scores245[[#This Row],[home]],scores245[[#This Row],[guest]])</f>
        <v>Эль Пасо ЛокомотивНью-Мексико Юнайтед</v>
      </c>
      <c r="C668" s="1" t="s">
        <v>426</v>
      </c>
      <c r="D668" s="2">
        <v>45501</v>
      </c>
      <c r="E668" s="1" t="s">
        <v>374</v>
      </c>
      <c r="F668" s="1" t="s">
        <v>415</v>
      </c>
      <c r="G668">
        <v>3.05</v>
      </c>
      <c r="H668">
        <v>3.35</v>
      </c>
      <c r="I668">
        <v>2.12</v>
      </c>
      <c r="J668">
        <v>3</v>
      </c>
      <c r="K668">
        <v>3.4</v>
      </c>
      <c r="L668">
        <v>2.15</v>
      </c>
      <c r="M668">
        <v>3.1</v>
      </c>
      <c r="N668">
        <v>3.4</v>
      </c>
      <c r="O668">
        <v>2.15</v>
      </c>
      <c r="P668" t="s">
        <v>28</v>
      </c>
      <c r="Q668" t="s">
        <v>19</v>
      </c>
      <c r="R668">
        <v>2</v>
      </c>
      <c r="S668" t="s">
        <v>20</v>
      </c>
      <c r="T668">
        <f>MAX(scores245[[#This Row],[winline]],scores245[[#This Row],[betboom]])</f>
        <v>3.05</v>
      </c>
      <c r="U668" t="str">
        <f>INDEX($C$1:$O$10913,1,MATCH(T668,scores245[#This Row],0))</f>
        <v>winline</v>
      </c>
    </row>
    <row r="669" spans="1:21" x14ac:dyDescent="0.25">
      <c r="A669" t="str">
        <f>_xlfn.CONCAT(scores245[[#This Row],[home]],scores245[[#This Row],[guest]],scores245[[#This Row],[дата]])</f>
        <v>Мемфис 901Сан Антонио45501</v>
      </c>
      <c r="B669" t="str">
        <f>_xlfn.CONCAT(scores245[[#This Row],[home]],scores245[[#This Row],[guest]])</f>
        <v>Мемфис 901Сан Антонио</v>
      </c>
      <c r="C669" s="1" t="s">
        <v>426</v>
      </c>
      <c r="D669" s="2">
        <v>45501</v>
      </c>
      <c r="E669" s="1" t="s">
        <v>99</v>
      </c>
      <c r="F669" s="1" t="s">
        <v>238</v>
      </c>
      <c r="G669">
        <v>1.89</v>
      </c>
      <c r="H669">
        <v>3.45</v>
      </c>
      <c r="I669">
        <v>3.55</v>
      </c>
      <c r="J669">
        <v>1.94</v>
      </c>
      <c r="K669">
        <v>3.45</v>
      </c>
      <c r="L669">
        <v>3.55</v>
      </c>
      <c r="M669">
        <v>1.92</v>
      </c>
      <c r="N669">
        <v>3.4</v>
      </c>
      <c r="O669">
        <v>3.8</v>
      </c>
      <c r="P669" t="s">
        <v>28</v>
      </c>
      <c r="Q669" t="s">
        <v>16</v>
      </c>
      <c r="R669">
        <v>1</v>
      </c>
      <c r="S669" t="s">
        <v>20</v>
      </c>
      <c r="T669">
        <f>MAX(scores245[[#This Row],[winline]],scores245[[#This Row],[betboom]])</f>
        <v>1.94</v>
      </c>
      <c r="U669" t="str">
        <f>INDEX($C$1:$O$10913,1,MATCH(T669,scores245[#This Row],0))</f>
        <v>betboom</v>
      </c>
    </row>
    <row r="670" spans="1:21" x14ac:dyDescent="0.25">
      <c r="A670" t="str">
        <f>_xlfn.CONCAT(scores245[[#This Row],[home]],scores245[[#This Row],[guest]],scores245[[#This Row],[дата]])</f>
        <v>Луисвилль СитиМонтерей Бей 45501</v>
      </c>
      <c r="B670" t="str">
        <f>_xlfn.CONCAT(scores245[[#This Row],[home]],scores245[[#This Row],[guest]])</f>
        <v xml:space="preserve">Луисвилль СитиМонтерей Бей </v>
      </c>
      <c r="C670" s="1" t="s">
        <v>426</v>
      </c>
      <c r="D670" s="2">
        <v>45501</v>
      </c>
      <c r="E670" s="1" t="s">
        <v>96</v>
      </c>
      <c r="F670" s="1" t="s">
        <v>237</v>
      </c>
      <c r="G670">
        <v>1.38</v>
      </c>
      <c r="H670">
        <v>4.7</v>
      </c>
      <c r="I670">
        <v>6.2</v>
      </c>
      <c r="J670">
        <v>1.4</v>
      </c>
      <c r="K670">
        <v>4.7</v>
      </c>
      <c r="L670">
        <v>6.3</v>
      </c>
      <c r="M670">
        <v>1.41</v>
      </c>
      <c r="N670">
        <v>4.7</v>
      </c>
      <c r="O670">
        <v>6.3</v>
      </c>
      <c r="P670" t="s">
        <v>54</v>
      </c>
      <c r="Q670" t="s">
        <v>28</v>
      </c>
      <c r="R670">
        <v>1</v>
      </c>
      <c r="S670" t="s">
        <v>20</v>
      </c>
      <c r="T670">
        <f>MAX(scores245[[#This Row],[winline]],scores245[[#This Row],[betboom]])</f>
        <v>1.4</v>
      </c>
      <c r="U670" t="str">
        <f>INDEX($C$1:$O$10913,1,MATCH(T670,scores245[#This Row],0))</f>
        <v>betboom</v>
      </c>
    </row>
    <row r="671" spans="1:21" x14ac:dyDescent="0.25">
      <c r="A671" t="str">
        <f>_xlfn.CONCAT(scores245[[#This Row],[home]],scores245[[#This Row],[guest]],scores245[[#This Row],[дата]])</f>
        <v>Тампа Бэй РаудисЧарльстон Бэттери45501</v>
      </c>
      <c r="B671" t="str">
        <f>_xlfn.CONCAT(scores245[[#This Row],[home]],scores245[[#This Row],[guest]])</f>
        <v>Тампа Бэй РаудисЧарльстон Бэттери</v>
      </c>
      <c r="C671" s="1" t="s">
        <v>426</v>
      </c>
      <c r="D671" s="2">
        <v>45501</v>
      </c>
      <c r="E671" s="1" t="s">
        <v>94</v>
      </c>
      <c r="F671" s="1" t="s">
        <v>49</v>
      </c>
      <c r="G671">
        <v>1.87</v>
      </c>
      <c r="H671">
        <v>3.55</v>
      </c>
      <c r="I671">
        <v>3.5</v>
      </c>
      <c r="J671">
        <v>1.91</v>
      </c>
      <c r="K671">
        <v>3.6</v>
      </c>
      <c r="L671">
        <v>3.45</v>
      </c>
      <c r="M671">
        <v>1.9</v>
      </c>
      <c r="N671">
        <v>3.7</v>
      </c>
      <c r="O671">
        <v>3.5</v>
      </c>
      <c r="P671" t="s">
        <v>54</v>
      </c>
      <c r="Q671" t="s">
        <v>19</v>
      </c>
      <c r="R671">
        <v>1</v>
      </c>
      <c r="S671" t="s">
        <v>20</v>
      </c>
      <c r="T671">
        <f>MAX(scores245[[#This Row],[winline]],scores245[[#This Row],[betboom]])</f>
        <v>1.91</v>
      </c>
      <c r="U671" t="str">
        <f>INDEX($C$1:$O$10913,1,MATCH(T671,scores245[#This Row],0))</f>
        <v>betboom</v>
      </c>
    </row>
    <row r="672" spans="1:21" x14ac:dyDescent="0.25">
      <c r="A672" t="str">
        <f>_xlfn.CONCAT(scores245[[#This Row],[home]],scores245[[#This Row],[guest]],scores245[[#This Row],[дата]])</f>
        <v>Род АйлендНорт Каролина45501</v>
      </c>
      <c r="B672" t="str">
        <f>_xlfn.CONCAT(scores245[[#This Row],[home]],scores245[[#This Row],[guest]])</f>
        <v>Род АйлендНорт Каролина</v>
      </c>
      <c r="C672" s="1" t="s">
        <v>426</v>
      </c>
      <c r="D672" s="2">
        <v>45501</v>
      </c>
      <c r="E672" s="1" t="s">
        <v>337</v>
      </c>
      <c r="F672" s="1" t="s">
        <v>50</v>
      </c>
      <c r="G672">
        <v>2.12</v>
      </c>
      <c r="H672">
        <v>3.35</v>
      </c>
      <c r="I672">
        <v>3.05</v>
      </c>
      <c r="J672">
        <v>2.15</v>
      </c>
      <c r="K672">
        <v>3.4</v>
      </c>
      <c r="L672">
        <v>3</v>
      </c>
      <c r="M672">
        <v>2.16</v>
      </c>
      <c r="N672">
        <v>3.4</v>
      </c>
      <c r="O672">
        <v>3.1</v>
      </c>
      <c r="P672" t="s">
        <v>19</v>
      </c>
      <c r="Q672" t="s">
        <v>28</v>
      </c>
      <c r="R672">
        <v>1</v>
      </c>
      <c r="S672" t="s">
        <v>20</v>
      </c>
      <c r="T672">
        <f>MAX(scores245[[#This Row],[winline]],scores245[[#This Row],[betboom]])</f>
        <v>2.15</v>
      </c>
      <c r="U672" t="str">
        <f>INDEX($C$1:$O$10913,1,MATCH(T672,scores245[#This Row],0))</f>
        <v>betboom</v>
      </c>
    </row>
    <row r="673" spans="1:21" x14ac:dyDescent="0.25">
      <c r="A673" t="str">
        <f>_xlfn.CONCAT(scores245[[#This Row],[home]],scores245[[#This Row],[guest]],scores245[[#This Row],[дата]])</f>
        <v>Бирмингем ЛегионОранж Каунти 45501</v>
      </c>
      <c r="B673" t="str">
        <f>_xlfn.CONCAT(scores245[[#This Row],[home]],scores245[[#This Row],[guest]])</f>
        <v xml:space="preserve">Бирмингем ЛегионОранж Каунти </v>
      </c>
      <c r="C673" s="1" t="s">
        <v>426</v>
      </c>
      <c r="D673" s="2">
        <v>45501</v>
      </c>
      <c r="E673" s="1" t="s">
        <v>95</v>
      </c>
      <c r="F673" s="1" t="s">
        <v>234</v>
      </c>
      <c r="G673">
        <v>1.85</v>
      </c>
      <c r="H673">
        <v>3.55</v>
      </c>
      <c r="I673">
        <v>3.6</v>
      </c>
      <c r="J673">
        <v>1.9</v>
      </c>
      <c r="K673">
        <v>3.55</v>
      </c>
      <c r="L673">
        <v>3.6</v>
      </c>
      <c r="M673">
        <v>2.02</v>
      </c>
      <c r="N673">
        <v>3.3</v>
      </c>
      <c r="O673">
        <v>3.5</v>
      </c>
      <c r="P673" t="s">
        <v>32</v>
      </c>
      <c r="Q673" t="s">
        <v>16</v>
      </c>
      <c r="R673">
        <v>1</v>
      </c>
      <c r="S673" t="s">
        <v>20</v>
      </c>
      <c r="T673">
        <f>MAX(scores245[[#This Row],[winline]],scores245[[#This Row],[betboom]])</f>
        <v>1.9</v>
      </c>
      <c r="U673" t="str">
        <f>INDEX($C$1:$O$10913,1,MATCH(T673,scores245[#This Row],0))</f>
        <v>betboom</v>
      </c>
    </row>
    <row r="674" spans="1:21" x14ac:dyDescent="0.25">
      <c r="A674" t="str">
        <f>_xlfn.CONCAT(scores245[[#This Row],[home]],scores245[[#This Row],[guest]],scores245[[#This Row],[дата]])</f>
        <v>Детройт СитиСакраменто Репаблик 45501</v>
      </c>
      <c r="B674" t="str">
        <f>_xlfn.CONCAT(scores245[[#This Row],[home]],scores245[[#This Row],[guest]])</f>
        <v xml:space="preserve">Детройт СитиСакраменто Репаблик </v>
      </c>
      <c r="C674" s="1" t="s">
        <v>426</v>
      </c>
      <c r="D674" s="2">
        <v>45501</v>
      </c>
      <c r="E674" s="1" t="s">
        <v>98</v>
      </c>
      <c r="F674" s="1" t="s">
        <v>230</v>
      </c>
      <c r="G674">
        <v>2.6</v>
      </c>
      <c r="H674">
        <v>3.25</v>
      </c>
      <c r="I674">
        <v>2.42</v>
      </c>
      <c r="J674">
        <v>2.65</v>
      </c>
      <c r="K674">
        <v>3.25</v>
      </c>
      <c r="L674">
        <v>2.4500000000000002</v>
      </c>
      <c r="M674">
        <v>2.7</v>
      </c>
      <c r="N674">
        <v>3.1</v>
      </c>
      <c r="O674">
        <v>2.6</v>
      </c>
      <c r="P674" t="s">
        <v>16</v>
      </c>
      <c r="Q674" t="s">
        <v>28</v>
      </c>
      <c r="R674">
        <v>2</v>
      </c>
      <c r="S674" t="s">
        <v>20</v>
      </c>
      <c r="T674">
        <f>MAX(scores245[[#This Row],[winline]],scores245[[#This Row],[betboom]])</f>
        <v>2.65</v>
      </c>
      <c r="U674" t="str">
        <f>INDEX($C$1:$O$10913,1,MATCH(T674,scores245[#This Row],0))</f>
        <v>betboom</v>
      </c>
    </row>
    <row r="675" spans="1:21" x14ac:dyDescent="0.25">
      <c r="A675" t="str">
        <f>_xlfn.CONCAT(scores245[[#This Row],[home]],scores245[[#This Row],[guest]],scores245[[#This Row],[дата]])</f>
        <v>Питтсбург РиверхаундсЛаудон Юнайтед45501</v>
      </c>
      <c r="B675" t="str">
        <f>_xlfn.CONCAT(scores245[[#This Row],[home]],scores245[[#This Row],[guest]])</f>
        <v>Питтсбург РиверхаундсЛаудон Юнайтед</v>
      </c>
      <c r="C675" s="1" t="s">
        <v>426</v>
      </c>
      <c r="D675" s="2">
        <v>45501</v>
      </c>
      <c r="E675" s="1" t="s">
        <v>233</v>
      </c>
      <c r="F675" s="1" t="s">
        <v>93</v>
      </c>
      <c r="G675">
        <v>1.82</v>
      </c>
      <c r="H675">
        <v>3.45</v>
      </c>
      <c r="I675">
        <v>3.8</v>
      </c>
      <c r="J675">
        <v>1.85</v>
      </c>
      <c r="K675">
        <v>3.55</v>
      </c>
      <c r="L675">
        <v>3.8</v>
      </c>
      <c r="M675">
        <v>1.82</v>
      </c>
      <c r="N675">
        <v>3.5</v>
      </c>
      <c r="O675">
        <v>4.0999999999999996</v>
      </c>
      <c r="P675" t="s">
        <v>28</v>
      </c>
      <c r="Q675" t="s">
        <v>28</v>
      </c>
      <c r="R675">
        <v>0</v>
      </c>
      <c r="S675" t="s">
        <v>20</v>
      </c>
      <c r="T675">
        <f>MAX(scores245[[#This Row],[winline]],scores245[[#This Row],[betboom]])</f>
        <v>1.85</v>
      </c>
      <c r="U675" t="str">
        <f>INDEX($C$1:$O$10913,1,MATCH(T675,scores245[#This Row],0))</f>
        <v>betboom</v>
      </c>
    </row>
    <row r="676" spans="1:21" x14ac:dyDescent="0.25">
      <c r="A676" t="str">
        <f>_xlfn.CONCAT(scores245[[#This Row],[home]],scores245[[#This Row],[guest]],scores245[[#This Row],[дата]])</f>
        <v>МайамиОкленд Рутс45501</v>
      </c>
      <c r="B676" t="str">
        <f>_xlfn.CONCAT(scores245[[#This Row],[home]],scores245[[#This Row],[guest]])</f>
        <v>МайамиОкленд Рутс</v>
      </c>
      <c r="C676" s="1" t="s">
        <v>426</v>
      </c>
      <c r="D676" s="2">
        <v>45501</v>
      </c>
      <c r="E676" s="1" t="s">
        <v>97</v>
      </c>
      <c r="F676" s="1" t="s">
        <v>235</v>
      </c>
      <c r="G676">
        <v>3.85</v>
      </c>
      <c r="H676">
        <v>3.65</v>
      </c>
      <c r="I676">
        <v>1.77</v>
      </c>
      <c r="J676">
        <v>3.8</v>
      </c>
      <c r="K676">
        <v>3.7</v>
      </c>
      <c r="L676">
        <v>1.8</v>
      </c>
      <c r="M676">
        <v>4</v>
      </c>
      <c r="N676">
        <v>3.6</v>
      </c>
      <c r="O676">
        <v>1.81</v>
      </c>
      <c r="P676" t="s">
        <v>28</v>
      </c>
      <c r="Q676" t="s">
        <v>19</v>
      </c>
      <c r="R676">
        <v>2</v>
      </c>
      <c r="S676" t="s">
        <v>20</v>
      </c>
      <c r="T676">
        <f>MAX(scores245[[#This Row],[winline]],scores245[[#This Row],[betboom]])</f>
        <v>3.85</v>
      </c>
      <c r="U676" t="str">
        <f>INDEX($C$1:$O$10913,1,MATCH(T676,scores245[#This Row],0))</f>
        <v>winline</v>
      </c>
    </row>
    <row r="677" spans="1:21" x14ac:dyDescent="0.25">
      <c r="A677" t="str">
        <f>_xlfn.CONCAT(scores245[[#This Row],[home]],scores245[[#This Row],[guest]],scores245[[#This Row],[дата]])</f>
        <v>ВПСМариехамн45501</v>
      </c>
      <c r="B677" t="str">
        <f>_xlfn.CONCAT(scores245[[#This Row],[home]],scores245[[#This Row],[guest]])</f>
        <v>ВПСМариехамн</v>
      </c>
      <c r="C677" s="1" t="s">
        <v>427</v>
      </c>
      <c r="D677" s="2">
        <v>45501</v>
      </c>
      <c r="E677" s="1" t="s">
        <v>59</v>
      </c>
      <c r="F677" s="1" t="s">
        <v>260</v>
      </c>
      <c r="G677">
        <v>1.61</v>
      </c>
      <c r="H677">
        <v>4</v>
      </c>
      <c r="I677">
        <v>5</v>
      </c>
      <c r="J677">
        <v>1.62</v>
      </c>
      <c r="K677">
        <v>4.05</v>
      </c>
      <c r="L677">
        <v>5.2</v>
      </c>
      <c r="M677">
        <v>1.62</v>
      </c>
      <c r="N677">
        <v>4.1500000000000004</v>
      </c>
      <c r="O677">
        <v>5.0999999999999996</v>
      </c>
      <c r="P677" t="s">
        <v>19</v>
      </c>
      <c r="Q677" t="s">
        <v>28</v>
      </c>
      <c r="R677">
        <v>1</v>
      </c>
      <c r="S677" t="s">
        <v>20</v>
      </c>
      <c r="T677">
        <f>MAX(scores245[[#This Row],[winline]],scores245[[#This Row],[betboom]])</f>
        <v>1.62</v>
      </c>
      <c r="U677" t="str">
        <f>INDEX($C$1:$O$10913,1,MATCH(T677,scores245[#This Row],0))</f>
        <v>betboom</v>
      </c>
    </row>
    <row r="678" spans="1:21" x14ac:dyDescent="0.25">
      <c r="A678" t="str">
        <f>_xlfn.CONCAT(scores245[[#This Row],[home]],scores245[[#This Row],[guest]],scores245[[#This Row],[дата]])</f>
        <v>ЕифКуПС45501</v>
      </c>
      <c r="B678" t="str">
        <f>_xlfn.CONCAT(scores245[[#This Row],[home]],scores245[[#This Row],[guest]])</f>
        <v>ЕифКуПС</v>
      </c>
      <c r="C678" s="1" t="s">
        <v>427</v>
      </c>
      <c r="D678" s="2">
        <v>45501</v>
      </c>
      <c r="E678" s="1" t="s">
        <v>259</v>
      </c>
      <c r="F678" s="1" t="s">
        <v>57</v>
      </c>
      <c r="G678">
        <v>6.2</v>
      </c>
      <c r="H678">
        <v>4.3</v>
      </c>
      <c r="I678">
        <v>1.48</v>
      </c>
      <c r="J678">
        <v>7</v>
      </c>
      <c r="K678">
        <v>4.3</v>
      </c>
      <c r="L678">
        <v>1.46</v>
      </c>
      <c r="M678">
        <v>6.9</v>
      </c>
      <c r="N678">
        <v>4.5</v>
      </c>
      <c r="O678">
        <v>1.45</v>
      </c>
      <c r="P678" t="s">
        <v>28</v>
      </c>
      <c r="Q678" t="s">
        <v>19</v>
      </c>
      <c r="R678">
        <v>2</v>
      </c>
      <c r="S678" t="s">
        <v>20</v>
      </c>
      <c r="T678">
        <f>MAX(scores245[[#This Row],[winline]],scores245[[#This Row],[betboom]])</f>
        <v>7</v>
      </c>
      <c r="U678" t="str">
        <f>INDEX($C$1:$O$10913,1,MATCH(T678,scores245[#This Row],0))</f>
        <v>betboom</v>
      </c>
    </row>
    <row r="679" spans="1:21" x14ac:dyDescent="0.25">
      <c r="A679" t="str">
        <f>_xlfn.CONCAT(scores245[[#This Row],[home]],scores245[[#This Row],[guest]],scores245[[#This Row],[дата]])</f>
        <v>Хака ВалкеакоскиГнистан45501</v>
      </c>
      <c r="B679" t="str">
        <f>_xlfn.CONCAT(scores245[[#This Row],[home]],scores245[[#This Row],[guest]])</f>
        <v>Хака ВалкеакоскиГнистан</v>
      </c>
      <c r="C679" s="1" t="s">
        <v>427</v>
      </c>
      <c r="D679" s="2">
        <v>45501</v>
      </c>
      <c r="E679" s="1" t="s">
        <v>112</v>
      </c>
      <c r="F679" s="1" t="s">
        <v>258</v>
      </c>
      <c r="G679">
        <v>2.19</v>
      </c>
      <c r="H679">
        <v>3.6</v>
      </c>
      <c r="I679">
        <v>2.95</v>
      </c>
      <c r="J679">
        <v>2.16</v>
      </c>
      <c r="K679">
        <v>3.75</v>
      </c>
      <c r="L679">
        <v>3.05</v>
      </c>
      <c r="M679">
        <v>2.1800000000000002</v>
      </c>
      <c r="N679">
        <v>3.85</v>
      </c>
      <c r="O679">
        <v>3</v>
      </c>
      <c r="P679" t="s">
        <v>28</v>
      </c>
      <c r="Q679" t="s">
        <v>19</v>
      </c>
      <c r="R679">
        <v>2</v>
      </c>
      <c r="S679" t="s">
        <v>20</v>
      </c>
      <c r="T679">
        <f>MAX(scores245[[#This Row],[winline]],scores245[[#This Row],[betboom]])</f>
        <v>2.19</v>
      </c>
      <c r="U679" t="str">
        <f>INDEX($C$1:$O$10913,1,MATCH(T679,scores245[#This Row],0))</f>
        <v>winline</v>
      </c>
    </row>
    <row r="680" spans="1:21" x14ac:dyDescent="0.25">
      <c r="A680" t="str">
        <f>_xlfn.CONCAT(scores245[[#This Row],[home]],scores245[[#This Row],[guest]],scores245[[#This Row],[дата]])</f>
        <v>Ландскрона БоисГефле45501</v>
      </c>
      <c r="B680" t="str">
        <f>_xlfn.CONCAT(scores245[[#This Row],[home]],scores245[[#This Row],[guest]])</f>
        <v>Ландскрона БоисГефле</v>
      </c>
      <c r="C680" s="1" t="s">
        <v>428</v>
      </c>
      <c r="D680" s="2">
        <v>45501</v>
      </c>
      <c r="E680" s="1" t="s">
        <v>266</v>
      </c>
      <c r="F680" s="1" t="s">
        <v>64</v>
      </c>
      <c r="G680">
        <v>1.54</v>
      </c>
      <c r="H680">
        <v>4.2</v>
      </c>
      <c r="I680">
        <v>5.4</v>
      </c>
      <c r="J680">
        <v>1.53</v>
      </c>
      <c r="K680">
        <v>4.2</v>
      </c>
      <c r="L680">
        <v>5.3</v>
      </c>
      <c r="M680">
        <v>1.52</v>
      </c>
      <c r="N680">
        <v>4.2</v>
      </c>
      <c r="O680">
        <v>5.4</v>
      </c>
      <c r="P680" t="s">
        <v>16</v>
      </c>
      <c r="Q680" t="s">
        <v>19</v>
      </c>
      <c r="R680">
        <v>2</v>
      </c>
      <c r="S680" t="s">
        <v>20</v>
      </c>
      <c r="T680">
        <f>MAX(scores245[[#This Row],[winline]],scores245[[#This Row],[betboom]])</f>
        <v>1.54</v>
      </c>
      <c r="U680" t="str">
        <f>INDEX($C$1:$O$10913,1,MATCH(T680,scores245[#This Row],0))</f>
        <v>winline</v>
      </c>
    </row>
    <row r="681" spans="1:21" x14ac:dyDescent="0.25">
      <c r="A681" t="str">
        <f>_xlfn.CONCAT(scores245[[#This Row],[home]],scores245[[#This Row],[guest]],scores245[[#This Row],[дата]])</f>
        <v>БрагеЭребру45501</v>
      </c>
      <c r="B681" t="str">
        <f>_xlfn.CONCAT(scores245[[#This Row],[home]],scores245[[#This Row],[guest]])</f>
        <v>БрагеЭребру</v>
      </c>
      <c r="C681" s="1" t="s">
        <v>428</v>
      </c>
      <c r="D681" s="2">
        <v>45501</v>
      </c>
      <c r="E681" s="1" t="s">
        <v>63</v>
      </c>
      <c r="F681" s="1" t="s">
        <v>116</v>
      </c>
      <c r="G681">
        <v>1.86</v>
      </c>
      <c r="H681">
        <v>3.6</v>
      </c>
      <c r="I681">
        <v>3.9</v>
      </c>
      <c r="J681">
        <v>1.85</v>
      </c>
      <c r="K681">
        <v>3.7</v>
      </c>
      <c r="L681">
        <v>3.8</v>
      </c>
      <c r="M681">
        <v>1.8</v>
      </c>
      <c r="N681">
        <v>3.7</v>
      </c>
      <c r="O681">
        <v>3.85</v>
      </c>
      <c r="P681" t="s">
        <v>19</v>
      </c>
      <c r="Q681" t="s">
        <v>16</v>
      </c>
      <c r="R681">
        <v>1</v>
      </c>
      <c r="S681" t="s">
        <v>20</v>
      </c>
      <c r="T681">
        <f>MAX(scores245[[#This Row],[winline]],scores245[[#This Row],[betboom]])</f>
        <v>1.86</v>
      </c>
      <c r="U681" t="str">
        <f>INDEX($C$1:$O$10913,1,MATCH(T681,scores245[#This Row],0))</f>
        <v>winline</v>
      </c>
    </row>
    <row r="682" spans="1:21" x14ac:dyDescent="0.25">
      <c r="A682" t="str">
        <f>_xlfn.CONCAT(scores245[[#This Row],[home]],scores245[[#This Row],[guest]],scores245[[#This Row],[дата]])</f>
        <v>СундсвальТреллеборг45501</v>
      </c>
      <c r="B682" t="str">
        <f>_xlfn.CONCAT(scores245[[#This Row],[home]],scores245[[#This Row],[guest]])</f>
        <v>СундсвальТреллеборг</v>
      </c>
      <c r="C682" s="1" t="s">
        <v>428</v>
      </c>
      <c r="D682" s="2">
        <v>45501</v>
      </c>
      <c r="E682" s="1" t="s">
        <v>115</v>
      </c>
      <c r="F682" s="1" t="s">
        <v>262</v>
      </c>
      <c r="G682">
        <v>2.5</v>
      </c>
      <c r="H682">
        <v>3.5</v>
      </c>
      <c r="I682">
        <v>2.6</v>
      </c>
      <c r="J682">
        <v>2.52</v>
      </c>
      <c r="K682">
        <v>3.45</v>
      </c>
      <c r="L682">
        <v>2.5499999999999998</v>
      </c>
      <c r="M682">
        <v>2.5</v>
      </c>
      <c r="N682">
        <v>3.5</v>
      </c>
      <c r="O682">
        <v>2.5499999999999998</v>
      </c>
      <c r="P682" t="s">
        <v>19</v>
      </c>
      <c r="Q682" t="s">
        <v>28</v>
      </c>
      <c r="R682">
        <v>1</v>
      </c>
      <c r="S682" t="s">
        <v>20</v>
      </c>
      <c r="T682">
        <f>MAX(scores245[[#This Row],[winline]],scores245[[#This Row],[betboom]])</f>
        <v>2.52</v>
      </c>
      <c r="U682" t="str">
        <f>INDEX($C$1:$O$10913,1,MATCH(T682,scores245[#This Row],0))</f>
        <v>betboom</v>
      </c>
    </row>
    <row r="683" spans="1:21" x14ac:dyDescent="0.25">
      <c r="A683" t="str">
        <f>_xlfn.CONCAT(scores245[[#This Row],[home]],scores245[[#This Row],[guest]],scores245[[#This Row],[дата]])</f>
        <v>Чоннам Сеул 45501</v>
      </c>
      <c r="B683" t="str">
        <f>_xlfn.CONCAT(scores245[[#This Row],[home]],scores245[[#This Row],[guest]])</f>
        <v xml:space="preserve">Чоннам Сеул </v>
      </c>
      <c r="C683" s="1" t="s">
        <v>429</v>
      </c>
      <c r="D683" s="2">
        <v>45501</v>
      </c>
      <c r="E683" s="1" t="s">
        <v>311</v>
      </c>
      <c r="F683" s="1" t="s">
        <v>313</v>
      </c>
      <c r="G683">
        <v>2.6</v>
      </c>
      <c r="H683">
        <v>3.4</v>
      </c>
      <c r="I683">
        <v>2.5499999999999998</v>
      </c>
      <c r="J683">
        <v>2.5499999999999998</v>
      </c>
      <c r="K683">
        <v>3.55</v>
      </c>
      <c r="L683">
        <v>2.5</v>
      </c>
      <c r="M683">
        <v>2.5499999999999998</v>
      </c>
      <c r="N683">
        <v>3.5</v>
      </c>
      <c r="O683">
        <v>2.5</v>
      </c>
      <c r="P683" t="s">
        <v>19</v>
      </c>
      <c r="Q683" t="s">
        <v>19</v>
      </c>
      <c r="R683">
        <v>0</v>
      </c>
      <c r="S683" t="s">
        <v>20</v>
      </c>
      <c r="T683">
        <f>MAX(scores245[[#This Row],[winline]],scores245[[#This Row],[betboom]])</f>
        <v>2.6</v>
      </c>
      <c r="U683" t="str">
        <f>INDEX($C$1:$O$10913,1,MATCH(T683,scores245[#This Row],0))</f>
        <v>winline</v>
      </c>
    </row>
    <row r="684" spans="1:21" x14ac:dyDescent="0.25">
      <c r="A684" t="str">
        <f>_xlfn.CONCAT(scores245[[#This Row],[home]],scores245[[#This Row],[guest]],scores245[[#This Row],[дата]])</f>
        <v>КеннамЧхонан Сити45501</v>
      </c>
      <c r="B684" t="str">
        <f>_xlfn.CONCAT(scores245[[#This Row],[home]],scores245[[#This Row],[guest]])</f>
        <v>КеннамЧхонан Сити</v>
      </c>
      <c r="C684" s="1" t="s">
        <v>429</v>
      </c>
      <c r="D684" s="2">
        <v>45501</v>
      </c>
      <c r="E684" s="1" t="s">
        <v>310</v>
      </c>
      <c r="F684" s="1" t="s">
        <v>123</v>
      </c>
      <c r="G684">
        <v>1.8</v>
      </c>
      <c r="H684">
        <v>3.6</v>
      </c>
      <c r="I684">
        <v>4.2</v>
      </c>
      <c r="J684">
        <v>1.79</v>
      </c>
      <c r="K684">
        <v>3.9</v>
      </c>
      <c r="L684">
        <v>3.9</v>
      </c>
      <c r="M684">
        <v>1.77</v>
      </c>
      <c r="N684">
        <v>3.8</v>
      </c>
      <c r="O684">
        <v>4</v>
      </c>
      <c r="P684" t="s">
        <v>32</v>
      </c>
      <c r="Q684" t="s">
        <v>32</v>
      </c>
      <c r="R684">
        <v>0</v>
      </c>
      <c r="S684" t="s">
        <v>20</v>
      </c>
      <c r="T684">
        <f>MAX(scores245[[#This Row],[winline]],scores245[[#This Row],[betboom]])</f>
        <v>1.8</v>
      </c>
      <c r="U684" t="str">
        <f>INDEX($C$1:$O$10913,1,MATCH(T684,scores245[#This Row],0))</f>
        <v>winline</v>
      </c>
    </row>
    <row r="685" spans="1:21" x14ac:dyDescent="0.25">
      <c r="A685" t="str">
        <f>_xlfn.CONCAT(scores245[[#This Row],[home]],scores245[[#This Row],[guest]],scores245[[#This Row],[дата]])</f>
        <v>Пхохан Санджу 45501</v>
      </c>
      <c r="B685" t="str">
        <f>_xlfn.CONCAT(scores245[[#This Row],[home]],scores245[[#This Row],[guest]])</f>
        <v xml:space="preserve">Пхохан Санджу </v>
      </c>
      <c r="C685" s="1" t="s">
        <v>421</v>
      </c>
      <c r="D685" s="2">
        <v>45501</v>
      </c>
      <c r="E685" s="1" t="s">
        <v>276</v>
      </c>
      <c r="F685" s="1" t="s">
        <v>129</v>
      </c>
      <c r="G685">
        <v>2.25</v>
      </c>
      <c r="H685">
        <v>3.35</v>
      </c>
      <c r="I685">
        <v>3.15</v>
      </c>
      <c r="J685">
        <v>2.23</v>
      </c>
      <c r="K685">
        <v>3.3</v>
      </c>
      <c r="L685">
        <v>3.15</v>
      </c>
      <c r="M685" t="s">
        <v>20</v>
      </c>
      <c r="N685" t="s">
        <v>20</v>
      </c>
      <c r="O685" t="s">
        <v>20</v>
      </c>
      <c r="P685" t="s">
        <v>28</v>
      </c>
      <c r="Q685" t="s">
        <v>19</v>
      </c>
      <c r="R685">
        <v>2</v>
      </c>
      <c r="S685" t="s">
        <v>20</v>
      </c>
      <c r="T685">
        <f>MAX(scores245[[#This Row],[winline]],scores245[[#This Row],[betboom]])</f>
        <v>2.25</v>
      </c>
      <c r="U685" t="str">
        <f>INDEX($C$1:$O$10913,1,MATCH(T685,scores245[#This Row],0))</f>
        <v>winline</v>
      </c>
    </row>
    <row r="686" spans="1:21" x14ac:dyDescent="0.25">
      <c r="A686" t="str">
        <f>_xlfn.CONCAT(scores245[[#This Row],[home]],scores245[[#This Row],[guest]],scores245[[#This Row],[дата]])</f>
        <v>КаннынЯнгпийонг ФК45501</v>
      </c>
      <c r="B686" t="str">
        <f>_xlfn.CONCAT(scores245[[#This Row],[home]],scores245[[#This Row],[guest]])</f>
        <v>КаннынЯнгпийонг ФК</v>
      </c>
      <c r="C686" s="1" t="s">
        <v>422</v>
      </c>
      <c r="D686" s="2">
        <v>45501</v>
      </c>
      <c r="E686" s="1" t="s">
        <v>133</v>
      </c>
      <c r="F686" s="1" t="s">
        <v>69</v>
      </c>
      <c r="G686" t="s">
        <v>20</v>
      </c>
      <c r="H686" t="s">
        <v>20</v>
      </c>
      <c r="I686" t="s">
        <v>20</v>
      </c>
      <c r="J686" t="s">
        <v>20</v>
      </c>
      <c r="K686" t="s">
        <v>20</v>
      </c>
      <c r="L686" t="s">
        <v>20</v>
      </c>
      <c r="M686" t="s">
        <v>20</v>
      </c>
      <c r="N686" t="s">
        <v>20</v>
      </c>
      <c r="O686" t="s">
        <v>20</v>
      </c>
      <c r="P686" t="s">
        <v>16</v>
      </c>
      <c r="Q686" t="s">
        <v>16</v>
      </c>
      <c r="R686">
        <v>0</v>
      </c>
      <c r="S686" t="s">
        <v>20</v>
      </c>
      <c r="T686">
        <f>MAX(scores245[[#This Row],[winline]],scores245[[#This Row],[betboom]])</f>
        <v>0</v>
      </c>
      <c r="U686" t="e">
        <f>INDEX($C$1:$O$10913,1,MATCH(T686,scores245[#This Row],0))</f>
        <v>#REF!</v>
      </c>
    </row>
    <row r="687" spans="1:21" x14ac:dyDescent="0.25">
      <c r="A687" t="str">
        <f>_xlfn.CONCAT(scores245[[#This Row],[home]],scores245[[#This Row],[guest]],scores245[[#This Row],[дата]])</f>
        <v>Пхаджу СитизенГимхэ45501</v>
      </c>
      <c r="B687" t="str">
        <f>_xlfn.CONCAT(scores245[[#This Row],[home]],scores245[[#This Row],[guest]])</f>
        <v>Пхаджу СитизенГимхэ</v>
      </c>
      <c r="C687" s="1" t="s">
        <v>422</v>
      </c>
      <c r="D687" s="2">
        <v>45501</v>
      </c>
      <c r="E687" s="1" t="s">
        <v>131</v>
      </c>
      <c r="F687" s="1" t="s">
        <v>138</v>
      </c>
      <c r="G687" t="s">
        <v>20</v>
      </c>
      <c r="H687" t="s">
        <v>20</v>
      </c>
      <c r="I687" t="s">
        <v>20</v>
      </c>
      <c r="J687" t="s">
        <v>20</v>
      </c>
      <c r="K687" t="s">
        <v>20</v>
      </c>
      <c r="L687" t="s">
        <v>20</v>
      </c>
      <c r="M687" t="s">
        <v>20</v>
      </c>
      <c r="N687" t="s">
        <v>20</v>
      </c>
      <c r="O687" t="s">
        <v>20</v>
      </c>
      <c r="P687" t="s">
        <v>28</v>
      </c>
      <c r="Q687" t="s">
        <v>28</v>
      </c>
      <c r="R687">
        <v>0</v>
      </c>
      <c r="S687" t="s">
        <v>20</v>
      </c>
      <c r="T687">
        <f>MAX(scores245[[#This Row],[winline]],scores245[[#This Row],[betboom]])</f>
        <v>0</v>
      </c>
      <c r="U687" t="e">
        <f>INDEX($C$1:$O$10913,1,MATCH(T687,scores245[#This Row],0))</f>
        <v>#REF!</v>
      </c>
    </row>
    <row r="688" spans="1:21" x14ac:dyDescent="0.25">
      <c r="A688" t="str">
        <f>_xlfn.CONCAT(scores245[[#This Row],[home]],scores245[[#This Row],[guest]],scores245[[#This Row],[дата]])</f>
        <v>Кёнджу КХНПЕджу Ситизен45501</v>
      </c>
      <c r="B688" t="str">
        <f>_xlfn.CONCAT(scores245[[#This Row],[home]],scores245[[#This Row],[guest]])</f>
        <v>Кёнджу КХНПЕджу Ситизен</v>
      </c>
      <c r="C688" s="1" t="s">
        <v>422</v>
      </c>
      <c r="D688" s="2">
        <v>45501</v>
      </c>
      <c r="E688" s="1" t="s">
        <v>132</v>
      </c>
      <c r="F688" s="1" t="s">
        <v>136</v>
      </c>
      <c r="G688" t="s">
        <v>20</v>
      </c>
      <c r="H688" t="s">
        <v>20</v>
      </c>
      <c r="I688" t="s">
        <v>20</v>
      </c>
      <c r="J688" t="s">
        <v>20</v>
      </c>
      <c r="K688" t="s">
        <v>20</v>
      </c>
      <c r="L688" t="s">
        <v>20</v>
      </c>
      <c r="M688" t="s">
        <v>20</v>
      </c>
      <c r="N688" t="s">
        <v>20</v>
      </c>
      <c r="O688" t="s">
        <v>20</v>
      </c>
      <c r="P688" t="s">
        <v>16</v>
      </c>
      <c r="Q688" t="s">
        <v>19</v>
      </c>
      <c r="R688">
        <v>2</v>
      </c>
      <c r="S688" t="s">
        <v>20</v>
      </c>
      <c r="T688">
        <f>MAX(scores245[[#This Row],[winline]],scores245[[#This Row],[betboom]])</f>
        <v>0</v>
      </c>
      <c r="U688" t="e">
        <f>INDEX($C$1:$O$10913,1,MATCH(T688,scores245[#This Row],0))</f>
        <v>#N/A</v>
      </c>
    </row>
    <row r="689" spans="1:21" x14ac:dyDescent="0.25">
      <c r="A689" t="str">
        <f>_xlfn.CONCAT(scores245[[#This Row],[home]],scores245[[#This Row],[guest]],scores245[[#This Row],[дата]])</f>
        <v>ГифуГаинаре Тоттори45501</v>
      </c>
      <c r="B689" t="str">
        <f>_xlfn.CONCAT(scores245[[#This Row],[home]],scores245[[#This Row],[guest]])</f>
        <v>ГифуГаинаре Тоттори</v>
      </c>
      <c r="C689" s="1" t="s">
        <v>430</v>
      </c>
      <c r="D689" s="2">
        <v>45501</v>
      </c>
      <c r="E689" s="1" t="s">
        <v>162</v>
      </c>
      <c r="F689" s="1" t="s">
        <v>169</v>
      </c>
      <c r="P689" t="s">
        <v>16</v>
      </c>
      <c r="Q689" t="s">
        <v>28</v>
      </c>
      <c r="R689">
        <v>2</v>
      </c>
      <c r="S689" t="s">
        <v>20</v>
      </c>
      <c r="T689">
        <f>MAX(scores245[[#This Row],[winline]],scores245[[#This Row],[betboom]])</f>
        <v>0</v>
      </c>
      <c r="U689" t="e">
        <f>INDEX($C$1:$O$10913,1,MATCH(T689,scores245[#This Row],0))</f>
        <v>#N/A</v>
      </c>
    </row>
    <row r="690" spans="1:21" x14ac:dyDescent="0.25">
      <c r="A690" t="str">
        <f>_xlfn.CONCAT(scores245[[#This Row],[home]],scores245[[#This Row],[guest]],scores245[[#This Row],[дата]])</f>
        <v>Сан Мартин ТукуманТаллерес де Ремедиос45502</v>
      </c>
      <c r="B690" t="str">
        <f>_xlfn.CONCAT(scores245[[#This Row],[home]],scores245[[#This Row],[guest]])</f>
        <v>Сан Мартин ТукуманТаллерес де Ремедиос</v>
      </c>
      <c r="C690" s="1" t="s">
        <v>418</v>
      </c>
      <c r="D690" s="2">
        <v>45502</v>
      </c>
      <c r="E690" s="1" t="s">
        <v>180</v>
      </c>
      <c r="F690" s="1" t="s">
        <v>81</v>
      </c>
      <c r="G690">
        <v>1.72</v>
      </c>
      <c r="H690">
        <v>3.3</v>
      </c>
      <c r="I690">
        <v>4.5999999999999996</v>
      </c>
      <c r="J690">
        <v>1.76</v>
      </c>
      <c r="K690">
        <v>3.25</v>
      </c>
      <c r="L690">
        <v>4.9000000000000004</v>
      </c>
      <c r="M690">
        <v>1.73</v>
      </c>
      <c r="N690">
        <v>3.25</v>
      </c>
      <c r="O690">
        <v>5.0999999999999996</v>
      </c>
      <c r="P690" t="s">
        <v>28</v>
      </c>
      <c r="Q690" t="s">
        <v>16</v>
      </c>
      <c r="R690">
        <v>1</v>
      </c>
      <c r="S690" t="s">
        <v>20</v>
      </c>
      <c r="T690">
        <f>MAX(scores245[[#This Row],[winline]],scores245[[#This Row],[betboom]])</f>
        <v>1.76</v>
      </c>
      <c r="U690" t="str">
        <f>INDEX($C$1:$O$10913,1,MATCH(T690,scores245[#This Row],0))</f>
        <v>betboom</v>
      </c>
    </row>
    <row r="691" spans="1:21" x14ac:dyDescent="0.25">
      <c r="A691" t="str">
        <f>_xlfn.CONCAT(scores245[[#This Row],[home]],scores245[[#This Row],[guest]],scores245[[#This Row],[дата]])</f>
        <v>КуябаАтлетико Паранаэнсе45502</v>
      </c>
      <c r="B691" t="str">
        <f>_xlfn.CONCAT(scores245[[#This Row],[home]],scores245[[#This Row],[guest]])</f>
        <v>КуябаАтлетико Паранаэнсе</v>
      </c>
      <c r="C691" s="1" t="s">
        <v>431</v>
      </c>
      <c r="D691" s="2">
        <v>45502</v>
      </c>
      <c r="E691" s="1" t="s">
        <v>86</v>
      </c>
      <c r="F691" s="1" t="s">
        <v>205</v>
      </c>
      <c r="G691">
        <v>2.6</v>
      </c>
      <c r="H691">
        <v>3.2</v>
      </c>
      <c r="I691">
        <v>2.9</v>
      </c>
      <c r="J691">
        <v>2.6</v>
      </c>
      <c r="K691">
        <v>3.05</v>
      </c>
      <c r="L691">
        <v>2.9</v>
      </c>
      <c r="M691">
        <v>2.6</v>
      </c>
      <c r="N691">
        <v>3.15</v>
      </c>
      <c r="O691">
        <v>2.9</v>
      </c>
      <c r="P691" t="s">
        <v>28</v>
      </c>
      <c r="Q691" t="s">
        <v>19</v>
      </c>
      <c r="R691">
        <v>2</v>
      </c>
      <c r="S691" t="s">
        <v>20</v>
      </c>
      <c r="T691">
        <f>MAX(scores245[[#This Row],[winline]],scores245[[#This Row],[betboom]])</f>
        <v>2.6</v>
      </c>
      <c r="U691" t="str">
        <f>INDEX($C$1:$O$10913,1,MATCH(T691,scores245[#This Row],0))</f>
        <v>winline</v>
      </c>
    </row>
    <row r="692" spans="1:21" x14ac:dyDescent="0.25">
      <c r="A692" t="str">
        <f>_xlfn.CONCAT(scores245[[#This Row],[home]],scores245[[#This Row],[guest]],scores245[[#This Row],[дата]])</f>
        <v>Атлетико МинейроКоринтианс45502</v>
      </c>
      <c r="B692" t="str">
        <f>_xlfn.CONCAT(scores245[[#This Row],[home]],scores245[[#This Row],[guest]])</f>
        <v>Атлетико МинейроКоринтианс</v>
      </c>
      <c r="C692" s="1" t="s">
        <v>431</v>
      </c>
      <c r="D692" s="2">
        <v>45502</v>
      </c>
      <c r="E692" s="1" t="s">
        <v>216</v>
      </c>
      <c r="F692" s="1" t="s">
        <v>307</v>
      </c>
      <c r="G692">
        <v>1.71</v>
      </c>
      <c r="H692">
        <v>3.75</v>
      </c>
      <c r="I692">
        <v>5.2</v>
      </c>
      <c r="J692">
        <v>1.67</v>
      </c>
      <c r="K692">
        <v>3.7</v>
      </c>
      <c r="L692">
        <v>5.2</v>
      </c>
      <c r="M692">
        <v>1.68</v>
      </c>
      <c r="N692">
        <v>3.75</v>
      </c>
      <c r="O692">
        <v>5.2</v>
      </c>
      <c r="P692" t="s">
        <v>19</v>
      </c>
      <c r="Q692" t="s">
        <v>28</v>
      </c>
      <c r="R692">
        <v>1</v>
      </c>
      <c r="S692" t="s">
        <v>20</v>
      </c>
      <c r="T692">
        <f>MAX(scores245[[#This Row],[winline]],scores245[[#This Row],[betboom]])</f>
        <v>1.71</v>
      </c>
      <c r="U692" t="str">
        <f>INDEX($C$1:$O$10913,1,MATCH(T692,scores245[#This Row],0))</f>
        <v>winline</v>
      </c>
    </row>
    <row r="693" spans="1:21" x14ac:dyDescent="0.25">
      <c r="A693" t="str">
        <f>_xlfn.CONCAT(scores245[[#This Row],[home]],scores245[[#This Row],[guest]],scores245[[#This Row],[дата]])</f>
        <v>ГремиоВаско да Гама45502</v>
      </c>
      <c r="B693" t="str">
        <f>_xlfn.CONCAT(scores245[[#This Row],[home]],scores245[[#This Row],[guest]])</f>
        <v>ГремиоВаско да Гама</v>
      </c>
      <c r="C693" s="1" t="s">
        <v>431</v>
      </c>
      <c r="D693" s="2">
        <v>45502</v>
      </c>
      <c r="E693" s="1" t="s">
        <v>210</v>
      </c>
      <c r="F693" s="1" t="s">
        <v>84</v>
      </c>
      <c r="G693">
        <v>2.02</v>
      </c>
      <c r="H693">
        <v>3.45</v>
      </c>
      <c r="I693">
        <v>3.9</v>
      </c>
      <c r="J693">
        <v>2</v>
      </c>
      <c r="K693">
        <v>3.35</v>
      </c>
      <c r="L693">
        <v>3.9</v>
      </c>
      <c r="M693">
        <v>2</v>
      </c>
      <c r="N693">
        <v>3.4</v>
      </c>
      <c r="O693">
        <v>3.85</v>
      </c>
      <c r="P693" t="s">
        <v>28</v>
      </c>
      <c r="Q693" t="s">
        <v>16</v>
      </c>
      <c r="R693">
        <v>1</v>
      </c>
      <c r="S693" t="s">
        <v>20</v>
      </c>
      <c r="T693">
        <f>MAX(scores245[[#This Row],[winline]],scores245[[#This Row],[betboom]])</f>
        <v>2.02</v>
      </c>
      <c r="U693" t="str">
        <f>INDEX($C$1:$O$10913,1,MATCH(T693,scores245[#This Row],0))</f>
        <v>winline</v>
      </c>
    </row>
    <row r="694" spans="1:21" x14ac:dyDescent="0.25">
      <c r="A694" t="str">
        <f>_xlfn.CONCAT(scores245[[#This Row],[home]],scores245[[#This Row],[guest]],scores245[[#This Row],[дата]])</f>
        <v>Америка МинейроСеара45502</v>
      </c>
      <c r="B694" t="str">
        <f>_xlfn.CONCAT(scores245[[#This Row],[home]],scores245[[#This Row],[guest]])</f>
        <v>Америка МинейроСеара</v>
      </c>
      <c r="C694" s="1" t="s">
        <v>419</v>
      </c>
      <c r="D694" s="2">
        <v>45502</v>
      </c>
      <c r="E694" s="1" t="s">
        <v>317</v>
      </c>
      <c r="F694" s="1" t="s">
        <v>224</v>
      </c>
      <c r="G694">
        <v>2.09</v>
      </c>
      <c r="H694">
        <v>3.3</v>
      </c>
      <c r="I694">
        <v>3.4</v>
      </c>
      <c r="J694">
        <v>2.12</v>
      </c>
      <c r="K694">
        <v>3.17</v>
      </c>
      <c r="L694">
        <v>3.3</v>
      </c>
      <c r="M694">
        <v>2.12</v>
      </c>
      <c r="N694">
        <v>3.26</v>
      </c>
      <c r="O694">
        <v>3.34</v>
      </c>
      <c r="P694" t="s">
        <v>19</v>
      </c>
      <c r="Q694" t="s">
        <v>19</v>
      </c>
      <c r="R694">
        <v>0</v>
      </c>
      <c r="S694" t="s">
        <v>20</v>
      </c>
      <c r="T694">
        <f>MAX(scores245[[#This Row],[winline]],scores245[[#This Row],[betboom]])</f>
        <v>2.12</v>
      </c>
      <c r="U694" t="str">
        <f>INDEX($C$1:$O$10913,1,MATCH(T694,scores245[#This Row],0))</f>
        <v>betboom</v>
      </c>
    </row>
    <row r="695" spans="1:21" x14ac:dyDescent="0.25">
      <c r="A695" t="str">
        <f>_xlfn.CONCAT(scores245[[#This Row],[home]],scores245[[#This Row],[guest]],scores245[[#This Row],[дата]])</f>
        <v>КРБСантос45502</v>
      </c>
      <c r="B695" t="str">
        <f>_xlfn.CONCAT(scores245[[#This Row],[home]],scores245[[#This Row],[guest]])</f>
        <v>КРБСантос</v>
      </c>
      <c r="C695" s="1" t="s">
        <v>419</v>
      </c>
      <c r="D695" s="2">
        <v>45502</v>
      </c>
      <c r="E695" s="1" t="s">
        <v>318</v>
      </c>
      <c r="F695" s="1" t="s">
        <v>308</v>
      </c>
      <c r="G695">
        <v>2.6</v>
      </c>
      <c r="H695">
        <v>3.2</v>
      </c>
      <c r="I695">
        <v>2.6</v>
      </c>
      <c r="J695">
        <v>2.59</v>
      </c>
      <c r="K695">
        <v>3.18</v>
      </c>
      <c r="L695">
        <v>2.57</v>
      </c>
      <c r="M695" t="s">
        <v>20</v>
      </c>
      <c r="N695" t="s">
        <v>20</v>
      </c>
      <c r="O695" t="s">
        <v>20</v>
      </c>
      <c r="P695" t="s">
        <v>28</v>
      </c>
      <c r="Q695" t="s">
        <v>28</v>
      </c>
      <c r="R695">
        <v>0</v>
      </c>
      <c r="S695" t="s">
        <v>20</v>
      </c>
      <c r="T695">
        <f>MAX(scores245[[#This Row],[winline]],scores245[[#This Row],[betboom]])</f>
        <v>2.6</v>
      </c>
      <c r="U695" t="str">
        <f>INDEX($C$1:$O$10913,1,MATCH(T695,scores245[#This Row],0))</f>
        <v>winline</v>
      </c>
    </row>
    <row r="696" spans="1:21" x14ac:dyDescent="0.25">
      <c r="A696" t="str">
        <f>_xlfn.CONCAT(scores245[[#This Row],[home]],scores245[[#This Row],[guest]],scores245[[#This Row],[дата]])</f>
        <v>Филкир РейкьявикФрам Рейкьявик45502</v>
      </c>
      <c r="B696" t="str">
        <f>_xlfn.CONCAT(scores245[[#This Row],[home]],scores245[[#This Row],[guest]])</f>
        <v>Филкир РейкьявикФрам Рейкьявик</v>
      </c>
      <c r="C696" s="1" t="s">
        <v>423</v>
      </c>
      <c r="D696" s="2">
        <v>45502</v>
      </c>
      <c r="E696" s="1" t="s">
        <v>332</v>
      </c>
      <c r="F696" s="1" t="s">
        <v>227</v>
      </c>
      <c r="G696">
        <v>2.39</v>
      </c>
      <c r="H696">
        <v>3.85</v>
      </c>
      <c r="I696">
        <v>2.5499999999999998</v>
      </c>
      <c r="J696">
        <v>2.42</v>
      </c>
      <c r="K696">
        <v>3.75</v>
      </c>
      <c r="L696">
        <v>2.58</v>
      </c>
      <c r="M696">
        <v>2.4</v>
      </c>
      <c r="N696">
        <v>3.85</v>
      </c>
      <c r="O696">
        <v>2.65</v>
      </c>
      <c r="P696" t="s">
        <v>20</v>
      </c>
      <c r="Q696" t="s">
        <v>20</v>
      </c>
      <c r="R696" t="s">
        <v>20</v>
      </c>
      <c r="S696" t="s">
        <v>20</v>
      </c>
      <c r="T696">
        <f>MAX(scores245[[#This Row],[winline]],scores245[[#This Row],[betboom]])</f>
        <v>2.42</v>
      </c>
      <c r="U696" t="str">
        <f>INDEX($C$1:$O$10913,1,MATCH(T696,scores245[#This Row],0))</f>
        <v>betboom</v>
      </c>
    </row>
    <row r="697" spans="1:21" x14ac:dyDescent="0.25">
      <c r="A697" t="str">
        <f>_xlfn.CONCAT(scores245[[#This Row],[home]],scores245[[#This Row],[guest]],scores245[[#This Row],[дата]])</f>
        <v>КР РейкьявикАкюрейри45502</v>
      </c>
      <c r="B697" t="str">
        <f>_xlfn.CONCAT(scores245[[#This Row],[home]],scores245[[#This Row],[guest]])</f>
        <v>КР РейкьявикАкюрейри</v>
      </c>
      <c r="C697" s="1" t="s">
        <v>423</v>
      </c>
      <c r="D697" s="2">
        <v>45502</v>
      </c>
      <c r="E697" s="1" t="s">
        <v>334</v>
      </c>
      <c r="F697" s="1" t="s">
        <v>36</v>
      </c>
      <c r="G697">
        <v>2.12</v>
      </c>
      <c r="H697">
        <v>3.95</v>
      </c>
      <c r="I697">
        <v>2.9</v>
      </c>
      <c r="J697">
        <v>2.1</v>
      </c>
      <c r="K697">
        <v>3.9</v>
      </c>
      <c r="L697">
        <v>3</v>
      </c>
      <c r="M697">
        <v>2.1</v>
      </c>
      <c r="N697">
        <v>4.0999999999999996</v>
      </c>
      <c r="O697">
        <v>3</v>
      </c>
      <c r="P697" t="s">
        <v>19</v>
      </c>
      <c r="Q697" t="s">
        <v>19</v>
      </c>
      <c r="R697">
        <v>0</v>
      </c>
      <c r="S697" t="s">
        <v>20</v>
      </c>
      <c r="T697">
        <f>MAX(scores245[[#This Row],[winline]],scores245[[#This Row],[betboom]])</f>
        <v>2.12</v>
      </c>
      <c r="U697" t="str">
        <f>INDEX($C$1:$O$10913,1,MATCH(T697,scores245[#This Row],0))</f>
        <v>winline</v>
      </c>
    </row>
    <row r="698" spans="1:21" x14ac:dyDescent="0.25">
      <c r="A698" t="str">
        <f>_xlfn.CONCAT(scores245[[#This Row],[home]],scores245[[#This Row],[guest]],scores245[[#This Row],[дата]])</f>
        <v>ВолеренгаРанхейм45502</v>
      </c>
      <c r="B698" t="str">
        <f>_xlfn.CONCAT(scores245[[#This Row],[home]],scores245[[#This Row],[guest]])</f>
        <v>ВолеренгаРанхейм</v>
      </c>
      <c r="C698" s="1" t="s">
        <v>425</v>
      </c>
      <c r="D698" s="2">
        <v>45502</v>
      </c>
      <c r="E698" s="1" t="s">
        <v>403</v>
      </c>
      <c r="F698" s="1" t="s">
        <v>392</v>
      </c>
      <c r="G698">
        <v>1.51</v>
      </c>
      <c r="H698">
        <v>4.5</v>
      </c>
      <c r="I698">
        <v>5</v>
      </c>
      <c r="J698">
        <v>1.47</v>
      </c>
      <c r="K698">
        <v>4.7</v>
      </c>
      <c r="L698">
        <v>5.2</v>
      </c>
      <c r="M698">
        <v>1.48</v>
      </c>
      <c r="N698">
        <v>4.5999999999999996</v>
      </c>
      <c r="O698">
        <v>5.3</v>
      </c>
      <c r="P698" t="s">
        <v>32</v>
      </c>
      <c r="Q698" t="s">
        <v>28</v>
      </c>
      <c r="R698">
        <v>1</v>
      </c>
      <c r="S698" t="s">
        <v>20</v>
      </c>
      <c r="T698">
        <f>MAX(scores245[[#This Row],[winline]],scores245[[#This Row],[betboom]])</f>
        <v>1.51</v>
      </c>
      <c r="U698" t="str">
        <f>INDEX($C$1:$O$10913,1,MATCH(T698,scores245[#This Row],0))</f>
        <v>winline</v>
      </c>
    </row>
    <row r="699" spans="1:21" x14ac:dyDescent="0.25">
      <c r="A699" t="str">
        <f>_xlfn.CONCAT(scores245[[#This Row],[home]],scores245[[#This Row],[guest]],scores245[[#This Row],[дата]])</f>
        <v>ХельсингборгЭстер45502</v>
      </c>
      <c r="B699" t="str">
        <f>_xlfn.CONCAT(scores245[[#This Row],[home]],scores245[[#This Row],[guest]])</f>
        <v>ХельсингборгЭстер</v>
      </c>
      <c r="C699" s="1" t="s">
        <v>428</v>
      </c>
      <c r="D699" s="2">
        <v>45502</v>
      </c>
      <c r="E699" s="1" t="s">
        <v>61</v>
      </c>
      <c r="F699" s="1" t="s">
        <v>263</v>
      </c>
      <c r="G699">
        <v>3.1</v>
      </c>
      <c r="H699">
        <v>3.5</v>
      </c>
      <c r="I699">
        <v>2.13</v>
      </c>
      <c r="J699">
        <v>3.35</v>
      </c>
      <c r="K699">
        <v>3.6</v>
      </c>
      <c r="L699">
        <v>2</v>
      </c>
      <c r="M699">
        <v>3.3</v>
      </c>
      <c r="N699">
        <v>3.55</v>
      </c>
      <c r="O699">
        <v>2.02</v>
      </c>
      <c r="P699" t="s">
        <v>32</v>
      </c>
      <c r="Q699" t="s">
        <v>19</v>
      </c>
      <c r="R699">
        <v>1</v>
      </c>
      <c r="S699" t="s">
        <v>20</v>
      </c>
      <c r="T699">
        <f>MAX(scores245[[#This Row],[winline]],scores245[[#This Row],[betboom]])</f>
        <v>3.35</v>
      </c>
      <c r="U699" t="str">
        <f>INDEX($C$1:$O$10913,1,MATCH(T699,scores245[#This Row],0))</f>
        <v>betboom</v>
      </c>
    </row>
    <row r="700" spans="1:21" x14ac:dyDescent="0.25">
      <c r="A700" t="str">
        <f>_xlfn.CONCAT(scores245[[#This Row],[home]],scores245[[#This Row],[guest]],scores245[[#This Row],[дата]])</f>
        <v>ЭргрютеОддевольд45502</v>
      </c>
      <c r="B700" t="str">
        <f>_xlfn.CONCAT(scores245[[#This Row],[home]],scores245[[#This Row],[guest]])</f>
        <v>ЭргрютеОддевольд</v>
      </c>
      <c r="C700" s="1" t="s">
        <v>428</v>
      </c>
      <c r="D700" s="2">
        <v>45502</v>
      </c>
      <c r="E700" s="1" t="s">
        <v>264</v>
      </c>
      <c r="F700" s="1" t="s">
        <v>118</v>
      </c>
      <c r="G700">
        <v>2.2400000000000002</v>
      </c>
      <c r="H700">
        <v>3.25</v>
      </c>
      <c r="I700">
        <v>3.1</v>
      </c>
      <c r="J700">
        <v>2.2999999999999998</v>
      </c>
      <c r="K700">
        <v>3.25</v>
      </c>
      <c r="L700">
        <v>3</v>
      </c>
      <c r="M700">
        <v>2.25</v>
      </c>
      <c r="N700">
        <v>3.3</v>
      </c>
      <c r="O700">
        <v>3.05</v>
      </c>
      <c r="P700" t="s">
        <v>54</v>
      </c>
      <c r="Q700" t="s">
        <v>19</v>
      </c>
      <c r="R700">
        <v>1</v>
      </c>
      <c r="S700" t="s">
        <v>20</v>
      </c>
      <c r="T700">
        <f>MAX(scores245[[#This Row],[winline]],scores245[[#This Row],[betboom]])</f>
        <v>2.2999999999999998</v>
      </c>
      <c r="U700" t="str">
        <f>INDEX($C$1:$O$10913,1,MATCH(T700,scores245[#This Row],0))</f>
        <v>betboom</v>
      </c>
    </row>
    <row r="701" spans="1:21" x14ac:dyDescent="0.25">
      <c r="A701" t="str">
        <f>_xlfn.CONCAT(scores245[[#This Row],[home]],scores245[[#This Row],[guest]],scores245[[#This Row],[дата]])</f>
        <v>Пусан Чхонджу45502</v>
      </c>
      <c r="B701" t="str">
        <f>_xlfn.CONCAT(scores245[[#This Row],[home]],scores245[[#This Row],[guest]])</f>
        <v>Пусан Чхонджу</v>
      </c>
      <c r="C701" s="1" t="s">
        <v>429</v>
      </c>
      <c r="D701" s="2">
        <v>45502</v>
      </c>
      <c r="E701" s="1" t="s">
        <v>120</v>
      </c>
      <c r="F701" s="1" t="s">
        <v>361</v>
      </c>
      <c r="G701">
        <v>1.81</v>
      </c>
      <c r="H701">
        <v>3.5</v>
      </c>
      <c r="I701">
        <v>4.0999999999999996</v>
      </c>
      <c r="J701">
        <v>1.83</v>
      </c>
      <c r="K701">
        <v>3.45</v>
      </c>
      <c r="L701">
        <v>4.2</v>
      </c>
      <c r="M701">
        <v>1.8</v>
      </c>
      <c r="N701">
        <v>3.5</v>
      </c>
      <c r="O701">
        <v>4.2</v>
      </c>
      <c r="P701" t="s">
        <v>16</v>
      </c>
      <c r="Q701" t="s">
        <v>19</v>
      </c>
      <c r="R701">
        <v>2</v>
      </c>
      <c r="S701" t="s">
        <v>20</v>
      </c>
      <c r="T701">
        <f>MAX(scores245[[#This Row],[winline]],scores245[[#This Row],[betboom]])</f>
        <v>1.83</v>
      </c>
      <c r="U701" t="str">
        <f>INDEX($C$1:$O$10913,1,MATCH(T701,scores245[#This Row],0))</f>
        <v>betboom</v>
      </c>
    </row>
    <row r="702" spans="1:21" x14ac:dyDescent="0.25">
      <c r="A702" t="str">
        <f>_xlfn.CONCAT(scores245[[#This Row],[home]],scores245[[#This Row],[guest]],scores245[[#This Row],[дата]])</f>
        <v>ГимпоСувон Блюуингз45502</v>
      </c>
      <c r="B702" t="str">
        <f>_xlfn.CONCAT(scores245[[#This Row],[home]],scores245[[#This Row],[guest]])</f>
        <v>ГимпоСувон Блюуингз</v>
      </c>
      <c r="C702" s="1" t="s">
        <v>429</v>
      </c>
      <c r="D702" s="2">
        <v>45502</v>
      </c>
      <c r="E702" s="1" t="s">
        <v>122</v>
      </c>
      <c r="F702" s="1" t="s">
        <v>270</v>
      </c>
      <c r="G702">
        <v>3.4</v>
      </c>
      <c r="H702">
        <v>3.2</v>
      </c>
      <c r="I702">
        <v>2.11</v>
      </c>
      <c r="J702">
        <v>3.4</v>
      </c>
      <c r="K702">
        <v>3.25</v>
      </c>
      <c r="L702">
        <v>2.1</v>
      </c>
      <c r="M702" t="s">
        <v>20</v>
      </c>
      <c r="N702" t="s">
        <v>20</v>
      </c>
      <c r="O702" t="s">
        <v>20</v>
      </c>
      <c r="P702" t="s">
        <v>28</v>
      </c>
      <c r="Q702" t="s">
        <v>28</v>
      </c>
      <c r="R702">
        <v>0</v>
      </c>
      <c r="S702" t="s">
        <v>20</v>
      </c>
      <c r="T702">
        <f>MAX(scores245[[#This Row],[winline]],scores245[[#This Row],[betboom]])</f>
        <v>3.4</v>
      </c>
      <c r="U702" t="str">
        <f>INDEX($C$1:$O$10913,1,MATCH(T702,scores245[#This Row],0))</f>
        <v>winline</v>
      </c>
    </row>
    <row r="703" spans="1:21" x14ac:dyDescent="0.25">
      <c r="A703" t="str">
        <f>_xlfn.CONCAT(scores245[[#This Row],[home]],scores245[[#This Row],[guest]],scores245[[#This Row],[дата]])</f>
        <v>ГоясАмазонас45503</v>
      </c>
      <c r="B703" t="str">
        <f>_xlfn.CONCAT(scores245[[#This Row],[home]],scores245[[#This Row],[guest]])</f>
        <v>ГоясАмазонас</v>
      </c>
      <c r="C703" s="1" t="s">
        <v>419</v>
      </c>
      <c r="D703" s="2">
        <v>45503</v>
      </c>
      <c r="E703" s="1" t="s">
        <v>316</v>
      </c>
      <c r="F703" s="1" t="s">
        <v>223</v>
      </c>
      <c r="G703">
        <v>2</v>
      </c>
      <c r="H703">
        <v>3.1</v>
      </c>
      <c r="I703">
        <v>3.85</v>
      </c>
      <c r="J703">
        <v>1.87</v>
      </c>
      <c r="K703">
        <v>3.15</v>
      </c>
      <c r="L703">
        <v>4.2300000000000004</v>
      </c>
      <c r="M703" t="s">
        <v>20</v>
      </c>
      <c r="N703" t="s">
        <v>20</v>
      </c>
      <c r="O703" t="s">
        <v>20</v>
      </c>
      <c r="P703" t="s">
        <v>20</v>
      </c>
      <c r="Q703" t="s">
        <v>20</v>
      </c>
      <c r="R703" t="s">
        <v>20</v>
      </c>
      <c r="S703" t="s">
        <v>20</v>
      </c>
      <c r="T703">
        <f>MAX(scores245[[#This Row],[winline]],scores245[[#This Row],[betboom]])</f>
        <v>2</v>
      </c>
      <c r="U703" t="str">
        <f>INDEX($C$1:$O$10913,1,MATCH(T703,scores245[#This Row],0))</f>
        <v>winline</v>
      </c>
    </row>
    <row r="704" spans="1:21" x14ac:dyDescent="0.25">
      <c r="A704" t="str">
        <f>_xlfn.CONCAT(scores245[[#This Row],[home]],scores245[[#This Row],[guest]],scores245[[#This Row],[дата]])</f>
        <v>ПайсандуНоворизонтино45503</v>
      </c>
      <c r="B704" t="str">
        <f>_xlfn.CONCAT(scores245[[#This Row],[home]],scores245[[#This Row],[guest]])</f>
        <v>ПайсандуНоворизонтино</v>
      </c>
      <c r="C704" s="1" t="s">
        <v>419</v>
      </c>
      <c r="D704" s="2">
        <v>45503</v>
      </c>
      <c r="E704" s="1" t="s">
        <v>220</v>
      </c>
      <c r="F704" s="1" t="s">
        <v>314</v>
      </c>
      <c r="G704">
        <v>2.14</v>
      </c>
      <c r="H704">
        <v>3</v>
      </c>
      <c r="I704">
        <v>3.6</v>
      </c>
      <c r="J704">
        <v>2.0289999999999999</v>
      </c>
      <c r="K704">
        <v>3.03</v>
      </c>
      <c r="L704">
        <v>3.73</v>
      </c>
      <c r="M704">
        <v>2.0699999999999998</v>
      </c>
      <c r="N704">
        <v>2.98</v>
      </c>
      <c r="O704">
        <v>3.86</v>
      </c>
      <c r="P704" t="s">
        <v>28</v>
      </c>
      <c r="Q704" t="s">
        <v>32</v>
      </c>
      <c r="R704">
        <v>2</v>
      </c>
      <c r="S704" t="s">
        <v>20</v>
      </c>
      <c r="T704">
        <f>MAX(scores245[[#This Row],[winline]],scores245[[#This Row],[betboom]])</f>
        <v>2.14</v>
      </c>
      <c r="U704" t="str">
        <f>INDEX($C$1:$O$10913,1,MATCH(T704,scores245[#This Row],0))</f>
        <v>winline</v>
      </c>
    </row>
    <row r="705" spans="1:21" x14ac:dyDescent="0.25">
      <c r="A705" t="str">
        <f>_xlfn.CONCAT(scores245[[#This Row],[home]],scores245[[#This Row],[guest]],scores245[[#This Row],[дата]])</f>
        <v>АваиБотафого Сан Пауло45504</v>
      </c>
      <c r="B705" t="str">
        <f>_xlfn.CONCAT(scores245[[#This Row],[home]],scores245[[#This Row],[guest]])</f>
        <v>АваиБотафого Сан Пауло</v>
      </c>
      <c r="C705" s="1" t="s">
        <v>419</v>
      </c>
      <c r="D705" s="2">
        <v>45504</v>
      </c>
      <c r="E705" s="1" t="s">
        <v>222</v>
      </c>
      <c r="F705" s="1" t="s">
        <v>89</v>
      </c>
      <c r="G705">
        <v>1.82</v>
      </c>
      <c r="H705">
        <v>3.05</v>
      </c>
      <c r="I705">
        <v>4.9000000000000004</v>
      </c>
      <c r="J705">
        <v>1.81</v>
      </c>
      <c r="K705">
        <v>3.03</v>
      </c>
      <c r="L705">
        <v>4.84</v>
      </c>
      <c r="M705" t="s">
        <v>20</v>
      </c>
      <c r="N705" t="s">
        <v>20</v>
      </c>
      <c r="O705" t="s">
        <v>20</v>
      </c>
      <c r="P705" t="s">
        <v>20</v>
      </c>
      <c r="Q705" t="s">
        <v>20</v>
      </c>
      <c r="R705" t="s">
        <v>20</v>
      </c>
      <c r="S705" t="s">
        <v>20</v>
      </c>
      <c r="T705">
        <f>MAX(scores245[[#This Row],[winline]],scores245[[#This Row],[betboom]])</f>
        <v>1.82</v>
      </c>
      <c r="U705" t="str">
        <f>INDEX($C$1:$O$10913,1,MATCH(T705,scores245[#This Row],0))</f>
        <v>winline</v>
      </c>
    </row>
    <row r="706" spans="1:21" x14ac:dyDescent="0.25">
      <c r="A706" t="str">
        <f>_xlfn.CONCAT(scores245[[#This Row],[home]],scores245[[#This Row],[guest]],scores245[[#This Row],[дата]])</f>
        <v>СтабекСаннес Ульф45504</v>
      </c>
      <c r="B706" t="str">
        <f>_xlfn.CONCAT(scores245[[#This Row],[home]],scores245[[#This Row],[guest]])</f>
        <v>СтабекСаннес Ульф</v>
      </c>
      <c r="C706" s="1" t="s">
        <v>425</v>
      </c>
      <c r="D706" s="2">
        <v>45504</v>
      </c>
      <c r="E706" s="1" t="s">
        <v>405</v>
      </c>
      <c r="F706" s="1" t="s">
        <v>406</v>
      </c>
      <c r="G706" t="s">
        <v>20</v>
      </c>
      <c r="H706" t="s">
        <v>20</v>
      </c>
      <c r="I706" t="s">
        <v>20</v>
      </c>
      <c r="J706" t="s">
        <v>20</v>
      </c>
      <c r="K706" t="s">
        <v>20</v>
      </c>
      <c r="L706" t="s">
        <v>20</v>
      </c>
      <c r="M706" t="s">
        <v>20</v>
      </c>
      <c r="N706" t="s">
        <v>20</v>
      </c>
      <c r="O706" t="s">
        <v>20</v>
      </c>
      <c r="P706" t="s">
        <v>20</v>
      </c>
      <c r="Q706" t="s">
        <v>20</v>
      </c>
      <c r="R706" t="s">
        <v>20</v>
      </c>
      <c r="S706" t="s">
        <v>20</v>
      </c>
      <c r="T706">
        <f>MAX(scores245[[#This Row],[winline]],scores245[[#This Row],[betboom]])</f>
        <v>0</v>
      </c>
      <c r="U706" t="e">
        <f>INDEX($C$1:$O$10913,1,MATCH(T706,scores245[#This Row],0))</f>
        <v>#N/A</v>
      </c>
    </row>
    <row r="707" spans="1:21" x14ac:dyDescent="0.25">
      <c r="A707" t="str">
        <f>_xlfn.CONCAT(scores245[[#This Row],[home]],scores245[[#This Row],[guest]],scores245[[#This Row],[дата]])</f>
        <v>Уотерфорд ЮнайтедШемрок Роверс45506</v>
      </c>
      <c r="B707" t="str">
        <f>_xlfn.CONCAT(scores245[[#This Row],[home]],scores245[[#This Row],[guest]])</f>
        <v>Уотерфорд ЮнайтедШемрок Роверс</v>
      </c>
      <c r="C707" s="1" t="s">
        <v>432</v>
      </c>
      <c r="D707" s="2">
        <v>45506</v>
      </c>
      <c r="E707" s="1" t="s">
        <v>24</v>
      </c>
      <c r="F707" s="1" t="s">
        <v>18</v>
      </c>
      <c r="G707">
        <v>4.4000000000000004</v>
      </c>
      <c r="H707">
        <v>4.2</v>
      </c>
      <c r="I707">
        <v>1.71</v>
      </c>
      <c r="J707">
        <v>4.4000000000000004</v>
      </c>
      <c r="K707">
        <v>4.05</v>
      </c>
      <c r="L707">
        <v>1.7</v>
      </c>
      <c r="M707">
        <v>4.3</v>
      </c>
      <c r="N707">
        <v>4.2</v>
      </c>
      <c r="O707">
        <v>1.73</v>
      </c>
      <c r="P707" t="s">
        <v>28</v>
      </c>
      <c r="Q707" t="s">
        <v>19</v>
      </c>
      <c r="R707">
        <v>2</v>
      </c>
      <c r="S707" t="s">
        <v>20</v>
      </c>
      <c r="T707">
        <f>MAX(scores245[[#This Row],[winline]],scores245[[#This Row],[betboom]])</f>
        <v>4.4000000000000004</v>
      </c>
      <c r="U707" t="str">
        <f>INDEX($C$1:$O$10913,1,MATCH(T707,scores245[#This Row],0))</f>
        <v>winline</v>
      </c>
    </row>
    <row r="708" spans="1:21" x14ac:dyDescent="0.25">
      <c r="A708" t="str">
        <f>_xlfn.CONCAT(scores245[[#This Row],[home]],scores245[[#This Row],[guest]],scores245[[#This Row],[дата]])</f>
        <v>ДандолкГолуэй Юнайтед45506</v>
      </c>
      <c r="B708" t="str">
        <f>_xlfn.CONCAT(scores245[[#This Row],[home]],scores245[[#This Row],[guest]])</f>
        <v>ДандолкГолуэй Юнайтед</v>
      </c>
      <c r="C708" s="1" t="s">
        <v>432</v>
      </c>
      <c r="D708" s="2">
        <v>45506</v>
      </c>
      <c r="E708" s="1" t="s">
        <v>23</v>
      </c>
      <c r="F708" s="1" t="s">
        <v>22</v>
      </c>
      <c r="G708">
        <v>3.15</v>
      </c>
      <c r="H708">
        <v>3.25</v>
      </c>
      <c r="I708">
        <v>2.33</v>
      </c>
      <c r="J708">
        <v>3.2</v>
      </c>
      <c r="K708">
        <v>3.05</v>
      </c>
      <c r="L708">
        <v>2.3199999999999998</v>
      </c>
      <c r="M708">
        <v>3.4</v>
      </c>
      <c r="N708">
        <v>3.1</v>
      </c>
      <c r="O708">
        <v>2.3199999999999998</v>
      </c>
      <c r="P708" t="s">
        <v>16</v>
      </c>
      <c r="Q708" t="s">
        <v>19</v>
      </c>
      <c r="R708">
        <v>2</v>
      </c>
      <c r="S708" t="s">
        <v>20</v>
      </c>
      <c r="T708">
        <f>MAX(scores245[[#This Row],[winline]],scores245[[#This Row],[betboom]])</f>
        <v>3.2</v>
      </c>
      <c r="U708" t="str">
        <f>INDEX($C$1:$O$10913,1,MATCH(T708,scores245[#This Row],0))</f>
        <v>betboom</v>
      </c>
    </row>
    <row r="709" spans="1:21" x14ac:dyDescent="0.25">
      <c r="A709" t="str">
        <f>_xlfn.CONCAT(scores245[[#This Row],[home]],scores245[[#This Row],[guest]],scores245[[#This Row],[дата]])</f>
        <v>Дроэда ЮнайтедБогемианc Дублин45506</v>
      </c>
      <c r="B709" t="str">
        <f>_xlfn.CONCAT(scores245[[#This Row],[home]],scores245[[#This Row],[guest]])</f>
        <v>Дроэда ЮнайтедБогемианc Дублин</v>
      </c>
      <c r="C709" s="1" t="s">
        <v>432</v>
      </c>
      <c r="D709" s="2">
        <v>45506</v>
      </c>
      <c r="E709" s="1" t="s">
        <v>26</v>
      </c>
      <c r="F709" s="1" t="s">
        <v>15</v>
      </c>
      <c r="G709">
        <v>3.2</v>
      </c>
      <c r="H709">
        <v>3.65</v>
      </c>
      <c r="I709">
        <v>2.17</v>
      </c>
      <c r="M709">
        <v>3.2</v>
      </c>
      <c r="N709">
        <v>3.7</v>
      </c>
      <c r="O709">
        <v>2.15</v>
      </c>
      <c r="P709" t="s">
        <v>19</v>
      </c>
      <c r="Q709" t="s">
        <v>19</v>
      </c>
      <c r="R709">
        <v>0</v>
      </c>
      <c r="S709" t="s">
        <v>20</v>
      </c>
      <c r="T709">
        <f>MAX(scores245[[#This Row],[winline]],scores245[[#This Row],[betboom]])</f>
        <v>3.2</v>
      </c>
      <c r="U709" t="str">
        <f>INDEX($C$1:$O$10913,1,MATCH(T709,scores245[#This Row],0))</f>
        <v>winline</v>
      </c>
    </row>
    <row r="710" spans="1:21" x14ac:dyDescent="0.25">
      <c r="A710" t="str">
        <f>_xlfn.CONCAT(scores245[[#This Row],[home]],scores245[[#This Row],[guest]],scores245[[#This Row],[дата]])</f>
        <v>Интер ТуркуМариехамн45506</v>
      </c>
      <c r="B710" t="str">
        <f>_xlfn.CONCAT(scores245[[#This Row],[home]],scores245[[#This Row],[guest]])</f>
        <v>Интер ТуркуМариехамн</v>
      </c>
      <c r="C710" s="1" t="s">
        <v>433</v>
      </c>
      <c r="D710" s="2">
        <v>45506</v>
      </c>
      <c r="E710" s="1" t="s">
        <v>58</v>
      </c>
      <c r="F710" s="1" t="s">
        <v>260</v>
      </c>
      <c r="G710">
        <v>1.47</v>
      </c>
      <c r="H710">
        <v>4.4000000000000004</v>
      </c>
      <c r="I710">
        <v>6.4</v>
      </c>
      <c r="J710">
        <v>1.43</v>
      </c>
      <c r="K710">
        <v>4.3</v>
      </c>
      <c r="L710">
        <v>6.6</v>
      </c>
      <c r="M710">
        <v>1.45</v>
      </c>
      <c r="N710">
        <v>4.5</v>
      </c>
      <c r="O710">
        <v>6.9</v>
      </c>
      <c r="P710" t="s">
        <v>32</v>
      </c>
      <c r="Q710" t="s">
        <v>16</v>
      </c>
      <c r="R710">
        <v>1</v>
      </c>
      <c r="S710" t="s">
        <v>20</v>
      </c>
      <c r="T710">
        <f>MAX(scores245[[#This Row],[winline]],scores245[[#This Row],[betboom]])</f>
        <v>1.47</v>
      </c>
      <c r="U710" t="str">
        <f>INDEX($C$1:$O$10913,1,MATCH(T710,scores245[#This Row],0))</f>
        <v>winline</v>
      </c>
    </row>
    <row r="711" spans="1:21" x14ac:dyDescent="0.25">
      <c r="A711" t="str">
        <f>_xlfn.CONCAT(scores245[[#This Row],[home]],scores245[[#This Row],[guest]],scores245[[#This Row],[дата]])</f>
        <v>СундсвальУтсиктенс45506</v>
      </c>
      <c r="B711" t="str">
        <f>_xlfn.CONCAT(scores245[[#This Row],[home]],scores245[[#This Row],[guest]])</f>
        <v>СундсвальУтсиктенс</v>
      </c>
      <c r="C711" s="1" t="s">
        <v>434</v>
      </c>
      <c r="D711" s="2">
        <v>45506</v>
      </c>
      <c r="E711" s="1" t="s">
        <v>115</v>
      </c>
      <c r="F711" s="1" t="s">
        <v>117</v>
      </c>
      <c r="G711">
        <v>3</v>
      </c>
      <c r="H711">
        <v>3.4</v>
      </c>
      <c r="I711">
        <v>2.31</v>
      </c>
      <c r="J711">
        <v>3</v>
      </c>
      <c r="K711">
        <v>3.35</v>
      </c>
      <c r="L711">
        <v>2.25</v>
      </c>
      <c r="M711">
        <v>2.95</v>
      </c>
      <c r="N711">
        <v>3.4</v>
      </c>
      <c r="O711">
        <v>2.2000000000000002</v>
      </c>
      <c r="P711" t="s">
        <v>28</v>
      </c>
      <c r="Q711" t="s">
        <v>16</v>
      </c>
      <c r="R711">
        <v>1</v>
      </c>
      <c r="S711" t="s">
        <v>20</v>
      </c>
      <c r="T711">
        <f>MAX(scores245[[#This Row],[winline]],scores245[[#This Row],[betboom]])</f>
        <v>3</v>
      </c>
      <c r="U711" t="str">
        <f>INDEX($C$1:$O$10913,1,MATCH(T711,scores245[#This Row],0))</f>
        <v>winline</v>
      </c>
    </row>
    <row r="712" spans="1:21" x14ac:dyDescent="0.25">
      <c r="A712" t="str">
        <f>_xlfn.CONCAT(scores245[[#This Row],[home]],scores245[[#This Row],[guest]],scores245[[#This Row],[дата]])</f>
        <v>ЭребруЭстерсунд 45506</v>
      </c>
      <c r="B712" t="str">
        <f>_xlfn.CONCAT(scores245[[#This Row],[home]],scores245[[#This Row],[guest]])</f>
        <v xml:space="preserve">ЭребруЭстерсунд </v>
      </c>
      <c r="C712" s="1" t="s">
        <v>434</v>
      </c>
      <c r="D712" s="2">
        <v>45506</v>
      </c>
      <c r="E712" s="1" t="s">
        <v>116</v>
      </c>
      <c r="F712" s="1" t="s">
        <v>267</v>
      </c>
      <c r="G712">
        <v>2.1800000000000002</v>
      </c>
      <c r="H712">
        <v>3.5</v>
      </c>
      <c r="I712">
        <v>3.15</v>
      </c>
      <c r="J712">
        <v>2.12</v>
      </c>
      <c r="K712">
        <v>3.45</v>
      </c>
      <c r="L712">
        <v>3.15</v>
      </c>
      <c r="M712">
        <v>2.1</v>
      </c>
      <c r="N712">
        <v>3.45</v>
      </c>
      <c r="O712">
        <v>3.15</v>
      </c>
      <c r="P712" t="s">
        <v>54</v>
      </c>
      <c r="Q712" t="s">
        <v>28</v>
      </c>
      <c r="R712">
        <v>1</v>
      </c>
      <c r="S712" t="s">
        <v>20</v>
      </c>
      <c r="T712">
        <f>MAX(scores245[[#This Row],[winline]],scores245[[#This Row],[betboom]])</f>
        <v>2.1800000000000002</v>
      </c>
      <c r="U712" t="str">
        <f>INDEX($C$1:$O$10913,1,MATCH(T712,scores245[#This Row],0))</f>
        <v>winline</v>
      </c>
    </row>
    <row r="713" spans="1:21" x14ac:dyDescent="0.25">
      <c r="A713" t="str">
        <f>_xlfn.CONCAT(scores245[[#This Row],[home]],scores245[[#This Row],[guest]],scores245[[#This Row],[дата]])</f>
        <v>Ферро Каррил ЭстеАгропекуарио45507</v>
      </c>
      <c r="B713" t="str">
        <f>_xlfn.CONCAT(scores245[[#This Row],[home]],scores245[[#This Row],[guest]])</f>
        <v>Ферро Каррил ЭстеАгропекуарио</v>
      </c>
      <c r="C713" s="1" t="s">
        <v>435</v>
      </c>
      <c r="D713" s="2">
        <v>45507</v>
      </c>
      <c r="E713" s="1" t="s">
        <v>203</v>
      </c>
      <c r="F713" s="1" t="s">
        <v>75</v>
      </c>
      <c r="G713" t="s">
        <v>20</v>
      </c>
      <c r="H713" t="s">
        <v>20</v>
      </c>
      <c r="I713" t="s">
        <v>20</v>
      </c>
      <c r="J713" t="s">
        <v>20</v>
      </c>
      <c r="K713" t="s">
        <v>20</v>
      </c>
      <c r="L713" t="s">
        <v>20</v>
      </c>
      <c r="M713" t="s">
        <v>20</v>
      </c>
      <c r="N713" t="s">
        <v>20</v>
      </c>
      <c r="O713" t="s">
        <v>20</v>
      </c>
      <c r="P713" t="s">
        <v>20</v>
      </c>
      <c r="Q713" t="s">
        <v>20</v>
      </c>
      <c r="R713" t="s">
        <v>20</v>
      </c>
      <c r="S713" t="s">
        <v>20</v>
      </c>
      <c r="T713">
        <f>MAX(scores245[[#This Row],[winline]],scores245[[#This Row],[betboom]])</f>
        <v>0</v>
      </c>
      <c r="U713" t="e">
        <f>INDEX($C$1:$O$10913,1,MATCH(T713,scores245[#This Row],0))</f>
        <v>#N/A</v>
      </c>
    </row>
    <row r="714" spans="1:21" x14ac:dyDescent="0.25">
      <c r="A714" t="str">
        <f>_xlfn.CONCAT(scores245[[#This Row],[home]],scores245[[#This Row],[guest]],scores245[[#This Row],[дата]])</f>
        <v>Чако Фор ЭверАльмагро45507</v>
      </c>
      <c r="B714" t="str">
        <f>_xlfn.CONCAT(scores245[[#This Row],[home]],scores245[[#This Row],[guest]])</f>
        <v>Чако Фор ЭверАльмагро</v>
      </c>
      <c r="C714" s="1" t="s">
        <v>435</v>
      </c>
      <c r="D714" s="2">
        <v>45507</v>
      </c>
      <c r="E714" s="1" t="s">
        <v>72</v>
      </c>
      <c r="F714" s="1" t="s">
        <v>193</v>
      </c>
      <c r="G714">
        <v>1.84</v>
      </c>
      <c r="H714">
        <v>2.85</v>
      </c>
      <c r="I714">
        <v>4.9000000000000004</v>
      </c>
      <c r="J714">
        <v>1.85</v>
      </c>
      <c r="K714">
        <v>2.95</v>
      </c>
      <c r="L714">
        <v>5.0999999999999996</v>
      </c>
      <c r="M714">
        <v>1.83</v>
      </c>
      <c r="N714">
        <v>2.95</v>
      </c>
      <c r="O714">
        <v>5.2</v>
      </c>
      <c r="P714" t="s">
        <v>28</v>
      </c>
      <c r="Q714" t="s">
        <v>28</v>
      </c>
      <c r="R714">
        <v>0</v>
      </c>
      <c r="S714" t="s">
        <v>20</v>
      </c>
      <c r="T714">
        <f>MAX(scores245[[#This Row],[winline]],scores245[[#This Row],[betboom]])</f>
        <v>1.85</v>
      </c>
      <c r="U714" t="str">
        <f>INDEX($C$1:$O$10913,1,MATCH(T714,scores245[#This Row],0))</f>
        <v>betboom</v>
      </c>
    </row>
    <row r="715" spans="1:21" x14ac:dyDescent="0.25">
      <c r="A715" t="str">
        <f>_xlfn.CONCAT(scores245[[#This Row],[home]],scores245[[#This Row],[guest]],scores245[[#This Row],[дата]])</f>
        <v>Атлетико РафаэлаАтлетико Темперлей45507</v>
      </c>
      <c r="B715" t="str">
        <f>_xlfn.CONCAT(scores245[[#This Row],[home]],scores245[[#This Row],[guest]])</f>
        <v>Атлетико РафаэлаАтлетико Темперлей</v>
      </c>
      <c r="C715" s="1" t="s">
        <v>435</v>
      </c>
      <c r="D715" s="2">
        <v>45507</v>
      </c>
      <c r="E715" s="1" t="s">
        <v>187</v>
      </c>
      <c r="F715" s="1" t="s">
        <v>73</v>
      </c>
      <c r="G715" t="s">
        <v>20</v>
      </c>
      <c r="H715" t="s">
        <v>20</v>
      </c>
      <c r="I715" t="s">
        <v>20</v>
      </c>
      <c r="J715" t="s">
        <v>20</v>
      </c>
      <c r="K715" t="s">
        <v>20</v>
      </c>
      <c r="L715" t="s">
        <v>20</v>
      </c>
      <c r="M715" t="s">
        <v>20</v>
      </c>
      <c r="N715" t="s">
        <v>20</v>
      </c>
      <c r="O715" t="s">
        <v>20</v>
      </c>
      <c r="P715" t="s">
        <v>20</v>
      </c>
      <c r="Q715" t="s">
        <v>20</v>
      </c>
      <c r="R715" t="s">
        <v>20</v>
      </c>
      <c r="S715" t="s">
        <v>20</v>
      </c>
      <c r="T715">
        <f>MAX(scores245[[#This Row],[winline]],scores245[[#This Row],[betboom]])</f>
        <v>0</v>
      </c>
      <c r="U715" t="e">
        <f>INDEX($C$1:$O$10913,1,MATCH(T715,scores245[#This Row],0))</f>
        <v>#N/A</v>
      </c>
    </row>
    <row r="716" spans="1:21" x14ac:dyDescent="0.25">
      <c r="A716" t="str">
        <f>_xlfn.CONCAT(scores245[[#This Row],[home]],scores245[[#This Row],[guest]],scores245[[#This Row],[дата]])</f>
        <v>КуилмесСан Мартин45507</v>
      </c>
      <c r="B716" t="str">
        <f>_xlfn.CONCAT(scores245[[#This Row],[home]],scores245[[#This Row],[guest]])</f>
        <v>КуилмесСан Мартин</v>
      </c>
      <c r="C716" s="1" t="s">
        <v>435</v>
      </c>
      <c r="D716" s="2">
        <v>45507</v>
      </c>
      <c r="E716" s="1" t="s">
        <v>82</v>
      </c>
      <c r="F716" s="1" t="s">
        <v>182</v>
      </c>
      <c r="G716" t="s">
        <v>20</v>
      </c>
      <c r="H716" t="s">
        <v>20</v>
      </c>
      <c r="I716" t="s">
        <v>20</v>
      </c>
      <c r="J716" t="s">
        <v>20</v>
      </c>
      <c r="K716" t="s">
        <v>20</v>
      </c>
      <c r="L716" t="s">
        <v>20</v>
      </c>
      <c r="M716" t="s">
        <v>20</v>
      </c>
      <c r="N716" t="s">
        <v>20</v>
      </c>
      <c r="O716" t="s">
        <v>20</v>
      </c>
      <c r="P716" t="s">
        <v>20</v>
      </c>
      <c r="Q716" t="s">
        <v>20</v>
      </c>
      <c r="R716" t="s">
        <v>20</v>
      </c>
      <c r="S716" t="s">
        <v>20</v>
      </c>
      <c r="T716">
        <f>MAX(scores245[[#This Row],[winline]],scores245[[#This Row],[betboom]])</f>
        <v>0</v>
      </c>
      <c r="U716" t="e">
        <f>INDEX($C$1:$O$10913,1,MATCH(T716,scores245[#This Row],0))</f>
        <v>#N/A</v>
      </c>
    </row>
    <row r="717" spans="1:21" x14ac:dyDescent="0.25">
      <c r="A717" t="str">
        <f>_xlfn.CONCAT(scores245[[#This Row],[home]],scores245[[#This Row],[guest]],scores245[[#This Row],[дата]])</f>
        <v>Депортиво МадринДепортиво Морон45507</v>
      </c>
      <c r="B717" t="str">
        <f>_xlfn.CONCAT(scores245[[#This Row],[home]],scores245[[#This Row],[guest]])</f>
        <v>Депортиво МадринДепортиво Морон</v>
      </c>
      <c r="C717" s="1" t="s">
        <v>435</v>
      </c>
      <c r="D717" s="2">
        <v>45507</v>
      </c>
      <c r="E717" s="1" t="s">
        <v>199</v>
      </c>
      <c r="F717" s="1" t="s">
        <v>192</v>
      </c>
      <c r="G717">
        <v>1.76</v>
      </c>
      <c r="H717">
        <v>3</v>
      </c>
      <c r="I717">
        <v>5</v>
      </c>
      <c r="J717">
        <v>1.77</v>
      </c>
      <c r="K717">
        <v>3</v>
      </c>
      <c r="L717">
        <v>5.7</v>
      </c>
      <c r="M717" t="s">
        <v>20</v>
      </c>
      <c r="N717" t="s">
        <v>20</v>
      </c>
      <c r="O717" t="s">
        <v>20</v>
      </c>
      <c r="P717" t="s">
        <v>16</v>
      </c>
      <c r="Q717" t="s">
        <v>16</v>
      </c>
      <c r="R717">
        <v>0</v>
      </c>
      <c r="S717" t="s">
        <v>20</v>
      </c>
      <c r="T717">
        <f>MAX(scores245[[#This Row],[winline]],scores245[[#This Row],[betboom]])</f>
        <v>1.77</v>
      </c>
      <c r="U717" t="str">
        <f>INDEX($C$1:$O$10913,1,MATCH(T717,scores245[#This Row],0))</f>
        <v>betboom</v>
      </c>
    </row>
    <row r="718" spans="1:21" x14ac:dyDescent="0.25">
      <c r="A718" t="str">
        <f>_xlfn.CONCAT(scores245[[#This Row],[home]],scores245[[#This Row],[guest]],scores245[[#This Row],[дата]])</f>
        <v>Дефенсорес УнидосНуэва Чикаго45507</v>
      </c>
      <c r="B718" t="str">
        <f>_xlfn.CONCAT(scores245[[#This Row],[home]],scores245[[#This Row],[guest]])</f>
        <v>Дефенсорес УнидосНуэва Чикаго</v>
      </c>
      <c r="C718" s="1" t="s">
        <v>435</v>
      </c>
      <c r="D718" s="2">
        <v>45507</v>
      </c>
      <c r="E718" s="1" t="s">
        <v>185</v>
      </c>
      <c r="F718" s="1" t="s">
        <v>190</v>
      </c>
      <c r="G718">
        <v>2.46</v>
      </c>
      <c r="H718">
        <v>2.75</v>
      </c>
      <c r="I718">
        <v>3.05</v>
      </c>
      <c r="J718">
        <v>2.6</v>
      </c>
      <c r="K718">
        <v>2.6</v>
      </c>
      <c r="L718">
        <v>3.2</v>
      </c>
      <c r="M718">
        <v>2.6</v>
      </c>
      <c r="N718">
        <v>2.65</v>
      </c>
      <c r="O718">
        <v>3.2</v>
      </c>
      <c r="P718" t="s">
        <v>28</v>
      </c>
      <c r="Q718" t="s">
        <v>19</v>
      </c>
      <c r="R718">
        <v>2</v>
      </c>
      <c r="S718" t="s">
        <v>20</v>
      </c>
      <c r="T718">
        <f>MAX(scores245[[#This Row],[winline]],scores245[[#This Row],[betboom]])</f>
        <v>2.6</v>
      </c>
      <c r="U718" t="str">
        <f>INDEX($C$1:$O$10913,1,MATCH(T718,scores245[#This Row],0))</f>
        <v>betboom</v>
      </c>
    </row>
    <row r="719" spans="1:21" x14ac:dyDescent="0.25">
      <c r="A719" t="str">
        <f>_xlfn.CONCAT(scores245[[#This Row],[home]],scores245[[#This Row],[guest]],scores245[[#This Row],[дата]])</f>
        <v>Сан МигельГийлермо Броун45507</v>
      </c>
      <c r="B719" t="str">
        <f>_xlfn.CONCAT(scores245[[#This Row],[home]],scores245[[#This Row],[guest]])</f>
        <v>Сан МигельГийлермо Броун</v>
      </c>
      <c r="C719" s="1" t="s">
        <v>435</v>
      </c>
      <c r="D719" s="2">
        <v>45507</v>
      </c>
      <c r="E719" s="1" t="s">
        <v>78</v>
      </c>
      <c r="F719" s="1" t="s">
        <v>196</v>
      </c>
      <c r="G719">
        <v>1.66</v>
      </c>
      <c r="H719">
        <v>3.5</v>
      </c>
      <c r="I719">
        <v>4.7</v>
      </c>
      <c r="J719">
        <v>1.71</v>
      </c>
      <c r="K719">
        <v>3.15</v>
      </c>
      <c r="L719">
        <v>5.8</v>
      </c>
      <c r="M719">
        <v>1.68</v>
      </c>
      <c r="N719">
        <v>3.2</v>
      </c>
      <c r="O719">
        <v>5.8</v>
      </c>
      <c r="P719" t="s">
        <v>28</v>
      </c>
      <c r="Q719" t="s">
        <v>16</v>
      </c>
      <c r="R719">
        <v>1</v>
      </c>
      <c r="S719" t="s">
        <v>20</v>
      </c>
      <c r="T719">
        <f>MAX(scores245[[#This Row],[winline]],scores245[[#This Row],[betboom]])</f>
        <v>1.71</v>
      </c>
      <c r="U719" t="str">
        <f>INDEX($C$1:$O$10913,1,MATCH(T719,scores245[#This Row],0))</f>
        <v>betboom</v>
      </c>
    </row>
    <row r="720" spans="1:21" x14ac:dyDescent="0.25">
      <c r="A720" t="str">
        <f>_xlfn.CONCAT(scores245[[#This Row],[home]],scores245[[#This Row],[guest]],scores245[[#This Row],[дата]])</f>
        <v>Атлетико ГуемесПатронато Парана45507</v>
      </c>
      <c r="B720" t="str">
        <f>_xlfn.CONCAT(scores245[[#This Row],[home]],scores245[[#This Row],[guest]])</f>
        <v>Атлетико ГуемесПатронато Парана</v>
      </c>
      <c r="C720" s="1" t="s">
        <v>435</v>
      </c>
      <c r="D720" s="2">
        <v>45507</v>
      </c>
      <c r="E720" s="1" t="s">
        <v>183</v>
      </c>
      <c r="F720" s="1" t="s">
        <v>80</v>
      </c>
      <c r="G720">
        <v>2.02</v>
      </c>
      <c r="H720">
        <v>2.8</v>
      </c>
      <c r="I720">
        <v>4.0999999999999996</v>
      </c>
      <c r="J720">
        <v>2.0699999999999998</v>
      </c>
      <c r="K720">
        <v>2.75</v>
      </c>
      <c r="L720">
        <v>4.4000000000000004</v>
      </c>
      <c r="M720">
        <v>2</v>
      </c>
      <c r="N720">
        <v>2.75</v>
      </c>
      <c r="O720">
        <v>4.5</v>
      </c>
      <c r="P720" t="s">
        <v>19</v>
      </c>
      <c r="Q720" t="s">
        <v>28</v>
      </c>
      <c r="R720">
        <v>1</v>
      </c>
      <c r="S720" t="s">
        <v>20</v>
      </c>
      <c r="T720">
        <f>MAX(scores245[[#This Row],[winline]],scores245[[#This Row],[betboom]])</f>
        <v>2.0699999999999998</v>
      </c>
      <c r="U720" t="str">
        <f>INDEX($C$1:$O$10913,1,MATCH(T720,scores245[#This Row],0))</f>
        <v>betboom</v>
      </c>
    </row>
    <row r="721" spans="1:21" x14ac:dyDescent="0.25">
      <c r="A721" t="str">
        <f>_xlfn.CONCAT(scores245[[#This Row],[home]],scores245[[#This Row],[guest]],scores245[[#This Row],[дата]])</f>
        <v>ЭстудиантесСан Мартин Тукуман45507</v>
      </c>
      <c r="B721" t="str">
        <f>_xlfn.CONCAT(scores245[[#This Row],[home]],scores245[[#This Row],[guest]])</f>
        <v>ЭстудиантесСан Мартин Тукуман</v>
      </c>
      <c r="C721" s="1" t="s">
        <v>435</v>
      </c>
      <c r="D721" s="2">
        <v>45507</v>
      </c>
      <c r="E721" s="1" t="s">
        <v>77</v>
      </c>
      <c r="F721" s="1" t="s">
        <v>180</v>
      </c>
      <c r="G721">
        <v>2.35</v>
      </c>
      <c r="H721">
        <v>2.7</v>
      </c>
      <c r="I721">
        <v>3.25</v>
      </c>
      <c r="J721">
        <v>2.5</v>
      </c>
      <c r="K721">
        <v>2.5</v>
      </c>
      <c r="L721">
        <v>3.7</v>
      </c>
      <c r="M721">
        <v>2.4500000000000002</v>
      </c>
      <c r="N721">
        <v>2.5</v>
      </c>
      <c r="O721">
        <v>3.65</v>
      </c>
      <c r="P721" t="s">
        <v>28</v>
      </c>
      <c r="Q721" t="s">
        <v>32</v>
      </c>
      <c r="R721">
        <v>2</v>
      </c>
      <c r="S721" t="s">
        <v>20</v>
      </c>
      <c r="T721">
        <f>MAX(scores245[[#This Row],[winline]],scores245[[#This Row],[betboom]])</f>
        <v>2.5</v>
      </c>
      <c r="U721" t="str">
        <f>INDEX($C$1:$O$10913,1,MATCH(T721,scores245[#This Row],0))</f>
        <v>betboom</v>
      </c>
    </row>
    <row r="722" spans="1:21" x14ac:dyDescent="0.25">
      <c r="A722" t="str">
        <f>_xlfn.CONCAT(scores245[[#This Row],[home]],scores245[[#This Row],[guest]],scores245[[#This Row],[дата]])</f>
        <v>ВиториаКуяба45507</v>
      </c>
      <c r="B722" t="str">
        <f>_xlfn.CONCAT(scores245[[#This Row],[home]],scores245[[#This Row],[guest]])</f>
        <v>ВиториаКуяба</v>
      </c>
      <c r="C722" s="1" t="s">
        <v>436</v>
      </c>
      <c r="D722" s="2">
        <v>45507</v>
      </c>
      <c r="E722" s="1" t="s">
        <v>204</v>
      </c>
      <c r="F722" s="1" t="s">
        <v>86</v>
      </c>
      <c r="G722">
        <v>2.37</v>
      </c>
      <c r="H722">
        <v>3.25</v>
      </c>
      <c r="I722">
        <v>3.25</v>
      </c>
      <c r="J722">
        <v>2.38</v>
      </c>
      <c r="K722">
        <v>3</v>
      </c>
      <c r="L722">
        <v>3.25</v>
      </c>
      <c r="M722">
        <v>2.35</v>
      </c>
      <c r="N722">
        <v>3.05</v>
      </c>
      <c r="O722">
        <v>3.3</v>
      </c>
      <c r="P722" t="s">
        <v>28</v>
      </c>
      <c r="Q722" t="s">
        <v>16</v>
      </c>
      <c r="R722">
        <v>1</v>
      </c>
      <c r="S722" t="s">
        <v>20</v>
      </c>
      <c r="T722">
        <f>MAX(scores245[[#This Row],[winline]],scores245[[#This Row],[betboom]])</f>
        <v>2.38</v>
      </c>
      <c r="U722" t="str">
        <f>INDEX($C$1:$O$10913,1,MATCH(T722,scores245[#This Row],0))</f>
        <v>betboom</v>
      </c>
    </row>
    <row r="723" spans="1:21" x14ac:dyDescent="0.25">
      <c r="A723" t="str">
        <f>_xlfn.CONCAT(scores245[[#This Row],[home]],scores245[[#This Row],[guest]],scores245[[#This Row],[дата]])</f>
        <v>Ботафого Сан ПаулоКоритиба45507</v>
      </c>
      <c r="B723" t="str">
        <f>_xlfn.CONCAT(scores245[[#This Row],[home]],scores245[[#This Row],[guest]])</f>
        <v>Ботафого Сан ПаулоКоритиба</v>
      </c>
      <c r="C723" s="1" t="s">
        <v>437</v>
      </c>
      <c r="D723" s="2">
        <v>45507</v>
      </c>
      <c r="E723" s="1" t="s">
        <v>89</v>
      </c>
      <c r="F723" s="1" t="s">
        <v>91</v>
      </c>
      <c r="G723">
        <v>2.7</v>
      </c>
      <c r="H723">
        <v>3.1</v>
      </c>
      <c r="I723">
        <v>2.65</v>
      </c>
      <c r="J723">
        <v>2.85</v>
      </c>
      <c r="K723">
        <v>3</v>
      </c>
      <c r="L723">
        <v>2.7</v>
      </c>
      <c r="M723">
        <v>2.7</v>
      </c>
      <c r="N723">
        <v>3.1</v>
      </c>
      <c r="O723">
        <v>2.65</v>
      </c>
      <c r="P723" t="s">
        <v>19</v>
      </c>
      <c r="Q723" t="s">
        <v>16</v>
      </c>
      <c r="R723">
        <v>1</v>
      </c>
      <c r="S723" t="s">
        <v>20</v>
      </c>
      <c r="T723">
        <f>MAX(scores245[[#This Row],[winline]],scores245[[#This Row],[betboom]])</f>
        <v>2.85</v>
      </c>
      <c r="U723" t="str">
        <f>INDEX($C$1:$O$10913,1,MATCH(T723,scores245[#This Row],0))</f>
        <v>betboom</v>
      </c>
    </row>
    <row r="724" spans="1:21" x14ac:dyDescent="0.25">
      <c r="A724" t="str">
        <f>_xlfn.CONCAT(scores245[[#This Row],[home]],scores245[[#This Row],[guest]],scores245[[#This Row],[дата]])</f>
        <v>СантосСпорт Ресифи45507</v>
      </c>
      <c r="B724" t="str">
        <f>_xlfn.CONCAT(scores245[[#This Row],[home]],scores245[[#This Row],[guest]])</f>
        <v>СантосСпорт Ресифи</v>
      </c>
      <c r="C724" s="1" t="s">
        <v>437</v>
      </c>
      <c r="D724" s="2">
        <v>45507</v>
      </c>
      <c r="E724" s="1" t="s">
        <v>308</v>
      </c>
      <c r="F724" s="1" t="s">
        <v>90</v>
      </c>
      <c r="G724">
        <v>1.69</v>
      </c>
      <c r="H724">
        <v>3.6</v>
      </c>
      <c r="I724">
        <v>5.2</v>
      </c>
      <c r="J724">
        <v>1.7</v>
      </c>
      <c r="K724">
        <v>3.6</v>
      </c>
      <c r="L724">
        <v>5.4</v>
      </c>
      <c r="M724">
        <v>1.68</v>
      </c>
      <c r="N724">
        <v>3.6</v>
      </c>
      <c r="O724">
        <v>5.2</v>
      </c>
      <c r="P724" t="s">
        <v>28</v>
      </c>
      <c r="Q724" t="s">
        <v>28</v>
      </c>
      <c r="R724">
        <v>0</v>
      </c>
      <c r="S724" t="s">
        <v>20</v>
      </c>
      <c r="T724">
        <f>MAX(scores245[[#This Row],[winline]],scores245[[#This Row],[betboom]])</f>
        <v>1.7</v>
      </c>
      <c r="U724" t="str">
        <f>INDEX($C$1:$O$10913,1,MATCH(T724,scores245[#This Row],0))</f>
        <v>betboom</v>
      </c>
    </row>
    <row r="725" spans="1:21" x14ac:dyDescent="0.25">
      <c r="A725" t="str">
        <f>_xlfn.CONCAT(scores245[[#This Row],[home]],scores245[[#This Row],[guest]],scores245[[#This Row],[дата]])</f>
        <v>БрускиАмерика Минейро45507</v>
      </c>
      <c r="B725" t="str">
        <f>_xlfn.CONCAT(scores245[[#This Row],[home]],scores245[[#This Row],[guest]])</f>
        <v>БрускиАмерика Минейро</v>
      </c>
      <c r="C725" s="1" t="s">
        <v>437</v>
      </c>
      <c r="D725" s="2">
        <v>45507</v>
      </c>
      <c r="E725" s="1" t="s">
        <v>319</v>
      </c>
      <c r="F725" s="1" t="s">
        <v>317</v>
      </c>
      <c r="G725">
        <v>3.65</v>
      </c>
      <c r="H725">
        <v>3.15</v>
      </c>
      <c r="I725">
        <v>2.15</v>
      </c>
      <c r="J725">
        <v>3.8</v>
      </c>
      <c r="K725">
        <v>3</v>
      </c>
      <c r="L725">
        <v>2.2000000000000002</v>
      </c>
      <c r="M725">
        <v>3.6</v>
      </c>
      <c r="N725">
        <v>3.1</v>
      </c>
      <c r="O725">
        <v>2.13</v>
      </c>
      <c r="P725" t="s">
        <v>16</v>
      </c>
      <c r="Q725" t="s">
        <v>16</v>
      </c>
      <c r="R725">
        <v>0</v>
      </c>
      <c r="S725" t="s">
        <v>20</v>
      </c>
      <c r="T725">
        <f>MAX(scores245[[#This Row],[winline]],scores245[[#This Row],[betboom]])</f>
        <v>3.8</v>
      </c>
      <c r="U725" t="str">
        <f>INDEX($C$1:$O$10913,1,MATCH(T725,scores245[#This Row],0))</f>
        <v>betboom</v>
      </c>
    </row>
    <row r="726" spans="1:21" x14ac:dyDescent="0.25">
      <c r="A726" t="str">
        <f>_xlfn.CONCAT(scores245[[#This Row],[home]],scores245[[#This Row],[guest]],scores245[[#This Row],[дата]])</f>
        <v>Буде ГлимтХеугесунн45507</v>
      </c>
      <c r="B726" t="str">
        <f>_xlfn.CONCAT(scores245[[#This Row],[home]],scores245[[#This Row],[guest]])</f>
        <v>Буде ГлимтХеугесунн</v>
      </c>
      <c r="C726" s="1" t="s">
        <v>438</v>
      </c>
      <c r="D726" s="2">
        <v>45507</v>
      </c>
      <c r="E726" s="1" t="s">
        <v>41</v>
      </c>
      <c r="F726" s="1" t="s">
        <v>45</v>
      </c>
      <c r="G726">
        <v>1.23</v>
      </c>
      <c r="H726">
        <v>6.4</v>
      </c>
      <c r="I726">
        <v>11</v>
      </c>
      <c r="J726">
        <v>1.21</v>
      </c>
      <c r="K726">
        <v>6.7</v>
      </c>
      <c r="L726">
        <v>12</v>
      </c>
      <c r="M726">
        <v>1.22</v>
      </c>
      <c r="N726">
        <v>6.7</v>
      </c>
      <c r="O726">
        <v>11.5</v>
      </c>
      <c r="P726" t="s">
        <v>54</v>
      </c>
      <c r="Q726" t="s">
        <v>19</v>
      </c>
      <c r="R726">
        <v>1</v>
      </c>
      <c r="S726" t="s">
        <v>20</v>
      </c>
      <c r="T726">
        <f>MAX(scores245[[#This Row],[winline]],scores245[[#This Row],[betboom]])</f>
        <v>1.23</v>
      </c>
      <c r="U726" t="str">
        <f>INDEX($C$1:$O$10913,1,MATCH(T726,scores245[#This Row],0))</f>
        <v>winline</v>
      </c>
    </row>
    <row r="727" spans="1:21" x14ac:dyDescent="0.25">
      <c r="A727" t="str">
        <f>_xlfn.CONCAT(scores245[[#This Row],[home]],scores245[[#This Row],[guest]],scores245[[#This Row],[дата]])</f>
        <v>МоссВолеренга45507</v>
      </c>
      <c r="B727" t="str">
        <f>_xlfn.CONCAT(scores245[[#This Row],[home]],scores245[[#This Row],[guest]])</f>
        <v>МоссВолеренга</v>
      </c>
      <c r="C727" s="1" t="s">
        <v>439</v>
      </c>
      <c r="D727" s="2">
        <v>45507</v>
      </c>
      <c r="E727" s="1" t="s">
        <v>394</v>
      </c>
      <c r="F727" s="1" t="s">
        <v>403</v>
      </c>
      <c r="G727">
        <v>3.35</v>
      </c>
      <c r="H727">
        <v>3.6</v>
      </c>
      <c r="I727">
        <v>2.02</v>
      </c>
      <c r="J727">
        <v>3.32</v>
      </c>
      <c r="K727">
        <v>3.57</v>
      </c>
      <c r="L727">
        <v>2</v>
      </c>
      <c r="M727">
        <v>3.24</v>
      </c>
      <c r="N727">
        <v>3.61</v>
      </c>
      <c r="O727">
        <v>1.98</v>
      </c>
      <c r="P727" t="s">
        <v>16</v>
      </c>
      <c r="Q727" t="s">
        <v>19</v>
      </c>
      <c r="R727">
        <v>2</v>
      </c>
      <c r="S727" t="s">
        <v>20</v>
      </c>
      <c r="T727">
        <f>MAX(scores245[[#This Row],[winline]],scores245[[#This Row],[betboom]])</f>
        <v>3.35</v>
      </c>
      <c r="U727" t="str">
        <f>INDEX($C$1:$O$10913,1,MATCH(T727,scores245[#This Row],0))</f>
        <v>winline</v>
      </c>
    </row>
    <row r="728" spans="1:21" x14ac:dyDescent="0.25">
      <c r="A728" t="str">
        <f>_xlfn.CONCAT(scores245[[#This Row],[home]],scores245[[#This Row],[guest]],scores245[[#This Row],[дата]])</f>
        <v>РанхеймКонгсвингер45507</v>
      </c>
      <c r="B728" t="str">
        <f>_xlfn.CONCAT(scores245[[#This Row],[home]],scores245[[#This Row],[guest]])</f>
        <v>РанхеймКонгсвингер</v>
      </c>
      <c r="C728" s="1" t="s">
        <v>439</v>
      </c>
      <c r="D728" s="2">
        <v>45507</v>
      </c>
      <c r="E728" s="1" t="s">
        <v>392</v>
      </c>
      <c r="F728" s="1" t="s">
        <v>395</v>
      </c>
      <c r="G728">
        <v>2.4700000000000002</v>
      </c>
      <c r="H728">
        <v>3.65</v>
      </c>
      <c r="I728">
        <v>2.5499999999999998</v>
      </c>
      <c r="J728">
        <v>2.4500000000000002</v>
      </c>
      <c r="K728">
        <v>3.62</v>
      </c>
      <c r="L728">
        <v>2.5299999999999998</v>
      </c>
      <c r="M728">
        <v>2.36</v>
      </c>
      <c r="N728">
        <v>3.81</v>
      </c>
      <c r="O728">
        <v>2.4700000000000002</v>
      </c>
      <c r="P728" t="s">
        <v>19</v>
      </c>
      <c r="Q728" t="s">
        <v>19</v>
      </c>
      <c r="R728">
        <v>0</v>
      </c>
      <c r="S728" t="s">
        <v>20</v>
      </c>
      <c r="T728">
        <f>MAX(scores245[[#This Row],[winline]],scores245[[#This Row],[betboom]])</f>
        <v>2.4700000000000002</v>
      </c>
      <c r="U728" t="str">
        <f>INDEX($C$1:$O$10913,1,MATCH(T728,scores245[#This Row],0))</f>
        <v>winline</v>
      </c>
    </row>
    <row r="729" spans="1:21" x14ac:dyDescent="0.25">
      <c r="A729" t="str">
        <f>_xlfn.CONCAT(scores245[[#This Row],[home]],scores245[[#This Row],[guest]],scores245[[#This Row],[дата]])</f>
        <v>ЛевангерБрюн45507</v>
      </c>
      <c r="B729" t="str">
        <f>_xlfn.CONCAT(scores245[[#This Row],[home]],scores245[[#This Row],[guest]])</f>
        <v>ЛевангерБрюн</v>
      </c>
      <c r="C729" s="1" t="s">
        <v>439</v>
      </c>
      <c r="D729" s="2">
        <v>45507</v>
      </c>
      <c r="E729" s="1" t="s">
        <v>400</v>
      </c>
      <c r="F729" s="1" t="s">
        <v>397</v>
      </c>
      <c r="G729">
        <v>2.6</v>
      </c>
      <c r="H729">
        <v>3.4</v>
      </c>
      <c r="I729">
        <v>2.5499999999999998</v>
      </c>
      <c r="J729">
        <v>2.58</v>
      </c>
      <c r="K729">
        <v>3.37</v>
      </c>
      <c r="L729">
        <v>2.5299999999999998</v>
      </c>
      <c r="M729">
        <v>2.5099999999999998</v>
      </c>
      <c r="N729">
        <v>3.55</v>
      </c>
      <c r="O729">
        <v>2.44</v>
      </c>
      <c r="P729" t="s">
        <v>16</v>
      </c>
      <c r="Q729" t="s">
        <v>28</v>
      </c>
      <c r="R729">
        <v>2</v>
      </c>
      <c r="S729" t="s">
        <v>20</v>
      </c>
      <c r="T729">
        <f>MAX(scores245[[#This Row],[winline]],scores245[[#This Row],[betboom]])</f>
        <v>2.6</v>
      </c>
      <c r="U729" t="str">
        <f>INDEX($C$1:$O$10913,1,MATCH(T729,scores245[#This Row],0))</f>
        <v>winline</v>
      </c>
    </row>
    <row r="730" spans="1:21" x14ac:dyDescent="0.25">
      <c r="A730" t="str">
        <f>_xlfn.CONCAT(scores245[[#This Row],[home]],scores245[[#This Row],[guest]],scores245[[#This Row],[дата]])</f>
        <v>ЭгерсундСогндаль45507</v>
      </c>
      <c r="B730" t="str">
        <f>_xlfn.CONCAT(scores245[[#This Row],[home]],scores245[[#This Row],[guest]])</f>
        <v>ЭгерсундСогндаль</v>
      </c>
      <c r="C730" s="1" t="s">
        <v>439</v>
      </c>
      <c r="D730" s="2">
        <v>45507</v>
      </c>
      <c r="E730" s="1" t="s">
        <v>396</v>
      </c>
      <c r="F730" s="1" t="s">
        <v>393</v>
      </c>
      <c r="G730">
        <v>2.21</v>
      </c>
      <c r="H730">
        <v>3.55</v>
      </c>
      <c r="I730">
        <v>2.95</v>
      </c>
      <c r="J730">
        <v>2.2000000000000002</v>
      </c>
      <c r="K730">
        <v>3.53</v>
      </c>
      <c r="L730">
        <v>2.93</v>
      </c>
      <c r="M730">
        <v>2.1</v>
      </c>
      <c r="N730">
        <v>3.69</v>
      </c>
      <c r="O730">
        <v>2.91</v>
      </c>
      <c r="P730" t="s">
        <v>16</v>
      </c>
      <c r="Q730" t="s">
        <v>19</v>
      </c>
      <c r="R730">
        <v>2</v>
      </c>
      <c r="S730" t="s">
        <v>20</v>
      </c>
      <c r="T730">
        <f>MAX(scores245[[#This Row],[winline]],scores245[[#This Row],[betboom]])</f>
        <v>2.21</v>
      </c>
      <c r="U730" t="str">
        <f>INDEX($C$1:$O$10913,1,MATCH(T730,scores245[#This Row],0))</f>
        <v>winline</v>
      </c>
    </row>
    <row r="731" spans="1:21" x14ac:dyDescent="0.25">
      <c r="A731" t="str">
        <f>_xlfn.CONCAT(scores245[[#This Row],[home]],scores245[[#This Row],[guest]],scores245[[#This Row],[дата]])</f>
        <v>РауфоссОлесунн45507</v>
      </c>
      <c r="B731" t="str">
        <f>_xlfn.CONCAT(scores245[[#This Row],[home]],scores245[[#This Row],[guest]])</f>
        <v>РауфоссОлесунн</v>
      </c>
      <c r="C731" s="1" t="s">
        <v>439</v>
      </c>
      <c r="D731" s="2">
        <v>45507</v>
      </c>
      <c r="E731" s="1" t="s">
        <v>404</v>
      </c>
      <c r="F731" s="1" t="s">
        <v>407</v>
      </c>
      <c r="G731">
        <v>2.4900000000000002</v>
      </c>
      <c r="H731">
        <v>3.6</v>
      </c>
      <c r="I731">
        <v>2.5499999999999998</v>
      </c>
      <c r="J731" t="s">
        <v>20</v>
      </c>
      <c r="K731" t="s">
        <v>20</v>
      </c>
      <c r="L731" t="s">
        <v>20</v>
      </c>
      <c r="M731">
        <v>2.44</v>
      </c>
      <c r="N731">
        <v>3.61</v>
      </c>
      <c r="O731">
        <v>2.48</v>
      </c>
      <c r="P731" t="s">
        <v>16</v>
      </c>
      <c r="Q731" t="s">
        <v>19</v>
      </c>
      <c r="R731">
        <v>2</v>
      </c>
      <c r="S731" t="s">
        <v>20</v>
      </c>
      <c r="T731">
        <f>MAX(scores245[[#This Row],[winline]],scores245[[#This Row],[betboom]])</f>
        <v>2.4900000000000002</v>
      </c>
      <c r="U731" t="str">
        <f>INDEX($C$1:$O$10913,1,MATCH(T731,scores245[#This Row],0))</f>
        <v>winline</v>
      </c>
    </row>
    <row r="732" spans="1:21" x14ac:dyDescent="0.25">
      <c r="A732" t="str">
        <f>_xlfn.CONCAT(scores245[[#This Row],[home]],scores245[[#This Row],[guest]],scores245[[#This Row],[дата]])</f>
        <v>Саннес УльфАсан45507</v>
      </c>
      <c r="B732" t="str">
        <f>_xlfn.CONCAT(scores245[[#This Row],[home]],scores245[[#This Row],[guest]])</f>
        <v>Саннес УльфАсан</v>
      </c>
      <c r="C732" s="1" t="s">
        <v>439</v>
      </c>
      <c r="D732" s="2">
        <v>45507</v>
      </c>
      <c r="E732" s="1" t="s">
        <v>406</v>
      </c>
      <c r="F732" s="1" t="s">
        <v>399</v>
      </c>
      <c r="G732">
        <v>2.44</v>
      </c>
      <c r="H732">
        <v>3.65</v>
      </c>
      <c r="I732">
        <v>2.6</v>
      </c>
      <c r="J732" t="s">
        <v>20</v>
      </c>
      <c r="K732" t="s">
        <v>20</v>
      </c>
      <c r="L732" t="s">
        <v>20</v>
      </c>
      <c r="M732">
        <v>2.4500000000000002</v>
      </c>
      <c r="N732">
        <v>3.75</v>
      </c>
      <c r="O732">
        <v>2.4</v>
      </c>
      <c r="P732" t="s">
        <v>16</v>
      </c>
      <c r="Q732" t="s">
        <v>32</v>
      </c>
      <c r="R732">
        <v>2</v>
      </c>
      <c r="S732" t="s">
        <v>20</v>
      </c>
      <c r="T732">
        <f>MAX(scores245[[#This Row],[winline]],scores245[[#This Row],[betboom]])</f>
        <v>2.44</v>
      </c>
      <c r="U732" t="str">
        <f>INDEX($C$1:$O$10913,1,MATCH(T732,scores245[#This Row],0))</f>
        <v>winline</v>
      </c>
    </row>
    <row r="733" spans="1:21" x14ac:dyDescent="0.25">
      <c r="A733" t="str">
        <f>_xlfn.CONCAT(scores245[[#This Row],[home]],scores245[[#This Row],[guest]],scores245[[#This Row],[дата]])</f>
        <v>СтартМьендален45507</v>
      </c>
      <c r="B733" t="str">
        <f>_xlfn.CONCAT(scores245[[#This Row],[home]],scores245[[#This Row],[guest]])</f>
        <v>СтартМьендален</v>
      </c>
      <c r="C733" s="1" t="s">
        <v>439</v>
      </c>
      <c r="D733" s="2">
        <v>45507</v>
      </c>
      <c r="E733" s="1" t="s">
        <v>402</v>
      </c>
      <c r="F733" s="1" t="s">
        <v>401</v>
      </c>
      <c r="G733">
        <v>2.12</v>
      </c>
      <c r="H733">
        <v>3.9</v>
      </c>
      <c r="I733">
        <v>2.9</v>
      </c>
      <c r="J733">
        <v>2.11</v>
      </c>
      <c r="K733">
        <v>3.87</v>
      </c>
      <c r="L733">
        <v>2.88</v>
      </c>
      <c r="M733">
        <v>2.0699999999999998</v>
      </c>
      <c r="N733">
        <v>3.83</v>
      </c>
      <c r="O733">
        <v>2.89</v>
      </c>
      <c r="P733" t="s">
        <v>28</v>
      </c>
      <c r="Q733" t="s">
        <v>16</v>
      </c>
      <c r="R733">
        <v>1</v>
      </c>
      <c r="S733" t="s">
        <v>20</v>
      </c>
      <c r="T733">
        <f>MAX(scores245[[#This Row],[winline]],scores245[[#This Row],[betboom]])</f>
        <v>2.12</v>
      </c>
      <c r="U733" t="str">
        <f>INDEX($C$1:$O$10913,1,MATCH(T733,scores245[#This Row],0))</f>
        <v>winline</v>
      </c>
    </row>
    <row r="734" spans="1:21" x14ac:dyDescent="0.25">
      <c r="A734" t="str">
        <f>_xlfn.CONCAT(scores245[[#This Row],[home]],scores245[[#This Row],[guest]],scores245[[#This Row],[дата]])</f>
        <v>Детройт СитиРод Айленд45507</v>
      </c>
      <c r="B734" t="str">
        <f>_xlfn.CONCAT(scores245[[#This Row],[home]],scores245[[#This Row],[guest]])</f>
        <v>Детройт СитиРод Айленд</v>
      </c>
      <c r="C734" s="1" t="s">
        <v>440</v>
      </c>
      <c r="D734" s="2">
        <v>45507</v>
      </c>
      <c r="E734" s="1" t="s">
        <v>98</v>
      </c>
      <c r="F734" s="1" t="s">
        <v>337</v>
      </c>
      <c r="G734">
        <v>2.35</v>
      </c>
      <c r="H734">
        <v>3.35</v>
      </c>
      <c r="I734">
        <v>2.65</v>
      </c>
      <c r="J734">
        <v>2.35</v>
      </c>
      <c r="K734">
        <v>3.4</v>
      </c>
      <c r="L734">
        <v>2.7</v>
      </c>
      <c r="M734" t="s">
        <v>20</v>
      </c>
      <c r="N734" t="s">
        <v>20</v>
      </c>
      <c r="O734" t="s">
        <v>20</v>
      </c>
      <c r="P734" t="s">
        <v>28</v>
      </c>
      <c r="Q734" t="s">
        <v>28</v>
      </c>
      <c r="R734">
        <v>0</v>
      </c>
      <c r="S734" t="s">
        <v>20</v>
      </c>
      <c r="T734">
        <f>MAX(scores245[[#This Row],[winline]],scores245[[#This Row],[betboom]])</f>
        <v>2.35</v>
      </c>
      <c r="U734" t="str">
        <f>INDEX($C$1:$O$10913,1,MATCH(T734,scores245[#This Row],0))</f>
        <v>winline</v>
      </c>
    </row>
    <row r="735" spans="1:21" x14ac:dyDescent="0.25">
      <c r="A735" t="str">
        <f>_xlfn.CONCAT(scores245[[#This Row],[home]],scores245[[#This Row],[guest]],scores245[[#This Row],[дата]])</f>
        <v>Чарльстон БэттериИнди Элевен45507</v>
      </c>
      <c r="B735" t="str">
        <f>_xlfn.CONCAT(scores245[[#This Row],[home]],scores245[[#This Row],[guest]])</f>
        <v>Чарльстон БэттериИнди Элевен</v>
      </c>
      <c r="C735" s="1" t="s">
        <v>440</v>
      </c>
      <c r="D735" s="2">
        <v>45507</v>
      </c>
      <c r="E735" s="1" t="s">
        <v>49</v>
      </c>
      <c r="F735" s="1" t="s">
        <v>338</v>
      </c>
      <c r="G735">
        <v>1.55</v>
      </c>
      <c r="H735">
        <v>3.85</v>
      </c>
      <c r="I735">
        <v>5</v>
      </c>
      <c r="J735">
        <v>1.56</v>
      </c>
      <c r="K735">
        <v>3.91</v>
      </c>
      <c r="L735">
        <v>5.0999999999999996</v>
      </c>
      <c r="M735">
        <v>1.55</v>
      </c>
      <c r="N735">
        <v>3.95</v>
      </c>
      <c r="O735">
        <v>5.4</v>
      </c>
      <c r="P735" t="s">
        <v>27</v>
      </c>
      <c r="Q735" t="s">
        <v>16</v>
      </c>
      <c r="R735">
        <v>1</v>
      </c>
      <c r="S735" t="s">
        <v>20</v>
      </c>
      <c r="T735">
        <f>MAX(scores245[[#This Row],[winline]],scores245[[#This Row],[betboom]])</f>
        <v>1.56</v>
      </c>
      <c r="U735" t="str">
        <f>INDEX($C$1:$O$10913,1,MATCH(T735,scores245[#This Row],0))</f>
        <v>betboom</v>
      </c>
    </row>
    <row r="736" spans="1:21" x14ac:dyDescent="0.25">
      <c r="A736" t="str">
        <f>_xlfn.CONCAT(scores245[[#This Row],[home]],scores245[[#This Row],[guest]],scores245[[#This Row],[дата]])</f>
        <v>ЛахтиХИК45507</v>
      </c>
      <c r="B736" t="str">
        <f>_xlfn.CONCAT(scores245[[#This Row],[home]],scores245[[#This Row],[guest]])</f>
        <v>ЛахтиХИК</v>
      </c>
      <c r="C736" s="1" t="s">
        <v>433</v>
      </c>
      <c r="D736" s="2">
        <v>45507</v>
      </c>
      <c r="E736" s="1" t="s">
        <v>109</v>
      </c>
      <c r="F736" s="1" t="s">
        <v>261</v>
      </c>
      <c r="G736">
        <v>6</v>
      </c>
      <c r="H736">
        <v>4.5</v>
      </c>
      <c r="I736">
        <v>1.47</v>
      </c>
      <c r="J736">
        <v>6.4</v>
      </c>
      <c r="K736">
        <v>4.4000000000000004</v>
      </c>
      <c r="L736">
        <v>1.49</v>
      </c>
      <c r="M736">
        <v>6.3</v>
      </c>
      <c r="N736">
        <v>4.5999999999999996</v>
      </c>
      <c r="O736">
        <v>1.48</v>
      </c>
      <c r="P736" t="s">
        <v>19</v>
      </c>
      <c r="Q736" t="s">
        <v>28</v>
      </c>
      <c r="R736">
        <v>1</v>
      </c>
      <c r="S736" t="s">
        <v>20</v>
      </c>
      <c r="T736">
        <f>MAX(scores245[[#This Row],[winline]],scores245[[#This Row],[betboom]])</f>
        <v>6.4</v>
      </c>
      <c r="U736" t="str">
        <f>INDEX($C$1:$O$10913,1,MATCH(T736,scores245[#This Row],0))</f>
        <v>betboom</v>
      </c>
    </row>
    <row r="737" spans="1:21" x14ac:dyDescent="0.25">
      <c r="A737" t="str">
        <f>_xlfn.CONCAT(scores245[[#This Row],[home]],scores245[[#This Row],[guest]],scores245[[#This Row],[дата]])</f>
        <v>СандвикенcГефле45507</v>
      </c>
      <c r="B737" t="str">
        <f>_xlfn.CONCAT(scores245[[#This Row],[home]],scores245[[#This Row],[guest]])</f>
        <v>СандвикенcГефле</v>
      </c>
      <c r="C737" s="1" t="s">
        <v>434</v>
      </c>
      <c r="D737" s="2">
        <v>45507</v>
      </c>
      <c r="E737" s="1" t="s">
        <v>114</v>
      </c>
      <c r="F737" s="1" t="s">
        <v>64</v>
      </c>
      <c r="G737">
        <v>1.55</v>
      </c>
      <c r="H737">
        <v>4.3</v>
      </c>
      <c r="I737">
        <v>5.2</v>
      </c>
      <c r="J737">
        <v>1.53</v>
      </c>
      <c r="K737">
        <v>4.33</v>
      </c>
      <c r="L737">
        <v>5.4</v>
      </c>
      <c r="M737">
        <v>1.5</v>
      </c>
      <c r="N737">
        <v>4.3</v>
      </c>
      <c r="O737">
        <v>5.4</v>
      </c>
      <c r="P737" t="s">
        <v>54</v>
      </c>
      <c r="Q737" t="s">
        <v>16</v>
      </c>
      <c r="R737">
        <v>1</v>
      </c>
      <c r="S737" t="s">
        <v>20</v>
      </c>
      <c r="T737">
        <f>MAX(scores245[[#This Row],[winline]],scores245[[#This Row],[betboom]])</f>
        <v>1.55</v>
      </c>
      <c r="U737" t="str">
        <f>INDEX($C$1:$O$10913,1,MATCH(T737,scores245[#This Row],0))</f>
        <v>winline</v>
      </c>
    </row>
    <row r="738" spans="1:21" x14ac:dyDescent="0.25">
      <c r="A738" t="str">
        <f>_xlfn.CONCAT(scores245[[#This Row],[home]],scores245[[#This Row],[guest]],scores245[[#This Row],[дата]])</f>
        <v>Варбергс БОИСХельсингборг45507</v>
      </c>
      <c r="B738" t="str">
        <f>_xlfn.CONCAT(scores245[[#This Row],[home]],scores245[[#This Row],[guest]])</f>
        <v>Варбергс БОИСХельсингборг</v>
      </c>
      <c r="C738" s="1" t="s">
        <v>434</v>
      </c>
      <c r="D738" s="2">
        <v>45507</v>
      </c>
      <c r="E738" s="1" t="s">
        <v>62</v>
      </c>
      <c r="F738" s="1" t="s">
        <v>61</v>
      </c>
      <c r="G738">
        <v>3.05</v>
      </c>
      <c r="H738">
        <v>3.5</v>
      </c>
      <c r="I738">
        <v>2.1800000000000002</v>
      </c>
      <c r="J738">
        <v>3.1</v>
      </c>
      <c r="K738">
        <v>3.4</v>
      </c>
      <c r="L738">
        <v>2.2000000000000002</v>
      </c>
      <c r="M738">
        <v>3.05</v>
      </c>
      <c r="N738">
        <v>3.45</v>
      </c>
      <c r="O738">
        <v>2.15</v>
      </c>
      <c r="P738" t="s">
        <v>16</v>
      </c>
      <c r="Q738" t="s">
        <v>32</v>
      </c>
      <c r="R738">
        <v>2</v>
      </c>
      <c r="S738" t="s">
        <v>20</v>
      </c>
      <c r="T738">
        <f>MAX(scores245[[#This Row],[winline]],scores245[[#This Row],[betboom]])</f>
        <v>3.1</v>
      </c>
      <c r="U738" t="str">
        <f>INDEX($C$1:$O$10913,1,MATCH(T738,scores245[#This Row],0))</f>
        <v>betboom</v>
      </c>
    </row>
    <row r="739" spans="1:21" x14ac:dyDescent="0.25">
      <c r="A739" t="str">
        <f>_xlfn.CONCAT(scores245[[#This Row],[home]],scores245[[#This Row],[guest]],scores245[[#This Row],[дата]])</f>
        <v>ДегерфорсОддевольд45507</v>
      </c>
      <c r="B739" t="str">
        <f>_xlfn.CONCAT(scores245[[#This Row],[home]],scores245[[#This Row],[guest]])</f>
        <v>ДегерфорсОддевольд</v>
      </c>
      <c r="C739" s="1" t="s">
        <v>434</v>
      </c>
      <c r="D739" s="2">
        <v>45507</v>
      </c>
      <c r="E739" s="1" t="s">
        <v>113</v>
      </c>
      <c r="F739" s="1" t="s">
        <v>118</v>
      </c>
      <c r="G739">
        <v>1.68</v>
      </c>
      <c r="H739">
        <v>3.75</v>
      </c>
      <c r="I739">
        <v>4.9000000000000004</v>
      </c>
      <c r="J739">
        <v>1.65</v>
      </c>
      <c r="K739">
        <v>3.9</v>
      </c>
      <c r="L739">
        <v>4.55</v>
      </c>
      <c r="M739">
        <v>1.63</v>
      </c>
      <c r="N739">
        <v>3.85</v>
      </c>
      <c r="O739">
        <v>4.8</v>
      </c>
      <c r="P739" t="s">
        <v>19</v>
      </c>
      <c r="Q739" t="s">
        <v>19</v>
      </c>
      <c r="R739">
        <v>0</v>
      </c>
      <c r="S739" t="s">
        <v>20</v>
      </c>
      <c r="T739">
        <f>MAX(scores245[[#This Row],[winline]],scores245[[#This Row],[betboom]])</f>
        <v>1.68</v>
      </c>
      <c r="U739" t="str">
        <f>INDEX($C$1:$O$10913,1,MATCH(T739,scores245[#This Row],0))</f>
        <v>winline</v>
      </c>
    </row>
    <row r="740" spans="1:21" x14ac:dyDescent="0.25">
      <c r="A740" t="str">
        <f>_xlfn.CONCAT(scores245[[#This Row],[home]],scores245[[#This Row],[guest]],scores245[[#This Row],[дата]])</f>
        <v>БроммапойкарнаХальмстад45507</v>
      </c>
      <c r="B740" t="str">
        <f>_xlfn.CONCAT(scores245[[#This Row],[home]],scores245[[#This Row],[guest]])</f>
        <v>БроммапойкарнаХальмстад</v>
      </c>
      <c r="C740" s="1" t="s">
        <v>441</v>
      </c>
      <c r="D740" s="2">
        <v>45507</v>
      </c>
      <c r="E740" s="1" t="s">
        <v>344</v>
      </c>
      <c r="F740" s="1" t="s">
        <v>356</v>
      </c>
      <c r="G740">
        <v>1.62</v>
      </c>
      <c r="H740">
        <v>3.95</v>
      </c>
      <c r="I740">
        <v>5.2</v>
      </c>
      <c r="J740">
        <v>1.63</v>
      </c>
      <c r="K740">
        <v>4.0999999999999996</v>
      </c>
      <c r="L740">
        <v>5.3</v>
      </c>
      <c r="M740">
        <v>1.62</v>
      </c>
      <c r="N740">
        <v>4</v>
      </c>
      <c r="O740">
        <v>5.4</v>
      </c>
      <c r="P740" t="s">
        <v>54</v>
      </c>
      <c r="Q740" t="s">
        <v>28</v>
      </c>
      <c r="R740">
        <v>1</v>
      </c>
      <c r="S740" t="s">
        <v>20</v>
      </c>
      <c r="T740">
        <f>MAX(scores245[[#This Row],[winline]],scores245[[#This Row],[betboom]])</f>
        <v>1.63</v>
      </c>
      <c r="U740" t="str">
        <f>INDEX($C$1:$O$10913,1,MATCH(T740,scores245[#This Row],0))</f>
        <v>betboom</v>
      </c>
    </row>
    <row r="741" spans="1:21" x14ac:dyDescent="0.25">
      <c r="A741" t="str">
        <f>_xlfn.CONCAT(scores245[[#This Row],[home]],scores245[[#This Row],[guest]],scores245[[#This Row],[дата]])</f>
        <v>ВестеросАИК45507</v>
      </c>
      <c r="B741" t="str">
        <f>_xlfn.CONCAT(scores245[[#This Row],[home]],scores245[[#This Row],[guest]])</f>
        <v>ВестеросАИК</v>
      </c>
      <c r="C741" s="1" t="s">
        <v>441</v>
      </c>
      <c r="D741" s="2">
        <v>45507</v>
      </c>
      <c r="E741" s="1" t="s">
        <v>363</v>
      </c>
      <c r="F741" s="1" t="s">
        <v>359</v>
      </c>
      <c r="G741">
        <v>2.4700000000000002</v>
      </c>
      <c r="H741">
        <v>3.6</v>
      </c>
      <c r="I741">
        <v>2.65</v>
      </c>
      <c r="J741">
        <v>2.5499999999999998</v>
      </c>
      <c r="K741">
        <v>3.45</v>
      </c>
      <c r="L741">
        <v>2.67</v>
      </c>
      <c r="M741">
        <v>2.4500000000000002</v>
      </c>
      <c r="N741">
        <v>3.6</v>
      </c>
      <c r="O741">
        <v>2.7</v>
      </c>
      <c r="P741" t="s">
        <v>28</v>
      </c>
      <c r="Q741" t="s">
        <v>19</v>
      </c>
      <c r="R741">
        <v>2</v>
      </c>
      <c r="S741" t="s">
        <v>20</v>
      </c>
      <c r="T741">
        <f>MAX(scores245[[#This Row],[winline]],scores245[[#This Row],[betboom]])</f>
        <v>2.5499999999999998</v>
      </c>
      <c r="U741" t="str">
        <f>INDEX($C$1:$O$10913,1,MATCH(T741,scores245[#This Row],0))</f>
        <v>betboom</v>
      </c>
    </row>
    <row r="742" spans="1:21" x14ac:dyDescent="0.25">
      <c r="A742" t="str">
        <f>_xlfn.CONCAT(scores245[[#This Row],[home]],scores245[[#This Row],[guest]],scores245[[#This Row],[дата]])</f>
        <v>ГАИС ГетеборгНоррчепинг45507</v>
      </c>
      <c r="B742" t="str">
        <f>_xlfn.CONCAT(scores245[[#This Row],[home]],scores245[[#This Row],[guest]])</f>
        <v>ГАИС ГетеборгНоррчепинг</v>
      </c>
      <c r="C742" s="1" t="s">
        <v>441</v>
      </c>
      <c r="D742" s="2">
        <v>45507</v>
      </c>
      <c r="E742" s="1" t="s">
        <v>353</v>
      </c>
      <c r="F742" s="1" t="s">
        <v>365</v>
      </c>
      <c r="G742">
        <v>1.7</v>
      </c>
      <c r="H742">
        <v>3.8</v>
      </c>
      <c r="I742">
        <v>4.8</v>
      </c>
      <c r="J742">
        <v>1.68</v>
      </c>
      <c r="K742">
        <v>4.05</v>
      </c>
      <c r="L742">
        <v>4.7</v>
      </c>
      <c r="M742">
        <v>1.7</v>
      </c>
      <c r="N742">
        <v>3.95</v>
      </c>
      <c r="O742">
        <v>4.8</v>
      </c>
      <c r="P742" t="s">
        <v>16</v>
      </c>
      <c r="Q742" t="s">
        <v>28</v>
      </c>
      <c r="R742">
        <v>2</v>
      </c>
      <c r="S742" t="s">
        <v>20</v>
      </c>
      <c r="T742">
        <f>MAX(scores245[[#This Row],[winline]],scores245[[#This Row],[betboom]])</f>
        <v>1.7</v>
      </c>
      <c r="U742" t="str">
        <f>INDEX($C$1:$O$10913,1,MATCH(T742,scores245[#This Row],0))</f>
        <v>winline</v>
      </c>
    </row>
    <row r="743" spans="1:21" x14ac:dyDescent="0.25">
      <c r="A743" t="str">
        <f>_xlfn.CONCAT(scores245[[#This Row],[home]],scores245[[#This Row],[guest]],scores245[[#This Row],[дата]])</f>
        <v>Кагосима ЮнайтедФудзиэда МИФК45507</v>
      </c>
      <c r="B743" t="str">
        <f>_xlfn.CONCAT(scores245[[#This Row],[home]],scores245[[#This Row],[guest]])</f>
        <v>Кагосима ЮнайтедФудзиэда МИФК</v>
      </c>
      <c r="C743" s="1" t="s">
        <v>442</v>
      </c>
      <c r="D743" s="2">
        <v>45507</v>
      </c>
      <c r="E743" s="1" t="s">
        <v>283</v>
      </c>
      <c r="F743" s="1" t="s">
        <v>145</v>
      </c>
      <c r="G743">
        <v>2.33</v>
      </c>
      <c r="H743">
        <v>3.45</v>
      </c>
      <c r="I743">
        <v>2.85</v>
      </c>
      <c r="J743">
        <v>2.3199999999999998</v>
      </c>
      <c r="K743">
        <v>3.4</v>
      </c>
      <c r="L743">
        <v>2.9</v>
      </c>
      <c r="M743">
        <v>2.2999999999999998</v>
      </c>
      <c r="N743">
        <v>3.45</v>
      </c>
      <c r="O743">
        <v>2.85</v>
      </c>
      <c r="P743" t="s">
        <v>19</v>
      </c>
      <c r="Q743" t="s">
        <v>32</v>
      </c>
      <c r="R743">
        <v>2</v>
      </c>
      <c r="S743" t="s">
        <v>20</v>
      </c>
      <c r="T743">
        <f>MAX(scores245[[#This Row],[winline]],scores245[[#This Row],[betboom]])</f>
        <v>2.33</v>
      </c>
      <c r="U743" t="str">
        <f>INDEX($C$1:$O$10913,1,MATCH(T743,scores245[#This Row],0))</f>
        <v>winline</v>
      </c>
    </row>
    <row r="744" spans="1:21" x14ac:dyDescent="0.25">
      <c r="A744" t="str">
        <f>_xlfn.CONCAT(scores245[[#This Row],[home]],scores245[[#This Row],[guest]],scores245[[#This Row],[дата]])</f>
        <v>Варен НагасакиМито Холлихок45507</v>
      </c>
      <c r="B744" t="str">
        <f>_xlfn.CONCAT(scores245[[#This Row],[home]],scores245[[#This Row],[guest]])</f>
        <v>Варен НагасакиМито Холлихок</v>
      </c>
      <c r="C744" s="1" t="s">
        <v>442</v>
      </c>
      <c r="D744" s="2">
        <v>45507</v>
      </c>
      <c r="E744" s="1" t="s">
        <v>143</v>
      </c>
      <c r="F744" s="1" t="s">
        <v>150</v>
      </c>
      <c r="G744">
        <v>1.58</v>
      </c>
      <c r="H744">
        <v>4</v>
      </c>
      <c r="I744">
        <v>5.2</v>
      </c>
      <c r="J744">
        <v>1.59</v>
      </c>
      <c r="K744">
        <v>4</v>
      </c>
      <c r="L744">
        <v>5.0999999999999996</v>
      </c>
      <c r="M744">
        <v>1.57</v>
      </c>
      <c r="N744">
        <v>4</v>
      </c>
      <c r="O744">
        <v>5.0999999999999996</v>
      </c>
      <c r="P744" t="s">
        <v>28</v>
      </c>
      <c r="Q744" t="s">
        <v>19</v>
      </c>
      <c r="R744">
        <v>2</v>
      </c>
      <c r="S744" t="s">
        <v>20</v>
      </c>
      <c r="T744">
        <f>MAX(scores245[[#This Row],[winline]],scores245[[#This Row],[betboom]])</f>
        <v>1.59</v>
      </c>
      <c r="U744" t="str">
        <f>INDEX($C$1:$O$10913,1,MATCH(T744,scores245[#This Row],0))</f>
        <v>betboom</v>
      </c>
    </row>
    <row r="745" spans="1:21" x14ac:dyDescent="0.25">
      <c r="A745" t="str">
        <f>_xlfn.CONCAT(scores245[[#This Row],[home]],scores245[[#This Row],[guest]],scores245[[#This Row],[дата]])</f>
        <v>Фаджиано ОкаямаМонтедио Ямагата45507</v>
      </c>
      <c r="B745" t="str">
        <f>_xlfn.CONCAT(scores245[[#This Row],[home]],scores245[[#This Row],[guest]])</f>
        <v>Фаджиано ОкаямаМонтедио Ямагата</v>
      </c>
      <c r="C745" s="1" t="s">
        <v>442</v>
      </c>
      <c r="D745" s="2">
        <v>45507</v>
      </c>
      <c r="E745" s="1" t="s">
        <v>285</v>
      </c>
      <c r="F745" s="1" t="s">
        <v>287</v>
      </c>
      <c r="G745">
        <v>2.2200000000000002</v>
      </c>
      <c r="H745">
        <v>3.3</v>
      </c>
      <c r="I745">
        <v>3.15</v>
      </c>
      <c r="J745">
        <v>2.2999999999999998</v>
      </c>
      <c r="K745">
        <v>3.25</v>
      </c>
      <c r="L745">
        <v>3</v>
      </c>
      <c r="M745">
        <v>2.2000000000000002</v>
      </c>
      <c r="N745">
        <v>3.3</v>
      </c>
      <c r="O745">
        <v>3.05</v>
      </c>
      <c r="P745" t="s">
        <v>28</v>
      </c>
      <c r="Q745" t="s">
        <v>28</v>
      </c>
      <c r="R745">
        <v>0</v>
      </c>
      <c r="S745" t="s">
        <v>20</v>
      </c>
      <c r="T745">
        <f>MAX(scores245[[#This Row],[winline]],scores245[[#This Row],[betboom]])</f>
        <v>2.2999999999999998</v>
      </c>
      <c r="U745" t="str">
        <f>INDEX($C$1:$O$10913,1,MATCH(T745,scores245[#This Row],0))</f>
        <v>betboom</v>
      </c>
    </row>
    <row r="746" spans="1:21" x14ac:dyDescent="0.25">
      <c r="A746" t="str">
        <f>_xlfn.CONCAT(scores245[[#This Row],[home]],scores245[[#This Row],[guest]],scores245[[#This Row],[дата]])</f>
        <v>ЭхимеТокусима Вортис45507</v>
      </c>
      <c r="B746" t="str">
        <f>_xlfn.CONCAT(scores245[[#This Row],[home]],scores245[[#This Row],[guest]])</f>
        <v>ЭхимеТокусима Вортис</v>
      </c>
      <c r="C746" s="1" t="s">
        <v>442</v>
      </c>
      <c r="D746" s="2">
        <v>45507</v>
      </c>
      <c r="E746" s="1" t="s">
        <v>149</v>
      </c>
      <c r="F746" s="1" t="s">
        <v>142</v>
      </c>
      <c r="G746">
        <v>3.65</v>
      </c>
      <c r="H746">
        <v>3.6</v>
      </c>
      <c r="I746">
        <v>1.94</v>
      </c>
      <c r="J746">
        <v>3.9</v>
      </c>
      <c r="K746">
        <v>3.45</v>
      </c>
      <c r="L746">
        <v>1.89</v>
      </c>
      <c r="M746">
        <v>3.85</v>
      </c>
      <c r="N746">
        <v>3.5</v>
      </c>
      <c r="O746">
        <v>1.85</v>
      </c>
      <c r="P746" t="s">
        <v>16</v>
      </c>
      <c r="Q746" t="s">
        <v>28</v>
      </c>
      <c r="R746">
        <v>2</v>
      </c>
      <c r="S746" t="s">
        <v>20</v>
      </c>
      <c r="T746">
        <f>MAX(scores245[[#This Row],[winline]],scores245[[#This Row],[betboom]])</f>
        <v>3.9</v>
      </c>
      <c r="U746" t="str">
        <f>INDEX($C$1:$O$10913,1,MATCH(T746,scores245[#This Row],0))</f>
        <v>betboom</v>
      </c>
    </row>
    <row r="747" spans="1:21" x14ac:dyDescent="0.25">
      <c r="A747" t="str">
        <f>_xlfn.CONCAT(scores245[[#This Row],[home]],scores245[[#This Row],[guest]],scores245[[#This Row],[дата]])</f>
        <v>Вегалта СэндайСимидзу С Палс45507</v>
      </c>
      <c r="B747" t="str">
        <f>_xlfn.CONCAT(scores245[[#This Row],[home]],scores245[[#This Row],[guest]])</f>
        <v>Вегалта СэндайСимидзу С Палс</v>
      </c>
      <c r="C747" s="1" t="s">
        <v>442</v>
      </c>
      <c r="D747" s="2">
        <v>45507</v>
      </c>
      <c r="E747" s="1" t="s">
        <v>146</v>
      </c>
      <c r="F747" s="1" t="s">
        <v>284</v>
      </c>
      <c r="G747">
        <v>3.3</v>
      </c>
      <c r="H747">
        <v>3.4</v>
      </c>
      <c r="I747">
        <v>2.12</v>
      </c>
      <c r="J747">
        <v>3.4</v>
      </c>
      <c r="K747">
        <v>3.35</v>
      </c>
      <c r="L747">
        <v>2.09</v>
      </c>
      <c r="M747">
        <v>3.35</v>
      </c>
      <c r="N747">
        <v>3.35</v>
      </c>
      <c r="O747">
        <v>2.0499999999999998</v>
      </c>
      <c r="P747" t="s">
        <v>19</v>
      </c>
      <c r="Q747" t="s">
        <v>28</v>
      </c>
      <c r="R747">
        <v>1</v>
      </c>
      <c r="S747" t="s">
        <v>20</v>
      </c>
      <c r="T747">
        <f>MAX(scores245[[#This Row],[winline]],scores245[[#This Row],[betboom]])</f>
        <v>3.4</v>
      </c>
      <c r="U747" t="str">
        <f>INDEX($C$1:$O$10913,1,MATCH(T747,scores245[#This Row],0))</f>
        <v>winline_1</v>
      </c>
    </row>
    <row r="748" spans="1:21" x14ac:dyDescent="0.25">
      <c r="A748" t="str">
        <f>_xlfn.CONCAT(scores245[[#This Row],[home]],scores245[[#This Row],[guest]],scores245[[#This Row],[дата]])</f>
        <v>Зеспакусацу ГуммаВентфорет Кофу45507</v>
      </c>
      <c r="B748" t="str">
        <f>_xlfn.CONCAT(scores245[[#This Row],[home]],scores245[[#This Row],[guest]])</f>
        <v>Зеспакусацу ГуммаВентфорет Кофу</v>
      </c>
      <c r="C748" s="1" t="s">
        <v>442</v>
      </c>
      <c r="D748" s="2">
        <v>45507</v>
      </c>
      <c r="E748" s="1" t="s">
        <v>144</v>
      </c>
      <c r="F748" s="1" t="s">
        <v>141</v>
      </c>
      <c r="G748">
        <v>3.95</v>
      </c>
      <c r="H748">
        <v>3.45</v>
      </c>
      <c r="I748">
        <v>1.9</v>
      </c>
      <c r="J748">
        <v>4</v>
      </c>
      <c r="K748">
        <v>3.45</v>
      </c>
      <c r="L748">
        <v>1.84</v>
      </c>
      <c r="M748">
        <v>4.05</v>
      </c>
      <c r="N748">
        <v>3.5</v>
      </c>
      <c r="O748">
        <v>1.82</v>
      </c>
      <c r="P748" t="s">
        <v>16</v>
      </c>
      <c r="Q748" t="s">
        <v>28</v>
      </c>
      <c r="R748">
        <v>2</v>
      </c>
      <c r="S748" t="s">
        <v>20</v>
      </c>
      <c r="T748">
        <f>MAX(scores245[[#This Row],[winline]],scores245[[#This Row],[betboom]])</f>
        <v>4</v>
      </c>
      <c r="U748" t="str">
        <f>INDEX($C$1:$O$10913,1,MATCH(T748,scores245[#This Row],0))</f>
        <v>betboom</v>
      </c>
    </row>
    <row r="749" spans="1:21" x14ac:dyDescent="0.25">
      <c r="A749" t="str">
        <f>_xlfn.CONCAT(scores245[[#This Row],[home]],scores245[[#This Row],[guest]],scores245[[#This Row],[дата]])</f>
        <v>Ренофа ЯмагутиОита Тринита45507</v>
      </c>
      <c r="B749" t="str">
        <f>_xlfn.CONCAT(scores245[[#This Row],[home]],scores245[[#This Row],[guest]])</f>
        <v>Ренофа ЯмагутиОита Тринита</v>
      </c>
      <c r="C749" s="1" t="s">
        <v>442</v>
      </c>
      <c r="D749" s="2">
        <v>45507</v>
      </c>
      <c r="E749" s="1" t="s">
        <v>151</v>
      </c>
      <c r="F749" s="1" t="s">
        <v>140</v>
      </c>
      <c r="G749">
        <v>2.0289999999999999</v>
      </c>
      <c r="H749">
        <v>3.25</v>
      </c>
      <c r="I749">
        <v>3.75</v>
      </c>
      <c r="J749">
        <v>1.96</v>
      </c>
      <c r="K749">
        <v>3.4</v>
      </c>
      <c r="L749">
        <v>3.7</v>
      </c>
      <c r="M749">
        <v>1.95</v>
      </c>
      <c r="N749">
        <v>3.3</v>
      </c>
      <c r="O749">
        <v>3.8</v>
      </c>
      <c r="P749" t="s">
        <v>19</v>
      </c>
      <c r="Q749" t="s">
        <v>16</v>
      </c>
      <c r="R749">
        <v>1</v>
      </c>
      <c r="S749" t="s">
        <v>20</v>
      </c>
      <c r="T749">
        <f>MAX(scores245[[#This Row],[winline]],scores245[[#This Row],[betboom]])</f>
        <v>2.0289999999999999</v>
      </c>
      <c r="U749" t="str">
        <f>INDEX($C$1:$O$10913,1,MATCH(T749,scores245[#This Row],0))</f>
        <v>winline</v>
      </c>
    </row>
    <row r="750" spans="1:21" x14ac:dyDescent="0.25">
      <c r="A750" t="str">
        <f>_xlfn.CONCAT(scores245[[#This Row],[home]],scores245[[#This Row],[guest]],scores245[[#This Row],[дата]])</f>
        <v>Роассо КумамотоТотиги45507</v>
      </c>
      <c r="B750" t="str">
        <f>_xlfn.CONCAT(scores245[[#This Row],[home]],scores245[[#This Row],[guest]])</f>
        <v>Роассо КумамотоТотиги</v>
      </c>
      <c r="C750" s="1" t="s">
        <v>442</v>
      </c>
      <c r="D750" s="2">
        <v>45507</v>
      </c>
      <c r="E750" s="1" t="s">
        <v>148</v>
      </c>
      <c r="F750" s="1" t="s">
        <v>147</v>
      </c>
      <c r="G750">
        <v>1.98</v>
      </c>
      <c r="H750">
        <v>3.4</v>
      </c>
      <c r="I750">
        <v>3.7</v>
      </c>
      <c r="J750" t="s">
        <v>20</v>
      </c>
      <c r="K750" t="s">
        <v>20</v>
      </c>
      <c r="L750" t="s">
        <v>20</v>
      </c>
      <c r="M750">
        <v>1.92</v>
      </c>
      <c r="N750">
        <v>3.4</v>
      </c>
      <c r="O750">
        <v>3.8</v>
      </c>
      <c r="P750" t="s">
        <v>16</v>
      </c>
      <c r="Q750" t="s">
        <v>19</v>
      </c>
      <c r="R750">
        <v>2</v>
      </c>
      <c r="S750" t="s">
        <v>20</v>
      </c>
      <c r="T750">
        <f>MAX(scores245[[#This Row],[winline]],scores245[[#This Row],[betboom]])</f>
        <v>1.98</v>
      </c>
      <c r="U750" t="str">
        <f>INDEX($C$1:$O$10913,1,MATCH(T750,scores245[#This Row],0))</f>
        <v>winline</v>
      </c>
    </row>
    <row r="751" spans="1:21" x14ac:dyDescent="0.25">
      <c r="A751" t="str">
        <f>_xlfn.CONCAT(scores245[[#This Row],[home]],scores245[[#This Row],[guest]],scores245[[#This Row],[дата]])</f>
        <v>ЙокогамаДЖЕФ Юнайтед45507</v>
      </c>
      <c r="B751" t="str">
        <f>_xlfn.CONCAT(scores245[[#This Row],[home]],scores245[[#This Row],[guest]])</f>
        <v>ЙокогамаДЖЕФ Юнайтед</v>
      </c>
      <c r="C751" s="1" t="s">
        <v>442</v>
      </c>
      <c r="D751" s="2">
        <v>45507</v>
      </c>
      <c r="E751" s="1" t="s">
        <v>153</v>
      </c>
      <c r="F751" s="1" t="s">
        <v>282</v>
      </c>
      <c r="G751">
        <v>1.89</v>
      </c>
      <c r="H751">
        <v>3.5</v>
      </c>
      <c r="I751">
        <v>3.9</v>
      </c>
      <c r="J751">
        <v>1.89</v>
      </c>
      <c r="K751">
        <v>3.55</v>
      </c>
      <c r="L751">
        <v>3.8</v>
      </c>
      <c r="M751">
        <v>1.85</v>
      </c>
      <c r="N751">
        <v>3.55</v>
      </c>
      <c r="O751">
        <v>3.85</v>
      </c>
      <c r="P751" t="s">
        <v>19</v>
      </c>
      <c r="Q751" t="s">
        <v>28</v>
      </c>
      <c r="R751">
        <v>1</v>
      </c>
      <c r="S751" t="s">
        <v>20</v>
      </c>
      <c r="T751">
        <f>MAX(scores245[[#This Row],[winline]],scores245[[#This Row],[betboom]])</f>
        <v>1.89</v>
      </c>
      <c r="U751" t="str">
        <f>INDEX($C$1:$O$10913,1,MATCH(T751,scores245[#This Row],0))</f>
        <v>winline</v>
      </c>
    </row>
    <row r="752" spans="1:21" x14ac:dyDescent="0.25">
      <c r="A752" t="str">
        <f>_xlfn.CONCAT(scores245[[#This Row],[home]],scores245[[#This Row],[guest]],scores245[[#This Row],[дата]])</f>
        <v>ХимнасияТристан Суарез45508</v>
      </c>
      <c r="B752" t="str">
        <f>_xlfn.CONCAT(scores245[[#This Row],[home]],scores245[[#This Row],[guest]])</f>
        <v>ХимнасияТристан Суарез</v>
      </c>
      <c r="C752" s="1" t="s">
        <v>435</v>
      </c>
      <c r="D752" s="2">
        <v>45508</v>
      </c>
      <c r="E752" s="1" t="s">
        <v>201</v>
      </c>
      <c r="F752" s="1" t="s">
        <v>194</v>
      </c>
      <c r="G752">
        <v>2</v>
      </c>
      <c r="H752">
        <v>2.95</v>
      </c>
      <c r="I752">
        <v>3.8</v>
      </c>
      <c r="J752">
        <v>2.09</v>
      </c>
      <c r="K752">
        <v>2.9</v>
      </c>
      <c r="L752">
        <v>4</v>
      </c>
      <c r="M752">
        <v>2.0289999999999999</v>
      </c>
      <c r="N752">
        <v>2.95</v>
      </c>
      <c r="O752">
        <v>4</v>
      </c>
      <c r="P752" t="s">
        <v>28</v>
      </c>
      <c r="Q752" t="s">
        <v>16</v>
      </c>
      <c r="R752">
        <v>1</v>
      </c>
      <c r="S752" t="s">
        <v>20</v>
      </c>
      <c r="T752">
        <f>MAX(scores245[[#This Row],[winline]],scores245[[#This Row],[betboom]])</f>
        <v>2.09</v>
      </c>
      <c r="U752" t="str">
        <f>INDEX($C$1:$O$10913,1,MATCH(T752,scores245[#This Row],0))</f>
        <v>betboom</v>
      </c>
    </row>
    <row r="753" spans="1:21" x14ac:dyDescent="0.25">
      <c r="A753" t="str">
        <f>_xlfn.CONCAT(scores245[[#This Row],[home]],scores245[[#This Row],[guest]],scores245[[#This Row],[дата]])</f>
        <v>КА АльварадоРасинг де Кордоба45508</v>
      </c>
      <c r="B753" t="str">
        <f>_xlfn.CONCAT(scores245[[#This Row],[home]],scores245[[#This Row],[guest]])</f>
        <v>КА АльварадоРасинг де Кордоба</v>
      </c>
      <c r="C753" s="1" t="s">
        <v>435</v>
      </c>
      <c r="D753" s="2">
        <v>45508</v>
      </c>
      <c r="E753" s="1" t="s">
        <v>197</v>
      </c>
      <c r="F753" s="1" t="s">
        <v>76</v>
      </c>
      <c r="G753">
        <v>2.17</v>
      </c>
      <c r="H753">
        <v>2.9</v>
      </c>
      <c r="I753">
        <v>3.4</v>
      </c>
      <c r="J753">
        <v>2.23</v>
      </c>
      <c r="K753">
        <v>2.75</v>
      </c>
      <c r="L753">
        <v>3.8</v>
      </c>
      <c r="M753">
        <v>2.1800000000000002</v>
      </c>
      <c r="N753">
        <v>2.8</v>
      </c>
      <c r="O753">
        <v>3.75</v>
      </c>
      <c r="P753" t="s">
        <v>32</v>
      </c>
      <c r="Q753" t="s">
        <v>16</v>
      </c>
      <c r="R753">
        <v>1</v>
      </c>
      <c r="S753" t="s">
        <v>20</v>
      </c>
      <c r="T753">
        <f>MAX(scores245[[#This Row],[winline]],scores245[[#This Row],[betboom]])</f>
        <v>2.23</v>
      </c>
      <c r="U753" t="str">
        <f>INDEX($C$1:$O$10913,1,MATCH(T753,scores245[#This Row],0))</f>
        <v>betboom</v>
      </c>
    </row>
    <row r="754" spans="1:21" x14ac:dyDescent="0.25">
      <c r="A754" t="str">
        <f>_xlfn.CONCAT(scores245[[#This Row],[home]],scores245[[#This Row],[guest]],scores245[[#This Row],[дата]])</f>
        <v>МайпуОлл Бойз45508</v>
      </c>
      <c r="B754" t="str">
        <f>_xlfn.CONCAT(scores245[[#This Row],[home]],scores245[[#This Row],[guest]])</f>
        <v>МайпуОлл Бойз</v>
      </c>
      <c r="C754" s="1" t="s">
        <v>435</v>
      </c>
      <c r="D754" s="2">
        <v>45508</v>
      </c>
      <c r="E754" s="1" t="s">
        <v>181</v>
      </c>
      <c r="F754" s="1" t="s">
        <v>79</v>
      </c>
      <c r="G754">
        <v>1.91</v>
      </c>
      <c r="H754">
        <v>3</v>
      </c>
      <c r="I754">
        <v>4.0999999999999996</v>
      </c>
      <c r="J754">
        <v>1.95</v>
      </c>
      <c r="K754">
        <v>3</v>
      </c>
      <c r="L754">
        <v>4.4000000000000004</v>
      </c>
      <c r="M754">
        <v>1.9</v>
      </c>
      <c r="N754">
        <v>3.05</v>
      </c>
      <c r="O754">
        <v>4.4000000000000004</v>
      </c>
      <c r="P754" t="s">
        <v>28</v>
      </c>
      <c r="Q754" t="s">
        <v>19</v>
      </c>
      <c r="R754">
        <v>2</v>
      </c>
      <c r="S754" t="s">
        <v>20</v>
      </c>
      <c r="T754">
        <f>MAX(scores245[[#This Row],[winline]],scores245[[#This Row],[betboom]])</f>
        <v>1.95</v>
      </c>
      <c r="U754" t="str">
        <f>INDEX($C$1:$O$10913,1,MATCH(T754,scores245[#This Row],0))</f>
        <v>betboom</v>
      </c>
    </row>
    <row r="755" spans="1:21" x14ac:dyDescent="0.25">
      <c r="A755" t="str">
        <f>_xlfn.CONCAT(scores245[[#This Row],[home]],scores245[[#This Row],[guest]],scores245[[#This Row],[дата]])</f>
        <v>Сан ТельмоБраун Де Адрог45508</v>
      </c>
      <c r="B755" t="str">
        <f>_xlfn.CONCAT(scores245[[#This Row],[home]],scores245[[#This Row],[guest]])</f>
        <v>Сан ТельмоБраун Де Адрог</v>
      </c>
      <c r="C755" s="1" t="s">
        <v>435</v>
      </c>
      <c r="D755" s="2">
        <v>45508</v>
      </c>
      <c r="E755" s="1" t="s">
        <v>189</v>
      </c>
      <c r="F755" s="1" t="s">
        <v>74</v>
      </c>
      <c r="G755">
        <v>1.52</v>
      </c>
      <c r="H755">
        <v>3.7</v>
      </c>
      <c r="I755">
        <v>5.8</v>
      </c>
      <c r="J755">
        <v>1.59</v>
      </c>
      <c r="K755">
        <v>3.55</v>
      </c>
      <c r="L755">
        <v>6.3</v>
      </c>
      <c r="M755">
        <v>1.55</v>
      </c>
      <c r="N755">
        <v>3.5</v>
      </c>
      <c r="O755">
        <v>6.5</v>
      </c>
      <c r="P755" t="s">
        <v>32</v>
      </c>
      <c r="Q755" t="s">
        <v>16</v>
      </c>
      <c r="R755">
        <v>1</v>
      </c>
      <c r="S755" t="s">
        <v>20</v>
      </c>
      <c r="T755">
        <f>MAX(scores245[[#This Row],[winline]],scores245[[#This Row],[betboom]])</f>
        <v>1.59</v>
      </c>
      <c r="U755" t="str">
        <f>INDEX($C$1:$O$10913,1,MATCH(T755,scores245[#This Row],0))</f>
        <v>betboom</v>
      </c>
    </row>
    <row r="756" spans="1:21" x14ac:dyDescent="0.25">
      <c r="A756" t="str">
        <f>_xlfn.CONCAT(scores245[[#This Row],[home]],scores245[[#This Row],[guest]],scores245[[#This Row],[дата]])</f>
        <v>Таллерес де РемедиосАрсенал де Саранди45508</v>
      </c>
      <c r="B756" t="str">
        <f>_xlfn.CONCAT(scores245[[#This Row],[home]],scores245[[#This Row],[guest]])</f>
        <v>Таллерес де РемедиосАрсенал де Саранди</v>
      </c>
      <c r="C756" s="1" t="s">
        <v>435</v>
      </c>
      <c r="D756" s="2">
        <v>45508</v>
      </c>
      <c r="E756" s="1" t="s">
        <v>81</v>
      </c>
      <c r="F756" s="1" t="s">
        <v>200</v>
      </c>
      <c r="G756">
        <v>1.86</v>
      </c>
      <c r="H756">
        <v>2.95</v>
      </c>
      <c r="I756">
        <v>4.4000000000000004</v>
      </c>
      <c r="J756">
        <v>1.9</v>
      </c>
      <c r="K756">
        <v>2.9</v>
      </c>
      <c r="L756">
        <v>4.9000000000000004</v>
      </c>
      <c r="M756">
        <v>1.87</v>
      </c>
      <c r="N756">
        <v>2.95</v>
      </c>
      <c r="O756">
        <v>4.9000000000000004</v>
      </c>
      <c r="P756" t="s">
        <v>16</v>
      </c>
      <c r="Q756" t="s">
        <v>16</v>
      </c>
      <c r="R756">
        <v>0</v>
      </c>
      <c r="S756" t="s">
        <v>20</v>
      </c>
      <c r="T756">
        <f>MAX(scores245[[#This Row],[winline]],scores245[[#This Row],[betboom]])</f>
        <v>1.9</v>
      </c>
      <c r="U756" t="str">
        <f>INDEX($C$1:$O$10913,1,MATCH(T756,scores245[#This Row],0))</f>
        <v>betboom</v>
      </c>
    </row>
    <row r="757" spans="1:21" x14ac:dyDescent="0.25">
      <c r="A757" t="str">
        <f>_xlfn.CONCAT(scores245[[#This Row],[home]],scores245[[#This Row],[guest]],scores245[[#This Row],[дата]])</f>
        <v>Альмиранте БраунХимнасия и Тиро Сальта45508</v>
      </c>
      <c r="B757" t="str">
        <f>_xlfn.CONCAT(scores245[[#This Row],[home]],scores245[[#This Row],[guest]])</f>
        <v>Альмиранте БраунХимнасия и Тиро Сальта</v>
      </c>
      <c r="C757" s="1" t="s">
        <v>435</v>
      </c>
      <c r="D757" s="2">
        <v>45508</v>
      </c>
      <c r="E757" s="1" t="s">
        <v>195</v>
      </c>
      <c r="F757" s="1" t="s">
        <v>188</v>
      </c>
      <c r="G757">
        <v>2.4</v>
      </c>
      <c r="H757">
        <v>2.7</v>
      </c>
      <c r="I757">
        <v>3.25</v>
      </c>
      <c r="J757">
        <v>2.5</v>
      </c>
      <c r="K757">
        <v>2.65</v>
      </c>
      <c r="L757">
        <v>3.4</v>
      </c>
      <c r="M757">
        <v>2.4500000000000002</v>
      </c>
      <c r="N757">
        <v>2.65</v>
      </c>
      <c r="O757">
        <v>3.35</v>
      </c>
      <c r="P757" t="s">
        <v>16</v>
      </c>
      <c r="Q757" t="s">
        <v>16</v>
      </c>
      <c r="R757">
        <v>0</v>
      </c>
      <c r="S757" t="s">
        <v>20</v>
      </c>
      <c r="T757">
        <f>MAX(scores245[[#This Row],[winline]],scores245[[#This Row],[betboom]])</f>
        <v>2.5</v>
      </c>
      <c r="U757" t="str">
        <f>INDEX($C$1:$O$10913,1,MATCH(T757,scores245[#This Row],0))</f>
        <v>betboom</v>
      </c>
    </row>
    <row r="758" spans="1:21" x14ac:dyDescent="0.25">
      <c r="A758" t="str">
        <f>_xlfn.CONCAT(scores245[[#This Row],[home]],scores245[[#This Row],[guest]],scores245[[#This Row],[дата]])</f>
        <v>ИнтернасьоналПалмейрас45508</v>
      </c>
      <c r="B758" t="str">
        <f>_xlfn.CONCAT(scores245[[#This Row],[home]],scores245[[#This Row],[guest]])</f>
        <v>ИнтернасьоналПалмейрас</v>
      </c>
      <c r="C758" s="1" t="s">
        <v>436</v>
      </c>
      <c r="D758" s="2">
        <v>45508</v>
      </c>
      <c r="E758" s="1" t="s">
        <v>209</v>
      </c>
      <c r="F758" s="1" t="s">
        <v>306</v>
      </c>
      <c r="G758">
        <v>2.5499999999999998</v>
      </c>
      <c r="H758">
        <v>3.4</v>
      </c>
      <c r="I758">
        <v>2.85</v>
      </c>
      <c r="J758">
        <v>2.5299999999999998</v>
      </c>
      <c r="K758">
        <v>3.3</v>
      </c>
      <c r="L758">
        <v>2.77</v>
      </c>
      <c r="M758">
        <v>2.5499999999999998</v>
      </c>
      <c r="N758">
        <v>3.25</v>
      </c>
      <c r="O758">
        <v>2.85</v>
      </c>
      <c r="P758" t="s">
        <v>28</v>
      </c>
      <c r="Q758" t="s">
        <v>28</v>
      </c>
      <c r="R758">
        <v>0</v>
      </c>
      <c r="T758">
        <f>MAX(scores245[[#This Row],[winline]],scores245[[#This Row],[betboom]])</f>
        <v>2.5499999999999998</v>
      </c>
      <c r="U758" t="str">
        <f>INDEX($C$1:$O$10913,1,MATCH(T758,scores245[#This Row],0))</f>
        <v>winline</v>
      </c>
    </row>
    <row r="759" spans="1:21" x14ac:dyDescent="0.25">
      <c r="A759" t="str">
        <f>_xlfn.CONCAT(scores245[[#This Row],[home]],scores245[[#This Row],[guest]],scores245[[#This Row],[дата]])</f>
        <v>КоринтиансЖувентуде45508</v>
      </c>
      <c r="B759" t="str">
        <f>_xlfn.CONCAT(scores245[[#This Row],[home]],scores245[[#This Row],[guest]])</f>
        <v>КоринтиансЖувентуде</v>
      </c>
      <c r="C759" s="1" t="s">
        <v>436</v>
      </c>
      <c r="D759" s="2">
        <v>45508</v>
      </c>
      <c r="E759" s="1" t="s">
        <v>307</v>
      </c>
      <c r="F759" s="1" t="s">
        <v>215</v>
      </c>
      <c r="G759">
        <v>1.68</v>
      </c>
      <c r="H759">
        <v>3.7</v>
      </c>
      <c r="I759">
        <v>5.6</v>
      </c>
      <c r="J759">
        <v>1.66</v>
      </c>
      <c r="K759">
        <v>3.6</v>
      </c>
      <c r="L759">
        <v>5.5</v>
      </c>
      <c r="M759">
        <v>1.65</v>
      </c>
      <c r="N759">
        <v>3.7</v>
      </c>
      <c r="O759">
        <v>5.5</v>
      </c>
      <c r="P759" t="s">
        <v>28</v>
      </c>
      <c r="Q759" t="s">
        <v>28</v>
      </c>
      <c r="R759">
        <v>0</v>
      </c>
      <c r="T759">
        <f>MAX(scores245[[#This Row],[winline]],scores245[[#This Row],[betboom]])</f>
        <v>1.68</v>
      </c>
      <c r="U759" t="str">
        <f>INDEX($C$1:$O$10913,1,MATCH(T759,scores245[#This Row],0))</f>
        <v>winline</v>
      </c>
    </row>
    <row r="760" spans="1:21" x14ac:dyDescent="0.25">
      <c r="A760" t="str">
        <f>_xlfn.CONCAT(scores245[[#This Row],[home]],scores245[[#This Row],[guest]],scores245[[#This Row],[дата]])</f>
        <v>ФлуминенсеБаия45508</v>
      </c>
      <c r="B760" t="str">
        <f>_xlfn.CONCAT(scores245[[#This Row],[home]],scores245[[#This Row],[guest]])</f>
        <v>ФлуминенсеБаия</v>
      </c>
      <c r="C760" s="1" t="s">
        <v>436</v>
      </c>
      <c r="D760" s="2">
        <v>45508</v>
      </c>
      <c r="E760" s="1" t="s">
        <v>211</v>
      </c>
      <c r="F760" s="1" t="s">
        <v>213</v>
      </c>
      <c r="G760">
        <v>2.09</v>
      </c>
      <c r="H760">
        <v>3.55</v>
      </c>
      <c r="I760">
        <v>3.6</v>
      </c>
      <c r="J760" t="s">
        <v>20</v>
      </c>
      <c r="K760" t="s">
        <v>20</v>
      </c>
      <c r="L760" t="s">
        <v>20</v>
      </c>
      <c r="M760" t="s">
        <v>20</v>
      </c>
      <c r="N760" t="s">
        <v>20</v>
      </c>
      <c r="O760" t="s">
        <v>20</v>
      </c>
      <c r="P760" t="s">
        <v>28</v>
      </c>
      <c r="Q760" t="s">
        <v>16</v>
      </c>
      <c r="R760">
        <v>1</v>
      </c>
      <c r="T760">
        <f>MAX(scores245[[#This Row],[winline]],scores245[[#This Row],[betboom]])</f>
        <v>2.09</v>
      </c>
      <c r="U760" t="str">
        <f>INDEX($C$1:$O$10913,1,MATCH(T760,scores245[#This Row],0))</f>
        <v>winline</v>
      </c>
    </row>
    <row r="761" spans="1:21" x14ac:dyDescent="0.25">
      <c r="A761" t="str">
        <f>_xlfn.CONCAT(scores245[[#This Row],[home]],scores245[[#This Row],[guest]],scores245[[#This Row],[дата]])</f>
        <v>Атлетико ПаранаэнсеГремио45508</v>
      </c>
      <c r="B761" t="str">
        <f>_xlfn.CONCAT(scores245[[#This Row],[home]],scores245[[#This Row],[guest]])</f>
        <v>Атлетико ПаранаэнсеГремио</v>
      </c>
      <c r="C761" s="1" t="s">
        <v>436</v>
      </c>
      <c r="D761" s="2">
        <v>45508</v>
      </c>
      <c r="E761" s="1" t="s">
        <v>205</v>
      </c>
      <c r="F761" s="1" t="s">
        <v>210</v>
      </c>
      <c r="G761">
        <v>1.89</v>
      </c>
      <c r="H761">
        <v>3.55</v>
      </c>
      <c r="I761">
        <v>4.3</v>
      </c>
      <c r="J761">
        <v>1.86</v>
      </c>
      <c r="K761">
        <v>3.4</v>
      </c>
      <c r="L761">
        <v>4.55</v>
      </c>
      <c r="M761">
        <v>1.85</v>
      </c>
      <c r="N761">
        <v>3.5</v>
      </c>
      <c r="O761">
        <v>4.4000000000000004</v>
      </c>
      <c r="P761" t="s">
        <v>16</v>
      </c>
      <c r="Q761" t="s">
        <v>19</v>
      </c>
      <c r="R761">
        <v>2</v>
      </c>
      <c r="T761">
        <f>MAX(scores245[[#This Row],[winline]],scores245[[#This Row],[betboom]])</f>
        <v>1.89</v>
      </c>
      <c r="U761" t="str">
        <f>INDEX($C$1:$O$10913,1,MATCH(T761,scores245[#This Row],0))</f>
        <v>winline</v>
      </c>
    </row>
    <row r="762" spans="1:21" x14ac:dyDescent="0.25">
      <c r="A762" t="str">
        <f>_xlfn.CONCAT(scores245[[#This Row],[home]],scores245[[#This Row],[guest]],scores245[[#This Row],[дата]])</f>
        <v>Сан ПаулуФламенго45508</v>
      </c>
      <c r="B762" t="str">
        <f>_xlfn.CONCAT(scores245[[#This Row],[home]],scores245[[#This Row],[guest]])</f>
        <v>Сан ПаулуФламенго</v>
      </c>
      <c r="C762" s="1" t="s">
        <v>436</v>
      </c>
      <c r="D762" s="2">
        <v>45508</v>
      </c>
      <c r="E762" s="1" t="s">
        <v>212</v>
      </c>
      <c r="F762" s="1" t="s">
        <v>206</v>
      </c>
      <c r="G762">
        <v>2.65</v>
      </c>
      <c r="H762">
        <v>3.3</v>
      </c>
      <c r="I762">
        <v>2.8</v>
      </c>
      <c r="J762">
        <v>2.63</v>
      </c>
      <c r="K762">
        <v>3.15</v>
      </c>
      <c r="L762">
        <v>2.8</v>
      </c>
      <c r="M762">
        <v>2.65</v>
      </c>
      <c r="N762">
        <v>3.15</v>
      </c>
      <c r="O762">
        <v>2.8</v>
      </c>
      <c r="P762" t="s">
        <v>28</v>
      </c>
      <c r="Q762" t="s">
        <v>16</v>
      </c>
      <c r="R762">
        <v>1</v>
      </c>
      <c r="T762">
        <f>MAX(scores245[[#This Row],[winline]],scores245[[#This Row],[betboom]])</f>
        <v>2.65</v>
      </c>
      <c r="U762" t="str">
        <f>INDEX($C$1:$O$10913,1,MATCH(T762,scores245[#This Row],0))</f>
        <v>winline</v>
      </c>
    </row>
    <row r="763" spans="1:21" x14ac:dyDescent="0.25">
      <c r="A763" t="str">
        <f>_xlfn.CONCAT(scores245[[#This Row],[home]],scores245[[#This Row],[guest]],scores245[[#This Row],[дата]])</f>
        <v>Атлетико ГоияниенсеБотафого45508</v>
      </c>
      <c r="B763" t="str">
        <f>_xlfn.CONCAT(scores245[[#This Row],[home]],scores245[[#This Row],[guest]])</f>
        <v>Атлетико ГоияниенсеБотафого</v>
      </c>
      <c r="C763" s="1" t="s">
        <v>436</v>
      </c>
      <c r="D763" s="2">
        <v>45508</v>
      </c>
      <c r="E763" s="1" t="s">
        <v>217</v>
      </c>
      <c r="F763" s="1" t="s">
        <v>85</v>
      </c>
      <c r="G763">
        <v>3.45</v>
      </c>
      <c r="H763">
        <v>3.5</v>
      </c>
      <c r="I763">
        <v>2.15</v>
      </c>
      <c r="J763">
        <v>3.65</v>
      </c>
      <c r="K763">
        <v>3.25</v>
      </c>
      <c r="L763">
        <v>2.12</v>
      </c>
      <c r="M763">
        <v>3.6</v>
      </c>
      <c r="N763">
        <v>3.35</v>
      </c>
      <c r="O763">
        <v>2.1</v>
      </c>
      <c r="P763" t="s">
        <v>28</v>
      </c>
      <c r="Q763" t="s">
        <v>54</v>
      </c>
      <c r="R763">
        <v>2</v>
      </c>
      <c r="T763">
        <f>MAX(scores245[[#This Row],[winline]],scores245[[#This Row],[betboom]])</f>
        <v>3.65</v>
      </c>
      <c r="U763" t="str">
        <f>INDEX($C$1:$O$10913,1,MATCH(T763,scores245[#This Row],0))</f>
        <v>betboom</v>
      </c>
    </row>
    <row r="764" spans="1:21" x14ac:dyDescent="0.25">
      <c r="A764" t="str">
        <f>_xlfn.CONCAT(scores245[[#This Row],[home]],scores245[[#This Row],[guest]],scores245[[#This Row],[дата]])</f>
        <v>КрисиумаАтлетико Минейро45508</v>
      </c>
      <c r="B764" t="str">
        <f>_xlfn.CONCAT(scores245[[#This Row],[home]],scores245[[#This Row],[guest]])</f>
        <v>КрисиумаАтлетико Минейро</v>
      </c>
      <c r="C764" s="1" t="s">
        <v>436</v>
      </c>
      <c r="D764" s="2">
        <v>45508</v>
      </c>
      <c r="E764" s="1" t="s">
        <v>208</v>
      </c>
      <c r="F764" s="1" t="s">
        <v>216</v>
      </c>
      <c r="G764">
        <v>3.05</v>
      </c>
      <c r="H764">
        <v>3.45</v>
      </c>
      <c r="I764">
        <v>2.37</v>
      </c>
      <c r="J764">
        <v>3.2</v>
      </c>
      <c r="K764">
        <v>3.2</v>
      </c>
      <c r="L764">
        <v>2.33</v>
      </c>
      <c r="M764">
        <v>3.15</v>
      </c>
      <c r="N764">
        <v>3.25</v>
      </c>
      <c r="O764">
        <v>2.35</v>
      </c>
      <c r="P764" t="s">
        <v>19</v>
      </c>
      <c r="Q764" t="s">
        <v>28</v>
      </c>
      <c r="R764">
        <v>1</v>
      </c>
      <c r="T764">
        <f>MAX(scores245[[#This Row],[winline]],scores245[[#This Row],[betboom]])</f>
        <v>3.2</v>
      </c>
      <c r="U764" t="str">
        <f>INDEX($C$1:$O$10913,1,MATCH(T764,scores245[#This Row],0))</f>
        <v>betboom</v>
      </c>
    </row>
    <row r="765" spans="1:21" x14ac:dyDescent="0.25">
      <c r="A765" t="str">
        <f>_xlfn.CONCAT(scores245[[#This Row],[home]],scores245[[#This Row],[guest]],scores245[[#This Row],[дата]])</f>
        <v>Васко да ГамаБрагантино45508</v>
      </c>
      <c r="B765" t="str">
        <f>_xlfn.CONCAT(scores245[[#This Row],[home]],scores245[[#This Row],[guest]])</f>
        <v>Васко да ГамаБрагантино</v>
      </c>
      <c r="C765" s="1" t="s">
        <v>436</v>
      </c>
      <c r="D765" s="2">
        <v>45508</v>
      </c>
      <c r="E765" s="1" t="s">
        <v>84</v>
      </c>
      <c r="F765" s="1" t="s">
        <v>87</v>
      </c>
      <c r="G765">
        <v>2.12</v>
      </c>
      <c r="H765">
        <v>3.4</v>
      </c>
      <c r="I765">
        <v>3.6</v>
      </c>
      <c r="J765">
        <v>2.06</v>
      </c>
      <c r="K765">
        <v>3.3</v>
      </c>
      <c r="L765">
        <v>3.75</v>
      </c>
      <c r="M765">
        <v>2.0699999999999998</v>
      </c>
      <c r="N765">
        <v>3.3</v>
      </c>
      <c r="O765">
        <v>3.75</v>
      </c>
      <c r="P765" t="s">
        <v>19</v>
      </c>
      <c r="Q765" t="s">
        <v>19</v>
      </c>
      <c r="R765">
        <v>0</v>
      </c>
      <c r="T765">
        <f>MAX(scores245[[#This Row],[winline]],scores245[[#This Row],[betboom]])</f>
        <v>2.12</v>
      </c>
      <c r="U765" t="str">
        <f>INDEX($C$1:$O$10913,1,MATCH(T765,scores245[#This Row],0))</f>
        <v>winline</v>
      </c>
    </row>
    <row r="766" spans="1:21" x14ac:dyDescent="0.25">
      <c r="A766" t="str">
        <f>_xlfn.CONCAT(scores245[[#This Row],[home]],scores245[[#This Row],[guest]],scores245[[#This Row],[дата]])</f>
        <v>Понте ПретаАваи45508</v>
      </c>
      <c r="B766" t="str">
        <f>_xlfn.CONCAT(scores245[[#This Row],[home]],scores245[[#This Row],[guest]])</f>
        <v>Понте ПретаАваи</v>
      </c>
      <c r="C766" s="1" t="s">
        <v>437</v>
      </c>
      <c r="D766" s="2">
        <v>45508</v>
      </c>
      <c r="E766" s="1" t="s">
        <v>219</v>
      </c>
      <c r="F766" s="1" t="s">
        <v>222</v>
      </c>
      <c r="G766">
        <v>2.2599999999999998</v>
      </c>
      <c r="H766">
        <v>3</v>
      </c>
      <c r="I766">
        <v>3.25</v>
      </c>
      <c r="J766">
        <v>2.2999999999999998</v>
      </c>
      <c r="K766">
        <v>3</v>
      </c>
      <c r="L766">
        <v>3.5</v>
      </c>
      <c r="M766">
        <v>2.2799999999999998</v>
      </c>
      <c r="N766">
        <v>3.05</v>
      </c>
      <c r="O766">
        <v>3.3</v>
      </c>
      <c r="P766" t="s">
        <v>28</v>
      </c>
      <c r="Q766" t="s">
        <v>16</v>
      </c>
      <c r="R766">
        <v>1</v>
      </c>
      <c r="T766">
        <f>MAX(scores245[[#This Row],[winline]],scores245[[#This Row],[betboom]])</f>
        <v>2.2999999999999998</v>
      </c>
      <c r="U766" t="str">
        <f>INDEX($C$1:$O$10913,1,MATCH(T766,scores245[#This Row],0))</f>
        <v>betboom</v>
      </c>
    </row>
    <row r="767" spans="1:21" x14ac:dyDescent="0.25">
      <c r="A767" t="str">
        <f>_xlfn.CONCAT(scores245[[#This Row],[home]],scores245[[#This Row],[guest]],scores245[[#This Row],[дата]])</f>
        <v>АмазонасИтуано45508</v>
      </c>
      <c r="B767" t="str">
        <f>_xlfn.CONCAT(scores245[[#This Row],[home]],scores245[[#This Row],[guest]])</f>
        <v>АмазонасИтуано</v>
      </c>
      <c r="C767" s="1" t="s">
        <v>437</v>
      </c>
      <c r="D767" s="2">
        <v>45508</v>
      </c>
      <c r="E767" s="1" t="s">
        <v>223</v>
      </c>
      <c r="F767" s="1" t="s">
        <v>225</v>
      </c>
      <c r="G767">
        <v>1.61</v>
      </c>
      <c r="H767">
        <v>3.55</v>
      </c>
      <c r="I767">
        <v>5.8</v>
      </c>
      <c r="J767" t="s">
        <v>20</v>
      </c>
      <c r="K767" t="s">
        <v>20</v>
      </c>
      <c r="L767" t="s">
        <v>20</v>
      </c>
      <c r="M767">
        <v>1.61</v>
      </c>
      <c r="N767">
        <v>3.55</v>
      </c>
      <c r="O767">
        <v>5.8</v>
      </c>
      <c r="P767" t="s">
        <v>28</v>
      </c>
      <c r="Q767" t="s">
        <v>16</v>
      </c>
      <c r="R767">
        <v>1</v>
      </c>
      <c r="T767">
        <f>MAX(scores245[[#This Row],[winline]],scores245[[#This Row],[betboom]])</f>
        <v>1.61</v>
      </c>
      <c r="U767" t="str">
        <f>INDEX($C$1:$O$10913,1,MATCH(T767,scores245[#This Row],0))</f>
        <v>winline</v>
      </c>
    </row>
    <row r="768" spans="1:21" x14ac:dyDescent="0.25">
      <c r="A768" t="str">
        <f>_xlfn.CONCAT(scores245[[#This Row],[home]],scores245[[#This Row],[guest]],scores245[[#This Row],[дата]])</f>
        <v>Сент Патрикс АтлетикСлайго Роверс45508</v>
      </c>
      <c r="B768" t="str">
        <f>_xlfn.CONCAT(scores245[[#This Row],[home]],scores245[[#This Row],[guest]])</f>
        <v>Сент Патрикс АтлетикСлайго Роверс</v>
      </c>
      <c r="C768" s="1" t="s">
        <v>432</v>
      </c>
      <c r="D768" s="2">
        <v>45508</v>
      </c>
      <c r="E768" s="1" t="s">
        <v>14</v>
      </c>
      <c r="F768" s="1" t="s">
        <v>17</v>
      </c>
      <c r="G768">
        <v>1.73</v>
      </c>
      <c r="H768">
        <v>3.65</v>
      </c>
      <c r="I768">
        <v>4.5999999999999996</v>
      </c>
      <c r="J768">
        <v>1.72</v>
      </c>
      <c r="K768">
        <v>3.7</v>
      </c>
      <c r="L768">
        <v>4.8</v>
      </c>
      <c r="M768">
        <v>1.7</v>
      </c>
      <c r="N768">
        <v>4.2</v>
      </c>
      <c r="O768">
        <v>4.5</v>
      </c>
      <c r="P768" t="s">
        <v>32</v>
      </c>
      <c r="Q768" t="s">
        <v>19</v>
      </c>
      <c r="R768">
        <v>1</v>
      </c>
      <c r="T768">
        <f>MAX(scores245[[#This Row],[winline]],scores245[[#This Row],[betboom]])</f>
        <v>1.73</v>
      </c>
      <c r="U768" t="str">
        <f>INDEX($C$1:$O$10913,1,MATCH(T768,scores245[#This Row],0))</f>
        <v>winline</v>
      </c>
    </row>
    <row r="769" spans="1:21" x14ac:dyDescent="0.25">
      <c r="A769" t="str">
        <f>_xlfn.CONCAT(scores245[[#This Row],[home]],scores245[[#This Row],[guest]],scores245[[#This Row],[дата]])</f>
        <v>РусенборгТромсе45508</v>
      </c>
      <c r="B769" t="str">
        <f>_xlfn.CONCAT(scores245[[#This Row],[home]],scores245[[#This Row],[guest]])</f>
        <v>РусенборгТромсе</v>
      </c>
      <c r="C769" s="1" t="s">
        <v>438</v>
      </c>
      <c r="D769" s="2">
        <v>45508</v>
      </c>
      <c r="E769" s="1" t="s">
        <v>229</v>
      </c>
      <c r="F769" s="1" t="s">
        <v>38</v>
      </c>
      <c r="G769">
        <v>2.0499999999999998</v>
      </c>
      <c r="H769">
        <v>3.5</v>
      </c>
      <c r="I769">
        <v>3.4</v>
      </c>
      <c r="J769">
        <v>2</v>
      </c>
      <c r="K769">
        <v>3.55</v>
      </c>
      <c r="L769">
        <v>3.6</v>
      </c>
      <c r="M769">
        <v>2.0699999999999998</v>
      </c>
      <c r="N769">
        <v>3.6</v>
      </c>
      <c r="O769">
        <v>3.45</v>
      </c>
      <c r="P769" t="s">
        <v>28</v>
      </c>
      <c r="Q769" t="s">
        <v>16</v>
      </c>
      <c r="R769">
        <v>1</v>
      </c>
      <c r="T769">
        <f>MAX(scores245[[#This Row],[winline]],scores245[[#This Row],[betboom]])</f>
        <v>2.0499999999999998</v>
      </c>
      <c r="U769" t="str">
        <f>INDEX($C$1:$O$10913,1,MATCH(T769,scores245[#This Row],0))</f>
        <v>winline</v>
      </c>
    </row>
    <row r="770" spans="1:21" x14ac:dyDescent="0.25">
      <c r="A770" t="str">
        <f>_xlfn.CONCAT(scores245[[#This Row],[home]],scores245[[#This Row],[guest]],scores245[[#This Row],[дата]])</f>
        <v>СарпсборгСандефьорд45508</v>
      </c>
      <c r="B770" t="str">
        <f>_xlfn.CONCAT(scores245[[#This Row],[home]],scores245[[#This Row],[guest]])</f>
        <v>СарпсборгСандефьорд</v>
      </c>
      <c r="C770" s="1" t="s">
        <v>438</v>
      </c>
      <c r="D770" s="2">
        <v>45508</v>
      </c>
      <c r="E770" s="1" t="s">
        <v>40</v>
      </c>
      <c r="F770" s="1" t="s">
        <v>362</v>
      </c>
      <c r="G770">
        <v>1.85</v>
      </c>
      <c r="H770">
        <v>4</v>
      </c>
      <c r="I770">
        <v>3.55</v>
      </c>
      <c r="J770">
        <v>1.87</v>
      </c>
      <c r="K770">
        <v>4.0999999999999996</v>
      </c>
      <c r="L770">
        <v>3.6</v>
      </c>
      <c r="M770">
        <v>1.85</v>
      </c>
      <c r="N770">
        <v>4.2</v>
      </c>
      <c r="O770">
        <v>3.6</v>
      </c>
      <c r="P770" t="s">
        <v>19</v>
      </c>
      <c r="Q770" t="s">
        <v>28</v>
      </c>
      <c r="R770">
        <v>1</v>
      </c>
      <c r="T770">
        <f>MAX(scores245[[#This Row],[winline]],scores245[[#This Row],[betboom]])</f>
        <v>1.87</v>
      </c>
      <c r="U770" t="str">
        <f>INDEX($C$1:$O$10913,1,MATCH(T770,scores245[#This Row],0))</f>
        <v>betboom</v>
      </c>
    </row>
    <row r="771" spans="1:21" x14ac:dyDescent="0.25">
      <c r="A771" t="str">
        <f>_xlfn.CONCAT(scores245[[#This Row],[home]],scores245[[#This Row],[guest]],scores245[[#This Row],[дата]])</f>
        <v>СтремсгодсетБранн45508</v>
      </c>
      <c r="B771" t="str">
        <f>_xlfn.CONCAT(scores245[[#This Row],[home]],scores245[[#This Row],[guest]])</f>
        <v>СтремсгодсетБранн</v>
      </c>
      <c r="C771" s="1" t="s">
        <v>438</v>
      </c>
      <c r="D771" s="2">
        <v>45508</v>
      </c>
      <c r="E771" s="1" t="s">
        <v>47</v>
      </c>
      <c r="F771" s="1" t="s">
        <v>46</v>
      </c>
      <c r="G771">
        <v>3.05</v>
      </c>
      <c r="H771">
        <v>3.85</v>
      </c>
      <c r="I771">
        <v>2.0699999999999998</v>
      </c>
      <c r="J771">
        <v>3.05</v>
      </c>
      <c r="K771">
        <v>3.9</v>
      </c>
      <c r="L771">
        <v>2.13</v>
      </c>
      <c r="M771">
        <v>3.1</v>
      </c>
      <c r="N771">
        <v>3.95</v>
      </c>
      <c r="O771">
        <v>2.1</v>
      </c>
      <c r="P771" t="s">
        <v>19</v>
      </c>
      <c r="Q771" t="s">
        <v>32</v>
      </c>
      <c r="R771">
        <v>2</v>
      </c>
      <c r="T771">
        <f>MAX(scores245[[#This Row],[winline]],scores245[[#This Row],[betboom]])</f>
        <v>3.05</v>
      </c>
      <c r="U771" t="str">
        <f>INDEX($C$1:$O$10913,1,MATCH(T771,scores245[#This Row],0))</f>
        <v>winline</v>
      </c>
    </row>
    <row r="772" spans="1:21" x14ac:dyDescent="0.25">
      <c r="A772" t="str">
        <f>_xlfn.CONCAT(scores245[[#This Row],[home]],scores245[[#This Row],[guest]],scores245[[#This Row],[дата]])</f>
        <v>ФредрикстадКФУМ Осло45508</v>
      </c>
      <c r="B772" t="str">
        <f>_xlfn.CONCAT(scores245[[#This Row],[home]],scores245[[#This Row],[guest]])</f>
        <v>ФредрикстадКФУМ Осло</v>
      </c>
      <c r="C772" s="1" t="s">
        <v>438</v>
      </c>
      <c r="D772" s="2">
        <v>45508</v>
      </c>
      <c r="E772" s="1" t="s">
        <v>44</v>
      </c>
      <c r="F772" s="1" t="s">
        <v>352</v>
      </c>
      <c r="G772">
        <v>1.98</v>
      </c>
      <c r="H772">
        <v>3.5</v>
      </c>
      <c r="I772">
        <v>3.55</v>
      </c>
      <c r="J772">
        <v>1.96</v>
      </c>
      <c r="K772">
        <v>3.6</v>
      </c>
      <c r="L772">
        <v>3.75</v>
      </c>
      <c r="M772">
        <v>1.98</v>
      </c>
      <c r="N772">
        <v>3.65</v>
      </c>
      <c r="O772">
        <v>3.65</v>
      </c>
      <c r="P772" t="s">
        <v>16</v>
      </c>
      <c r="Q772" t="s">
        <v>16</v>
      </c>
      <c r="R772">
        <v>0</v>
      </c>
      <c r="T772">
        <f>MAX(scores245[[#This Row],[winline]],scores245[[#This Row],[betboom]])</f>
        <v>1.98</v>
      </c>
      <c r="U772" t="str">
        <f>INDEX($C$1:$O$10913,1,MATCH(T772,scores245[#This Row],0))</f>
        <v>winline</v>
      </c>
    </row>
    <row r="773" spans="1:21" x14ac:dyDescent="0.25">
      <c r="A773" t="str">
        <f>_xlfn.CONCAT(scores245[[#This Row],[home]],scores245[[#This Row],[guest]],scores245[[#This Row],[дата]])</f>
        <v>КристиансуннЛиллестрем45508</v>
      </c>
      <c r="B773" t="str">
        <f>_xlfn.CONCAT(scores245[[#This Row],[home]],scores245[[#This Row],[guest]])</f>
        <v>КристиансуннЛиллестрем</v>
      </c>
      <c r="C773" s="1" t="s">
        <v>438</v>
      </c>
      <c r="D773" s="2">
        <v>45508</v>
      </c>
      <c r="E773" s="1" t="s">
        <v>43</v>
      </c>
      <c r="F773" s="1" t="s">
        <v>350</v>
      </c>
      <c r="G773">
        <v>3.8</v>
      </c>
      <c r="H773">
        <v>3.85</v>
      </c>
      <c r="I773">
        <v>1.84</v>
      </c>
      <c r="J773">
        <v>3.95</v>
      </c>
      <c r="K773">
        <v>3.9</v>
      </c>
      <c r="L773">
        <v>1.85</v>
      </c>
      <c r="M773">
        <v>4</v>
      </c>
      <c r="N773">
        <v>4</v>
      </c>
      <c r="O773">
        <v>1.8</v>
      </c>
      <c r="P773" t="s">
        <v>19</v>
      </c>
      <c r="Q773" t="s">
        <v>28</v>
      </c>
      <c r="R773">
        <v>1</v>
      </c>
      <c r="T773">
        <f>MAX(scores245[[#This Row],[winline]],scores245[[#This Row],[betboom]])</f>
        <v>3.95</v>
      </c>
      <c r="U773" t="str">
        <f>INDEX($C$1:$O$10913,1,MATCH(T773,scores245[#This Row],0))</f>
        <v>betboom</v>
      </c>
    </row>
    <row r="774" spans="1:21" x14ac:dyDescent="0.25">
      <c r="A774" t="str">
        <f>_xlfn.CONCAT(scores245[[#This Row],[home]],scores245[[#This Row],[guest]],scores245[[#This Row],[дата]])</f>
        <v>Хам КамВикинг45508</v>
      </c>
      <c r="B774" t="str">
        <f>_xlfn.CONCAT(scores245[[#This Row],[home]],scores245[[#This Row],[guest]])</f>
        <v>Хам КамВикинг</v>
      </c>
      <c r="C774" s="1" t="s">
        <v>438</v>
      </c>
      <c r="D774" s="2">
        <v>45508</v>
      </c>
      <c r="E774" s="1" t="s">
        <v>351</v>
      </c>
      <c r="F774" s="1" t="s">
        <v>228</v>
      </c>
      <c r="G774">
        <v>3</v>
      </c>
      <c r="H774">
        <v>3.6</v>
      </c>
      <c r="I774">
        <v>2.19</v>
      </c>
      <c r="J774">
        <v>3.15</v>
      </c>
      <c r="K774">
        <v>3.65</v>
      </c>
      <c r="L774">
        <v>2.1800000000000002</v>
      </c>
      <c r="M774" t="s">
        <v>20</v>
      </c>
      <c r="N774" t="s">
        <v>20</v>
      </c>
      <c r="O774" t="s">
        <v>20</v>
      </c>
      <c r="P774" t="s">
        <v>32</v>
      </c>
      <c r="Q774" t="s">
        <v>32</v>
      </c>
      <c r="R774">
        <v>0</v>
      </c>
      <c r="T774">
        <f>MAX(scores245[[#This Row],[winline]],scores245[[#This Row],[betboom]])</f>
        <v>3.15</v>
      </c>
      <c r="U774" t="str">
        <f>INDEX($C$1:$O$10913,1,MATCH(T774,scores245[#This Row],0))</f>
        <v>betboom</v>
      </c>
    </row>
    <row r="775" spans="1:21" x14ac:dyDescent="0.25">
      <c r="A775" t="str">
        <f>_xlfn.CONCAT(scores245[[#This Row],[home]],scores245[[#This Row],[guest]],scores245[[#This Row],[дата]])</f>
        <v>ЛюнСтабек45508</v>
      </c>
      <c r="B775" t="str">
        <f>_xlfn.CONCAT(scores245[[#This Row],[home]],scores245[[#This Row],[guest]])</f>
        <v>ЛюнСтабек</v>
      </c>
      <c r="C775" s="1" t="s">
        <v>439</v>
      </c>
      <c r="D775" s="2">
        <v>45508</v>
      </c>
      <c r="E775" s="1" t="s">
        <v>398</v>
      </c>
      <c r="F775" s="1" t="s">
        <v>405</v>
      </c>
      <c r="G775">
        <v>2.1800000000000002</v>
      </c>
      <c r="H775">
        <v>3.8</v>
      </c>
      <c r="I775">
        <v>2.8</v>
      </c>
      <c r="J775">
        <v>2.1800000000000002</v>
      </c>
      <c r="K775">
        <v>3.82</v>
      </c>
      <c r="L775">
        <v>2.78</v>
      </c>
      <c r="M775">
        <v>2.0089999999999999</v>
      </c>
      <c r="N775">
        <v>3.83</v>
      </c>
      <c r="O775">
        <v>3.01</v>
      </c>
      <c r="P775" t="s">
        <v>383</v>
      </c>
      <c r="Q775" t="s">
        <v>28</v>
      </c>
      <c r="R775">
        <v>1</v>
      </c>
      <c r="T775">
        <f>MAX(scores245[[#This Row],[winline]],scores245[[#This Row],[betboom]])</f>
        <v>2.1800000000000002</v>
      </c>
      <c r="U775" t="str">
        <f>INDEX($C$1:$O$10913,1,MATCH(T775,scores245[#This Row],0))</f>
        <v>winline</v>
      </c>
    </row>
    <row r="776" spans="1:21" x14ac:dyDescent="0.25">
      <c r="A776" t="str">
        <f>_xlfn.CONCAT(scores245[[#This Row],[home]],scores245[[#This Row],[guest]],scores245[[#This Row],[дата]])</f>
        <v>Монтерей Бей Тампа Бэй Раудис45508</v>
      </c>
      <c r="B776" t="str">
        <f>_xlfn.CONCAT(scores245[[#This Row],[home]],scores245[[#This Row],[guest]])</f>
        <v>Монтерей Бей Тампа Бэй Раудис</v>
      </c>
      <c r="C776" s="1" t="s">
        <v>440</v>
      </c>
      <c r="D776" s="2">
        <v>45508</v>
      </c>
      <c r="E776" s="1" t="s">
        <v>237</v>
      </c>
      <c r="F776" s="1" t="s">
        <v>94</v>
      </c>
      <c r="G776">
        <v>3.95</v>
      </c>
      <c r="H776">
        <v>3.5</v>
      </c>
      <c r="I776">
        <v>1.78</v>
      </c>
      <c r="J776">
        <v>3.96</v>
      </c>
      <c r="K776">
        <v>3.54</v>
      </c>
      <c r="L776">
        <v>1.8</v>
      </c>
      <c r="M776" t="s">
        <v>20</v>
      </c>
      <c r="N776" t="s">
        <v>20</v>
      </c>
      <c r="O776" t="s">
        <v>20</v>
      </c>
      <c r="P776" t="s">
        <v>19</v>
      </c>
      <c r="Q776" t="s">
        <v>19</v>
      </c>
      <c r="R776">
        <v>0</v>
      </c>
      <c r="T776">
        <f>MAX(scores245[[#This Row],[winline]],scores245[[#This Row],[betboom]])</f>
        <v>3.96</v>
      </c>
      <c r="U776" t="str">
        <f>INDEX($C$1:$O$10913,1,MATCH(T776,scores245[#This Row],0))</f>
        <v>betboom</v>
      </c>
    </row>
    <row r="777" spans="1:21" x14ac:dyDescent="0.25">
      <c r="A777" t="str">
        <f>_xlfn.CONCAT(scores245[[#This Row],[home]],scores245[[#This Row],[guest]],scores245[[#This Row],[дата]])</f>
        <v>Оранж Каунти Норт Каролина45508</v>
      </c>
      <c r="B777" t="str">
        <f>_xlfn.CONCAT(scores245[[#This Row],[home]],scores245[[#This Row],[guest]])</f>
        <v>Оранж Каунти Норт Каролина</v>
      </c>
      <c r="C777" s="1" t="s">
        <v>440</v>
      </c>
      <c r="D777" s="2">
        <v>45508</v>
      </c>
      <c r="E777" s="1" t="s">
        <v>234</v>
      </c>
      <c r="F777" s="1" t="s">
        <v>50</v>
      </c>
      <c r="G777">
        <v>2.4300000000000002</v>
      </c>
      <c r="H777">
        <v>3.35</v>
      </c>
      <c r="I777">
        <v>2.5499999999999998</v>
      </c>
      <c r="J777" t="s">
        <v>20</v>
      </c>
      <c r="K777" t="s">
        <v>20</v>
      </c>
      <c r="L777" t="s">
        <v>20</v>
      </c>
      <c r="M777" t="s">
        <v>20</v>
      </c>
      <c r="N777" t="s">
        <v>20</v>
      </c>
      <c r="O777" t="s">
        <v>20</v>
      </c>
      <c r="P777" t="s">
        <v>16</v>
      </c>
      <c r="Q777" t="s">
        <v>28</v>
      </c>
      <c r="R777">
        <v>2</v>
      </c>
      <c r="T777">
        <f>MAX(scores245[[#This Row],[winline]],scores245[[#This Row],[betboom]])</f>
        <v>2.4300000000000002</v>
      </c>
      <c r="U777" t="str">
        <f>INDEX($C$1:$O$10913,1,MATCH(T777,scores245[#This Row],0))</f>
        <v>winline</v>
      </c>
    </row>
    <row r="778" spans="1:21" x14ac:dyDescent="0.25">
      <c r="A778" t="str">
        <f>_xlfn.CONCAT(scores245[[#This Row],[home]],scores245[[#This Row],[guest]],scores245[[#This Row],[дата]])</f>
        <v>Сакраменто Репаблик Питтсбург Риверхаундс45508</v>
      </c>
      <c r="B778" t="str">
        <f>_xlfn.CONCAT(scores245[[#This Row],[home]],scores245[[#This Row],[guest]])</f>
        <v>Сакраменто Репаблик Питтсбург Риверхаундс</v>
      </c>
      <c r="C778" s="1" t="s">
        <v>440</v>
      </c>
      <c r="D778" s="2">
        <v>45508</v>
      </c>
      <c r="E778" s="1" t="s">
        <v>230</v>
      </c>
      <c r="F778" s="1" t="s">
        <v>233</v>
      </c>
      <c r="G778">
        <v>1.84</v>
      </c>
      <c r="H778">
        <v>3.25</v>
      </c>
      <c r="I778">
        <v>4.0999999999999996</v>
      </c>
      <c r="J778">
        <v>1.85</v>
      </c>
      <c r="K778">
        <v>3.3</v>
      </c>
      <c r="L778">
        <v>4.0590000000000002</v>
      </c>
      <c r="M778" t="s">
        <v>20</v>
      </c>
      <c r="N778" t="s">
        <v>20</v>
      </c>
      <c r="O778" t="s">
        <v>20</v>
      </c>
      <c r="P778" t="s">
        <v>16</v>
      </c>
      <c r="Q778" t="s">
        <v>28</v>
      </c>
      <c r="R778">
        <v>2</v>
      </c>
      <c r="T778">
        <f>MAX(scores245[[#This Row],[winline]],scores245[[#This Row],[betboom]])</f>
        <v>1.85</v>
      </c>
      <c r="U778" t="str">
        <f>INDEX($C$1:$O$10913,1,MATCH(T778,scores245[#This Row],0))</f>
        <v>betboom</v>
      </c>
    </row>
    <row r="779" spans="1:21" x14ac:dyDescent="0.25">
      <c r="A779" t="str">
        <f>_xlfn.CONCAT(scores245[[#This Row],[home]],scores245[[#This Row],[guest]],scores245[[#This Row],[дата]])</f>
        <v>Колорадо СпрингсФиникс Райзинг45508</v>
      </c>
      <c r="B779" t="str">
        <f>_xlfn.CONCAT(scores245[[#This Row],[home]],scores245[[#This Row],[guest]])</f>
        <v>Колорадо СпрингсФиникс Райзинг</v>
      </c>
      <c r="C779" s="1" t="s">
        <v>440</v>
      </c>
      <c r="D779" s="2">
        <v>45508</v>
      </c>
      <c r="E779" s="1" t="s">
        <v>236</v>
      </c>
      <c r="F779" s="1" t="s">
        <v>100</v>
      </c>
      <c r="G779">
        <v>1.75</v>
      </c>
      <c r="H779">
        <v>3.4</v>
      </c>
      <c r="I779">
        <v>4.2</v>
      </c>
      <c r="J779">
        <v>1.77</v>
      </c>
      <c r="K779">
        <v>3.44</v>
      </c>
      <c r="L779">
        <v>4.26</v>
      </c>
      <c r="M779" t="s">
        <v>20</v>
      </c>
      <c r="N779" t="s">
        <v>20</v>
      </c>
      <c r="O779" t="s">
        <v>20</v>
      </c>
      <c r="P779" t="s">
        <v>19</v>
      </c>
      <c r="Q779" t="s">
        <v>16</v>
      </c>
      <c r="R779">
        <v>1</v>
      </c>
      <c r="T779">
        <f>MAX(scores245[[#This Row],[winline]],scores245[[#This Row],[betboom]])</f>
        <v>1.77</v>
      </c>
      <c r="U779" t="str">
        <f>INDEX($C$1:$O$10913,1,MATCH(T779,scores245[#This Row],0))</f>
        <v>betboom</v>
      </c>
    </row>
    <row r="780" spans="1:21" x14ac:dyDescent="0.25">
      <c r="A780" t="str">
        <f>_xlfn.CONCAT(scores245[[#This Row],[home]],scores245[[#This Row],[guest]],scores245[[#This Row],[дата]])</f>
        <v>Нью-Мексико ЮнайтедЛуисвилль Сити45508</v>
      </c>
      <c r="B780" t="str">
        <f>_xlfn.CONCAT(scores245[[#This Row],[home]],scores245[[#This Row],[guest]])</f>
        <v>Нью-Мексико ЮнайтедЛуисвилль Сити</v>
      </c>
      <c r="C780" s="1" t="s">
        <v>440</v>
      </c>
      <c r="D780" s="2">
        <v>45508</v>
      </c>
      <c r="E780" s="1" t="s">
        <v>415</v>
      </c>
      <c r="F780" s="1" t="s">
        <v>96</v>
      </c>
      <c r="G780">
        <v>2.75</v>
      </c>
      <c r="H780">
        <v>3.35</v>
      </c>
      <c r="I780">
        <v>2.2999999999999998</v>
      </c>
      <c r="J780">
        <v>2.79</v>
      </c>
      <c r="K780">
        <v>3.44</v>
      </c>
      <c r="L780">
        <v>2.27</v>
      </c>
      <c r="M780" t="s">
        <v>20</v>
      </c>
      <c r="N780" t="s">
        <v>20</v>
      </c>
      <c r="O780" t="s">
        <v>20</v>
      </c>
      <c r="P780" t="s">
        <v>16</v>
      </c>
      <c r="Q780" t="s">
        <v>28</v>
      </c>
      <c r="R780">
        <v>2</v>
      </c>
      <c r="T780">
        <f>MAX(scores245[[#This Row],[winline]],scores245[[#This Row],[betboom]])</f>
        <v>2.79</v>
      </c>
      <c r="U780" t="str">
        <f>INDEX($C$1:$O$10913,1,MATCH(T780,scores245[#This Row],0))</f>
        <v>betboom</v>
      </c>
    </row>
    <row r="781" spans="1:21" x14ac:dyDescent="0.25">
      <c r="A781" t="str">
        <f>_xlfn.CONCAT(scores245[[#This Row],[home]],scores245[[#This Row],[guest]],scores245[[#This Row],[дата]])</f>
        <v>Сан АнтониоТалса45508</v>
      </c>
      <c r="B781" t="str">
        <f>_xlfn.CONCAT(scores245[[#This Row],[home]],scores245[[#This Row],[guest]])</f>
        <v>Сан АнтониоТалса</v>
      </c>
      <c r="C781" s="1" t="s">
        <v>440</v>
      </c>
      <c r="D781" s="2">
        <v>45508</v>
      </c>
      <c r="E781" s="1" t="s">
        <v>238</v>
      </c>
      <c r="F781" s="1" t="s">
        <v>325</v>
      </c>
      <c r="G781">
        <v>1.75</v>
      </c>
      <c r="H781">
        <v>3.55</v>
      </c>
      <c r="I781">
        <v>4.0999999999999996</v>
      </c>
      <c r="J781">
        <v>1.76</v>
      </c>
      <c r="K781">
        <v>3.58</v>
      </c>
      <c r="L781">
        <v>4.1100000000000003</v>
      </c>
      <c r="M781" t="s">
        <v>20</v>
      </c>
      <c r="N781" t="s">
        <v>20</v>
      </c>
      <c r="O781" t="s">
        <v>20</v>
      </c>
      <c r="P781" t="s">
        <v>28</v>
      </c>
      <c r="Q781" t="s">
        <v>32</v>
      </c>
      <c r="R781">
        <v>2</v>
      </c>
      <c r="T781">
        <f>MAX(scores245[[#This Row],[winline]],scores245[[#This Row],[betboom]])</f>
        <v>1.76</v>
      </c>
      <c r="U781" t="str">
        <f>INDEX($C$1:$O$10913,1,MATCH(T781,scores245[#This Row],0))</f>
        <v>betboom</v>
      </c>
    </row>
    <row r="782" spans="1:21" x14ac:dyDescent="0.25">
      <c r="A782" t="str">
        <f>_xlfn.CONCAT(scores245[[#This Row],[home]],scores245[[#This Row],[guest]],scores245[[#This Row],[дата]])</f>
        <v>Мемфис 901Эль Пасо Локомотив45508</v>
      </c>
      <c r="B782" t="str">
        <f>_xlfn.CONCAT(scores245[[#This Row],[home]],scores245[[#This Row],[guest]])</f>
        <v>Мемфис 901Эль Пасо Локомотив</v>
      </c>
      <c r="C782" s="1" t="s">
        <v>440</v>
      </c>
      <c r="D782" s="2">
        <v>45508</v>
      </c>
      <c r="E782" s="1" t="s">
        <v>99</v>
      </c>
      <c r="F782" s="1" t="s">
        <v>374</v>
      </c>
      <c r="G782">
        <v>1.44</v>
      </c>
      <c r="H782">
        <v>4.0999999999999996</v>
      </c>
      <c r="I782">
        <v>6.2</v>
      </c>
      <c r="J782">
        <v>1.43</v>
      </c>
      <c r="K782">
        <v>4.2</v>
      </c>
      <c r="L782">
        <v>6.5</v>
      </c>
      <c r="M782" t="s">
        <v>20</v>
      </c>
      <c r="N782" t="s">
        <v>20</v>
      </c>
      <c r="O782" t="s">
        <v>20</v>
      </c>
      <c r="P782" t="s">
        <v>16</v>
      </c>
      <c r="Q782" t="s">
        <v>16</v>
      </c>
      <c r="R782">
        <v>0</v>
      </c>
      <c r="T782">
        <f>MAX(scores245[[#This Row],[winline]],scores245[[#This Row],[betboom]])</f>
        <v>1.44</v>
      </c>
      <c r="U782" t="str">
        <f>INDEX($C$1:$O$10913,1,MATCH(T782,scores245[#This Row],0))</f>
        <v>winline</v>
      </c>
    </row>
    <row r="783" spans="1:21" x14ac:dyDescent="0.25">
      <c r="A783" t="str">
        <f>_xlfn.CONCAT(scores245[[#This Row],[home]],scores245[[#This Row],[guest]],scores245[[#This Row],[дата]])</f>
        <v>Лаудон ЮнайтедМайами45508</v>
      </c>
      <c r="B783" t="str">
        <f>_xlfn.CONCAT(scores245[[#This Row],[home]],scores245[[#This Row],[guest]])</f>
        <v>Лаудон ЮнайтедМайами</v>
      </c>
      <c r="C783" s="1" t="s">
        <v>440</v>
      </c>
      <c r="D783" s="2">
        <v>45508</v>
      </c>
      <c r="E783" s="1" t="s">
        <v>93</v>
      </c>
      <c r="F783" s="1" t="s">
        <v>97</v>
      </c>
      <c r="G783">
        <v>1.31</v>
      </c>
      <c r="H783">
        <v>4.7</v>
      </c>
      <c r="I783">
        <v>8.1999999999999993</v>
      </c>
      <c r="J783">
        <v>1.32</v>
      </c>
      <c r="K783">
        <v>4.8</v>
      </c>
      <c r="L783">
        <v>8.1999999999999993</v>
      </c>
      <c r="M783" t="s">
        <v>20</v>
      </c>
      <c r="N783" t="s">
        <v>20</v>
      </c>
      <c r="O783" t="s">
        <v>20</v>
      </c>
      <c r="P783" t="s">
        <v>54</v>
      </c>
      <c r="Q783" t="s">
        <v>28</v>
      </c>
      <c r="R783">
        <v>1</v>
      </c>
      <c r="T783">
        <f>MAX(scores245[[#This Row],[winline]],scores245[[#This Row],[betboom]])</f>
        <v>1.32</v>
      </c>
      <c r="U783" t="str">
        <f>INDEX($C$1:$O$10913,1,MATCH(T783,scores245[#This Row],0))</f>
        <v>betboom</v>
      </c>
    </row>
    <row r="784" spans="1:21" x14ac:dyDescent="0.25">
      <c r="A784" t="str">
        <f>_xlfn.CONCAT(scores245[[#This Row],[home]],scores245[[#This Row],[guest]],scores245[[#This Row],[дата]])</f>
        <v>Бирмингем ЛегионХартфорд Атлетик45508</v>
      </c>
      <c r="B784" t="str">
        <f>_xlfn.CONCAT(scores245[[#This Row],[home]],scores245[[#This Row],[guest]])</f>
        <v>Бирмингем ЛегионХартфорд Атлетик</v>
      </c>
      <c r="C784" s="1" t="s">
        <v>440</v>
      </c>
      <c r="D784" s="2">
        <v>45508</v>
      </c>
      <c r="E784" s="1" t="s">
        <v>95</v>
      </c>
      <c r="F784" s="1" t="s">
        <v>231</v>
      </c>
      <c r="G784">
        <v>1.6</v>
      </c>
      <c r="H784">
        <v>3.8</v>
      </c>
      <c r="I784">
        <v>4.8</v>
      </c>
      <c r="J784">
        <v>1.61</v>
      </c>
      <c r="K784">
        <v>3.84</v>
      </c>
      <c r="L784">
        <v>4.7699999999999996</v>
      </c>
      <c r="M784" t="s">
        <v>20</v>
      </c>
      <c r="N784" t="s">
        <v>20</v>
      </c>
      <c r="O784" t="s">
        <v>20</v>
      </c>
      <c r="P784" t="s">
        <v>19</v>
      </c>
      <c r="Q784" t="s">
        <v>19</v>
      </c>
      <c r="R784">
        <v>0</v>
      </c>
      <c r="T784">
        <f>MAX(scores245[[#This Row],[winline]],scores245[[#This Row],[betboom]])</f>
        <v>1.61</v>
      </c>
      <c r="U784" t="str">
        <f>INDEX($C$1:$O$10913,1,MATCH(T784,scores245[#This Row],0))</f>
        <v>betboom</v>
      </c>
    </row>
    <row r="785" spans="1:21" x14ac:dyDescent="0.25">
      <c r="A785" t="str">
        <f>_xlfn.CONCAT(scores245[[#This Row],[home]],scores245[[#This Row],[guest]],scores245[[#This Row],[дата]])</f>
        <v>ГнистанВПС45508</v>
      </c>
      <c r="B785" t="str">
        <f>_xlfn.CONCAT(scores245[[#This Row],[home]],scores245[[#This Row],[guest]])</f>
        <v>ГнистанВПС</v>
      </c>
      <c r="C785" s="1" t="s">
        <v>433</v>
      </c>
      <c r="D785" s="2">
        <v>45508</v>
      </c>
      <c r="E785" s="1" t="s">
        <v>258</v>
      </c>
      <c r="F785" s="1" t="s">
        <v>59</v>
      </c>
      <c r="G785">
        <v>2.8</v>
      </c>
      <c r="H785">
        <v>3.45</v>
      </c>
      <c r="I785">
        <v>2.31</v>
      </c>
      <c r="J785">
        <v>2.77</v>
      </c>
      <c r="K785">
        <v>3.65</v>
      </c>
      <c r="L785">
        <v>2.2999999999999998</v>
      </c>
      <c r="M785">
        <v>2.8</v>
      </c>
      <c r="N785">
        <v>3.75</v>
      </c>
      <c r="O785">
        <v>2.35</v>
      </c>
      <c r="P785" t="s">
        <v>32</v>
      </c>
      <c r="Q785" t="s">
        <v>16</v>
      </c>
      <c r="R785">
        <v>1</v>
      </c>
      <c r="T785">
        <f>MAX(scores245[[#This Row],[winline]],scores245[[#This Row],[betboom]])</f>
        <v>2.8</v>
      </c>
      <c r="U785" t="str">
        <f>INDEX($C$1:$O$10913,1,MATCH(T785,scores245[#This Row],0))</f>
        <v>winline</v>
      </c>
    </row>
    <row r="786" spans="1:21" x14ac:dyDescent="0.25">
      <c r="A786" t="str">
        <f>_xlfn.CONCAT(scores245[[#This Row],[home]],scores245[[#This Row],[guest]],scores245[[#This Row],[дата]])</f>
        <v>КуПССИК45508</v>
      </c>
      <c r="B786" t="str">
        <f>_xlfn.CONCAT(scores245[[#This Row],[home]],scores245[[#This Row],[guest]])</f>
        <v>КуПССИК</v>
      </c>
      <c r="C786" s="1" t="s">
        <v>433</v>
      </c>
      <c r="D786" s="2">
        <v>45508</v>
      </c>
      <c r="E786" s="1" t="s">
        <v>57</v>
      </c>
      <c r="F786" s="1" t="s">
        <v>111</v>
      </c>
      <c r="G786">
        <v>2.1800000000000002</v>
      </c>
      <c r="H786">
        <v>3.55</v>
      </c>
      <c r="I786">
        <v>2.95</v>
      </c>
      <c r="J786">
        <v>2.2000000000000002</v>
      </c>
      <c r="K786">
        <v>3.45</v>
      </c>
      <c r="L786">
        <v>3.1</v>
      </c>
      <c r="M786">
        <v>2.2000000000000002</v>
      </c>
      <c r="N786">
        <v>3.65</v>
      </c>
      <c r="O786">
        <v>3.1</v>
      </c>
      <c r="P786" t="s">
        <v>19</v>
      </c>
      <c r="Q786" t="s">
        <v>28</v>
      </c>
      <c r="R786">
        <v>1</v>
      </c>
      <c r="T786">
        <f>MAX(scores245[[#This Row],[winline]],scores245[[#This Row],[betboom]])</f>
        <v>2.2000000000000002</v>
      </c>
      <c r="U786" t="str">
        <f>INDEX($C$1:$O$10913,1,MATCH(T786,scores245[#This Row],0))</f>
        <v>betboom</v>
      </c>
    </row>
    <row r="787" spans="1:21" x14ac:dyDescent="0.25">
      <c r="A787" t="str">
        <f>_xlfn.CONCAT(scores245[[#This Row],[home]],scores245[[#This Row],[guest]],scores245[[#This Row],[дата]])</f>
        <v>ЕифХака Валкеакоски45508</v>
      </c>
      <c r="B787" t="str">
        <f>_xlfn.CONCAT(scores245[[#This Row],[home]],scores245[[#This Row],[guest]])</f>
        <v>ЕифХака Валкеакоски</v>
      </c>
      <c r="C787" s="1" t="s">
        <v>433</v>
      </c>
      <c r="D787" s="2">
        <v>45508</v>
      </c>
      <c r="E787" s="1" t="s">
        <v>259</v>
      </c>
      <c r="F787" s="1" t="s">
        <v>112</v>
      </c>
      <c r="G787">
        <v>3.8</v>
      </c>
      <c r="H787">
        <v>3.6</v>
      </c>
      <c r="I787">
        <v>1.85</v>
      </c>
      <c r="J787">
        <v>3.95</v>
      </c>
      <c r="K787">
        <v>3.75</v>
      </c>
      <c r="L787">
        <v>1.83</v>
      </c>
      <c r="M787">
        <v>4</v>
      </c>
      <c r="N787">
        <v>3.9</v>
      </c>
      <c r="O787">
        <v>1.83</v>
      </c>
      <c r="P787" t="s">
        <v>28</v>
      </c>
      <c r="Q787" t="s">
        <v>19</v>
      </c>
      <c r="R787">
        <v>2</v>
      </c>
      <c r="T787">
        <f>MAX(scores245[[#This Row],[winline]],scores245[[#This Row],[betboom]])</f>
        <v>3.95</v>
      </c>
      <c r="U787" t="str">
        <f>INDEX($C$1:$O$10913,1,MATCH(T787,scores245[#This Row],0))</f>
        <v>betboom</v>
      </c>
    </row>
    <row r="788" spans="1:21" x14ac:dyDescent="0.25">
      <c r="A788" t="str">
        <f>_xlfn.CONCAT(scores245[[#This Row],[home]],scores245[[#This Row],[guest]],scores245[[#This Row],[дата]])</f>
        <v>ОулуИльвес45508</v>
      </c>
      <c r="B788" t="str">
        <f>_xlfn.CONCAT(scores245[[#This Row],[home]],scores245[[#This Row],[guest]])</f>
        <v>ОулуИльвес</v>
      </c>
      <c r="C788" s="1" t="s">
        <v>433</v>
      </c>
      <c r="D788" s="2">
        <v>45508</v>
      </c>
      <c r="E788" s="1" t="s">
        <v>56</v>
      </c>
      <c r="F788" s="1" t="s">
        <v>110</v>
      </c>
      <c r="G788">
        <v>3.9</v>
      </c>
      <c r="H788">
        <v>3.7</v>
      </c>
      <c r="I788">
        <v>1.8</v>
      </c>
      <c r="J788">
        <v>4.05</v>
      </c>
      <c r="K788">
        <v>3.8</v>
      </c>
      <c r="L788">
        <v>1.81</v>
      </c>
      <c r="M788">
        <v>4.1500000000000004</v>
      </c>
      <c r="N788">
        <v>3.95</v>
      </c>
      <c r="O788">
        <v>1.8</v>
      </c>
      <c r="P788" t="s">
        <v>16</v>
      </c>
      <c r="Q788" t="s">
        <v>28</v>
      </c>
      <c r="R788">
        <v>2</v>
      </c>
      <c r="T788">
        <f>MAX(scores245[[#This Row],[winline]],scores245[[#This Row],[betboom]])</f>
        <v>4.05</v>
      </c>
      <c r="U788" t="str">
        <f>INDEX($C$1:$O$10913,1,MATCH(T788,scores245[#This Row],0))</f>
        <v>betboom</v>
      </c>
    </row>
    <row r="789" spans="1:21" x14ac:dyDescent="0.25">
      <c r="A789" t="str">
        <f>_xlfn.CONCAT(scores245[[#This Row],[home]],scores245[[#This Row],[guest]],scores245[[#This Row],[дата]])</f>
        <v>ТреллеборгЛандскрона Боис45508</v>
      </c>
      <c r="B789" t="str">
        <f>_xlfn.CONCAT(scores245[[#This Row],[home]],scores245[[#This Row],[guest]])</f>
        <v>ТреллеборгЛандскрона Боис</v>
      </c>
      <c r="C789" s="1" t="s">
        <v>434</v>
      </c>
      <c r="D789" s="2">
        <v>45508</v>
      </c>
      <c r="E789" s="1" t="s">
        <v>262</v>
      </c>
      <c r="F789" s="1" t="s">
        <v>266</v>
      </c>
      <c r="G789">
        <v>3.1</v>
      </c>
      <c r="H789">
        <v>3.5</v>
      </c>
      <c r="I789">
        <v>2.12</v>
      </c>
      <c r="J789">
        <v>3.2</v>
      </c>
      <c r="K789">
        <v>3.45</v>
      </c>
      <c r="L789">
        <v>2.1</v>
      </c>
      <c r="M789">
        <v>3.2</v>
      </c>
      <c r="N789">
        <v>3.55</v>
      </c>
      <c r="O789">
        <v>2.0499999999999998</v>
      </c>
      <c r="P789" t="s">
        <v>28</v>
      </c>
      <c r="Q789" t="s">
        <v>32</v>
      </c>
      <c r="R789">
        <v>2</v>
      </c>
      <c r="T789">
        <f>MAX(scores245[[#This Row],[winline]],scores245[[#This Row],[betboom]])</f>
        <v>3.2</v>
      </c>
      <c r="U789" t="str">
        <f>INDEX($C$1:$O$10913,1,MATCH(T789,scores245[#This Row],0))</f>
        <v>betboom</v>
      </c>
    </row>
    <row r="790" spans="1:21" x14ac:dyDescent="0.25">
      <c r="A790" t="str">
        <f>_xlfn.CONCAT(scores245[[#This Row],[home]],scores245[[#This Row],[guest]],scores245[[#This Row],[дата]])</f>
        <v>ЭстерБраге45508</v>
      </c>
      <c r="B790" t="str">
        <f>_xlfn.CONCAT(scores245[[#This Row],[home]],scores245[[#This Row],[guest]])</f>
        <v>ЭстерБраге</v>
      </c>
      <c r="C790" s="1" t="s">
        <v>434</v>
      </c>
      <c r="D790" s="2">
        <v>45508</v>
      </c>
      <c r="E790" s="1" t="s">
        <v>263</v>
      </c>
      <c r="F790" s="1" t="s">
        <v>63</v>
      </c>
      <c r="G790">
        <v>1.7</v>
      </c>
      <c r="H790">
        <v>3.8</v>
      </c>
      <c r="I790">
        <v>4.4000000000000004</v>
      </c>
      <c r="J790">
        <v>1.72</v>
      </c>
      <c r="K790">
        <v>3.7</v>
      </c>
      <c r="L790">
        <v>4.4000000000000004</v>
      </c>
      <c r="M790">
        <v>1.7</v>
      </c>
      <c r="N790">
        <v>3.75</v>
      </c>
      <c r="O790">
        <v>4.5</v>
      </c>
      <c r="P790" t="s">
        <v>16</v>
      </c>
      <c r="Q790" t="s">
        <v>19</v>
      </c>
      <c r="R790">
        <v>2</v>
      </c>
      <c r="T790">
        <f>MAX(scores245[[#This Row],[winline]],scores245[[#This Row],[betboom]])</f>
        <v>1.72</v>
      </c>
      <c r="U790" t="str">
        <f>INDEX($C$1:$O$10913,1,MATCH(T790,scores245[#This Row],0))</f>
        <v>betboom</v>
      </c>
    </row>
    <row r="791" spans="1:21" x14ac:dyDescent="0.25">
      <c r="A791" t="str">
        <f>_xlfn.CONCAT(scores245[[#This Row],[home]],scores245[[#This Row],[guest]],scores245[[#This Row],[дата]])</f>
        <v>Скевде АИКЭргрюте45508</v>
      </c>
      <c r="B791" t="str">
        <f>_xlfn.CONCAT(scores245[[#This Row],[home]],scores245[[#This Row],[guest]])</f>
        <v>Скевде АИКЭргрюте</v>
      </c>
      <c r="C791" s="1" t="s">
        <v>434</v>
      </c>
      <c r="D791" s="2">
        <v>45508</v>
      </c>
      <c r="E791" s="1" t="s">
        <v>265</v>
      </c>
      <c r="F791" s="1" t="s">
        <v>264</v>
      </c>
      <c r="G791">
        <v>3.05</v>
      </c>
      <c r="H791">
        <v>3.35</v>
      </c>
      <c r="I791">
        <v>2.2000000000000002</v>
      </c>
      <c r="J791">
        <v>2.95</v>
      </c>
      <c r="K791">
        <v>3.45</v>
      </c>
      <c r="L791">
        <v>2.23</v>
      </c>
      <c r="M791">
        <v>3</v>
      </c>
      <c r="N791">
        <v>3.5</v>
      </c>
      <c r="O791">
        <v>2.1800000000000002</v>
      </c>
      <c r="P791" t="s">
        <v>16</v>
      </c>
      <c r="Q791" t="s">
        <v>19</v>
      </c>
      <c r="R791">
        <v>2</v>
      </c>
      <c r="T791">
        <f>MAX(scores245[[#This Row],[winline]],scores245[[#This Row],[betboom]])</f>
        <v>3.05</v>
      </c>
      <c r="U791" t="str">
        <f>INDEX($C$1:$O$10913,1,MATCH(T791,scores245[#This Row],0))</f>
        <v>winline</v>
      </c>
    </row>
    <row r="792" spans="1:21" x14ac:dyDescent="0.25">
      <c r="A792" t="str">
        <f>_xlfn.CONCAT(scores245[[#This Row],[home]],scores245[[#This Row],[guest]],scores245[[#This Row],[дата]])</f>
        <v>КальмарХаммарбю45508</v>
      </c>
      <c r="B792" t="str">
        <f>_xlfn.CONCAT(scores245[[#This Row],[home]],scores245[[#This Row],[guest]])</f>
        <v>КальмарХаммарбю</v>
      </c>
      <c r="C792" s="1" t="s">
        <v>441</v>
      </c>
      <c r="D792" s="2">
        <v>45508</v>
      </c>
      <c r="E792" s="1" t="s">
        <v>360</v>
      </c>
      <c r="F792" s="1" t="s">
        <v>354</v>
      </c>
      <c r="G792">
        <v>3</v>
      </c>
      <c r="H792">
        <v>3.3</v>
      </c>
      <c r="I792">
        <v>2.29</v>
      </c>
      <c r="J792">
        <v>3</v>
      </c>
      <c r="K792">
        <v>3.5</v>
      </c>
      <c r="L792">
        <v>2.2999999999999998</v>
      </c>
      <c r="M792">
        <v>3</v>
      </c>
      <c r="N792">
        <v>3.5</v>
      </c>
      <c r="O792">
        <v>2.2999999999999998</v>
      </c>
      <c r="P792" t="s">
        <v>28</v>
      </c>
      <c r="Q792" t="s">
        <v>54</v>
      </c>
      <c r="R792">
        <v>2</v>
      </c>
      <c r="T792">
        <f>MAX(scores245[[#This Row],[winline]],scores245[[#This Row],[betboom]])</f>
        <v>3</v>
      </c>
      <c r="U792" t="str">
        <f>INDEX($C$1:$O$10913,1,MATCH(T792,scores245[#This Row],0))</f>
        <v>winline</v>
      </c>
    </row>
    <row r="793" spans="1:21" x14ac:dyDescent="0.25">
      <c r="A793" t="str">
        <f>_xlfn.CONCAT(scores245[[#This Row],[home]],scores245[[#This Row],[guest]],scores245[[#This Row],[дата]])</f>
        <v>ВернамуСириус45508</v>
      </c>
      <c r="B793" t="str">
        <f>_xlfn.CONCAT(scores245[[#This Row],[home]],scores245[[#This Row],[guest]])</f>
        <v>ВернамуСириус</v>
      </c>
      <c r="C793" s="1" t="s">
        <v>441</v>
      </c>
      <c r="D793" s="2">
        <v>45508</v>
      </c>
      <c r="E793" s="1" t="s">
        <v>357</v>
      </c>
      <c r="F793" s="1" t="s">
        <v>342</v>
      </c>
      <c r="G793">
        <v>2.39</v>
      </c>
      <c r="H793">
        <v>3.5</v>
      </c>
      <c r="I793">
        <v>2.7</v>
      </c>
      <c r="J793">
        <v>2.48</v>
      </c>
      <c r="K793">
        <v>3.45</v>
      </c>
      <c r="L793">
        <v>2.75</v>
      </c>
      <c r="M793">
        <v>2.4500000000000002</v>
      </c>
      <c r="N793">
        <v>3.55</v>
      </c>
      <c r="O793">
        <v>2.75</v>
      </c>
      <c r="P793" t="s">
        <v>19</v>
      </c>
      <c r="Q793" t="s">
        <v>54</v>
      </c>
      <c r="R793">
        <v>2</v>
      </c>
      <c r="T793">
        <f>MAX(scores245[[#This Row],[winline]],scores245[[#This Row],[betboom]])</f>
        <v>2.48</v>
      </c>
      <c r="U793" t="str">
        <f>INDEX($C$1:$O$10913,1,MATCH(T793,scores245[#This Row],0))</f>
        <v>betboom</v>
      </c>
    </row>
    <row r="794" spans="1:21" x14ac:dyDescent="0.25">
      <c r="A794" t="str">
        <f>_xlfn.CONCAT(scores245[[#This Row],[home]],scores245[[#This Row],[guest]],scores245[[#This Row],[дата]])</f>
        <v>ЮргорденГетеборг45508</v>
      </c>
      <c r="B794" t="str">
        <f>_xlfn.CONCAT(scores245[[#This Row],[home]],scores245[[#This Row],[guest]])</f>
        <v>ЮргорденГетеборг</v>
      </c>
      <c r="C794" s="1" t="s">
        <v>441</v>
      </c>
      <c r="D794" s="2">
        <v>45508</v>
      </c>
      <c r="E794" s="1" t="s">
        <v>366</v>
      </c>
      <c r="F794" s="1" t="s">
        <v>358</v>
      </c>
      <c r="G794">
        <v>1.64</v>
      </c>
      <c r="H794">
        <v>4</v>
      </c>
      <c r="I794">
        <v>4.8</v>
      </c>
      <c r="J794">
        <v>1.64</v>
      </c>
      <c r="K794">
        <v>3.95</v>
      </c>
      <c r="L794">
        <v>5.4</v>
      </c>
      <c r="M794">
        <v>1.65</v>
      </c>
      <c r="N794">
        <v>4.05</v>
      </c>
      <c r="O794">
        <v>5.0999999999999996</v>
      </c>
      <c r="P794" t="s">
        <v>28</v>
      </c>
      <c r="Q794" t="s">
        <v>28</v>
      </c>
      <c r="R794">
        <v>0</v>
      </c>
      <c r="T794">
        <f>MAX(scores245[[#This Row],[winline]],scores245[[#This Row],[betboom]])</f>
        <v>1.64</v>
      </c>
      <c r="U794" t="str">
        <f>INDEX($C$1:$O$10913,1,MATCH(T794,scores245[#This Row],0))</f>
        <v>winline</v>
      </c>
    </row>
    <row r="795" spans="1:21" x14ac:dyDescent="0.25">
      <c r="A795" t="str">
        <f>_xlfn.CONCAT(scores245[[#This Row],[home]],scores245[[#This Row],[guest]],scores245[[#This Row],[дата]])</f>
        <v>ИвакиБлаублиц Акита45508</v>
      </c>
      <c r="B795" t="str">
        <f>_xlfn.CONCAT(scores245[[#This Row],[home]],scores245[[#This Row],[guest]])</f>
        <v>ИвакиБлаублиц Акита</v>
      </c>
      <c r="C795" s="1" t="s">
        <v>442</v>
      </c>
      <c r="D795" s="2">
        <v>45508</v>
      </c>
      <c r="E795" s="1" t="s">
        <v>152</v>
      </c>
      <c r="F795" s="1" t="s">
        <v>286</v>
      </c>
      <c r="G795">
        <v>2.35</v>
      </c>
      <c r="H795">
        <v>3.05</v>
      </c>
      <c r="I795">
        <v>3.05</v>
      </c>
      <c r="J795">
        <v>2.4</v>
      </c>
      <c r="K795">
        <v>3.1</v>
      </c>
      <c r="L795">
        <v>2.95</v>
      </c>
      <c r="M795">
        <v>2.35</v>
      </c>
      <c r="N795">
        <v>3.05</v>
      </c>
      <c r="O795">
        <v>3</v>
      </c>
      <c r="P795" t="s">
        <v>19</v>
      </c>
      <c r="Q795" t="s">
        <v>16</v>
      </c>
      <c r="R795">
        <v>1</v>
      </c>
      <c r="T795">
        <f>MAX(scores245[[#This Row],[winline]],scores245[[#This Row],[betboom]])</f>
        <v>2.4</v>
      </c>
      <c r="U795" t="str">
        <f>INDEX($C$1:$O$10913,1,MATCH(T795,scores245[#This Row],0))</f>
        <v>betboom</v>
      </c>
    </row>
    <row r="796" spans="1:21" x14ac:dyDescent="0.25">
      <c r="A796" t="str">
        <f>_xlfn.CONCAT(scores245[[#This Row],[home]],scores245[[#This Row],[guest]],scores245[[#This Row],[дата]])</f>
        <v>Дефенсорес БельграноЧакарита Хуниорс45509</v>
      </c>
      <c r="B796" t="str">
        <f>_xlfn.CONCAT(scores245[[#This Row],[home]],scores245[[#This Row],[guest]])</f>
        <v>Дефенсорес БельграноЧакарита Хуниорс</v>
      </c>
      <c r="C796" s="1" t="s">
        <v>435</v>
      </c>
      <c r="D796" s="2">
        <v>45509</v>
      </c>
      <c r="E796" s="1" t="s">
        <v>191</v>
      </c>
      <c r="F796" s="1" t="s">
        <v>202</v>
      </c>
      <c r="G796">
        <v>2.13</v>
      </c>
      <c r="H796">
        <v>2.9</v>
      </c>
      <c r="I796">
        <v>3.5</v>
      </c>
      <c r="J796">
        <v>2.09</v>
      </c>
      <c r="K796">
        <v>2.9</v>
      </c>
      <c r="L796">
        <v>4</v>
      </c>
      <c r="M796" t="s">
        <v>20</v>
      </c>
      <c r="N796" t="s">
        <v>20</v>
      </c>
      <c r="O796" t="s">
        <v>20</v>
      </c>
      <c r="P796" t="s">
        <v>19</v>
      </c>
      <c r="Q796" t="s">
        <v>19</v>
      </c>
      <c r="R796">
        <v>0</v>
      </c>
      <c r="T796">
        <f>MAX(scores245[[#This Row],[winline]],scores245[[#This Row],[betboom]])</f>
        <v>2.13</v>
      </c>
      <c r="U796" t="str">
        <f>INDEX($C$1:$O$10913,1,MATCH(T796,scores245[#This Row],0))</f>
        <v>winline</v>
      </c>
    </row>
    <row r="797" spans="1:21" x14ac:dyDescent="0.25">
      <c r="A797" t="str">
        <f>_xlfn.CONCAT(scores245[[#This Row],[home]],scores245[[#This Row],[guest]],scores245[[#This Row],[дата]])</f>
        <v>НоворизонтиноГояс45509</v>
      </c>
      <c r="B797" t="str">
        <f>_xlfn.CONCAT(scores245[[#This Row],[home]],scores245[[#This Row],[guest]])</f>
        <v>НоворизонтиноГояс</v>
      </c>
      <c r="C797" s="1" t="s">
        <v>437</v>
      </c>
      <c r="D797" s="2">
        <v>45509</v>
      </c>
      <c r="E797" s="1" t="s">
        <v>314</v>
      </c>
      <c r="F797" s="1" t="s">
        <v>316</v>
      </c>
      <c r="G797">
        <v>2.04</v>
      </c>
      <c r="H797">
        <v>3</v>
      </c>
      <c r="I797">
        <v>3.85</v>
      </c>
      <c r="J797">
        <v>2.0499999999999998</v>
      </c>
      <c r="K797">
        <v>3</v>
      </c>
      <c r="L797">
        <v>4.3</v>
      </c>
      <c r="M797">
        <v>2.06</v>
      </c>
      <c r="N797">
        <v>3.05</v>
      </c>
      <c r="O797">
        <v>3.9</v>
      </c>
      <c r="P797" t="s">
        <v>19</v>
      </c>
      <c r="Q797" t="s">
        <v>28</v>
      </c>
      <c r="R797">
        <v>1</v>
      </c>
      <c r="T797">
        <f>MAX(scores245[[#This Row],[winline]],scores245[[#This Row],[betboom]])</f>
        <v>2.0499999999999998</v>
      </c>
      <c r="U797" t="str">
        <f>INDEX($C$1:$O$10913,1,MATCH(T797,scores245[#This Row],0))</f>
        <v>betboom</v>
      </c>
    </row>
    <row r="798" spans="1:21" x14ac:dyDescent="0.25">
      <c r="A798" t="str">
        <f>_xlfn.CONCAT(scores245[[#This Row],[home]],scores245[[#This Row],[guest]],scores245[[#This Row],[дата]])</f>
        <v>ОперариоКРБ45509</v>
      </c>
      <c r="B798" t="str">
        <f>_xlfn.CONCAT(scores245[[#This Row],[home]],scores245[[#This Row],[guest]])</f>
        <v>ОперариоКРБ</v>
      </c>
      <c r="C798" s="1" t="s">
        <v>437</v>
      </c>
      <c r="D798" s="2">
        <v>45509</v>
      </c>
      <c r="E798" s="1" t="s">
        <v>221</v>
      </c>
      <c r="F798" s="1" t="s">
        <v>318</v>
      </c>
      <c r="G798">
        <v>2.0499999999999998</v>
      </c>
      <c r="H798">
        <v>2.95</v>
      </c>
      <c r="I798">
        <v>3.95</v>
      </c>
      <c r="J798" t="s">
        <v>20</v>
      </c>
      <c r="K798" t="s">
        <v>20</v>
      </c>
      <c r="L798" t="s">
        <v>20</v>
      </c>
      <c r="M798">
        <v>2.0699999999999998</v>
      </c>
      <c r="N798">
        <v>3</v>
      </c>
      <c r="O798">
        <v>3.95</v>
      </c>
      <c r="P798" t="s">
        <v>19</v>
      </c>
      <c r="Q798" t="s">
        <v>16</v>
      </c>
      <c r="R798">
        <v>1</v>
      </c>
      <c r="T798">
        <f>MAX(scores245[[#This Row],[winline]],scores245[[#This Row],[betboom]])</f>
        <v>2.0499999999999998</v>
      </c>
      <c r="U798" t="str">
        <f>INDEX($C$1:$O$10913,1,MATCH(T798,scores245[#This Row],0))</f>
        <v>winline</v>
      </c>
    </row>
    <row r="799" spans="1:21" x14ac:dyDescent="0.25">
      <c r="A799" t="str">
        <f>_xlfn.CONCAT(scores245[[#This Row],[home]],scores245[[#This Row],[guest]],scores245[[#This Row],[дата]])</f>
        <v>ШелбурнДерри Сити45509</v>
      </c>
      <c r="B799" t="str">
        <f>_xlfn.CONCAT(scores245[[#This Row],[home]],scores245[[#This Row],[guest]])</f>
        <v>ШелбурнДерри Сити</v>
      </c>
      <c r="C799" s="1" t="s">
        <v>432</v>
      </c>
      <c r="D799" s="2">
        <v>45509</v>
      </c>
      <c r="E799" s="1" t="s">
        <v>21</v>
      </c>
      <c r="F799" s="1" t="s">
        <v>25</v>
      </c>
      <c r="G799">
        <v>2.75</v>
      </c>
      <c r="H799">
        <v>3.1</v>
      </c>
      <c r="I799">
        <v>2.6</v>
      </c>
      <c r="J799">
        <v>3.1</v>
      </c>
      <c r="K799">
        <v>3</v>
      </c>
      <c r="L799">
        <v>2.4500000000000002</v>
      </c>
      <c r="M799">
        <v>3.1</v>
      </c>
      <c r="N799">
        <v>3.2</v>
      </c>
      <c r="O799">
        <v>2.4300000000000002</v>
      </c>
      <c r="P799" t="s">
        <v>16</v>
      </c>
      <c r="Q799" t="s">
        <v>16</v>
      </c>
      <c r="R799">
        <v>0</v>
      </c>
      <c r="T799">
        <f>MAX(scores245[[#This Row],[winline]],scores245[[#This Row],[betboom]])</f>
        <v>3.1</v>
      </c>
      <c r="U799" t="str">
        <f>INDEX($C$1:$O$10913,1,MATCH(T799,scores245[#This Row],0))</f>
        <v>winline_1</v>
      </c>
    </row>
    <row r="800" spans="1:21" x14ac:dyDescent="0.25">
      <c r="A800" t="str">
        <f>_xlfn.CONCAT(scores245[[#This Row],[home]],scores245[[#This Row],[guest]],scores245[[#This Row],[дата]])</f>
        <v>Колон де Санта ФеАтлетико Митре45510</v>
      </c>
      <c r="B800" t="str">
        <f>_xlfn.CONCAT(scores245[[#This Row],[home]],scores245[[#This Row],[guest]])</f>
        <v>Колон де Санта ФеАтлетико Митре</v>
      </c>
      <c r="C800" s="1" t="s">
        <v>435</v>
      </c>
      <c r="D800" s="2">
        <v>45510</v>
      </c>
      <c r="E800" s="1" t="s">
        <v>178</v>
      </c>
      <c r="F800" s="1" t="s">
        <v>186</v>
      </c>
      <c r="G800">
        <v>1.59</v>
      </c>
      <c r="H800">
        <v>3.3</v>
      </c>
      <c r="I800">
        <v>6</v>
      </c>
      <c r="J800">
        <v>1.58</v>
      </c>
      <c r="K800">
        <v>3.45</v>
      </c>
      <c r="L800">
        <v>6.6</v>
      </c>
      <c r="M800">
        <v>1.57</v>
      </c>
      <c r="N800">
        <v>3.4</v>
      </c>
      <c r="O800">
        <v>6.7</v>
      </c>
      <c r="P800" t="s">
        <v>28</v>
      </c>
      <c r="Q800" t="s">
        <v>19</v>
      </c>
      <c r="R800">
        <v>2</v>
      </c>
      <c r="T800">
        <f>MAX(scores245[[#This Row],[winline]],scores245[[#This Row],[betboom]])</f>
        <v>1.59</v>
      </c>
      <c r="U800" t="str">
        <f>INDEX($C$1:$O$10913,1,MATCH(T800,scores245[#This Row],0))</f>
        <v>winline</v>
      </c>
    </row>
    <row r="801" spans="1:21" x14ac:dyDescent="0.25">
      <c r="A801" t="str">
        <f>_xlfn.CONCAT(scores245[[#This Row],[home]],scores245[[#This Row],[guest]],scores245[[#This Row],[дата]])</f>
        <v>КуилмесСан Мартин45510</v>
      </c>
      <c r="B801" t="str">
        <f>_xlfn.CONCAT(scores245[[#This Row],[home]],scores245[[#This Row],[guest]])</f>
        <v>КуилмесСан Мартин</v>
      </c>
      <c r="C801" s="1" t="s">
        <v>435</v>
      </c>
      <c r="D801" s="2">
        <v>45510</v>
      </c>
      <c r="E801" s="1" t="s">
        <v>82</v>
      </c>
      <c r="F801" s="1" t="s">
        <v>182</v>
      </c>
      <c r="G801">
        <v>2.29</v>
      </c>
      <c r="H801">
        <v>2.85</v>
      </c>
      <c r="I801">
        <v>3.2</v>
      </c>
      <c r="J801" t="s">
        <v>20</v>
      </c>
      <c r="K801" t="s">
        <v>20</v>
      </c>
      <c r="L801" t="s">
        <v>20</v>
      </c>
      <c r="M801" t="s">
        <v>20</v>
      </c>
      <c r="N801" t="s">
        <v>20</v>
      </c>
      <c r="O801" t="s">
        <v>20</v>
      </c>
      <c r="P801" t="s">
        <v>16</v>
      </c>
      <c r="Q801" t="s">
        <v>28</v>
      </c>
      <c r="R801">
        <v>2</v>
      </c>
      <c r="T801">
        <f>MAX(scores245[[#This Row],[winline]],scores245[[#This Row],[betboom]])</f>
        <v>2.29</v>
      </c>
      <c r="U801" t="str">
        <f>INDEX($C$1:$O$10913,1,MATCH(T801,scores245[#This Row],0))</f>
        <v>winline</v>
      </c>
    </row>
    <row r="802" spans="1:21" x14ac:dyDescent="0.25">
      <c r="A802" t="str">
        <f>_xlfn.CONCAT(scores245[[#This Row],[home]],scores245[[#This Row],[guest]],scores245[[#This Row],[дата]])</f>
        <v>Атлетико РафаэлаАтлетико Темперлей45510</v>
      </c>
      <c r="B802" t="str">
        <f>_xlfn.CONCAT(scores245[[#This Row],[home]],scores245[[#This Row],[guest]])</f>
        <v>Атлетико РафаэлаАтлетико Темперлей</v>
      </c>
      <c r="C802" s="1" t="s">
        <v>435</v>
      </c>
      <c r="D802" s="2">
        <v>45510</v>
      </c>
      <c r="E802" s="1" t="s">
        <v>187</v>
      </c>
      <c r="F802" s="1" t="s">
        <v>73</v>
      </c>
      <c r="G802">
        <v>2.65</v>
      </c>
      <c r="H802">
        <v>2.85</v>
      </c>
      <c r="I802">
        <v>2.7</v>
      </c>
      <c r="J802">
        <v>2.7</v>
      </c>
      <c r="K802">
        <v>2.75</v>
      </c>
      <c r="L802">
        <v>2.95</v>
      </c>
      <c r="M802">
        <v>2.65</v>
      </c>
      <c r="N802">
        <v>2.8</v>
      </c>
      <c r="O802">
        <v>2.9</v>
      </c>
      <c r="P802" t="s">
        <v>28</v>
      </c>
      <c r="Q802" t="s">
        <v>16</v>
      </c>
      <c r="R802">
        <v>1</v>
      </c>
      <c r="T802">
        <f>MAX(scores245[[#This Row],[winline]],scores245[[#This Row],[betboom]])</f>
        <v>2.7</v>
      </c>
      <c r="U802" t="str">
        <f>INDEX($C$1:$O$10913,1,MATCH(T802,scores245[#This Row],0))</f>
        <v>winline_2</v>
      </c>
    </row>
    <row r="803" spans="1:21" x14ac:dyDescent="0.25">
      <c r="A803" t="str">
        <f>_xlfn.CONCAT(scores245[[#This Row],[home]],scores245[[#This Row],[guest]],scores245[[#This Row],[дата]])</f>
        <v>Эстудиантес Рио КуартоАльдосиви45510</v>
      </c>
      <c r="B803" t="str">
        <f>_xlfn.CONCAT(scores245[[#This Row],[home]],scores245[[#This Row],[guest]])</f>
        <v>Эстудиантес Рио КуартоАльдосиви</v>
      </c>
      <c r="C803" s="1" t="s">
        <v>435</v>
      </c>
      <c r="D803" s="2">
        <v>45510</v>
      </c>
      <c r="E803" s="1" t="s">
        <v>184</v>
      </c>
      <c r="F803" s="1" t="s">
        <v>198</v>
      </c>
      <c r="G803">
        <v>2.6</v>
      </c>
      <c r="H803">
        <v>2.9</v>
      </c>
      <c r="I803">
        <v>2.7</v>
      </c>
      <c r="J803">
        <v>2.4500000000000002</v>
      </c>
      <c r="K803">
        <v>2.88</v>
      </c>
      <c r="L803">
        <v>3.1</v>
      </c>
      <c r="M803">
        <v>2.4500000000000002</v>
      </c>
      <c r="N803">
        <v>2.85</v>
      </c>
      <c r="O803">
        <v>3.05</v>
      </c>
      <c r="P803" t="s">
        <v>19</v>
      </c>
      <c r="Q803" t="s">
        <v>19</v>
      </c>
      <c r="R803">
        <v>0</v>
      </c>
      <c r="T803">
        <f>MAX(scores245[[#This Row],[winline]],scores245[[#This Row],[betboom]])</f>
        <v>2.6</v>
      </c>
      <c r="U803" t="str">
        <f>INDEX($C$1:$O$10913,1,MATCH(T803,scores245[#This Row],0))</f>
        <v>winline</v>
      </c>
    </row>
    <row r="804" spans="1:21" x14ac:dyDescent="0.25">
      <c r="A804" t="str">
        <f>_xlfn.CONCAT(scores245[[#This Row],[home]],scores245[[#This Row],[guest]],scores245[[#This Row],[дата]])</f>
        <v>Атлетико АтлантаХимнасия и Эсгрима Мендоса45510</v>
      </c>
      <c r="B804" t="str">
        <f>_xlfn.CONCAT(scores245[[#This Row],[home]],scores245[[#This Row],[guest]])</f>
        <v>Атлетико АтлантаХимнасия и Эсгрима Мендоса</v>
      </c>
      <c r="C804" s="1" t="s">
        <v>435</v>
      </c>
      <c r="D804" s="2">
        <v>45510</v>
      </c>
      <c r="E804" s="1" t="s">
        <v>179</v>
      </c>
      <c r="F804" s="1" t="s">
        <v>71</v>
      </c>
      <c r="G804">
        <v>2.4500000000000002</v>
      </c>
      <c r="H804">
        <v>2.95</v>
      </c>
      <c r="I804">
        <v>2.8</v>
      </c>
      <c r="J804">
        <v>2.6</v>
      </c>
      <c r="K804">
        <v>2.75</v>
      </c>
      <c r="L804">
        <v>3</v>
      </c>
      <c r="M804">
        <v>2.6</v>
      </c>
      <c r="N804">
        <v>2.8</v>
      </c>
      <c r="O804">
        <v>3</v>
      </c>
      <c r="P804" t="s">
        <v>28</v>
      </c>
      <c r="Q804" t="s">
        <v>19</v>
      </c>
      <c r="R804">
        <v>2</v>
      </c>
      <c r="T804">
        <f>MAX(scores245[[#This Row],[winline]],scores245[[#This Row],[betboom]])</f>
        <v>2.6</v>
      </c>
      <c r="U804" t="str">
        <f>INDEX($C$1:$O$10913,1,MATCH(T804,scores245[#This Row],0))</f>
        <v>betboom</v>
      </c>
    </row>
    <row r="805" spans="1:21" x14ac:dyDescent="0.25">
      <c r="A805" t="str">
        <f>_xlfn.CONCAT(scores245[[#This Row],[home]],scores245[[#This Row],[guest]],scores245[[#This Row],[дата]])</f>
        <v>Ферро Каррил ЭстеАгропекуарио45510</v>
      </c>
      <c r="B805" t="str">
        <f>_xlfn.CONCAT(scores245[[#This Row],[home]],scores245[[#This Row],[guest]])</f>
        <v>Ферро Каррил ЭстеАгропекуарио</v>
      </c>
      <c r="C805" s="1" t="s">
        <v>435</v>
      </c>
      <c r="D805" s="2">
        <v>45510</v>
      </c>
      <c r="E805" s="1" t="s">
        <v>203</v>
      </c>
      <c r="F805" s="1" t="s">
        <v>75</v>
      </c>
      <c r="G805">
        <v>2.0089999999999999</v>
      </c>
      <c r="H805">
        <v>3.05</v>
      </c>
      <c r="I805">
        <v>3.65</v>
      </c>
      <c r="J805">
        <v>2.0499999999999998</v>
      </c>
      <c r="K805">
        <v>3</v>
      </c>
      <c r="L805">
        <v>4</v>
      </c>
      <c r="M805">
        <v>2</v>
      </c>
      <c r="N805">
        <v>3.05</v>
      </c>
      <c r="O805">
        <v>4</v>
      </c>
      <c r="P805" t="s">
        <v>32</v>
      </c>
      <c r="Q805" t="s">
        <v>16</v>
      </c>
      <c r="R805">
        <v>1</v>
      </c>
      <c r="T805">
        <f>MAX(scores245[[#This Row],[winline]],scores245[[#This Row],[betboom]])</f>
        <v>2.0499999999999998</v>
      </c>
      <c r="U805" t="str">
        <f>INDEX($C$1:$O$10913,1,MATCH(T805,scores245[#This Row],0))</f>
        <v>betboom</v>
      </c>
    </row>
    <row r="806" spans="1:21" x14ac:dyDescent="0.25">
      <c r="A806" t="str">
        <f>_xlfn.CONCAT(scores245[[#This Row],[home]],scores245[[#This Row],[guest]],scores245[[#This Row],[дата]])</f>
        <v>КрузейроФорталеза45510</v>
      </c>
      <c r="B806" t="str">
        <f>_xlfn.CONCAT(scores245[[#This Row],[home]],scores245[[#This Row],[guest]])</f>
        <v>КрузейроФорталеза</v>
      </c>
      <c r="C806" s="1" t="s">
        <v>436</v>
      </c>
      <c r="D806" s="2">
        <v>45510</v>
      </c>
      <c r="E806" s="1" t="s">
        <v>207</v>
      </c>
      <c r="F806" s="1" t="s">
        <v>214</v>
      </c>
      <c r="G806">
        <v>2.02</v>
      </c>
      <c r="H806">
        <v>3.45</v>
      </c>
      <c r="I806">
        <v>3.9</v>
      </c>
      <c r="J806">
        <v>2</v>
      </c>
      <c r="K806">
        <v>3.2</v>
      </c>
      <c r="L806">
        <v>4.05</v>
      </c>
      <c r="M806">
        <v>2</v>
      </c>
      <c r="N806">
        <v>3.3</v>
      </c>
      <c r="O806">
        <v>4.05</v>
      </c>
      <c r="P806" t="s">
        <v>28</v>
      </c>
      <c r="Q806" t="s">
        <v>19</v>
      </c>
      <c r="R806">
        <v>2</v>
      </c>
      <c r="T806">
        <f>MAX(scores245[[#This Row],[winline]],scores245[[#This Row],[betboom]])</f>
        <v>2.02</v>
      </c>
      <c r="U806" t="str">
        <f>INDEX($C$1:$O$10913,1,MATCH(T806,scores245[#This Row],0))</f>
        <v>winline</v>
      </c>
    </row>
    <row r="807" spans="1:21" x14ac:dyDescent="0.25">
      <c r="A807" t="str">
        <f>_xlfn.CONCAT(scores245[[#This Row],[home]],scores245[[#This Row],[guest]],scores245[[#This Row],[дата]])</f>
        <v>Вила НоваПайсанду45510</v>
      </c>
      <c r="B807" t="str">
        <f>_xlfn.CONCAT(scores245[[#This Row],[home]],scores245[[#This Row],[guest]])</f>
        <v>Вила НоваПайсанду</v>
      </c>
      <c r="C807" s="1" t="s">
        <v>437</v>
      </c>
      <c r="D807" s="2">
        <v>45510</v>
      </c>
      <c r="E807" s="1" t="s">
        <v>92</v>
      </c>
      <c r="F807" s="1" t="s">
        <v>220</v>
      </c>
      <c r="G807">
        <v>2.0089999999999999</v>
      </c>
      <c r="H807">
        <v>3.2</v>
      </c>
      <c r="I807">
        <v>3.7</v>
      </c>
      <c r="J807">
        <v>2.0499999999999998</v>
      </c>
      <c r="K807">
        <v>3.1</v>
      </c>
      <c r="L807">
        <v>4.0999999999999996</v>
      </c>
      <c r="M807">
        <v>2.02</v>
      </c>
      <c r="N807">
        <v>3.25</v>
      </c>
      <c r="O807">
        <v>3.75</v>
      </c>
      <c r="P807" t="s">
        <v>19</v>
      </c>
      <c r="Q807" t="s">
        <v>19</v>
      </c>
      <c r="R807">
        <v>0</v>
      </c>
      <c r="T807">
        <f>MAX(scores245[[#This Row],[winline]],scores245[[#This Row],[betboom]])</f>
        <v>2.0499999999999998</v>
      </c>
      <c r="U807" t="str">
        <f>INDEX($C$1:$O$10913,1,MATCH(T807,scores245[#This Row],0))</f>
        <v>betboom</v>
      </c>
    </row>
    <row r="808" spans="1:21" x14ac:dyDescent="0.25">
      <c r="A808" t="str">
        <f>_xlfn.CONCAT(scores245[[#This Row],[home]],scores245[[#This Row],[guest]],scores245[[#This Row],[дата]])</f>
        <v>ШапекоэнсеМирассол45510</v>
      </c>
      <c r="B808" t="str">
        <f>_xlfn.CONCAT(scores245[[#This Row],[home]],scores245[[#This Row],[guest]])</f>
        <v>ШапекоэнсеМирассол</v>
      </c>
      <c r="C808" s="1" t="s">
        <v>437</v>
      </c>
      <c r="D808" s="2">
        <v>45510</v>
      </c>
      <c r="E808" s="1" t="s">
        <v>309</v>
      </c>
      <c r="F808" s="1" t="s">
        <v>315</v>
      </c>
      <c r="G808">
        <v>2.85</v>
      </c>
      <c r="H808">
        <v>2.95</v>
      </c>
      <c r="I808">
        <v>2.6</v>
      </c>
      <c r="J808">
        <v>2.9</v>
      </c>
      <c r="K808">
        <v>2.9</v>
      </c>
      <c r="L808">
        <v>2.75</v>
      </c>
      <c r="M808">
        <v>2.85</v>
      </c>
      <c r="N808">
        <v>2.95</v>
      </c>
      <c r="O808">
        <v>2.6</v>
      </c>
      <c r="P808" t="s">
        <v>16</v>
      </c>
      <c r="Q808" t="s">
        <v>28</v>
      </c>
      <c r="R808">
        <v>2</v>
      </c>
      <c r="T808">
        <f>MAX(scores245[[#This Row],[winline]],scores245[[#This Row],[betboom]])</f>
        <v>2.9</v>
      </c>
      <c r="U808" t="str">
        <f>INDEX($C$1:$O$10913,1,MATCH(T808,scores245[#This Row],0))</f>
        <v>betboom</v>
      </c>
    </row>
    <row r="809" spans="1:21" x14ac:dyDescent="0.25">
      <c r="A809" t="str">
        <f>_xlfn.CONCAT(scores245[[#This Row],[home]],scores245[[#This Row],[guest]],scores245[[#This Row],[дата]])</f>
        <v>Фрам РейкьявикСтьярнан Гардабайр45510</v>
      </c>
      <c r="B809" t="str">
        <f>_xlfn.CONCAT(scores245[[#This Row],[home]],scores245[[#This Row],[guest]])</f>
        <v>Фрам РейкьявикСтьярнан Гардабайр</v>
      </c>
      <c r="C809" s="1" t="s">
        <v>443</v>
      </c>
      <c r="D809" s="2">
        <v>45510</v>
      </c>
      <c r="E809" s="1" t="s">
        <v>227</v>
      </c>
      <c r="F809" s="1" t="s">
        <v>335</v>
      </c>
      <c r="G809">
        <v>2.34</v>
      </c>
      <c r="H809">
        <v>3.9</v>
      </c>
      <c r="I809">
        <v>2.6</v>
      </c>
      <c r="J809">
        <v>2.4500000000000002</v>
      </c>
      <c r="K809">
        <v>3.7</v>
      </c>
      <c r="L809">
        <v>2.7</v>
      </c>
      <c r="M809">
        <v>2.34</v>
      </c>
      <c r="N809">
        <v>3.9</v>
      </c>
      <c r="O809">
        <v>2.6</v>
      </c>
      <c r="P809" t="s">
        <v>19</v>
      </c>
      <c r="Q809" t="s">
        <v>28</v>
      </c>
      <c r="R809">
        <v>1</v>
      </c>
      <c r="T809">
        <f>MAX(scores245[[#This Row],[winline]],scores245[[#This Row],[betboom]])</f>
        <v>2.4500000000000002</v>
      </c>
      <c r="U809" t="str">
        <f>INDEX($C$1:$O$10913,1,MATCH(T809,scores245[#This Row],0))</f>
        <v>betboom</v>
      </c>
    </row>
    <row r="810" spans="1:21" x14ac:dyDescent="0.25">
      <c r="A810" t="str">
        <f>_xlfn.CONCAT(scores245[[#This Row],[home]],scores245[[#This Row],[guest]],scores245[[#This Row],[дата]])</f>
        <v>АкюрейриВалюр Рейкьявик45510</v>
      </c>
      <c r="B810" t="str">
        <f>_xlfn.CONCAT(scores245[[#This Row],[home]],scores245[[#This Row],[guest]])</f>
        <v>АкюрейриВалюр Рейкьявик</v>
      </c>
      <c r="C810" s="1" t="s">
        <v>443</v>
      </c>
      <c r="D810" s="2">
        <v>45510</v>
      </c>
      <c r="E810" s="1" t="s">
        <v>36</v>
      </c>
      <c r="F810" s="1" t="s">
        <v>31</v>
      </c>
      <c r="G810">
        <v>3.4</v>
      </c>
      <c r="H810">
        <v>4.0999999999999996</v>
      </c>
      <c r="I810">
        <v>1.88</v>
      </c>
      <c r="J810">
        <v>3.5</v>
      </c>
      <c r="K810">
        <v>4.0999999999999996</v>
      </c>
      <c r="L810">
        <v>1.93</v>
      </c>
      <c r="M810">
        <v>3.4</v>
      </c>
      <c r="N810">
        <v>4.0999999999999996</v>
      </c>
      <c r="O810">
        <v>1.88</v>
      </c>
      <c r="P810" t="s">
        <v>28</v>
      </c>
      <c r="Q810" t="s">
        <v>16</v>
      </c>
      <c r="R810">
        <v>1</v>
      </c>
      <c r="T810">
        <f>MAX(scores245[[#This Row],[winline]],scores245[[#This Row],[betboom]])</f>
        <v>3.5</v>
      </c>
      <c r="U810" t="str">
        <f>INDEX($C$1:$O$10913,1,MATCH(T810,scores245[#This Row],0))</f>
        <v>betboom</v>
      </c>
    </row>
    <row r="811" spans="1:21" x14ac:dyDescent="0.25">
      <c r="A811" t="str">
        <f>_xlfn.CONCAT(scores245[[#This Row],[home]],scores245[[#This Row],[guest]],scores245[[#This Row],[дата]])</f>
        <v>БрейдабликФилкир Рейкьявик45510</v>
      </c>
      <c r="B811" t="str">
        <f>_xlfn.CONCAT(scores245[[#This Row],[home]],scores245[[#This Row],[guest]])</f>
        <v>БрейдабликФилкир Рейкьявик</v>
      </c>
      <c r="C811" s="1" t="s">
        <v>443</v>
      </c>
      <c r="D811" s="2">
        <v>45510</v>
      </c>
      <c r="E811" s="1" t="s">
        <v>34</v>
      </c>
      <c r="F811" s="1" t="s">
        <v>332</v>
      </c>
      <c r="G811">
        <v>1.33</v>
      </c>
      <c r="H811">
        <v>6</v>
      </c>
      <c r="I811">
        <v>6.8</v>
      </c>
      <c r="J811">
        <v>1.35</v>
      </c>
      <c r="K811">
        <v>6.4</v>
      </c>
      <c r="L811">
        <v>6.7</v>
      </c>
      <c r="M811">
        <v>1.33</v>
      </c>
      <c r="N811">
        <v>6</v>
      </c>
      <c r="O811">
        <v>6.8</v>
      </c>
      <c r="P811" t="s">
        <v>32</v>
      </c>
      <c r="Q811" t="s">
        <v>16</v>
      </c>
      <c r="R811">
        <v>1</v>
      </c>
      <c r="T811">
        <f>MAX(scores245[[#This Row],[winline]],scores245[[#This Row],[betboom]])</f>
        <v>1.35</v>
      </c>
      <c r="U811" t="str">
        <f>INDEX($C$1:$O$10913,1,MATCH(T811,scores245[#This Row],0))</f>
        <v>betboom</v>
      </c>
    </row>
    <row r="812" spans="1:21" x14ac:dyDescent="0.25">
      <c r="A812" t="str">
        <f>_xlfn.CONCAT(scores245[[#This Row],[home]],scores245[[#This Row],[guest]],scores245[[#This Row],[дата]])</f>
        <v>ХафнарфьордурВикингур  Рейкьявик45510</v>
      </c>
      <c r="B812" t="str">
        <f>_xlfn.CONCAT(scores245[[#This Row],[home]],scores245[[#This Row],[guest]])</f>
        <v>ХафнарфьордурВикингур  Рейкьявик</v>
      </c>
      <c r="C812" s="1" t="s">
        <v>443</v>
      </c>
      <c r="D812" s="2">
        <v>45510</v>
      </c>
      <c r="E812" s="1" t="s">
        <v>33</v>
      </c>
      <c r="F812" s="1" t="s">
        <v>226</v>
      </c>
      <c r="G812">
        <v>3.05</v>
      </c>
      <c r="H812">
        <v>3.9</v>
      </c>
      <c r="I812">
        <v>2.06</v>
      </c>
      <c r="J812">
        <v>3.1</v>
      </c>
      <c r="K812">
        <v>4</v>
      </c>
      <c r="L812">
        <v>2.1</v>
      </c>
      <c r="M812">
        <v>3.05</v>
      </c>
      <c r="N812">
        <v>3.9</v>
      </c>
      <c r="O812">
        <v>2.06</v>
      </c>
      <c r="P812" t="s">
        <v>19</v>
      </c>
      <c r="Q812" t="s">
        <v>32</v>
      </c>
      <c r="R812">
        <v>2</v>
      </c>
      <c r="T812">
        <f>MAX(scores245[[#This Row],[winline]],scores245[[#This Row],[betboom]])</f>
        <v>3.1</v>
      </c>
      <c r="U812" t="str">
        <f>INDEX($C$1:$O$10913,1,MATCH(T812,scores245[#This Row],0))</f>
        <v>betboom</v>
      </c>
    </row>
    <row r="813" spans="1:21" x14ac:dyDescent="0.25">
      <c r="A813" t="str">
        <f>_xlfn.CONCAT(scores245[[#This Row],[home]],scores245[[#This Row],[guest]],scores245[[#This Row],[дата]])</f>
        <v>СеараГуарани45511</v>
      </c>
      <c r="B813" t="str">
        <f>_xlfn.CONCAT(scores245[[#This Row],[home]],scores245[[#This Row],[guest]])</f>
        <v>СеараГуарани</v>
      </c>
      <c r="C813" s="1" t="s">
        <v>437</v>
      </c>
      <c r="D813" s="2">
        <v>45511</v>
      </c>
      <c r="E813" s="1" t="s">
        <v>224</v>
      </c>
      <c r="F813" s="1" t="s">
        <v>218</v>
      </c>
      <c r="G813">
        <v>1.55</v>
      </c>
      <c r="H813">
        <v>3.75</v>
      </c>
      <c r="I813">
        <v>6</v>
      </c>
      <c r="J813">
        <v>1.6</v>
      </c>
      <c r="K813">
        <v>3.8</v>
      </c>
      <c r="L813">
        <v>6.1</v>
      </c>
      <c r="M813">
        <v>1.56</v>
      </c>
      <c r="N813">
        <v>3.8</v>
      </c>
      <c r="O813">
        <v>6</v>
      </c>
      <c r="P813" t="s">
        <v>32</v>
      </c>
      <c r="Q813" t="s">
        <v>28</v>
      </c>
      <c r="R813">
        <v>1</v>
      </c>
      <c r="T813">
        <f>MAX(scores245[[#This Row],[winline]],scores245[[#This Row],[betboom]])</f>
        <v>1.6</v>
      </c>
      <c r="U813" t="str">
        <f>INDEX($C$1:$O$10913,1,MATCH(T813,scores245[#This Row],0))</f>
        <v>betboom</v>
      </c>
    </row>
    <row r="814" spans="1:21" x14ac:dyDescent="0.25">
      <c r="A814" t="str">
        <f>_xlfn.CONCAT(scores245[[#This Row],[home]],scores245[[#This Row],[guest]],scores245[[#This Row],[дата]])</f>
        <v>КопавогурКР Рейкьявик45511</v>
      </c>
      <c r="B814" t="str">
        <f>_xlfn.CONCAT(scores245[[#This Row],[home]],scores245[[#This Row],[guest]])</f>
        <v>КопавогурКР Рейкьявик</v>
      </c>
      <c r="C814" s="1" t="s">
        <v>443</v>
      </c>
      <c r="D814" s="2">
        <v>45511</v>
      </c>
      <c r="E814" s="1" t="s">
        <v>35</v>
      </c>
      <c r="F814" s="1" t="s">
        <v>334</v>
      </c>
      <c r="G814">
        <v>4.7</v>
      </c>
      <c r="H814">
        <v>4.5999999999999996</v>
      </c>
      <c r="I814">
        <v>1.57</v>
      </c>
      <c r="J814">
        <v>4.8</v>
      </c>
      <c r="K814">
        <v>4.7</v>
      </c>
      <c r="L814">
        <v>1.6</v>
      </c>
      <c r="M814">
        <v>4.7</v>
      </c>
      <c r="N814">
        <v>4.5999999999999996</v>
      </c>
      <c r="O814">
        <v>1.57</v>
      </c>
      <c r="P814" t="s">
        <v>20</v>
      </c>
      <c r="Q814" t="s">
        <v>20</v>
      </c>
      <c r="R814" t="s">
        <v>20</v>
      </c>
      <c r="T814">
        <f>MAX(scores245[[#This Row],[winline]],scores245[[#This Row],[betboom]])</f>
        <v>4.8</v>
      </c>
      <c r="U814" t="str">
        <f>INDEX($C$1:$O$10913,1,MATCH(T814,scores245[#This Row],0))</f>
        <v>betboom</v>
      </c>
    </row>
    <row r="815" spans="1:21" x14ac:dyDescent="0.25">
      <c r="A815" t="str">
        <f>_xlfn.CONCAT(scores245[[#This Row],[home]],scores245[[#This Row],[guest]],scores245[[#This Row],[дата]])</f>
        <v>ВестриАкранес45511</v>
      </c>
      <c r="B815" t="str">
        <f>_xlfn.CONCAT(scores245[[#This Row],[home]],scores245[[#This Row],[guest]])</f>
        <v>ВестриАкранес</v>
      </c>
      <c r="C815" s="1" t="s">
        <v>443</v>
      </c>
      <c r="D815" s="2">
        <v>45511</v>
      </c>
      <c r="E815" s="1" t="s">
        <v>336</v>
      </c>
      <c r="F815" s="1" t="s">
        <v>30</v>
      </c>
      <c r="G815">
        <v>3.6</v>
      </c>
      <c r="H815">
        <v>4.2</v>
      </c>
      <c r="I815">
        <v>1.81</v>
      </c>
      <c r="J815">
        <v>3.6</v>
      </c>
      <c r="K815">
        <v>4.4000000000000004</v>
      </c>
      <c r="L815">
        <v>1.84</v>
      </c>
      <c r="M815">
        <v>3.6</v>
      </c>
      <c r="N815">
        <v>4.2</v>
      </c>
      <c r="O815">
        <v>1.81</v>
      </c>
      <c r="P815" t="s">
        <v>16</v>
      </c>
      <c r="Q815" t="s">
        <v>16</v>
      </c>
      <c r="R815">
        <v>0</v>
      </c>
      <c r="T815">
        <f>MAX(scores245[[#This Row],[winline]],scores245[[#This Row],[betboom]])</f>
        <v>3.6</v>
      </c>
      <c r="U815" t="str">
        <f>INDEX($C$1:$O$10913,1,MATCH(T815,scores245[#This Row],0))</f>
        <v>winline</v>
      </c>
    </row>
    <row r="816" spans="1:21" x14ac:dyDescent="0.25">
      <c r="A816" t="str">
        <f>_xlfn.CONCAT(scores245[[#This Row],[home]],scores245[[#This Row],[guest]],scores245[[#This Row],[дата]])</f>
        <v>Йокогама МариносКонсадоле Саппоро45511</v>
      </c>
      <c r="B816" t="str">
        <f>_xlfn.CONCAT(scores245[[#This Row],[home]],scores245[[#This Row],[guest]])</f>
        <v>Йокогама МариносКонсадоле Саппоро</v>
      </c>
      <c r="C816" s="1" t="s">
        <v>444</v>
      </c>
      <c r="D816" s="2">
        <v>45511</v>
      </c>
      <c r="E816" s="1" t="s">
        <v>155</v>
      </c>
      <c r="F816" s="1" t="s">
        <v>159</v>
      </c>
      <c r="G816">
        <v>1.57</v>
      </c>
      <c r="H816">
        <v>4.3</v>
      </c>
      <c r="I816">
        <v>5</v>
      </c>
      <c r="J816">
        <v>1.58</v>
      </c>
      <c r="K816">
        <v>4.32</v>
      </c>
      <c r="L816">
        <v>5.0199999999999996</v>
      </c>
      <c r="M816">
        <v>1.6</v>
      </c>
      <c r="N816">
        <v>4.4000000000000004</v>
      </c>
      <c r="O816">
        <v>5.0999999999999996</v>
      </c>
      <c r="P816" t="s">
        <v>32</v>
      </c>
      <c r="Q816" t="s">
        <v>19</v>
      </c>
      <c r="R816">
        <v>1</v>
      </c>
      <c r="T816">
        <f>MAX(scores245[[#This Row],[winline]],scores245[[#This Row],[betboom]])</f>
        <v>1.58</v>
      </c>
      <c r="U816" t="str">
        <f>INDEX($C$1:$O$10913,1,MATCH(T816,scores245[#This Row],0))</f>
        <v>betboom</v>
      </c>
    </row>
    <row r="817" spans="1:21" x14ac:dyDescent="0.25">
      <c r="A817" t="str">
        <f>_xlfn.CONCAT(scores245[[#This Row],[home]],scores245[[#This Row],[guest]],scores245[[#This Row],[дата]])</f>
        <v>Урава Ред ДаймондсКасива Рейсол45511</v>
      </c>
      <c r="B817" t="str">
        <f>_xlfn.CONCAT(scores245[[#This Row],[home]],scores245[[#This Row],[guest]])</f>
        <v>Урава Ред ДаймондсКасива Рейсол</v>
      </c>
      <c r="C817" s="1" t="s">
        <v>444</v>
      </c>
      <c r="D817" s="2">
        <v>45511</v>
      </c>
      <c r="E817" s="1" t="s">
        <v>296</v>
      </c>
      <c r="F817" s="1" t="s">
        <v>289</v>
      </c>
      <c r="G817">
        <v>2.17</v>
      </c>
      <c r="H817">
        <v>3.35</v>
      </c>
      <c r="I817">
        <v>3.2</v>
      </c>
      <c r="J817">
        <v>2.1800000000000002</v>
      </c>
      <c r="K817">
        <v>3.37</v>
      </c>
      <c r="L817">
        <v>3.22</v>
      </c>
      <c r="M817">
        <v>2.23</v>
      </c>
      <c r="N817">
        <v>3.5</v>
      </c>
      <c r="O817">
        <v>3.2</v>
      </c>
      <c r="P817" t="s">
        <v>20</v>
      </c>
      <c r="Q817" t="s">
        <v>20</v>
      </c>
      <c r="R817" t="s">
        <v>20</v>
      </c>
      <c r="T817">
        <f>MAX(scores245[[#This Row],[winline]],scores245[[#This Row],[betboom]])</f>
        <v>2.1800000000000002</v>
      </c>
      <c r="U817" t="str">
        <f>INDEX($C$1:$O$10913,1,MATCH(T817,scores245[#This Row],0))</f>
        <v>betboom</v>
      </c>
    </row>
    <row r="818" spans="1:21" x14ac:dyDescent="0.25">
      <c r="A818" t="str">
        <f>_xlfn.CONCAT(scores245[[#This Row],[home]],scores245[[#This Row],[guest]],scores245[[#This Row],[дата]])</f>
        <v>Сересо ОсакаМатида Зельвия45511</v>
      </c>
      <c r="B818" t="str">
        <f>_xlfn.CONCAT(scores245[[#This Row],[home]],scores245[[#This Row],[guest]])</f>
        <v>Сересо ОсакаМатида Зельвия</v>
      </c>
      <c r="C818" s="1" t="s">
        <v>444</v>
      </c>
      <c r="D818" s="2">
        <v>45511</v>
      </c>
      <c r="E818" s="1" t="s">
        <v>298</v>
      </c>
      <c r="F818" s="1" t="s">
        <v>301</v>
      </c>
      <c r="G818">
        <v>3.25</v>
      </c>
      <c r="H818">
        <v>3.15</v>
      </c>
      <c r="I818">
        <v>2.2400000000000002</v>
      </c>
      <c r="J818">
        <v>3.27</v>
      </c>
      <c r="K818">
        <v>3.17</v>
      </c>
      <c r="L818">
        <v>2.25</v>
      </c>
      <c r="M818">
        <v>3.1</v>
      </c>
      <c r="N818">
        <v>3.2</v>
      </c>
      <c r="O818">
        <v>2.4300000000000002</v>
      </c>
      <c r="P818" t="s">
        <v>16</v>
      </c>
      <c r="Q818" t="s">
        <v>16</v>
      </c>
      <c r="R818">
        <v>0</v>
      </c>
      <c r="T818">
        <f>MAX(scores245[[#This Row],[winline]],scores245[[#This Row],[betboom]])</f>
        <v>3.27</v>
      </c>
      <c r="U818" t="str">
        <f>INDEX($C$1:$O$10913,1,MATCH(T818,scores245[#This Row],0))</f>
        <v>betboom</v>
      </c>
    </row>
    <row r="819" spans="1:21" x14ac:dyDescent="0.25">
      <c r="A819" t="str">
        <f>_xlfn.CONCAT(scores245[[#This Row],[home]],scores245[[#This Row],[guest]],scores245[[#This Row],[дата]])</f>
        <v>Гамба ОсакаТокио45511</v>
      </c>
      <c r="B819" t="str">
        <f>_xlfn.CONCAT(scores245[[#This Row],[home]],scores245[[#This Row],[guest]])</f>
        <v>Гамба ОсакаТокио</v>
      </c>
      <c r="C819" s="1" t="s">
        <v>444</v>
      </c>
      <c r="D819" s="2">
        <v>45511</v>
      </c>
      <c r="E819" s="1" t="s">
        <v>300</v>
      </c>
      <c r="F819" s="1" t="s">
        <v>294</v>
      </c>
      <c r="G819">
        <v>2</v>
      </c>
      <c r="H819">
        <v>3.3</v>
      </c>
      <c r="I819">
        <v>3.75</v>
      </c>
      <c r="J819">
        <v>2.0089999999999999</v>
      </c>
      <c r="K819">
        <v>3.31</v>
      </c>
      <c r="L819">
        <v>3.77</v>
      </c>
      <c r="M819">
        <v>2.0699999999999998</v>
      </c>
      <c r="N819">
        <v>3.4</v>
      </c>
      <c r="O819">
        <v>3.7</v>
      </c>
      <c r="P819" t="s">
        <v>16</v>
      </c>
      <c r="Q819" t="s">
        <v>16</v>
      </c>
      <c r="R819">
        <v>0</v>
      </c>
      <c r="T819">
        <f>MAX(scores245[[#This Row],[winline]],scores245[[#This Row],[betboom]])</f>
        <v>2.0089999999999999</v>
      </c>
      <c r="U819" t="str">
        <f>INDEX($C$1:$O$10913,1,MATCH(T819,scores245[#This Row],0))</f>
        <v>betboom</v>
      </c>
    </row>
    <row r="820" spans="1:21" x14ac:dyDescent="0.25">
      <c r="A820" t="str">
        <f>_xlfn.CONCAT(scores245[[#This Row],[home]],scores245[[#This Row],[guest]],scores245[[#This Row],[дата]])</f>
        <v>Киото СангаНагоя Грампус45511</v>
      </c>
      <c r="B820" t="str">
        <f>_xlfn.CONCAT(scores245[[#This Row],[home]],scores245[[#This Row],[guest]])</f>
        <v>Киото СангаНагоя Грампус</v>
      </c>
      <c r="C820" s="1" t="s">
        <v>444</v>
      </c>
      <c r="D820" s="2">
        <v>45511</v>
      </c>
      <c r="E820" s="1" t="s">
        <v>293</v>
      </c>
      <c r="F820" s="1" t="s">
        <v>299</v>
      </c>
      <c r="G820">
        <v>2.85</v>
      </c>
      <c r="H820">
        <v>3.15</v>
      </c>
      <c r="I820">
        <v>2.4700000000000002</v>
      </c>
      <c r="J820">
        <v>2.87</v>
      </c>
      <c r="K820">
        <v>3.17</v>
      </c>
      <c r="L820">
        <v>2.4900000000000002</v>
      </c>
      <c r="M820">
        <v>3</v>
      </c>
      <c r="N820">
        <v>3.3</v>
      </c>
      <c r="O820">
        <v>2.4300000000000002</v>
      </c>
      <c r="P820" t="s">
        <v>32</v>
      </c>
      <c r="Q820" t="s">
        <v>19</v>
      </c>
      <c r="R820">
        <v>1</v>
      </c>
      <c r="T820">
        <f>MAX(scores245[[#This Row],[winline]],scores245[[#This Row],[betboom]])</f>
        <v>2.87</v>
      </c>
      <c r="U820" t="str">
        <f>INDEX($C$1:$O$10913,1,MATCH(T820,scores245[#This Row],0))</f>
        <v>betboom</v>
      </c>
    </row>
    <row r="821" spans="1:21" x14ac:dyDescent="0.25">
      <c r="A821" t="str">
        <f>_xlfn.CONCAT(scores245[[#This Row],[home]],scores245[[#This Row],[guest]],scores245[[#This Row],[дата]])</f>
        <v>Альбирекс НиигатаДжубило Ивата45511</v>
      </c>
      <c r="B821" t="str">
        <f>_xlfn.CONCAT(scores245[[#This Row],[home]],scores245[[#This Row],[guest]])</f>
        <v>Альбирекс НиигатаДжубило Ивата</v>
      </c>
      <c r="C821" s="1" t="s">
        <v>444</v>
      </c>
      <c r="D821" s="2">
        <v>45511</v>
      </c>
      <c r="E821" s="1" t="s">
        <v>160</v>
      </c>
      <c r="F821" s="1" t="s">
        <v>297</v>
      </c>
      <c r="G821">
        <v>1.88</v>
      </c>
      <c r="H821">
        <v>3.4</v>
      </c>
      <c r="I821">
        <v>4.0999999999999996</v>
      </c>
      <c r="J821">
        <v>1.89</v>
      </c>
      <c r="K821">
        <v>3.42</v>
      </c>
      <c r="L821">
        <v>4.12</v>
      </c>
      <c r="M821">
        <v>1.9</v>
      </c>
      <c r="N821">
        <v>3.8</v>
      </c>
      <c r="O821">
        <v>3.9</v>
      </c>
      <c r="P821" t="s">
        <v>19</v>
      </c>
      <c r="Q821" t="s">
        <v>19</v>
      </c>
      <c r="R821">
        <v>0</v>
      </c>
      <c r="T821">
        <f>MAX(scores245[[#This Row],[winline]],scores245[[#This Row],[betboom]])</f>
        <v>1.89</v>
      </c>
      <c r="U821" t="str">
        <f>INDEX($C$1:$O$10913,1,MATCH(T821,scores245[#This Row],0))</f>
        <v>betboom</v>
      </c>
    </row>
    <row r="822" spans="1:21" x14ac:dyDescent="0.25">
      <c r="A822" t="str">
        <f>_xlfn.CONCAT(scores245[[#This Row],[home]],scores245[[#This Row],[guest]],scores245[[#This Row],[дата]])</f>
        <v>Сенан БельмареАвиспа Фукуока45511</v>
      </c>
      <c r="B822" t="str">
        <f>_xlfn.CONCAT(scores245[[#This Row],[home]],scores245[[#This Row],[guest]])</f>
        <v>Сенан БельмареАвиспа Фукуока</v>
      </c>
      <c r="C822" s="1" t="s">
        <v>444</v>
      </c>
      <c r="D822" s="2">
        <v>45511</v>
      </c>
      <c r="E822" s="1" t="s">
        <v>292</v>
      </c>
      <c r="F822" s="1" t="s">
        <v>295</v>
      </c>
      <c r="G822">
        <v>2.37</v>
      </c>
      <c r="H822">
        <v>3.2</v>
      </c>
      <c r="I822">
        <v>3</v>
      </c>
      <c r="J822">
        <v>2.38</v>
      </c>
      <c r="K822">
        <v>3.21</v>
      </c>
      <c r="L822">
        <v>3.01</v>
      </c>
      <c r="M822">
        <v>2.2999999999999998</v>
      </c>
      <c r="N822">
        <v>3.2</v>
      </c>
      <c r="O822">
        <v>3.3</v>
      </c>
      <c r="P822" t="s">
        <v>28</v>
      </c>
      <c r="Q822" t="s">
        <v>28</v>
      </c>
      <c r="R822">
        <v>0</v>
      </c>
      <c r="T822">
        <f>MAX(scores245[[#This Row],[winline]],scores245[[#This Row],[betboom]])</f>
        <v>2.38</v>
      </c>
      <c r="U822" t="str">
        <f>INDEX($C$1:$O$10913,1,MATCH(T822,scores245[#This Row],0))</f>
        <v>betboom</v>
      </c>
    </row>
    <row r="823" spans="1:21" x14ac:dyDescent="0.25">
      <c r="A823" t="str">
        <f>_xlfn.CONCAT(scores245[[#This Row],[home]],scores245[[#This Row],[guest]],scores245[[#This Row],[дата]])</f>
        <v>Кавасаки ФронталеВиссел Кобе45511</v>
      </c>
      <c r="B823" t="str">
        <f>_xlfn.CONCAT(scores245[[#This Row],[home]],scores245[[#This Row],[guest]])</f>
        <v>Кавасаки ФронталеВиссел Кобе</v>
      </c>
      <c r="C823" s="1" t="s">
        <v>444</v>
      </c>
      <c r="D823" s="2">
        <v>45511</v>
      </c>
      <c r="E823" s="1" t="s">
        <v>157</v>
      </c>
      <c r="F823" s="1" t="s">
        <v>290</v>
      </c>
      <c r="G823">
        <v>3.05</v>
      </c>
      <c r="H823">
        <v>3.45</v>
      </c>
      <c r="I823">
        <v>2.19</v>
      </c>
      <c r="J823">
        <v>3.08</v>
      </c>
      <c r="K823">
        <v>3.48</v>
      </c>
      <c r="L823">
        <v>2.21</v>
      </c>
      <c r="M823">
        <v>3.1</v>
      </c>
      <c r="N823">
        <v>3.5</v>
      </c>
      <c r="O823">
        <v>2.2799999999999998</v>
      </c>
      <c r="P823" t="s">
        <v>32</v>
      </c>
      <c r="Q823" t="s">
        <v>16</v>
      </c>
      <c r="R823">
        <v>1</v>
      </c>
      <c r="T823">
        <f>MAX(scores245[[#This Row],[winline]],scores245[[#This Row],[betboom]])</f>
        <v>3.08</v>
      </c>
      <c r="U823" t="str">
        <f>INDEX($C$1:$O$10913,1,MATCH(T823,scores245[#This Row],0))</f>
        <v>betboom</v>
      </c>
    </row>
    <row r="824" spans="1:21" x14ac:dyDescent="0.25">
      <c r="A824" t="str">
        <f>_xlfn.CONCAT(scores245[[#This Row],[home]],scores245[[#This Row],[guest]],scores245[[#This Row],[дата]])</f>
        <v>Токио ВердиСанфречче Хиросима45511</v>
      </c>
      <c r="B824" t="str">
        <f>_xlfn.CONCAT(scores245[[#This Row],[home]],scores245[[#This Row],[guest]])</f>
        <v>Токио ВердиСанфречче Хиросима</v>
      </c>
      <c r="C824" s="1" t="s">
        <v>444</v>
      </c>
      <c r="D824" s="2">
        <v>45511</v>
      </c>
      <c r="E824" s="1" t="s">
        <v>156</v>
      </c>
      <c r="F824" s="1" t="s">
        <v>158</v>
      </c>
      <c r="G824">
        <v>4.0999999999999996</v>
      </c>
      <c r="H824">
        <v>3.4</v>
      </c>
      <c r="I824">
        <v>1.88</v>
      </c>
      <c r="J824">
        <v>4.12</v>
      </c>
      <c r="K824">
        <v>3.42</v>
      </c>
      <c r="L824">
        <v>1.89</v>
      </c>
      <c r="M824">
        <v>3.9</v>
      </c>
      <c r="N824">
        <v>3.8</v>
      </c>
      <c r="O824">
        <v>1.9</v>
      </c>
      <c r="P824" t="s">
        <v>16</v>
      </c>
      <c r="Q824" t="s">
        <v>28</v>
      </c>
      <c r="R824">
        <v>2</v>
      </c>
      <c r="T824">
        <f>MAX(scores245[[#This Row],[winline]],scores245[[#This Row],[betboom]])</f>
        <v>4.12</v>
      </c>
      <c r="U824" t="str">
        <f>INDEX($C$1:$O$10913,1,MATCH(T824,scores245[#This Row],0))</f>
        <v>betboom</v>
      </c>
    </row>
    <row r="825" spans="1:21" x14ac:dyDescent="0.25">
      <c r="A825" t="str">
        <f>_xlfn.CONCAT(scores245[[#This Row],[home]],scores245[[#This Row],[guest]],scores245[[#This Row],[дата]])</f>
        <v>Касима АнтлерсСаган Тосу45511</v>
      </c>
      <c r="B825" t="str">
        <f>_xlfn.CONCAT(scores245[[#This Row],[home]],scores245[[#This Row],[guest]])</f>
        <v>Касима АнтлерсСаган Тосу</v>
      </c>
      <c r="C825" s="1" t="s">
        <v>444</v>
      </c>
      <c r="D825" s="2">
        <v>45511</v>
      </c>
      <c r="E825" s="1" t="s">
        <v>291</v>
      </c>
      <c r="F825" s="1" t="s">
        <v>288</v>
      </c>
      <c r="G825">
        <v>1.55</v>
      </c>
      <c r="H825">
        <v>4.2</v>
      </c>
      <c r="I825">
        <v>5.2</v>
      </c>
      <c r="J825">
        <v>1.57</v>
      </c>
      <c r="K825">
        <v>4.24</v>
      </c>
      <c r="L825">
        <v>5.25</v>
      </c>
      <c r="M825">
        <v>1.55</v>
      </c>
      <c r="N825">
        <v>4.5</v>
      </c>
      <c r="O825">
        <v>5.6</v>
      </c>
      <c r="P825" t="s">
        <v>32</v>
      </c>
      <c r="Q825" t="s">
        <v>16</v>
      </c>
      <c r="R825">
        <v>1</v>
      </c>
      <c r="T825">
        <f>MAX(scores245[[#This Row],[winline]],scores245[[#This Row],[betboom]])</f>
        <v>1.57</v>
      </c>
      <c r="U825" t="str">
        <f>INDEX($C$1:$O$10913,1,MATCH(T825,scores245[#This Row],0))</f>
        <v>betboom</v>
      </c>
    </row>
    <row r="826" spans="1:21" x14ac:dyDescent="0.25">
      <c r="A826" t="str">
        <f>_xlfn.CONCAT(scores245[[#This Row],[home]],scores245[[#This Row],[guest]],scores245[[#This Row],[дата]])</f>
        <v>Инди ЭлевенРод Айленд45512</v>
      </c>
      <c r="B826" t="str">
        <f>_xlfn.CONCAT(scores245[[#This Row],[home]],scores245[[#This Row],[guest]])</f>
        <v>Инди ЭлевенРод Айленд</v>
      </c>
      <c r="C826" s="1" t="s">
        <v>440</v>
      </c>
      <c r="D826" s="2">
        <v>45512</v>
      </c>
      <c r="E826" s="1" t="s">
        <v>338</v>
      </c>
      <c r="F826" s="1" t="s">
        <v>337</v>
      </c>
      <c r="G826" t="s">
        <v>20</v>
      </c>
      <c r="H826" t="s">
        <v>20</v>
      </c>
      <c r="I826" t="s">
        <v>20</v>
      </c>
      <c r="J826" t="s">
        <v>20</v>
      </c>
      <c r="K826" t="s">
        <v>20</v>
      </c>
      <c r="L826" t="s">
        <v>20</v>
      </c>
      <c r="M826" t="s">
        <v>20</v>
      </c>
      <c r="N826" t="s">
        <v>20</v>
      </c>
      <c r="O826" t="s">
        <v>20</v>
      </c>
      <c r="P826" t="s">
        <v>28</v>
      </c>
      <c r="Q826" t="s">
        <v>16</v>
      </c>
      <c r="R826">
        <v>1</v>
      </c>
      <c r="T826">
        <f>MAX(scores245[[#This Row],[winline]],scores245[[#This Row],[betboom]])</f>
        <v>0</v>
      </c>
      <c r="U826" t="e">
        <f>INDEX($C$1:$O$10913,1,MATCH(T826,scores245[#This Row],0))</f>
        <v>#N/A</v>
      </c>
    </row>
    <row r="827" spans="1:21" x14ac:dyDescent="0.25">
      <c r="A827" t="str">
        <f>_xlfn.CONCAT(scores245[[#This Row],[home]],scores245[[#This Row],[guest]],scores245[[#This Row],[дата]])</f>
        <v>Детройт СитиПиттсбург Риверхаундс45512</v>
      </c>
      <c r="B827" t="str">
        <f>_xlfn.CONCAT(scores245[[#This Row],[home]],scores245[[#This Row],[guest]])</f>
        <v>Детройт СитиПиттсбург Риверхаундс</v>
      </c>
      <c r="C827" s="1" t="s">
        <v>440</v>
      </c>
      <c r="D827" s="2">
        <v>45512</v>
      </c>
      <c r="E827" s="1" t="s">
        <v>98</v>
      </c>
      <c r="F827" s="1" t="s">
        <v>233</v>
      </c>
      <c r="G827" t="s">
        <v>20</v>
      </c>
      <c r="H827" t="s">
        <v>20</v>
      </c>
      <c r="I827" t="s">
        <v>20</v>
      </c>
      <c r="J827" t="s">
        <v>20</v>
      </c>
      <c r="K827" t="s">
        <v>20</v>
      </c>
      <c r="L827" t="s">
        <v>20</v>
      </c>
      <c r="M827" t="s">
        <v>20</v>
      </c>
      <c r="N827" t="s">
        <v>20</v>
      </c>
      <c r="O827" t="s">
        <v>20</v>
      </c>
      <c r="P827" t="s">
        <v>16</v>
      </c>
      <c r="Q827" t="s">
        <v>16</v>
      </c>
      <c r="R827">
        <v>0</v>
      </c>
      <c r="T827">
        <f>MAX(scores245[[#This Row],[winline]],scores245[[#This Row],[betboom]])</f>
        <v>0</v>
      </c>
      <c r="U827" t="e">
        <f>INDEX($C$1:$O$10913,1,MATCH(T827,scores245[#This Row],0))</f>
        <v>#REF!</v>
      </c>
    </row>
    <row r="828" spans="1:21" x14ac:dyDescent="0.25">
      <c r="A828" t="str">
        <f>_xlfn.CONCAT(scores245[[#This Row],[home]],scores245[[#This Row],[guest]],scores245[[#This Row],[дата]])</f>
        <v>ДандолкШелбурн45534</v>
      </c>
      <c r="B828" t="str">
        <f>_xlfn.CONCAT(scores245[[#This Row],[home]],scores245[[#This Row],[guest]])</f>
        <v>ДандолкШелбурн</v>
      </c>
      <c r="C828" s="1" t="s">
        <v>445</v>
      </c>
      <c r="D828" s="2">
        <v>45534</v>
      </c>
      <c r="E828" s="1" t="s">
        <v>23</v>
      </c>
      <c r="F828" s="1" t="s">
        <v>21</v>
      </c>
      <c r="G828">
        <v>3.55</v>
      </c>
      <c r="H828">
        <v>3.15</v>
      </c>
      <c r="I828">
        <v>2.2200000000000002</v>
      </c>
      <c r="J828">
        <v>3.55</v>
      </c>
      <c r="K828">
        <v>3.05</v>
      </c>
      <c r="L828">
        <v>2.1800000000000002</v>
      </c>
      <c r="M828">
        <v>3.65</v>
      </c>
      <c r="N828">
        <v>3.15</v>
      </c>
      <c r="O828">
        <v>2.1800000000000002</v>
      </c>
      <c r="P828" t="s">
        <v>16</v>
      </c>
      <c r="Q828" t="s">
        <v>28</v>
      </c>
      <c r="R828">
        <v>2</v>
      </c>
      <c r="T828">
        <f>MAX(scores245[[#This Row],[winline]],scores245[[#This Row],[betboom]])</f>
        <v>3.55</v>
      </c>
      <c r="U828" t="str">
        <f>INDEX($C$1:$O$10913,1,MATCH(T828,scores245[#This Row],0))</f>
        <v>winline</v>
      </c>
    </row>
    <row r="829" spans="1:21" x14ac:dyDescent="0.25">
      <c r="A829" t="str">
        <f>_xlfn.CONCAT(scores245[[#This Row],[home]],scores245[[#This Row],[guest]],scores245[[#This Row],[дата]])</f>
        <v>Голуэй ЮнайтедДерри Сити45534</v>
      </c>
      <c r="B829" t="str">
        <f>_xlfn.CONCAT(scores245[[#This Row],[home]],scores245[[#This Row],[guest]])</f>
        <v>Голуэй ЮнайтедДерри Сити</v>
      </c>
      <c r="C829" s="1" t="s">
        <v>445</v>
      </c>
      <c r="D829" s="2">
        <v>45534</v>
      </c>
      <c r="E829" s="1" t="s">
        <v>22</v>
      </c>
      <c r="F829" s="1" t="s">
        <v>25</v>
      </c>
      <c r="G829">
        <v>3.3</v>
      </c>
      <c r="H829">
        <v>3.2</v>
      </c>
      <c r="I829">
        <v>2.29</v>
      </c>
      <c r="J829">
        <v>3.35</v>
      </c>
      <c r="K829">
        <v>3.1</v>
      </c>
      <c r="L829">
        <v>2.2200000000000002</v>
      </c>
      <c r="M829">
        <v>3.35</v>
      </c>
      <c r="N829">
        <v>3.2</v>
      </c>
      <c r="O829">
        <v>2.2999999999999998</v>
      </c>
      <c r="P829" t="s">
        <v>28</v>
      </c>
      <c r="Q829" t="s">
        <v>16</v>
      </c>
      <c r="R829">
        <v>1</v>
      </c>
      <c r="T829">
        <f>MAX(scores245[[#This Row],[winline]],scores245[[#This Row],[betboom]])</f>
        <v>3.35</v>
      </c>
      <c r="U829" t="str">
        <f>INDEX($C$1:$O$10913,1,MATCH(T829,scores245[#This Row],0))</f>
        <v>betboom</v>
      </c>
    </row>
    <row r="830" spans="1:21" x14ac:dyDescent="0.25">
      <c r="A830" t="str">
        <f>_xlfn.CONCAT(scores245[[#This Row],[home]],scores245[[#This Row],[guest]],scores245[[#This Row],[дата]])</f>
        <v>КФУМ ОслоЛиллестрем45534</v>
      </c>
      <c r="B830" t="str">
        <f>_xlfn.CONCAT(scores245[[#This Row],[home]],scores245[[#This Row],[guest]])</f>
        <v>КФУМ ОслоЛиллестрем</v>
      </c>
      <c r="C830" s="1" t="s">
        <v>446</v>
      </c>
      <c r="D830" s="2">
        <v>45534</v>
      </c>
      <c r="E830" s="1" t="s">
        <v>352</v>
      </c>
      <c r="F830" s="1" t="s">
        <v>350</v>
      </c>
      <c r="G830">
        <v>2.2000000000000002</v>
      </c>
      <c r="H830">
        <v>3.6</v>
      </c>
      <c r="I830">
        <v>3.15</v>
      </c>
      <c r="J830">
        <v>2.2400000000000002</v>
      </c>
      <c r="K830">
        <v>3.55</v>
      </c>
      <c r="L830">
        <v>3.05</v>
      </c>
      <c r="M830">
        <v>2.25</v>
      </c>
      <c r="N830">
        <v>3.6</v>
      </c>
      <c r="O830">
        <v>3.05</v>
      </c>
      <c r="P830" t="s">
        <v>19</v>
      </c>
      <c r="Q830" t="s">
        <v>16</v>
      </c>
      <c r="R830">
        <v>1</v>
      </c>
      <c r="T830">
        <f>MAX(scores245[[#This Row],[winline]],scores245[[#This Row],[betboom]])</f>
        <v>2.2400000000000002</v>
      </c>
      <c r="U830" t="str">
        <f>INDEX($C$1:$O$10913,1,MATCH(T830,scores245[#This Row],0))</f>
        <v>betboom</v>
      </c>
    </row>
    <row r="831" spans="1:21" x14ac:dyDescent="0.25">
      <c r="A831" t="str">
        <f>_xlfn.CONCAT(scores245[[#This Row],[home]],scores245[[#This Row],[guest]],scores245[[#This Row],[дата]])</f>
        <v>ОсакаЦвайген Канадзава45534</v>
      </c>
      <c r="B831" t="str">
        <f>_xlfn.CONCAT(scores245[[#This Row],[home]],scores245[[#This Row],[guest]])</f>
        <v>ОсакаЦвайген Канадзава</v>
      </c>
      <c r="C831" s="1" t="s">
        <v>447</v>
      </c>
      <c r="D831" s="2">
        <v>45534</v>
      </c>
      <c r="E831" s="1" t="s">
        <v>174</v>
      </c>
      <c r="F831" s="1" t="s">
        <v>303</v>
      </c>
      <c r="G831">
        <v>2.65</v>
      </c>
      <c r="H831">
        <v>3.05</v>
      </c>
      <c r="I831">
        <v>2.65</v>
      </c>
      <c r="J831">
        <v>2.65</v>
      </c>
      <c r="K831">
        <v>2.95</v>
      </c>
      <c r="L831">
        <v>2.65</v>
      </c>
      <c r="M831">
        <v>2.7</v>
      </c>
      <c r="N831">
        <v>2.9</v>
      </c>
      <c r="O831">
        <v>2.75</v>
      </c>
      <c r="P831" t="s">
        <v>28</v>
      </c>
      <c r="Q831" t="s">
        <v>28</v>
      </c>
      <c r="R831">
        <v>0</v>
      </c>
      <c r="T831">
        <f>MAX(scores245[[#This Row],[winline]],scores245[[#This Row],[betboom]])</f>
        <v>2.65</v>
      </c>
      <c r="U831" t="str">
        <f>INDEX($C$1:$O$10913,1,MATCH(T831,scores245[#This Row],0))</f>
        <v>winline</v>
      </c>
    </row>
    <row r="832" spans="1:21" x14ac:dyDescent="0.25">
      <c r="A832" t="str">
        <f>_xlfn.CONCAT(scores245[[#This Row],[home]],scores245[[#This Row],[guest]],scores245[[#This Row],[дата]])</f>
        <v>Альмиранте БраунАтлетико Темперлей45535</v>
      </c>
      <c r="B832" t="str">
        <f>_xlfn.CONCAT(scores245[[#This Row],[home]],scores245[[#This Row],[guest]])</f>
        <v>Альмиранте БраунАтлетико Темперлей</v>
      </c>
      <c r="C832" s="1" t="s">
        <v>448</v>
      </c>
      <c r="D832" s="2">
        <v>45535</v>
      </c>
      <c r="E832" s="1" t="s">
        <v>195</v>
      </c>
      <c r="F832" s="1" t="s">
        <v>73</v>
      </c>
      <c r="G832">
        <v>2.7</v>
      </c>
      <c r="H832">
        <v>2.85</v>
      </c>
      <c r="I832">
        <v>2.65</v>
      </c>
      <c r="J832">
        <v>2.9</v>
      </c>
      <c r="K832">
        <v>2.59</v>
      </c>
      <c r="L832">
        <v>2.9</v>
      </c>
      <c r="M832">
        <v>2.9</v>
      </c>
      <c r="N832">
        <v>2.6</v>
      </c>
      <c r="O832">
        <v>2.9</v>
      </c>
      <c r="P832" t="s">
        <v>16</v>
      </c>
      <c r="Q832" t="s">
        <v>16</v>
      </c>
      <c r="R832">
        <v>0</v>
      </c>
      <c r="T832">
        <f>MAX(scores245[[#This Row],[winline]],scores245[[#This Row],[betboom]])</f>
        <v>2.9</v>
      </c>
      <c r="U832" t="str">
        <f>INDEX($C$1:$O$10913,1,MATCH(T832,scores245[#This Row],0))</f>
        <v>betboom</v>
      </c>
    </row>
    <row r="833" spans="1:21" x14ac:dyDescent="0.25">
      <c r="A833" t="str">
        <f>_xlfn.CONCAT(scores245[[#This Row],[home]],scores245[[#This Row],[guest]],scores245[[#This Row],[дата]])</f>
        <v>Дефенсорес УнидосАльмагро45535</v>
      </c>
      <c r="B833" t="str">
        <f>_xlfn.CONCAT(scores245[[#This Row],[home]],scores245[[#This Row],[guest]])</f>
        <v>Дефенсорес УнидосАльмагро</v>
      </c>
      <c r="C833" s="1" t="s">
        <v>448</v>
      </c>
      <c r="D833" s="2">
        <v>45535</v>
      </c>
      <c r="E833" s="1" t="s">
        <v>185</v>
      </c>
      <c r="F833" s="1" t="s">
        <v>193</v>
      </c>
      <c r="G833">
        <v>2.34</v>
      </c>
      <c r="H833">
        <v>2.85</v>
      </c>
      <c r="I833">
        <v>3.1</v>
      </c>
      <c r="J833">
        <v>2.4</v>
      </c>
      <c r="K833">
        <v>2.75</v>
      </c>
      <c r="L833">
        <v>3.4</v>
      </c>
      <c r="M833">
        <v>2.4</v>
      </c>
      <c r="N833">
        <v>2.75</v>
      </c>
      <c r="O833">
        <v>3.35</v>
      </c>
      <c r="P833" t="s">
        <v>28</v>
      </c>
      <c r="Q833" t="s">
        <v>28</v>
      </c>
      <c r="R833">
        <v>0</v>
      </c>
      <c r="T833">
        <f>MAX(scores245[[#This Row],[winline]],scores245[[#This Row],[betboom]])</f>
        <v>2.4</v>
      </c>
      <c r="U833" t="str">
        <f>INDEX($C$1:$O$10913,1,MATCH(T833,scores245[#This Row],0))</f>
        <v>betboom</v>
      </c>
    </row>
    <row r="834" spans="1:21" x14ac:dyDescent="0.25">
      <c r="A834" t="str">
        <f>_xlfn.CONCAT(scores245[[#This Row],[home]],scores245[[#This Row],[guest]],scores245[[#This Row],[дата]])</f>
        <v>Сан ТельмоАрсенал де Саранди45535</v>
      </c>
      <c r="B834" t="str">
        <f>_xlfn.CONCAT(scores245[[#This Row],[home]],scores245[[#This Row],[guest]])</f>
        <v>Сан ТельмоАрсенал де Саранди</v>
      </c>
      <c r="C834" s="1" t="s">
        <v>448</v>
      </c>
      <c r="D834" s="2">
        <v>45535</v>
      </c>
      <c r="E834" s="1" t="s">
        <v>189</v>
      </c>
      <c r="F834" s="1" t="s">
        <v>200</v>
      </c>
      <c r="G834">
        <v>1.93</v>
      </c>
      <c r="H834">
        <v>3.05</v>
      </c>
      <c r="I834">
        <v>3.95</v>
      </c>
      <c r="J834">
        <v>1.93</v>
      </c>
      <c r="K834">
        <v>2.95</v>
      </c>
      <c r="L834">
        <v>4.55</v>
      </c>
      <c r="M834">
        <v>1.92</v>
      </c>
      <c r="N834">
        <v>3</v>
      </c>
      <c r="O834">
        <v>4.5</v>
      </c>
      <c r="P834" t="s">
        <v>54</v>
      </c>
      <c r="Q834" t="s">
        <v>16</v>
      </c>
      <c r="R834">
        <v>1</v>
      </c>
      <c r="T834">
        <f>MAX(scores245[[#This Row],[winline]],scores245[[#This Row],[betboom]])</f>
        <v>1.93</v>
      </c>
      <c r="U834" t="str">
        <f>INDEX($C$1:$O$10913,1,MATCH(T834,scores245[#This Row],0))</f>
        <v>winline</v>
      </c>
    </row>
    <row r="835" spans="1:21" x14ac:dyDescent="0.25">
      <c r="A835" t="str">
        <f>_xlfn.CONCAT(scores245[[#This Row],[home]],scores245[[#This Row],[guest]],scores245[[#This Row],[дата]])</f>
        <v>ЭстудиантесАгропекуарио45535</v>
      </c>
      <c r="B835" t="str">
        <f>_xlfn.CONCAT(scores245[[#This Row],[home]],scores245[[#This Row],[guest]])</f>
        <v>ЭстудиантесАгропекуарио</v>
      </c>
      <c r="C835" s="1" t="s">
        <v>448</v>
      </c>
      <c r="D835" s="2">
        <v>45535</v>
      </c>
      <c r="E835" s="1" t="s">
        <v>77</v>
      </c>
      <c r="F835" s="1" t="s">
        <v>75</v>
      </c>
      <c r="G835">
        <v>2.2599999999999998</v>
      </c>
      <c r="H835">
        <v>2.85</v>
      </c>
      <c r="I835">
        <v>3.3</v>
      </c>
      <c r="J835">
        <v>2.35</v>
      </c>
      <c r="K835">
        <v>2.75</v>
      </c>
      <c r="L835">
        <v>3.45</v>
      </c>
      <c r="M835">
        <v>2.2999999999999998</v>
      </c>
      <c r="N835">
        <v>2.75</v>
      </c>
      <c r="O835">
        <v>3.5</v>
      </c>
      <c r="P835" t="s">
        <v>20</v>
      </c>
      <c r="Q835" t="s">
        <v>20</v>
      </c>
      <c r="R835" t="s">
        <v>20</v>
      </c>
      <c r="T835">
        <f>MAX(scores245[[#This Row],[winline]],scores245[[#This Row],[betboom]])</f>
        <v>2.35</v>
      </c>
      <c r="U835" t="str">
        <f>INDEX($C$1:$O$10913,1,MATCH(T835,scores245[#This Row],0))</f>
        <v>betboom</v>
      </c>
    </row>
    <row r="836" spans="1:21" x14ac:dyDescent="0.25">
      <c r="A836" t="str">
        <f>_xlfn.CONCAT(scores245[[#This Row],[home]],scores245[[#This Row],[guest]],scores245[[#This Row],[дата]])</f>
        <v>Таллерес де РемедиосОлл Бойз45535</v>
      </c>
      <c r="B836" t="str">
        <f>_xlfn.CONCAT(scores245[[#This Row],[home]],scores245[[#This Row],[guest]])</f>
        <v>Таллерес де РемедиосОлл Бойз</v>
      </c>
      <c r="C836" s="1" t="s">
        <v>448</v>
      </c>
      <c r="D836" s="2">
        <v>45535</v>
      </c>
      <c r="E836" s="1" t="s">
        <v>81</v>
      </c>
      <c r="F836" s="1" t="s">
        <v>79</v>
      </c>
      <c r="G836">
        <v>2.16</v>
      </c>
      <c r="H836">
        <v>2.8</v>
      </c>
      <c r="I836">
        <v>3.55</v>
      </c>
      <c r="J836">
        <v>2.27</v>
      </c>
      <c r="K836">
        <v>2.7</v>
      </c>
      <c r="L836">
        <v>3.8</v>
      </c>
      <c r="M836">
        <v>2.25</v>
      </c>
      <c r="N836">
        <v>2.75</v>
      </c>
      <c r="O836">
        <v>3.75</v>
      </c>
      <c r="P836" t="s">
        <v>19</v>
      </c>
      <c r="Q836" t="s">
        <v>19</v>
      </c>
      <c r="R836">
        <v>0</v>
      </c>
      <c r="T836">
        <f>MAX(scores245[[#This Row],[winline]],scores245[[#This Row],[betboom]])</f>
        <v>2.27</v>
      </c>
      <c r="U836" t="str">
        <f>INDEX($C$1:$O$10913,1,MATCH(T836,scores245[#This Row],0))</f>
        <v>betboom</v>
      </c>
    </row>
    <row r="837" spans="1:21" x14ac:dyDescent="0.25">
      <c r="A837" t="str">
        <f>_xlfn.CONCAT(scores245[[#This Row],[home]],scores245[[#This Row],[guest]],scores245[[#This Row],[дата]])</f>
        <v>Сан МигельПатронато Парана45535</v>
      </c>
      <c r="B837" t="str">
        <f>_xlfn.CONCAT(scores245[[#This Row],[home]],scores245[[#This Row],[guest]])</f>
        <v>Сан МигельПатронато Парана</v>
      </c>
      <c r="C837" s="1" t="s">
        <v>448</v>
      </c>
      <c r="D837" s="2">
        <v>45535</v>
      </c>
      <c r="E837" s="1" t="s">
        <v>78</v>
      </c>
      <c r="F837" s="1" t="s">
        <v>80</v>
      </c>
      <c r="G837">
        <v>1.65</v>
      </c>
      <c r="H837">
        <v>3.25</v>
      </c>
      <c r="I837">
        <v>5.4</v>
      </c>
      <c r="J837">
        <v>1.68</v>
      </c>
      <c r="K837">
        <v>3.25</v>
      </c>
      <c r="L837">
        <v>5.6</v>
      </c>
      <c r="M837">
        <v>1.65</v>
      </c>
      <c r="N837">
        <v>3.3</v>
      </c>
      <c r="O837">
        <v>5.7</v>
      </c>
      <c r="P837" t="s">
        <v>19</v>
      </c>
      <c r="Q837" t="s">
        <v>54</v>
      </c>
      <c r="R837">
        <v>2</v>
      </c>
      <c r="T837">
        <f>MAX(scores245[[#This Row],[winline]],scores245[[#This Row],[betboom]])</f>
        <v>1.68</v>
      </c>
      <c r="U837" t="str">
        <f>INDEX($C$1:$O$10913,1,MATCH(T837,scores245[#This Row],0))</f>
        <v>betboom</v>
      </c>
    </row>
    <row r="838" spans="1:21" x14ac:dyDescent="0.25">
      <c r="A838" t="str">
        <f>_xlfn.CONCAT(scores245[[#This Row],[home]],scores245[[#This Row],[guest]],scores245[[#This Row],[дата]])</f>
        <v>Атлетико РафаэлаЧако Фор Эвер45535</v>
      </c>
      <c r="B838" t="str">
        <f>_xlfn.CONCAT(scores245[[#This Row],[home]],scores245[[#This Row],[guest]])</f>
        <v>Атлетико РафаэлаЧако Фор Эвер</v>
      </c>
      <c r="C838" s="1" t="s">
        <v>448</v>
      </c>
      <c r="D838" s="2">
        <v>45535</v>
      </c>
      <c r="E838" s="1" t="s">
        <v>187</v>
      </c>
      <c r="F838" s="1" t="s">
        <v>72</v>
      </c>
      <c r="G838">
        <v>2.4500000000000002</v>
      </c>
      <c r="H838">
        <v>2.8</v>
      </c>
      <c r="I838">
        <v>3</v>
      </c>
      <c r="J838">
        <v>2.6</v>
      </c>
      <c r="K838">
        <v>2.65</v>
      </c>
      <c r="L838">
        <v>3.2</v>
      </c>
      <c r="M838">
        <v>2.5499999999999998</v>
      </c>
      <c r="N838">
        <v>2.7</v>
      </c>
      <c r="O838">
        <v>3.2</v>
      </c>
      <c r="P838" t="s">
        <v>16</v>
      </c>
      <c r="Q838" t="s">
        <v>28</v>
      </c>
      <c r="R838">
        <v>2</v>
      </c>
      <c r="T838">
        <f>MAX(scores245[[#This Row],[winline]],scores245[[#This Row],[betboom]])</f>
        <v>2.6</v>
      </c>
      <c r="U838" t="str">
        <f>INDEX($C$1:$O$10913,1,MATCH(T838,scores245[#This Row],0))</f>
        <v>betboom</v>
      </c>
    </row>
    <row r="839" spans="1:21" x14ac:dyDescent="0.25">
      <c r="A839" t="str">
        <f>_xlfn.CONCAT(scores245[[#This Row],[home]],scores245[[#This Row],[guest]],scores245[[#This Row],[дата]])</f>
        <v>НоворизонтиноВила Нова45535</v>
      </c>
      <c r="B839" t="str">
        <f>_xlfn.CONCAT(scores245[[#This Row],[home]],scores245[[#This Row],[guest]])</f>
        <v>НоворизонтиноВила Нова</v>
      </c>
      <c r="C839" s="1" t="s">
        <v>449</v>
      </c>
      <c r="D839" s="2">
        <v>45535</v>
      </c>
      <c r="E839" s="1" t="s">
        <v>314</v>
      </c>
      <c r="F839" s="1" t="s">
        <v>92</v>
      </c>
      <c r="G839">
        <v>1.96</v>
      </c>
      <c r="H839">
        <v>2.95</v>
      </c>
      <c r="I839">
        <v>4.5</v>
      </c>
      <c r="J839">
        <v>1.9</v>
      </c>
      <c r="K839">
        <v>2.95</v>
      </c>
      <c r="L839">
        <v>4.7</v>
      </c>
      <c r="M839">
        <v>1.9</v>
      </c>
      <c r="N839">
        <v>2.95</v>
      </c>
      <c r="O839">
        <v>4.42</v>
      </c>
      <c r="P839" t="s">
        <v>19</v>
      </c>
      <c r="Q839" t="s">
        <v>16</v>
      </c>
      <c r="R839">
        <v>1</v>
      </c>
      <c r="T839">
        <f>MAX(scores245[[#This Row],[winline]],scores245[[#This Row],[betboom]])</f>
        <v>1.96</v>
      </c>
      <c r="U839" t="str">
        <f>INDEX($C$1:$O$10913,1,MATCH(T839,scores245[#This Row],0))</f>
        <v>winline</v>
      </c>
    </row>
    <row r="840" spans="1:21" x14ac:dyDescent="0.25">
      <c r="A840" t="str">
        <f>_xlfn.CONCAT(scores245[[#This Row],[home]],scores245[[#This Row],[guest]],scores245[[#This Row],[дата]])</f>
        <v>ШапекоэнсеБотафого Сан Пауло45535</v>
      </c>
      <c r="B840" t="str">
        <f>_xlfn.CONCAT(scores245[[#This Row],[home]],scores245[[#This Row],[guest]])</f>
        <v>ШапекоэнсеБотафого Сан Пауло</v>
      </c>
      <c r="C840" s="1" t="s">
        <v>449</v>
      </c>
      <c r="D840" s="2">
        <v>45535</v>
      </c>
      <c r="E840" s="1" t="s">
        <v>309</v>
      </c>
      <c r="F840" s="1" t="s">
        <v>89</v>
      </c>
      <c r="G840">
        <v>2.12</v>
      </c>
      <c r="H840">
        <v>2.95</v>
      </c>
      <c r="I840">
        <v>3.85</v>
      </c>
      <c r="J840">
        <v>2.12</v>
      </c>
      <c r="K840">
        <v>2.9</v>
      </c>
      <c r="L840">
        <v>3.75</v>
      </c>
      <c r="M840">
        <v>2.13</v>
      </c>
      <c r="N840">
        <v>2.87</v>
      </c>
      <c r="O840">
        <v>3.67</v>
      </c>
      <c r="P840" t="s">
        <v>28</v>
      </c>
      <c r="Q840" t="s">
        <v>28</v>
      </c>
      <c r="R840">
        <v>0</v>
      </c>
      <c r="T840">
        <f>MAX(scores245[[#This Row],[winline]],scores245[[#This Row],[betboom]])</f>
        <v>2.12</v>
      </c>
      <c r="U840" t="str">
        <f>INDEX($C$1:$O$10913,1,MATCH(T840,scores245[#This Row],0))</f>
        <v>winline</v>
      </c>
    </row>
    <row r="841" spans="1:21" x14ac:dyDescent="0.25">
      <c r="A841" t="str">
        <f>_xlfn.CONCAT(scores245[[#This Row],[home]],scores245[[#This Row],[guest]],scores245[[#This Row],[дата]])</f>
        <v>СантосПонте Прета45535</v>
      </c>
      <c r="B841" t="str">
        <f>_xlfn.CONCAT(scores245[[#This Row],[home]],scores245[[#This Row],[guest]])</f>
        <v>СантосПонте Прета</v>
      </c>
      <c r="C841" s="1" t="s">
        <v>449</v>
      </c>
      <c r="D841" s="2">
        <v>45535</v>
      </c>
      <c r="E841" s="1" t="s">
        <v>308</v>
      </c>
      <c r="F841" s="1" t="s">
        <v>219</v>
      </c>
      <c r="G841">
        <v>1.48</v>
      </c>
      <c r="H841">
        <v>4.0999999999999996</v>
      </c>
      <c r="I841">
        <v>7</v>
      </c>
      <c r="J841">
        <v>1.45</v>
      </c>
      <c r="K841">
        <v>3.95</v>
      </c>
      <c r="L841">
        <v>7.2</v>
      </c>
      <c r="M841">
        <v>1.45</v>
      </c>
      <c r="N841">
        <v>4</v>
      </c>
      <c r="O841">
        <v>6.7</v>
      </c>
      <c r="P841" t="s">
        <v>19</v>
      </c>
      <c r="Q841" t="s">
        <v>19</v>
      </c>
      <c r="R841">
        <v>0</v>
      </c>
      <c r="T841">
        <f>MAX(scores245[[#This Row],[winline]],scores245[[#This Row],[betboom]])</f>
        <v>1.48</v>
      </c>
      <c r="U841" t="str">
        <f>INDEX($C$1:$O$10913,1,MATCH(T841,scores245[#This Row],0))</f>
        <v>winline</v>
      </c>
    </row>
    <row r="842" spans="1:21" x14ac:dyDescent="0.25">
      <c r="A842" t="str">
        <f>_xlfn.CONCAT(scores245[[#This Row],[home]],scores245[[#This Row],[guest]],scores245[[#This Row],[дата]])</f>
        <v>Слайго РоверсУотерфорд Юнайтед45535</v>
      </c>
      <c r="B842" t="str">
        <f>_xlfn.CONCAT(scores245[[#This Row],[home]],scores245[[#This Row],[guest]])</f>
        <v>Слайго РоверсУотерфорд Юнайтед</v>
      </c>
      <c r="C842" s="1" t="s">
        <v>445</v>
      </c>
      <c r="D842" s="2">
        <v>45535</v>
      </c>
      <c r="E842" s="1" t="s">
        <v>17</v>
      </c>
      <c r="F842" s="1" t="s">
        <v>24</v>
      </c>
      <c r="G842">
        <v>2.5499999999999998</v>
      </c>
      <c r="H842">
        <v>3.35</v>
      </c>
      <c r="I842">
        <v>2.75</v>
      </c>
      <c r="J842">
        <v>2.57</v>
      </c>
      <c r="K842">
        <v>3.25</v>
      </c>
      <c r="L842">
        <v>2.7</v>
      </c>
      <c r="M842">
        <v>2.5499999999999998</v>
      </c>
      <c r="N842">
        <v>3.35</v>
      </c>
      <c r="O842">
        <v>2.75</v>
      </c>
      <c r="P842" t="s">
        <v>19</v>
      </c>
      <c r="Q842" t="s">
        <v>16</v>
      </c>
      <c r="R842">
        <v>1</v>
      </c>
      <c r="T842">
        <f>MAX(scores245[[#This Row],[winline]],scores245[[#This Row],[betboom]])</f>
        <v>2.57</v>
      </c>
      <c r="U842" t="str">
        <f>INDEX($C$1:$O$10913,1,MATCH(T842,scores245[#This Row],0))</f>
        <v>betboom</v>
      </c>
    </row>
    <row r="843" spans="1:21" x14ac:dyDescent="0.25">
      <c r="A843" t="str">
        <f>_xlfn.CONCAT(scores245[[#This Row],[home]],scores245[[#This Row],[guest]],scores245[[#This Row],[дата]])</f>
        <v>ФредрикстадОдд45535</v>
      </c>
      <c r="B843" t="str">
        <f>_xlfn.CONCAT(scores245[[#This Row],[home]],scores245[[#This Row],[guest]])</f>
        <v>ФредрикстадОдд</v>
      </c>
      <c r="C843" s="1" t="s">
        <v>446</v>
      </c>
      <c r="D843" s="2">
        <v>45535</v>
      </c>
      <c r="E843" s="1" t="s">
        <v>44</v>
      </c>
      <c r="F843" s="1" t="s">
        <v>42</v>
      </c>
      <c r="G843">
        <v>1.53</v>
      </c>
      <c r="H843">
        <v>4.3</v>
      </c>
      <c r="I843">
        <v>5.8</v>
      </c>
      <c r="J843">
        <v>1.53</v>
      </c>
      <c r="K843">
        <v>4.0999999999999996</v>
      </c>
      <c r="L843">
        <v>6.4</v>
      </c>
      <c r="M843">
        <v>1.55</v>
      </c>
      <c r="N843">
        <v>4.2</v>
      </c>
      <c r="O843">
        <v>6</v>
      </c>
      <c r="P843" t="s">
        <v>19</v>
      </c>
      <c r="Q843" t="s">
        <v>16</v>
      </c>
      <c r="R843">
        <v>1</v>
      </c>
      <c r="T843">
        <f>MAX(scores245[[#This Row],[winline]],scores245[[#This Row],[betboom]])</f>
        <v>1.53</v>
      </c>
      <c r="U843" t="str">
        <f>INDEX($C$1:$O$10913,1,MATCH(T843,scores245[#This Row],0))</f>
        <v>winline</v>
      </c>
    </row>
    <row r="844" spans="1:21" x14ac:dyDescent="0.25">
      <c r="A844" t="str">
        <f>_xlfn.CONCAT(scores245[[#This Row],[home]],scores245[[#This Row],[guest]],scores245[[#This Row],[дата]])</f>
        <v>Варбергс БОИСУтсиктенс45535</v>
      </c>
      <c r="B844" t="str">
        <f>_xlfn.CONCAT(scores245[[#This Row],[home]],scores245[[#This Row],[guest]])</f>
        <v>Варбергс БОИСУтсиктенс</v>
      </c>
      <c r="C844" s="1" t="s">
        <v>450</v>
      </c>
      <c r="D844" s="2">
        <v>45535</v>
      </c>
      <c r="E844" s="1" t="s">
        <v>62</v>
      </c>
      <c r="F844" s="1" t="s">
        <v>117</v>
      </c>
      <c r="G844">
        <v>2.4300000000000002</v>
      </c>
      <c r="H844">
        <v>3.4</v>
      </c>
      <c r="I844">
        <v>2.75</v>
      </c>
      <c r="J844">
        <v>2.4</v>
      </c>
      <c r="K844">
        <v>3.25</v>
      </c>
      <c r="L844">
        <v>2.88</v>
      </c>
      <c r="M844">
        <v>2.35</v>
      </c>
      <c r="N844">
        <v>3.3</v>
      </c>
      <c r="O844">
        <v>2.8</v>
      </c>
      <c r="P844" t="s">
        <v>28</v>
      </c>
      <c r="Q844" t="s">
        <v>28</v>
      </c>
      <c r="R844">
        <v>0</v>
      </c>
      <c r="T844">
        <f>MAX(scores245[[#This Row],[winline]],scores245[[#This Row],[betboom]])</f>
        <v>2.4300000000000002</v>
      </c>
      <c r="U844" t="str">
        <f>INDEX($C$1:$O$10913,1,MATCH(T844,scores245[#This Row],0))</f>
        <v>winline</v>
      </c>
    </row>
    <row r="845" spans="1:21" x14ac:dyDescent="0.25">
      <c r="A845" t="str">
        <f>_xlfn.CONCAT(scores245[[#This Row],[home]],scores245[[#This Row],[guest]],scores245[[#This Row],[дата]])</f>
        <v>ЭстерСандвикенc45535</v>
      </c>
      <c r="B845" t="str">
        <f>_xlfn.CONCAT(scores245[[#This Row],[home]],scores245[[#This Row],[guest]])</f>
        <v>ЭстерСандвикенc</v>
      </c>
      <c r="C845" s="1" t="s">
        <v>450</v>
      </c>
      <c r="D845" s="2">
        <v>45535</v>
      </c>
      <c r="E845" s="1" t="s">
        <v>263</v>
      </c>
      <c r="F845" s="1" t="s">
        <v>114</v>
      </c>
      <c r="G845">
        <v>1.75</v>
      </c>
      <c r="H845">
        <v>3.9</v>
      </c>
      <c r="I845">
        <v>4.2</v>
      </c>
      <c r="J845">
        <v>1.72</v>
      </c>
      <c r="K845">
        <v>4</v>
      </c>
      <c r="L845">
        <v>4.1500000000000004</v>
      </c>
      <c r="M845">
        <v>1.7</v>
      </c>
      <c r="N845">
        <v>4</v>
      </c>
      <c r="O845">
        <v>4.1500000000000004</v>
      </c>
      <c r="P845" t="s">
        <v>19</v>
      </c>
      <c r="Q845" t="s">
        <v>19</v>
      </c>
      <c r="R845">
        <v>0</v>
      </c>
      <c r="T845">
        <f>MAX(scores245[[#This Row],[winline]],scores245[[#This Row],[betboom]])</f>
        <v>1.75</v>
      </c>
      <c r="U845" t="str">
        <f>INDEX($C$1:$O$10913,1,MATCH(T845,scores245[#This Row],0))</f>
        <v>winline</v>
      </c>
    </row>
    <row r="846" spans="1:21" x14ac:dyDescent="0.25">
      <c r="A846" t="str">
        <f>_xlfn.CONCAT(scores245[[#This Row],[home]],scores245[[#This Row],[guest]],scores245[[#This Row],[дата]])</f>
        <v>ДегерфорсЭстерсунд 45535</v>
      </c>
      <c r="B846" t="str">
        <f>_xlfn.CONCAT(scores245[[#This Row],[home]],scores245[[#This Row],[guest]])</f>
        <v xml:space="preserve">ДегерфорсЭстерсунд </v>
      </c>
      <c r="C846" s="1" t="s">
        <v>450</v>
      </c>
      <c r="D846" s="2">
        <v>45535</v>
      </c>
      <c r="E846" s="1" t="s">
        <v>113</v>
      </c>
      <c r="F846" s="1" t="s">
        <v>267</v>
      </c>
      <c r="G846">
        <v>1.75</v>
      </c>
      <c r="H846">
        <v>3.75</v>
      </c>
      <c r="I846">
        <v>4.3</v>
      </c>
      <c r="J846">
        <v>1.73</v>
      </c>
      <c r="K846">
        <v>3.7</v>
      </c>
      <c r="L846">
        <v>4.33</v>
      </c>
      <c r="M846">
        <v>1.7</v>
      </c>
      <c r="N846">
        <v>3.75</v>
      </c>
      <c r="O846">
        <v>4.3</v>
      </c>
      <c r="P846" t="s">
        <v>19</v>
      </c>
      <c r="Q846" t="s">
        <v>16</v>
      </c>
      <c r="R846">
        <v>1</v>
      </c>
      <c r="T846">
        <f>MAX(scores245[[#This Row],[winline]],scores245[[#This Row],[betboom]])</f>
        <v>1.75</v>
      </c>
      <c r="U846" t="str">
        <f>INDEX($C$1:$O$10913,1,MATCH(T846,scores245[#This Row],0))</f>
        <v>winline</v>
      </c>
    </row>
    <row r="847" spans="1:21" x14ac:dyDescent="0.25">
      <c r="A847" t="str">
        <f>_xlfn.CONCAT(scores245[[#This Row],[home]],scores245[[#This Row],[guest]],scores245[[#This Row],[дата]])</f>
        <v>ЭребруСундсваль45535</v>
      </c>
      <c r="B847" t="str">
        <f>_xlfn.CONCAT(scores245[[#This Row],[home]],scores245[[#This Row],[guest]])</f>
        <v>ЭребруСундсваль</v>
      </c>
      <c r="C847" s="1" t="s">
        <v>450</v>
      </c>
      <c r="D847" s="2">
        <v>45535</v>
      </c>
      <c r="E847" s="1" t="s">
        <v>116</v>
      </c>
      <c r="F847" s="1" t="s">
        <v>115</v>
      </c>
      <c r="G847">
        <v>1.51</v>
      </c>
      <c r="H847">
        <v>4.3</v>
      </c>
      <c r="I847">
        <v>5.6</v>
      </c>
      <c r="J847">
        <v>1.5</v>
      </c>
      <c r="K847">
        <v>4.33</v>
      </c>
      <c r="L847">
        <v>5.7</v>
      </c>
      <c r="M847">
        <v>1.5</v>
      </c>
      <c r="N847">
        <v>4.3</v>
      </c>
      <c r="O847">
        <v>5.7</v>
      </c>
      <c r="P847" t="s">
        <v>16</v>
      </c>
      <c r="Q847" t="s">
        <v>16</v>
      </c>
      <c r="R847">
        <v>0</v>
      </c>
      <c r="T847">
        <f>MAX(scores245[[#This Row],[winline]],scores245[[#This Row],[betboom]])</f>
        <v>1.51</v>
      </c>
      <c r="U847" t="str">
        <f>INDEX($C$1:$O$10913,1,MATCH(T847,scores245[#This Row],0))</f>
        <v>winline</v>
      </c>
    </row>
    <row r="848" spans="1:21" x14ac:dyDescent="0.25">
      <c r="A848" t="str">
        <f>_xlfn.CONCAT(scores245[[#This Row],[home]],scores245[[#This Row],[guest]],scores245[[#This Row],[дата]])</f>
        <v>ВестеросСириус45535</v>
      </c>
      <c r="B848" t="str">
        <f>_xlfn.CONCAT(scores245[[#This Row],[home]],scores245[[#This Row],[guest]])</f>
        <v>ВестеросСириус</v>
      </c>
      <c r="C848" s="1" t="s">
        <v>451</v>
      </c>
      <c r="D848" s="2">
        <v>45535</v>
      </c>
      <c r="E848" s="1" t="s">
        <v>363</v>
      </c>
      <c r="F848" s="1" t="s">
        <v>342</v>
      </c>
      <c r="G848">
        <v>2.41</v>
      </c>
      <c r="H848">
        <v>3.6</v>
      </c>
      <c r="I848">
        <v>2.75</v>
      </c>
      <c r="J848">
        <v>2.4</v>
      </c>
      <c r="K848">
        <v>3.55</v>
      </c>
      <c r="L848">
        <v>2.77</v>
      </c>
      <c r="M848">
        <v>2.4</v>
      </c>
      <c r="N848">
        <v>3.6</v>
      </c>
      <c r="O848">
        <v>2.75</v>
      </c>
      <c r="P848" t="s">
        <v>28</v>
      </c>
      <c r="Q848" t="s">
        <v>19</v>
      </c>
      <c r="R848">
        <v>2</v>
      </c>
      <c r="T848">
        <f>MAX(scores245[[#This Row],[winline]],scores245[[#This Row],[betboom]])</f>
        <v>2.41</v>
      </c>
      <c r="U848" t="str">
        <f>INDEX($C$1:$O$10913,1,MATCH(T848,scores245[#This Row],0))</f>
        <v>winline</v>
      </c>
    </row>
    <row r="849" spans="1:21" x14ac:dyDescent="0.25">
      <c r="A849" t="str">
        <f>_xlfn.CONCAT(scores245[[#This Row],[home]],scores245[[#This Row],[guest]],scores245[[#This Row],[дата]])</f>
        <v>МьельбюХальмстад45535</v>
      </c>
      <c r="B849" t="str">
        <f>_xlfn.CONCAT(scores245[[#This Row],[home]],scores245[[#This Row],[guest]])</f>
        <v>МьельбюХальмстад</v>
      </c>
      <c r="C849" s="1" t="s">
        <v>451</v>
      </c>
      <c r="D849" s="2">
        <v>45535</v>
      </c>
      <c r="E849" s="1" t="s">
        <v>341</v>
      </c>
      <c r="F849" s="1" t="s">
        <v>356</v>
      </c>
      <c r="G849">
        <v>1.52</v>
      </c>
      <c r="H849">
        <v>4.3</v>
      </c>
      <c r="I849">
        <v>6</v>
      </c>
      <c r="J849">
        <v>1.53</v>
      </c>
      <c r="K849">
        <v>4.0999999999999996</v>
      </c>
      <c r="L849">
        <v>6.5</v>
      </c>
      <c r="M849">
        <v>1.53</v>
      </c>
      <c r="N849">
        <v>4.2</v>
      </c>
      <c r="O849">
        <v>6.2</v>
      </c>
      <c r="P849" t="s">
        <v>32</v>
      </c>
      <c r="Q849" t="s">
        <v>28</v>
      </c>
      <c r="R849">
        <v>1</v>
      </c>
      <c r="T849">
        <f>MAX(scores245[[#This Row],[winline]],scores245[[#This Row],[betboom]])</f>
        <v>1.53</v>
      </c>
      <c r="U849" t="str">
        <f>INDEX($C$1:$O$10913,1,MATCH(T849,scores245[#This Row],0))</f>
        <v>betboom</v>
      </c>
    </row>
    <row r="850" spans="1:21" x14ac:dyDescent="0.25">
      <c r="A850" t="str">
        <f>_xlfn.CONCAT(scores245[[#This Row],[home]],scores245[[#This Row],[guest]],scores245[[#This Row],[дата]])</f>
        <v>ГАИС ГетеборгКальмар45535</v>
      </c>
      <c r="B850" t="str">
        <f>_xlfn.CONCAT(scores245[[#This Row],[home]],scores245[[#This Row],[guest]])</f>
        <v>ГАИС ГетеборгКальмар</v>
      </c>
      <c r="C850" s="1" t="s">
        <v>451</v>
      </c>
      <c r="D850" s="2">
        <v>45535</v>
      </c>
      <c r="E850" s="1" t="s">
        <v>353</v>
      </c>
      <c r="F850" s="1" t="s">
        <v>360</v>
      </c>
      <c r="G850">
        <v>1.7</v>
      </c>
      <c r="H850">
        <v>3.85</v>
      </c>
      <c r="I850">
        <v>4.7</v>
      </c>
      <c r="J850">
        <v>1.72</v>
      </c>
      <c r="K850">
        <v>3.8</v>
      </c>
      <c r="L850">
        <v>4.9000000000000004</v>
      </c>
      <c r="M850">
        <v>1.72</v>
      </c>
      <c r="N850">
        <v>3.9</v>
      </c>
      <c r="O850">
        <v>4.7</v>
      </c>
      <c r="P850" t="s">
        <v>28</v>
      </c>
      <c r="Q850" t="s">
        <v>28</v>
      </c>
      <c r="R850">
        <v>0</v>
      </c>
      <c r="T850">
        <f>MAX(scores245[[#This Row],[winline]],scores245[[#This Row],[betboom]])</f>
        <v>1.72</v>
      </c>
      <c r="U850" t="str">
        <f>INDEX($C$1:$O$10913,1,MATCH(T850,scores245[#This Row],0))</f>
        <v>betboom</v>
      </c>
    </row>
    <row r="851" spans="1:21" x14ac:dyDescent="0.25">
      <c r="A851" t="str">
        <f>_xlfn.CONCAT(scores245[[#This Row],[home]],scores245[[#This Row],[guest]],scores245[[#This Row],[дата]])</f>
        <v>ВернамуАИК45535</v>
      </c>
      <c r="B851" t="str">
        <f>_xlfn.CONCAT(scores245[[#This Row],[home]],scores245[[#This Row],[guest]])</f>
        <v>ВернамуАИК</v>
      </c>
      <c r="C851" s="1" t="s">
        <v>451</v>
      </c>
      <c r="D851" s="2">
        <v>45535</v>
      </c>
      <c r="E851" s="1" t="s">
        <v>357</v>
      </c>
      <c r="F851" s="1" t="s">
        <v>359</v>
      </c>
      <c r="G851">
        <v>3.35</v>
      </c>
      <c r="H851">
        <v>3.4</v>
      </c>
      <c r="I851">
        <v>2.15</v>
      </c>
      <c r="J851">
        <v>3.5</v>
      </c>
      <c r="K851">
        <v>3.4</v>
      </c>
      <c r="L851">
        <v>2.1</v>
      </c>
      <c r="M851">
        <v>3.55</v>
      </c>
      <c r="N851">
        <v>3.4</v>
      </c>
      <c r="O851">
        <v>2.1</v>
      </c>
      <c r="P851" t="s">
        <v>16</v>
      </c>
      <c r="Q851" t="s">
        <v>28</v>
      </c>
      <c r="R851">
        <v>2</v>
      </c>
      <c r="T851">
        <f>MAX(scores245[[#This Row],[winline]],scores245[[#This Row],[betboom]])</f>
        <v>3.5</v>
      </c>
      <c r="U851" t="str">
        <f>INDEX($C$1:$O$10913,1,MATCH(T851,scores245[#This Row],0))</f>
        <v>betboom</v>
      </c>
    </row>
    <row r="852" spans="1:21" x14ac:dyDescent="0.25">
      <c r="A852" t="str">
        <f>_xlfn.CONCAT(scores245[[#This Row],[home]],scores245[[#This Row],[guest]],scores245[[#This Row],[дата]])</f>
        <v>Ансан Сеул 45535</v>
      </c>
      <c r="B852" t="str">
        <f>_xlfn.CONCAT(scores245[[#This Row],[home]],scores245[[#This Row],[guest]])</f>
        <v xml:space="preserve">Ансан Сеул </v>
      </c>
      <c r="C852" s="1" t="s">
        <v>452</v>
      </c>
      <c r="D852" s="2">
        <v>45535</v>
      </c>
      <c r="E852" s="1" t="s">
        <v>271</v>
      </c>
      <c r="F852" s="1" t="s">
        <v>313</v>
      </c>
      <c r="G852">
        <v>4.5</v>
      </c>
      <c r="H852">
        <v>3.8</v>
      </c>
      <c r="I852">
        <v>1.71</v>
      </c>
      <c r="J852">
        <v>4.4000000000000004</v>
      </c>
      <c r="K852">
        <v>3.8</v>
      </c>
      <c r="L852">
        <v>1.7</v>
      </c>
      <c r="M852">
        <v>4.5</v>
      </c>
      <c r="N852">
        <v>3.8</v>
      </c>
      <c r="O852">
        <v>1.68</v>
      </c>
      <c r="P852" t="s">
        <v>16</v>
      </c>
      <c r="Q852" t="s">
        <v>16</v>
      </c>
      <c r="R852">
        <v>0</v>
      </c>
      <c r="T852">
        <f>MAX(scores245[[#This Row],[winline]],scores245[[#This Row],[betboom]])</f>
        <v>4.5</v>
      </c>
      <c r="U852" t="str">
        <f>INDEX($C$1:$O$10913,1,MATCH(T852,scores245[#This Row],0))</f>
        <v>winline</v>
      </c>
    </row>
    <row r="853" spans="1:21" x14ac:dyDescent="0.25">
      <c r="A853" t="str">
        <f>_xlfn.CONCAT(scores245[[#This Row],[home]],scores245[[#This Row],[guest]],scores245[[#This Row],[дата]])</f>
        <v>АнъянЧхонан Сити45535</v>
      </c>
      <c r="B853" t="str">
        <f>_xlfn.CONCAT(scores245[[#This Row],[home]],scores245[[#This Row],[guest]])</f>
        <v>АнъянЧхонан Сити</v>
      </c>
      <c r="C853" s="1" t="s">
        <v>452</v>
      </c>
      <c r="D853" s="2">
        <v>45535</v>
      </c>
      <c r="E853" s="1" t="s">
        <v>269</v>
      </c>
      <c r="F853" s="1" t="s">
        <v>123</v>
      </c>
      <c r="G853">
        <v>1.66</v>
      </c>
      <c r="H853">
        <v>3.95</v>
      </c>
      <c r="I853">
        <v>4.7</v>
      </c>
      <c r="J853">
        <v>1.65</v>
      </c>
      <c r="K853">
        <v>3.9</v>
      </c>
      <c r="L853">
        <v>4.7</v>
      </c>
      <c r="M853" t="s">
        <v>20</v>
      </c>
      <c r="N853" t="s">
        <v>20</v>
      </c>
      <c r="O853" t="s">
        <v>20</v>
      </c>
      <c r="P853" t="s">
        <v>28</v>
      </c>
      <c r="Q853" t="s">
        <v>28</v>
      </c>
      <c r="R853">
        <v>0</v>
      </c>
      <c r="T853">
        <f>MAX(scores245[[#This Row],[winline]],scores245[[#This Row],[betboom]])</f>
        <v>1.66</v>
      </c>
      <c r="U853" t="str">
        <f>INDEX($C$1:$O$10913,1,MATCH(T853,scores245[#This Row],0))</f>
        <v>winline</v>
      </c>
    </row>
    <row r="854" spans="1:21" x14ac:dyDescent="0.25">
      <c r="A854" t="str">
        <f>_xlfn.CONCAT(scores245[[#This Row],[home]],scores245[[#This Row],[guest]],scores245[[#This Row],[дата]])</f>
        <v>ЧхонджуСувон Блюуингз45535</v>
      </c>
      <c r="B854" t="str">
        <f>_xlfn.CONCAT(scores245[[#This Row],[home]],scores245[[#This Row],[guest]])</f>
        <v>ЧхонджуСувон Блюуингз</v>
      </c>
      <c r="C854" s="1" t="s">
        <v>452</v>
      </c>
      <c r="D854" s="2">
        <v>45535</v>
      </c>
      <c r="E854" s="1" t="s">
        <v>361</v>
      </c>
      <c r="F854" s="1" t="s">
        <v>270</v>
      </c>
      <c r="G854">
        <v>3.85</v>
      </c>
      <c r="H854">
        <v>3.2</v>
      </c>
      <c r="I854">
        <v>2</v>
      </c>
      <c r="J854">
        <v>3.6</v>
      </c>
      <c r="K854">
        <v>3.35</v>
      </c>
      <c r="L854">
        <v>2</v>
      </c>
      <c r="M854">
        <v>3.7</v>
      </c>
      <c r="N854">
        <v>3.3</v>
      </c>
      <c r="O854">
        <v>1.97</v>
      </c>
      <c r="P854" t="s">
        <v>19</v>
      </c>
      <c r="Q854" t="s">
        <v>19</v>
      </c>
      <c r="R854">
        <v>0</v>
      </c>
      <c r="T854">
        <f>MAX(scores245[[#This Row],[winline]],scores245[[#This Row],[betboom]])</f>
        <v>3.85</v>
      </c>
      <c r="U854" t="str">
        <f>INDEX($C$1:$O$10913,1,MATCH(T854,scores245[#This Row],0))</f>
        <v>winline</v>
      </c>
    </row>
    <row r="855" spans="1:21" x14ac:dyDescent="0.25">
      <c r="A855" t="str">
        <f>_xlfn.CONCAT(scores245[[#This Row],[home]],scores245[[#This Row],[guest]],scores245[[#This Row],[дата]])</f>
        <v>ТэгуИнчхон 45535</v>
      </c>
      <c r="B855" t="str">
        <f>_xlfn.CONCAT(scores245[[#This Row],[home]],scores245[[#This Row],[guest]])</f>
        <v xml:space="preserve">ТэгуИнчхон </v>
      </c>
      <c r="C855" s="1" t="s">
        <v>453</v>
      </c>
      <c r="D855" s="2">
        <v>45535</v>
      </c>
      <c r="E855" s="1" t="s">
        <v>130</v>
      </c>
      <c r="F855" s="1" t="s">
        <v>274</v>
      </c>
      <c r="G855">
        <v>2.34</v>
      </c>
      <c r="H855">
        <v>3.4</v>
      </c>
      <c r="I855">
        <v>2.95</v>
      </c>
      <c r="J855">
        <v>2.33</v>
      </c>
      <c r="K855">
        <v>3.25</v>
      </c>
      <c r="L855">
        <v>3.1</v>
      </c>
      <c r="M855">
        <v>2.35</v>
      </c>
      <c r="N855">
        <v>3.3</v>
      </c>
      <c r="O855">
        <v>3.05</v>
      </c>
      <c r="P855" t="s">
        <v>28</v>
      </c>
      <c r="Q855" t="s">
        <v>19</v>
      </c>
      <c r="R855">
        <v>2</v>
      </c>
      <c r="T855">
        <f>MAX(scores245[[#This Row],[winline]],scores245[[#This Row],[betboom]])</f>
        <v>2.34</v>
      </c>
      <c r="U855" t="str">
        <f>INDEX($C$1:$O$10913,1,MATCH(T855,scores245[#This Row],0))</f>
        <v>winline</v>
      </c>
    </row>
    <row r="856" spans="1:21" x14ac:dyDescent="0.25">
      <c r="A856" t="str">
        <f>_xlfn.CONCAT(scores245[[#This Row],[home]],scores245[[#This Row],[guest]],scores245[[#This Row],[дата]])</f>
        <v>Ульсан Пхохан 45535</v>
      </c>
      <c r="B856" t="str">
        <f>_xlfn.CONCAT(scores245[[#This Row],[home]],scores245[[#This Row],[guest]])</f>
        <v xml:space="preserve">Ульсан Пхохан </v>
      </c>
      <c r="C856" s="1" t="s">
        <v>453</v>
      </c>
      <c r="D856" s="2">
        <v>45535</v>
      </c>
      <c r="E856" s="1" t="s">
        <v>277</v>
      </c>
      <c r="F856" s="1" t="s">
        <v>276</v>
      </c>
      <c r="G856">
        <v>2.0089999999999999</v>
      </c>
      <c r="H856">
        <v>3.55</v>
      </c>
      <c r="I856">
        <v>3.55</v>
      </c>
      <c r="J856">
        <v>2</v>
      </c>
      <c r="K856">
        <v>3.5</v>
      </c>
      <c r="L856">
        <v>3.7</v>
      </c>
      <c r="M856">
        <v>2</v>
      </c>
      <c r="N856">
        <v>3.55</v>
      </c>
      <c r="O856">
        <v>3.7</v>
      </c>
      <c r="P856" t="s">
        <v>27</v>
      </c>
      <c r="Q856" t="s">
        <v>54</v>
      </c>
      <c r="R856">
        <v>1</v>
      </c>
      <c r="T856">
        <f>MAX(scores245[[#This Row],[winline]],scores245[[#This Row],[betboom]])</f>
        <v>2.0089999999999999</v>
      </c>
      <c r="U856" t="str">
        <f>INDEX($C$1:$O$10913,1,MATCH(T856,scores245[#This Row],0))</f>
        <v>winline</v>
      </c>
    </row>
    <row r="857" spans="1:21" x14ac:dyDescent="0.25">
      <c r="A857" t="str">
        <f>_xlfn.CONCAT(scores245[[#This Row],[home]],scores245[[#This Row],[guest]],scores245[[#This Row],[дата]])</f>
        <v>Пхаджу СитизенБусан ТК45535</v>
      </c>
      <c r="B857" t="str">
        <f>_xlfn.CONCAT(scores245[[#This Row],[home]],scores245[[#This Row],[guest]])</f>
        <v>Пхаджу СитизенБусан ТК</v>
      </c>
      <c r="C857" s="1" t="s">
        <v>454</v>
      </c>
      <c r="D857" s="2">
        <v>45535</v>
      </c>
      <c r="E857" s="1" t="s">
        <v>131</v>
      </c>
      <c r="F857" s="1" t="s">
        <v>67</v>
      </c>
      <c r="P857" t="s">
        <v>28</v>
      </c>
      <c r="Q857" t="s">
        <v>19</v>
      </c>
      <c r="R857">
        <v>2</v>
      </c>
      <c r="T857">
        <f>MAX(scores245[[#This Row],[winline]],scores245[[#This Row],[betboom]])</f>
        <v>0</v>
      </c>
      <c r="U857" t="e">
        <f>INDEX($C$1:$O$10913,1,MATCH(T857,scores245[#This Row],0))</f>
        <v>#N/A</v>
      </c>
    </row>
    <row r="858" spans="1:21" x14ac:dyDescent="0.25">
      <c r="A858" t="str">
        <f>_xlfn.CONCAT(scores245[[#This Row],[home]],scores245[[#This Row],[guest]],scores245[[#This Row],[дата]])</f>
        <v>ХвасонЕджу Ситизен45535</v>
      </c>
      <c r="B858" t="str">
        <f>_xlfn.CONCAT(scores245[[#This Row],[home]],scores245[[#This Row],[guest]])</f>
        <v>ХвасонЕджу Ситизен</v>
      </c>
      <c r="C858" s="1" t="s">
        <v>454</v>
      </c>
      <c r="D858" s="2">
        <v>45535</v>
      </c>
      <c r="E858" s="1" t="s">
        <v>281</v>
      </c>
      <c r="F858" s="1" t="s">
        <v>136</v>
      </c>
      <c r="P858" t="s">
        <v>32</v>
      </c>
      <c r="Q858" t="s">
        <v>16</v>
      </c>
      <c r="R858">
        <v>1</v>
      </c>
      <c r="T858">
        <f>MAX(scores245[[#This Row],[winline]],scores245[[#This Row],[betboom]])</f>
        <v>0</v>
      </c>
      <c r="U858" t="e">
        <f>INDEX($C$1:$O$10913,1,MATCH(T858,scores245[#This Row],0))</f>
        <v>#N/A</v>
      </c>
    </row>
    <row r="859" spans="1:21" x14ac:dyDescent="0.25">
      <c r="A859" t="str">
        <f>_xlfn.CONCAT(scores245[[#This Row],[home]],scores245[[#This Row],[guest]],scores245[[#This Row],[дата]])</f>
        <v>Янгпийонг ФКГимхэ45535</v>
      </c>
      <c r="B859" t="str">
        <f>_xlfn.CONCAT(scores245[[#This Row],[home]],scores245[[#This Row],[guest]])</f>
        <v>Янгпийонг ФКГимхэ</v>
      </c>
      <c r="C859" s="1" t="s">
        <v>454</v>
      </c>
      <c r="D859" s="2">
        <v>45535</v>
      </c>
      <c r="E859" s="1" t="s">
        <v>69</v>
      </c>
      <c r="F859" s="1" t="s">
        <v>138</v>
      </c>
      <c r="P859" t="s">
        <v>32</v>
      </c>
      <c r="Q859" t="s">
        <v>16</v>
      </c>
      <c r="R859">
        <v>1</v>
      </c>
      <c r="T859">
        <f>MAX(scores245[[#This Row],[winline]],scores245[[#This Row],[betboom]])</f>
        <v>0</v>
      </c>
      <c r="U859" t="e">
        <f>INDEX($C$1:$O$10913,1,MATCH(T859,scores245[#This Row],0))</f>
        <v>#N/A</v>
      </c>
    </row>
    <row r="860" spans="1:21" x14ac:dyDescent="0.25">
      <c r="A860" t="str">
        <f>_xlfn.CONCAT(scores245[[#This Row],[home]],scores245[[#This Row],[guest]],scores245[[#This Row],[дата]])</f>
        <v>Пхочхон ФКТэджон Кораил45535</v>
      </c>
      <c r="B860" t="str">
        <f>_xlfn.CONCAT(scores245[[#This Row],[home]],scores245[[#This Row],[guest]])</f>
        <v>Пхочхон ФКТэджон Кораил</v>
      </c>
      <c r="C860" s="1" t="s">
        <v>454</v>
      </c>
      <c r="D860" s="2">
        <v>45535</v>
      </c>
      <c r="E860" s="1" t="s">
        <v>279</v>
      </c>
      <c r="F860" s="1" t="s">
        <v>134</v>
      </c>
      <c r="P860" t="s">
        <v>28</v>
      </c>
      <c r="Q860" t="s">
        <v>19</v>
      </c>
      <c r="R860">
        <v>2</v>
      </c>
      <c r="T860">
        <f>MAX(scores245[[#This Row],[winline]],scores245[[#This Row],[betboom]])</f>
        <v>0</v>
      </c>
      <c r="U860" t="e">
        <f>INDEX($C$1:$O$10913,1,MATCH(T860,scores245[#This Row],0))</f>
        <v>#N/A</v>
      </c>
    </row>
    <row r="861" spans="1:21" x14ac:dyDescent="0.25">
      <c r="A861" t="str">
        <f>_xlfn.CONCAT(scores245[[#This Row],[home]],scores245[[#This Row],[guest]],scores245[[#This Row],[дата]])</f>
        <v>Варен НагасакиТотиги45535</v>
      </c>
      <c r="B861" t="str">
        <f>_xlfn.CONCAT(scores245[[#This Row],[home]],scores245[[#This Row],[guest]])</f>
        <v>Варен НагасакиТотиги</v>
      </c>
      <c r="C861" s="1" t="s">
        <v>455</v>
      </c>
      <c r="D861" s="2">
        <v>45535</v>
      </c>
      <c r="E861" s="1" t="s">
        <v>143</v>
      </c>
      <c r="F861" s="1" t="s">
        <v>147</v>
      </c>
      <c r="G861">
        <v>1.53</v>
      </c>
      <c r="H861">
        <v>4.3</v>
      </c>
      <c r="I861">
        <v>5.4</v>
      </c>
      <c r="J861" t="s">
        <v>20</v>
      </c>
      <c r="K861" t="s">
        <v>20</v>
      </c>
      <c r="L861" t="s">
        <v>20</v>
      </c>
      <c r="M861">
        <v>1.51</v>
      </c>
      <c r="N861">
        <v>4.28</v>
      </c>
      <c r="O861">
        <v>5.5</v>
      </c>
      <c r="P861" t="s">
        <v>28</v>
      </c>
      <c r="Q861" t="s">
        <v>28</v>
      </c>
      <c r="R861">
        <v>0</v>
      </c>
      <c r="T861">
        <f>MAX(scores245[[#This Row],[winline]],scores245[[#This Row],[betboom]])</f>
        <v>1.53</v>
      </c>
      <c r="U861" t="str">
        <f>INDEX($C$1:$O$10913,1,MATCH(T861,scores245[#This Row],0))</f>
        <v>winline</v>
      </c>
    </row>
    <row r="862" spans="1:21" x14ac:dyDescent="0.25">
      <c r="A862" t="str">
        <f>_xlfn.CONCAT(scores245[[#This Row],[home]],scores245[[#This Row],[guest]],scores245[[#This Row],[дата]])</f>
        <v>Токусима ВортисСимидзу С Палс45535</v>
      </c>
      <c r="B862" t="str">
        <f>_xlfn.CONCAT(scores245[[#This Row],[home]],scores245[[#This Row],[guest]])</f>
        <v>Токусима ВортисСимидзу С Палс</v>
      </c>
      <c r="C862" s="1" t="s">
        <v>455</v>
      </c>
      <c r="D862" s="2">
        <v>45535</v>
      </c>
      <c r="E862" s="1" t="s">
        <v>142</v>
      </c>
      <c r="F862" s="1" t="s">
        <v>284</v>
      </c>
      <c r="G862">
        <v>4.0999999999999996</v>
      </c>
      <c r="H862">
        <v>3.6</v>
      </c>
      <c r="I862">
        <v>1.82</v>
      </c>
      <c r="J862">
        <v>4.1500000000000004</v>
      </c>
      <c r="K862">
        <v>3.55</v>
      </c>
      <c r="L862">
        <v>1.82</v>
      </c>
      <c r="M862">
        <v>4.1100000000000003</v>
      </c>
      <c r="N862">
        <v>3.56</v>
      </c>
      <c r="O862">
        <v>1.8</v>
      </c>
      <c r="P862" t="s">
        <v>20</v>
      </c>
      <c r="Q862" t="s">
        <v>20</v>
      </c>
      <c r="R862" t="s">
        <v>20</v>
      </c>
      <c r="T862">
        <f>MAX(scores245[[#This Row],[winline]],scores245[[#This Row],[betboom]])</f>
        <v>4.1500000000000004</v>
      </c>
      <c r="U862" t="str">
        <f>INDEX($C$1:$O$10913,1,MATCH(T862,scores245[#This Row],0))</f>
        <v>betboom</v>
      </c>
    </row>
    <row r="863" spans="1:21" x14ac:dyDescent="0.25">
      <c r="A863" t="str">
        <f>_xlfn.CONCAT(scores245[[#This Row],[home]],scores245[[#This Row],[guest]],scores245[[#This Row],[дата]])</f>
        <v>Ренофа ЯмагутиФаджиано Окаяма45535</v>
      </c>
      <c r="B863" t="str">
        <f>_xlfn.CONCAT(scores245[[#This Row],[home]],scores245[[#This Row],[guest]])</f>
        <v>Ренофа ЯмагутиФаджиано Окаяма</v>
      </c>
      <c r="C863" s="1" t="s">
        <v>455</v>
      </c>
      <c r="D863" s="2">
        <v>45535</v>
      </c>
      <c r="E863" s="1" t="s">
        <v>151</v>
      </c>
      <c r="F863" s="1" t="s">
        <v>285</v>
      </c>
      <c r="G863">
        <v>2.75</v>
      </c>
      <c r="H863">
        <v>3.1</v>
      </c>
      <c r="I863">
        <v>2.6</v>
      </c>
      <c r="J863">
        <v>2.8</v>
      </c>
      <c r="K863">
        <v>3</v>
      </c>
      <c r="L863">
        <v>2.6</v>
      </c>
      <c r="M863">
        <v>2.73</v>
      </c>
      <c r="N863">
        <v>3.07</v>
      </c>
      <c r="O863">
        <v>2.57</v>
      </c>
      <c r="P863" t="s">
        <v>16</v>
      </c>
      <c r="Q863" t="s">
        <v>19</v>
      </c>
      <c r="R863">
        <v>2</v>
      </c>
      <c r="T863">
        <f>MAX(scores245[[#This Row],[winline]],scores245[[#This Row],[betboom]])</f>
        <v>2.8</v>
      </c>
      <c r="U863" t="str">
        <f>INDEX($C$1:$O$10913,1,MATCH(T863,scores245[#This Row],0))</f>
        <v>betboom</v>
      </c>
    </row>
    <row r="864" spans="1:21" x14ac:dyDescent="0.25">
      <c r="A864" t="str">
        <f>_xlfn.CONCAT(scores245[[#This Row],[home]],scores245[[#This Row],[guest]],scores245[[#This Row],[дата]])</f>
        <v>Монтедио ЯмагатаЙокогама45535</v>
      </c>
      <c r="B864" t="str">
        <f>_xlfn.CONCAT(scores245[[#This Row],[home]],scores245[[#This Row],[guest]])</f>
        <v>Монтедио ЯмагатаЙокогама</v>
      </c>
      <c r="C864" s="1" t="s">
        <v>455</v>
      </c>
      <c r="D864" s="2">
        <v>45535</v>
      </c>
      <c r="E864" s="1" t="s">
        <v>287</v>
      </c>
      <c r="F864" s="1" t="s">
        <v>153</v>
      </c>
      <c r="G864">
        <v>3.65</v>
      </c>
      <c r="H864">
        <v>3.5</v>
      </c>
      <c r="I864">
        <v>1.95</v>
      </c>
      <c r="J864">
        <v>3.7</v>
      </c>
      <c r="K864">
        <v>3.4</v>
      </c>
      <c r="L864">
        <v>1.96</v>
      </c>
      <c r="M864">
        <v>3.66</v>
      </c>
      <c r="N864">
        <v>3.46</v>
      </c>
      <c r="O864">
        <v>1.93</v>
      </c>
      <c r="P864" t="s">
        <v>28</v>
      </c>
      <c r="Q864" t="s">
        <v>19</v>
      </c>
      <c r="R864">
        <v>2</v>
      </c>
      <c r="T864">
        <f>MAX(scores245[[#This Row],[winline]],scores245[[#This Row],[betboom]])</f>
        <v>3.7</v>
      </c>
      <c r="U864" t="str">
        <f>INDEX($C$1:$O$10913,1,MATCH(T864,scores245[#This Row],0))</f>
        <v>betboom</v>
      </c>
    </row>
    <row r="865" spans="1:21" x14ac:dyDescent="0.25">
      <c r="A865" t="str">
        <f>_xlfn.CONCAT(scores245[[#This Row],[home]],scores245[[#This Row],[guest]],scores245[[#This Row],[дата]])</f>
        <v>Вегалта СэндайИваки45535</v>
      </c>
      <c r="B865" t="str">
        <f>_xlfn.CONCAT(scores245[[#This Row],[home]],scores245[[#This Row],[guest]])</f>
        <v>Вегалта СэндайИваки</v>
      </c>
      <c r="C865" s="1" t="s">
        <v>455</v>
      </c>
      <c r="D865" s="2">
        <v>45535</v>
      </c>
      <c r="E865" s="1" t="s">
        <v>146</v>
      </c>
      <c r="F865" s="1" t="s">
        <v>152</v>
      </c>
      <c r="G865">
        <v>2.4700000000000002</v>
      </c>
      <c r="H865">
        <v>3.2</v>
      </c>
      <c r="I865">
        <v>2.85</v>
      </c>
      <c r="J865">
        <v>2.4</v>
      </c>
      <c r="K865">
        <v>3.2</v>
      </c>
      <c r="L865">
        <v>2.9</v>
      </c>
      <c r="M865">
        <v>2.42</v>
      </c>
      <c r="N865">
        <v>3.21</v>
      </c>
      <c r="O865">
        <v>2.82</v>
      </c>
      <c r="P865" t="s">
        <v>19</v>
      </c>
      <c r="Q865" t="s">
        <v>16</v>
      </c>
      <c r="R865">
        <v>1</v>
      </c>
      <c r="T865">
        <f>MAX(scores245[[#This Row],[winline]],scores245[[#This Row],[betboom]])</f>
        <v>2.4700000000000002</v>
      </c>
      <c r="U865" t="str">
        <f>INDEX($C$1:$O$10913,1,MATCH(T865,scores245[#This Row],0))</f>
        <v>winline</v>
      </c>
    </row>
    <row r="866" spans="1:21" x14ac:dyDescent="0.25">
      <c r="A866" t="str">
        <f>_xlfn.CONCAT(scores245[[#This Row],[home]],scores245[[#This Row],[guest]],scores245[[#This Row],[дата]])</f>
        <v>Вентфорет КофуКагосима Юнайтед45535</v>
      </c>
      <c r="B866" t="str">
        <f>_xlfn.CONCAT(scores245[[#This Row],[home]],scores245[[#This Row],[guest]])</f>
        <v>Вентфорет КофуКагосима Юнайтед</v>
      </c>
      <c r="C866" s="1" t="s">
        <v>455</v>
      </c>
      <c r="D866" s="2">
        <v>45535</v>
      </c>
      <c r="E866" s="1" t="s">
        <v>141</v>
      </c>
      <c r="F866" s="1" t="s">
        <v>283</v>
      </c>
      <c r="G866">
        <v>1.85</v>
      </c>
      <c r="H866">
        <v>3.65</v>
      </c>
      <c r="I866">
        <v>3.95</v>
      </c>
      <c r="J866">
        <v>1.82</v>
      </c>
      <c r="K866">
        <v>3.7</v>
      </c>
      <c r="L866">
        <v>3.9</v>
      </c>
      <c r="M866">
        <v>1.81</v>
      </c>
      <c r="N866">
        <v>3.66</v>
      </c>
      <c r="O866">
        <v>3.91</v>
      </c>
      <c r="P866" t="s">
        <v>28</v>
      </c>
      <c r="Q866" t="s">
        <v>16</v>
      </c>
      <c r="R866">
        <v>1</v>
      </c>
      <c r="T866">
        <f>MAX(scores245[[#This Row],[winline]],scores245[[#This Row],[betboom]])</f>
        <v>1.85</v>
      </c>
      <c r="U866" t="str">
        <f>INDEX($C$1:$O$10913,1,MATCH(T866,scores245[#This Row],0))</f>
        <v>winline</v>
      </c>
    </row>
    <row r="867" spans="1:21" x14ac:dyDescent="0.25">
      <c r="A867" t="str">
        <f>_xlfn.CONCAT(scores245[[#This Row],[home]],scores245[[#This Row],[guest]],scores245[[#This Row],[дата]])</f>
        <v>Мито ХоллихокЭхиме45535</v>
      </c>
      <c r="B867" t="str">
        <f>_xlfn.CONCAT(scores245[[#This Row],[home]],scores245[[#This Row],[guest]])</f>
        <v>Мито ХоллихокЭхиме</v>
      </c>
      <c r="C867" s="1" t="s">
        <v>455</v>
      </c>
      <c r="D867" s="2">
        <v>45535</v>
      </c>
      <c r="E867" s="1" t="s">
        <v>150</v>
      </c>
      <c r="F867" s="1" t="s">
        <v>149</v>
      </c>
      <c r="G867">
        <v>1.9</v>
      </c>
      <c r="H867">
        <v>3.5</v>
      </c>
      <c r="I867">
        <v>3.85</v>
      </c>
      <c r="J867">
        <v>1.84</v>
      </c>
      <c r="K867">
        <v>3.55</v>
      </c>
      <c r="L867">
        <v>4</v>
      </c>
      <c r="M867">
        <v>1.85</v>
      </c>
      <c r="N867">
        <v>3.54</v>
      </c>
      <c r="O867">
        <v>3.9</v>
      </c>
      <c r="P867" t="s">
        <v>32</v>
      </c>
      <c r="Q867" t="s">
        <v>28</v>
      </c>
      <c r="R867">
        <v>1</v>
      </c>
      <c r="T867">
        <f>MAX(scores245[[#This Row],[winline]],scores245[[#This Row],[betboom]])</f>
        <v>1.9</v>
      </c>
      <c r="U867" t="str">
        <f>INDEX($C$1:$O$10913,1,MATCH(T867,scores245[#This Row],0))</f>
        <v>winline</v>
      </c>
    </row>
    <row r="868" spans="1:21" x14ac:dyDescent="0.25">
      <c r="A868" t="str">
        <f>_xlfn.CONCAT(scores245[[#This Row],[home]],scores245[[#This Row],[guest]],scores245[[#This Row],[дата]])</f>
        <v>Сересо ОсакаГамба Осака45535</v>
      </c>
      <c r="B868" t="str">
        <f>_xlfn.CONCAT(scores245[[#This Row],[home]],scores245[[#This Row],[guest]])</f>
        <v>Сересо ОсакаГамба Осака</v>
      </c>
      <c r="C868" s="1" t="s">
        <v>456</v>
      </c>
      <c r="D868" s="2">
        <v>45535</v>
      </c>
      <c r="E868" s="1" t="s">
        <v>298</v>
      </c>
      <c r="F868" s="1" t="s">
        <v>300</v>
      </c>
      <c r="G868">
        <v>2.7</v>
      </c>
      <c r="H868">
        <v>3.2</v>
      </c>
      <c r="I868">
        <v>2.65</v>
      </c>
      <c r="J868">
        <v>2.67</v>
      </c>
      <c r="K868">
        <v>3.2</v>
      </c>
      <c r="L868">
        <v>2.7</v>
      </c>
      <c r="M868">
        <v>2.65</v>
      </c>
      <c r="N868">
        <v>3.3</v>
      </c>
      <c r="O868">
        <v>2.65</v>
      </c>
      <c r="P868" t="s">
        <v>20</v>
      </c>
      <c r="Q868" t="s">
        <v>20</v>
      </c>
      <c r="R868" t="s">
        <v>20</v>
      </c>
      <c r="T868">
        <f>MAX(scores245[[#This Row],[winline]],scores245[[#This Row],[betboom]])</f>
        <v>2.7</v>
      </c>
      <c r="U868" t="str">
        <f>INDEX($C$1:$O$10913,1,MATCH(T868,scores245[#This Row],0))</f>
        <v>winline</v>
      </c>
    </row>
    <row r="869" spans="1:21" x14ac:dyDescent="0.25">
      <c r="A869" t="str">
        <f>_xlfn.CONCAT(scores245[[#This Row],[home]],scores245[[#This Row],[guest]],scores245[[#This Row],[дата]])</f>
        <v>Киото СангаКасима Антлерс45535</v>
      </c>
      <c r="B869" t="str">
        <f>_xlfn.CONCAT(scores245[[#This Row],[home]],scores245[[#This Row],[guest]])</f>
        <v>Киото СангаКасима Антлерс</v>
      </c>
      <c r="C869" s="1" t="s">
        <v>456</v>
      </c>
      <c r="D869" s="2">
        <v>45535</v>
      </c>
      <c r="E869" s="1" t="s">
        <v>293</v>
      </c>
      <c r="F869" s="1" t="s">
        <v>291</v>
      </c>
      <c r="G869">
        <v>3.1</v>
      </c>
      <c r="H869">
        <v>3.4</v>
      </c>
      <c r="I869">
        <v>2.2599999999999998</v>
      </c>
      <c r="J869">
        <v>3.2</v>
      </c>
      <c r="K869">
        <v>3.4</v>
      </c>
      <c r="L869">
        <v>2.2000000000000002</v>
      </c>
      <c r="M869">
        <v>3.1</v>
      </c>
      <c r="N869">
        <v>3.6</v>
      </c>
      <c r="O869">
        <v>2.2000000000000002</v>
      </c>
      <c r="P869" t="s">
        <v>20</v>
      </c>
      <c r="Q869" t="s">
        <v>20</v>
      </c>
      <c r="R869" t="s">
        <v>20</v>
      </c>
      <c r="T869">
        <f>MAX(scores245[[#This Row],[winline]],scores245[[#This Row],[betboom]])</f>
        <v>3.2</v>
      </c>
      <c r="U869" t="str">
        <f>INDEX($C$1:$O$10913,1,MATCH(T869,scores245[#This Row],0))</f>
        <v>betboom</v>
      </c>
    </row>
    <row r="870" spans="1:21" x14ac:dyDescent="0.25">
      <c r="A870" t="str">
        <f>_xlfn.CONCAT(scores245[[#This Row],[home]],scores245[[#This Row],[guest]],scores245[[#This Row],[дата]])</f>
        <v>Касива РейсолТокио Верди45535</v>
      </c>
      <c r="B870" t="str">
        <f>_xlfn.CONCAT(scores245[[#This Row],[home]],scores245[[#This Row],[guest]])</f>
        <v>Касива РейсолТокио Верди</v>
      </c>
      <c r="C870" s="1" t="s">
        <v>456</v>
      </c>
      <c r="D870" s="2">
        <v>45535</v>
      </c>
      <c r="E870" s="1" t="s">
        <v>289</v>
      </c>
      <c r="F870" s="1" t="s">
        <v>156</v>
      </c>
      <c r="G870">
        <v>2.0699999999999998</v>
      </c>
      <c r="H870">
        <v>3.35</v>
      </c>
      <c r="I870">
        <v>3.6</v>
      </c>
      <c r="J870">
        <v>2.02</v>
      </c>
      <c r="K870">
        <v>3.35</v>
      </c>
      <c r="L870">
        <v>3.8</v>
      </c>
      <c r="M870">
        <v>2.0289999999999999</v>
      </c>
      <c r="N870">
        <v>3.4</v>
      </c>
      <c r="O870">
        <v>3.75</v>
      </c>
      <c r="P870" t="s">
        <v>19</v>
      </c>
      <c r="Q870" t="s">
        <v>32</v>
      </c>
      <c r="R870">
        <v>2</v>
      </c>
      <c r="T870">
        <f>MAX(scores245[[#This Row],[winline]],scores245[[#This Row],[betboom]])</f>
        <v>2.0699999999999998</v>
      </c>
      <c r="U870" t="str">
        <f>INDEX($C$1:$O$10913,1,MATCH(T870,scores245[#This Row],0))</f>
        <v>winline</v>
      </c>
    </row>
    <row r="871" spans="1:21" x14ac:dyDescent="0.25">
      <c r="A871" t="str">
        <f>_xlfn.CONCAT(scores245[[#This Row],[home]],scores245[[#This Row],[guest]],scores245[[#This Row],[дата]])</f>
        <v>Саган ТосуСенан Бельмаре45535</v>
      </c>
      <c r="B871" t="str">
        <f>_xlfn.CONCAT(scores245[[#This Row],[home]],scores245[[#This Row],[guest]])</f>
        <v>Саган ТосуСенан Бельмаре</v>
      </c>
      <c r="C871" s="1" t="s">
        <v>456</v>
      </c>
      <c r="D871" s="2">
        <v>45535</v>
      </c>
      <c r="E871" s="1" t="s">
        <v>288</v>
      </c>
      <c r="F871" s="1" t="s">
        <v>292</v>
      </c>
      <c r="G871">
        <v>3.1</v>
      </c>
      <c r="H871">
        <v>3.55</v>
      </c>
      <c r="I871">
        <v>2.19</v>
      </c>
      <c r="J871">
        <v>3.15</v>
      </c>
      <c r="K871">
        <v>3.55</v>
      </c>
      <c r="L871">
        <v>2.1800000000000002</v>
      </c>
      <c r="M871">
        <v>3.15</v>
      </c>
      <c r="N871">
        <v>3.6</v>
      </c>
      <c r="O871">
        <v>2.1800000000000002</v>
      </c>
      <c r="P871" t="s">
        <v>28</v>
      </c>
      <c r="Q871" t="s">
        <v>19</v>
      </c>
      <c r="R871">
        <v>2</v>
      </c>
      <c r="T871">
        <f>MAX(scores245[[#This Row],[winline]],scores245[[#This Row],[betboom]])</f>
        <v>3.15</v>
      </c>
      <c r="U871" t="str">
        <f>INDEX($C$1:$O$10913,1,MATCH(T871,scores245[#This Row],0))</f>
        <v>betboom</v>
      </c>
    </row>
    <row r="872" spans="1:21" x14ac:dyDescent="0.25">
      <c r="A872" t="str">
        <f>_xlfn.CONCAT(scores245[[#This Row],[home]],scores245[[#This Row],[guest]],scores245[[#This Row],[дата]])</f>
        <v>Нагоя ГрампусАльбирекс Ниигата45535</v>
      </c>
      <c r="B872" t="str">
        <f>_xlfn.CONCAT(scores245[[#This Row],[home]],scores245[[#This Row],[guest]])</f>
        <v>Нагоя ГрампусАльбирекс Ниигата</v>
      </c>
      <c r="C872" s="1" t="s">
        <v>456</v>
      </c>
      <c r="D872" s="2">
        <v>45535</v>
      </c>
      <c r="E872" s="1" t="s">
        <v>299</v>
      </c>
      <c r="F872" s="1" t="s">
        <v>160</v>
      </c>
      <c r="G872">
        <v>2.48</v>
      </c>
      <c r="H872">
        <v>3.2</v>
      </c>
      <c r="I872">
        <v>2.9</v>
      </c>
      <c r="J872">
        <v>2.5</v>
      </c>
      <c r="K872">
        <v>3.2</v>
      </c>
      <c r="L872">
        <v>2.9</v>
      </c>
      <c r="M872">
        <v>2.5</v>
      </c>
      <c r="N872">
        <v>3.3</v>
      </c>
      <c r="O872">
        <v>2.85</v>
      </c>
      <c r="P872" t="s">
        <v>20</v>
      </c>
      <c r="Q872" t="s">
        <v>20</v>
      </c>
      <c r="R872" t="s">
        <v>20</v>
      </c>
      <c r="T872">
        <f>MAX(scores245[[#This Row],[winline]],scores245[[#This Row],[betboom]])</f>
        <v>2.5</v>
      </c>
      <c r="U872" t="str">
        <f>INDEX($C$1:$O$10913,1,MATCH(T872,scores245[#This Row],0))</f>
        <v>betboom</v>
      </c>
    </row>
    <row r="873" spans="1:21" x14ac:dyDescent="0.25">
      <c r="A873" t="str">
        <f>_xlfn.CONCAT(scores245[[#This Row],[home]],scores245[[#This Row],[guest]],scores245[[#This Row],[дата]])</f>
        <v>Джубило ИватаЙокогама Маринос45535</v>
      </c>
      <c r="B873" t="str">
        <f>_xlfn.CONCAT(scores245[[#This Row],[home]],scores245[[#This Row],[guest]])</f>
        <v>Джубило ИватаЙокогама Маринос</v>
      </c>
      <c r="C873" s="1" t="s">
        <v>456</v>
      </c>
      <c r="D873" s="2">
        <v>45535</v>
      </c>
      <c r="E873" s="1" t="s">
        <v>297</v>
      </c>
      <c r="F873" s="1" t="s">
        <v>155</v>
      </c>
      <c r="G873">
        <v>4</v>
      </c>
      <c r="H873">
        <v>3.9</v>
      </c>
      <c r="I873">
        <v>1.8</v>
      </c>
      <c r="J873">
        <v>4.1500000000000004</v>
      </c>
      <c r="K873">
        <v>4</v>
      </c>
      <c r="L873">
        <v>1.78</v>
      </c>
      <c r="M873">
        <v>4.05</v>
      </c>
      <c r="N873">
        <v>4.1500000000000004</v>
      </c>
      <c r="O873">
        <v>1.77</v>
      </c>
      <c r="P873" t="s">
        <v>20</v>
      </c>
      <c r="Q873" t="s">
        <v>20</v>
      </c>
      <c r="R873" t="s">
        <v>20</v>
      </c>
      <c r="T873">
        <f>MAX(scores245[[#This Row],[winline]],scores245[[#This Row],[betboom]])</f>
        <v>4.1500000000000004</v>
      </c>
      <c r="U873" t="str">
        <f>INDEX($C$1:$O$10913,1,MATCH(T873,scores245[#This Row],0))</f>
        <v>betboom</v>
      </c>
    </row>
    <row r="874" spans="1:21" x14ac:dyDescent="0.25">
      <c r="A874" t="str">
        <f>_xlfn.CONCAT(scores245[[#This Row],[home]],scores245[[#This Row],[guest]],scores245[[#This Row],[дата]])</f>
        <v>Санфречче ХиросимаТокио45535</v>
      </c>
      <c r="B874" t="str">
        <f>_xlfn.CONCAT(scores245[[#This Row],[home]],scores245[[#This Row],[guest]])</f>
        <v>Санфречче ХиросимаТокио</v>
      </c>
      <c r="C874" s="1" t="s">
        <v>456</v>
      </c>
      <c r="D874" s="2">
        <v>45535</v>
      </c>
      <c r="E874" s="1" t="s">
        <v>158</v>
      </c>
      <c r="F874" s="1" t="s">
        <v>294</v>
      </c>
      <c r="G874">
        <v>1.47</v>
      </c>
      <c r="H874">
        <v>4.5</v>
      </c>
      <c r="I874">
        <v>6.4</v>
      </c>
      <c r="J874">
        <v>1.47</v>
      </c>
      <c r="K874">
        <v>4.3</v>
      </c>
      <c r="L874">
        <v>7</v>
      </c>
      <c r="M874">
        <v>1.47</v>
      </c>
      <c r="N874">
        <v>4.5</v>
      </c>
      <c r="O874">
        <v>6.7</v>
      </c>
      <c r="P874" t="s">
        <v>32</v>
      </c>
      <c r="Q874" t="s">
        <v>19</v>
      </c>
      <c r="R874">
        <v>1</v>
      </c>
      <c r="T874">
        <f>MAX(scores245[[#This Row],[winline]],scores245[[#This Row],[betboom]])</f>
        <v>1.47</v>
      </c>
      <c r="U874" t="str">
        <f>INDEX($C$1:$O$10913,1,MATCH(T874,scores245[#This Row],0))</f>
        <v>winline</v>
      </c>
    </row>
    <row r="875" spans="1:21" x14ac:dyDescent="0.25">
      <c r="A875" t="str">
        <f>_xlfn.CONCAT(scores245[[#This Row],[home]],scores245[[#This Row],[guest]],scores245[[#This Row],[дата]])</f>
        <v>Матида ЗельвияУрава Ред Даймондс45535</v>
      </c>
      <c r="B875" t="str">
        <f>_xlfn.CONCAT(scores245[[#This Row],[home]],scores245[[#This Row],[guest]])</f>
        <v>Матида ЗельвияУрава Ред Даймондс</v>
      </c>
      <c r="C875" s="1" t="s">
        <v>456</v>
      </c>
      <c r="D875" s="2">
        <v>45535</v>
      </c>
      <c r="E875" s="1" t="s">
        <v>301</v>
      </c>
      <c r="F875" s="1" t="s">
        <v>296</v>
      </c>
      <c r="G875">
        <v>2.14</v>
      </c>
      <c r="H875">
        <v>3.3</v>
      </c>
      <c r="I875">
        <v>3.45</v>
      </c>
      <c r="J875">
        <v>2.06</v>
      </c>
      <c r="K875">
        <v>3.35</v>
      </c>
      <c r="L875">
        <v>3.7</v>
      </c>
      <c r="M875">
        <v>2.0499999999999998</v>
      </c>
      <c r="N875">
        <v>3.35</v>
      </c>
      <c r="O875">
        <v>3.75</v>
      </c>
      <c r="P875" t="s">
        <v>19</v>
      </c>
      <c r="Q875" t="s">
        <v>19</v>
      </c>
      <c r="R875">
        <v>0</v>
      </c>
      <c r="T875">
        <f>MAX(scores245[[#This Row],[winline]],scores245[[#This Row],[betboom]])</f>
        <v>2.14</v>
      </c>
      <c r="U875" t="str">
        <f>INDEX($C$1:$O$10913,1,MATCH(T875,scores245[#This Row],0))</f>
        <v>winline</v>
      </c>
    </row>
    <row r="876" spans="1:21" x14ac:dyDescent="0.25">
      <c r="A876" t="str">
        <f>_xlfn.CONCAT(scores245[[#This Row],[home]],scores245[[#This Row],[guest]],scores245[[#This Row],[дата]])</f>
        <v>ГифуМацумото Ямага45535</v>
      </c>
      <c r="B876" t="str">
        <f>_xlfn.CONCAT(scores245[[#This Row],[home]],scores245[[#This Row],[guest]])</f>
        <v>ГифуМацумото Ямага</v>
      </c>
      <c r="C876" s="1" t="s">
        <v>447</v>
      </c>
      <c r="D876" s="2">
        <v>45535</v>
      </c>
      <c r="E876" s="1" t="s">
        <v>162</v>
      </c>
      <c r="F876" s="1" t="s">
        <v>176</v>
      </c>
      <c r="G876" t="s">
        <v>20</v>
      </c>
      <c r="H876" t="s">
        <v>20</v>
      </c>
      <c r="I876" t="s">
        <v>20</v>
      </c>
      <c r="J876" t="s">
        <v>20</v>
      </c>
      <c r="K876" t="s">
        <v>20</v>
      </c>
      <c r="L876" t="s">
        <v>20</v>
      </c>
      <c r="M876" t="s">
        <v>20</v>
      </c>
      <c r="N876" t="s">
        <v>20</v>
      </c>
      <c r="O876" t="s">
        <v>20</v>
      </c>
      <c r="P876" t="s">
        <v>16</v>
      </c>
      <c r="Q876" t="s">
        <v>28</v>
      </c>
      <c r="R876">
        <v>2</v>
      </c>
      <c r="T876">
        <f>MAX(scores245[[#This Row],[winline]],scores245[[#This Row],[betboom]])</f>
        <v>0</v>
      </c>
      <c r="U876" t="e">
        <f>INDEX($C$1:$O$10913,1,MATCH(T876,scores245[#This Row],0))</f>
        <v>#N/A</v>
      </c>
    </row>
    <row r="877" spans="1:21" x14ac:dyDescent="0.25">
      <c r="A877" t="str">
        <f>_xlfn.CONCAT(scores245[[#This Row],[home]],scores245[[#This Row],[guest]],scores245[[#This Row],[дата]])</f>
        <v>ТегеваджароВарнаур Хатинохе45535</v>
      </c>
      <c r="B877" t="str">
        <f>_xlfn.CONCAT(scores245[[#This Row],[home]],scores245[[#This Row],[guest]])</f>
        <v>ТегеваджароВарнаур Хатинохе</v>
      </c>
      <c r="C877" s="1" t="s">
        <v>447</v>
      </c>
      <c r="D877" s="2">
        <v>45535</v>
      </c>
      <c r="E877" s="1" t="s">
        <v>175</v>
      </c>
      <c r="F877" s="1" t="s">
        <v>163</v>
      </c>
      <c r="G877" t="s">
        <v>20</v>
      </c>
      <c r="H877" t="s">
        <v>20</v>
      </c>
      <c r="I877" t="s">
        <v>20</v>
      </c>
      <c r="J877" t="s">
        <v>20</v>
      </c>
      <c r="K877" t="s">
        <v>20</v>
      </c>
      <c r="L877" t="s">
        <v>20</v>
      </c>
      <c r="M877" t="s">
        <v>20</v>
      </c>
      <c r="N877" t="s">
        <v>20</v>
      </c>
      <c r="O877" t="s">
        <v>20</v>
      </c>
      <c r="P877" t="s">
        <v>32</v>
      </c>
      <c r="Q877" t="s">
        <v>19</v>
      </c>
      <c r="R877">
        <v>1</v>
      </c>
      <c r="T877">
        <f>MAX(scores245[[#This Row],[winline]],scores245[[#This Row],[betboom]])</f>
        <v>0</v>
      </c>
      <c r="U877" t="e">
        <f>INDEX($C$1:$O$10913,1,MATCH(T877,scores245[#This Row],0))</f>
        <v>#N/A</v>
      </c>
    </row>
    <row r="878" spans="1:21" x14ac:dyDescent="0.25">
      <c r="A878" t="str">
        <f>_xlfn.CONCAT(scores245[[#This Row],[home]],scores245[[#This Row],[guest]],scores245[[#This Row],[дата]])</f>
        <v>Омия АрдияЙокогама 45535</v>
      </c>
      <c r="B878" t="str">
        <f>_xlfn.CONCAT(scores245[[#This Row],[home]],scores245[[#This Row],[guest]])</f>
        <v xml:space="preserve">Омия АрдияЙокогама </v>
      </c>
      <c r="C878" s="1" t="s">
        <v>447</v>
      </c>
      <c r="D878" s="2">
        <v>45535</v>
      </c>
      <c r="E878" s="1" t="s">
        <v>164</v>
      </c>
      <c r="F878" s="1" t="s">
        <v>172</v>
      </c>
      <c r="G878" t="s">
        <v>20</v>
      </c>
      <c r="H878" t="s">
        <v>20</v>
      </c>
      <c r="I878" t="s">
        <v>20</v>
      </c>
      <c r="J878" t="s">
        <v>20</v>
      </c>
      <c r="K878" t="s">
        <v>20</v>
      </c>
      <c r="L878" t="s">
        <v>20</v>
      </c>
      <c r="M878" t="s">
        <v>20</v>
      </c>
      <c r="N878" t="s">
        <v>20</v>
      </c>
      <c r="O878" t="s">
        <v>20</v>
      </c>
      <c r="P878" t="s">
        <v>32</v>
      </c>
      <c r="Q878" t="s">
        <v>16</v>
      </c>
      <c r="R878">
        <v>1</v>
      </c>
      <c r="T878">
        <f>MAX(scores245[[#This Row],[winline]],scores245[[#This Row],[betboom]])</f>
        <v>0</v>
      </c>
      <c r="U878" t="e">
        <f>INDEX($C$1:$O$10913,1,MATCH(T878,scores245[#This Row],0))</f>
        <v>#N/A</v>
      </c>
    </row>
    <row r="879" spans="1:21" x14ac:dyDescent="0.25">
      <c r="A879" t="str">
        <f>_xlfn.CONCAT(scores245[[#This Row],[home]],scores245[[#This Row],[guest]],scores245[[#This Row],[дата]])</f>
        <v>ИмабариНара Клуб45535</v>
      </c>
      <c r="B879" t="str">
        <f>_xlfn.CONCAT(scores245[[#This Row],[home]],scores245[[#This Row],[guest]])</f>
        <v>ИмабариНара Клуб</v>
      </c>
      <c r="C879" s="1" t="s">
        <v>447</v>
      </c>
      <c r="D879" s="2">
        <v>45535</v>
      </c>
      <c r="E879" s="1" t="s">
        <v>304</v>
      </c>
      <c r="F879" s="1" t="s">
        <v>168</v>
      </c>
      <c r="G879" t="s">
        <v>20</v>
      </c>
      <c r="H879" t="s">
        <v>20</v>
      </c>
      <c r="I879" t="s">
        <v>20</v>
      </c>
      <c r="J879" t="s">
        <v>20</v>
      </c>
      <c r="K879" t="s">
        <v>20</v>
      </c>
      <c r="L879" t="s">
        <v>20</v>
      </c>
      <c r="M879" t="s">
        <v>20</v>
      </c>
      <c r="N879" t="s">
        <v>20</v>
      </c>
      <c r="O879" t="s">
        <v>20</v>
      </c>
      <c r="P879" t="s">
        <v>346</v>
      </c>
      <c r="Q879" t="s">
        <v>16</v>
      </c>
      <c r="R879">
        <v>1</v>
      </c>
      <c r="T879">
        <f>MAX(scores245[[#This Row],[winline]],scores245[[#This Row],[betboom]])</f>
        <v>0</v>
      </c>
      <c r="U879" t="e">
        <f>INDEX($C$1:$O$10913,1,MATCH(T879,scores245[#This Row],0))</f>
        <v>#N/A</v>
      </c>
    </row>
    <row r="880" spans="1:21" x14ac:dyDescent="0.25">
      <c r="A880" t="str">
        <f>_xlfn.CONCAT(scores245[[#This Row],[home]],scores245[[#This Row],[guest]],scores245[[#This Row],[дата]])</f>
        <v>Каталлер ТоямаАзул Кларо45535</v>
      </c>
      <c r="B880" t="str">
        <f>_xlfn.CONCAT(scores245[[#This Row],[home]],scores245[[#This Row],[guest]])</f>
        <v>Каталлер ТоямаАзул Кларо</v>
      </c>
      <c r="C880" s="1" t="s">
        <v>447</v>
      </c>
      <c r="D880" s="2">
        <v>45535</v>
      </c>
      <c r="E880" s="1" t="s">
        <v>170</v>
      </c>
      <c r="F880" s="1" t="s">
        <v>173</v>
      </c>
      <c r="G880" t="s">
        <v>20</v>
      </c>
      <c r="H880" t="s">
        <v>20</v>
      </c>
      <c r="I880" t="s">
        <v>20</v>
      </c>
      <c r="J880" t="s">
        <v>20</v>
      </c>
      <c r="K880" t="s">
        <v>20</v>
      </c>
      <c r="L880" t="s">
        <v>20</v>
      </c>
      <c r="M880" t="s">
        <v>20</v>
      </c>
      <c r="N880" t="s">
        <v>20</v>
      </c>
      <c r="O880" t="s">
        <v>20</v>
      </c>
      <c r="P880" t="s">
        <v>27</v>
      </c>
      <c r="Q880" t="s">
        <v>28</v>
      </c>
      <c r="R880">
        <v>1</v>
      </c>
      <c r="T880">
        <f>MAX(scores245[[#This Row],[winline]],scores245[[#This Row],[betboom]])</f>
        <v>0</v>
      </c>
      <c r="U880" t="e">
        <f>INDEX($C$1:$O$10913,1,MATCH(T880,scores245[#This Row],0))</f>
        <v>#N/A</v>
      </c>
    </row>
    <row r="881" spans="1:21" x14ac:dyDescent="0.25">
      <c r="A881" t="str">
        <f>_xlfn.CONCAT(scores245[[#This Row],[home]],scores245[[#This Row],[guest]],scores245[[#This Row],[дата]])</f>
        <v>РюкюГаинаре Тоттори45535</v>
      </c>
      <c r="B881" t="str">
        <f>_xlfn.CONCAT(scores245[[#This Row],[home]],scores245[[#This Row],[guest]])</f>
        <v>РюкюГаинаре Тоттори</v>
      </c>
      <c r="C881" s="1" t="s">
        <v>447</v>
      </c>
      <c r="D881" s="2">
        <v>45535</v>
      </c>
      <c r="E881" s="1" t="s">
        <v>302</v>
      </c>
      <c r="F881" s="1" t="s">
        <v>169</v>
      </c>
      <c r="G881" t="s">
        <v>20</v>
      </c>
      <c r="H881" t="s">
        <v>20</v>
      </c>
      <c r="I881" t="s">
        <v>20</v>
      </c>
      <c r="J881" t="s">
        <v>20</v>
      </c>
      <c r="K881" t="s">
        <v>20</v>
      </c>
      <c r="L881" t="s">
        <v>20</v>
      </c>
      <c r="M881" t="s">
        <v>20</v>
      </c>
      <c r="N881" t="s">
        <v>20</v>
      </c>
      <c r="O881" t="s">
        <v>20</v>
      </c>
      <c r="P881" t="s">
        <v>32</v>
      </c>
      <c r="Q881" t="s">
        <v>28</v>
      </c>
      <c r="R881">
        <v>1</v>
      </c>
      <c r="T881">
        <f>MAX(scores245[[#This Row],[winline]],scores245[[#This Row],[betboom]])</f>
        <v>0</v>
      </c>
      <c r="U881" t="e">
        <f>INDEX($C$1:$O$10913,1,MATCH(T881,scores245[#This Row],0))</f>
        <v>#N/A</v>
      </c>
    </row>
    <row r="882" spans="1:21" x14ac:dyDescent="0.25">
      <c r="A882" t="str">
        <f>_xlfn.CONCAT(scores245[[#This Row],[home]],scores245[[#This Row],[guest]],scores245[[#This Row],[дата]])</f>
        <v>Фукусима ЮнайтедДжираванц45535</v>
      </c>
      <c r="B882" t="str">
        <f>_xlfn.CONCAT(scores245[[#This Row],[home]],scores245[[#This Row],[guest]])</f>
        <v>Фукусима ЮнайтедДжираванц</v>
      </c>
      <c r="C882" s="1" t="s">
        <v>447</v>
      </c>
      <c r="D882" s="2">
        <v>45535</v>
      </c>
      <c r="E882" s="1" t="s">
        <v>167</v>
      </c>
      <c r="F882" s="1" t="s">
        <v>166</v>
      </c>
      <c r="G882" t="s">
        <v>20</v>
      </c>
      <c r="H882" t="s">
        <v>20</v>
      </c>
      <c r="I882" t="s">
        <v>20</v>
      </c>
      <c r="J882" t="s">
        <v>20</v>
      </c>
      <c r="K882" t="s">
        <v>20</v>
      </c>
      <c r="L882" t="s">
        <v>20</v>
      </c>
      <c r="M882" t="s">
        <v>20</v>
      </c>
      <c r="N882" t="s">
        <v>20</v>
      </c>
      <c r="O882" t="s">
        <v>20</v>
      </c>
      <c r="P882" t="s">
        <v>28</v>
      </c>
      <c r="Q882" t="s">
        <v>16</v>
      </c>
      <c r="R882">
        <v>1</v>
      </c>
      <c r="T882">
        <f>MAX(scores245[[#This Row],[winline]],scores245[[#This Row],[betboom]])</f>
        <v>0</v>
      </c>
      <c r="U882" t="e">
        <f>INDEX($C$1:$O$10913,1,MATCH(T882,scores245[#This Row],0))</f>
        <v>#N/A</v>
      </c>
    </row>
    <row r="883" spans="1:21" x14ac:dyDescent="0.25">
      <c r="A883" t="str">
        <f>_xlfn.CONCAT(scores245[[#This Row],[home]],scores245[[#This Row],[guest]],scores245[[#This Row],[дата]])</f>
        <v>СагамихараНагано Парсейро45535</v>
      </c>
      <c r="B883" t="str">
        <f>_xlfn.CONCAT(scores245[[#This Row],[home]],scores245[[#This Row],[guest]])</f>
        <v>СагамихараНагано Парсейро</v>
      </c>
      <c r="C883" s="1" t="s">
        <v>447</v>
      </c>
      <c r="D883" s="2">
        <v>45535</v>
      </c>
      <c r="E883" s="1" t="s">
        <v>171</v>
      </c>
      <c r="F883" s="1" t="s">
        <v>177</v>
      </c>
      <c r="G883" t="s">
        <v>20</v>
      </c>
      <c r="H883" t="s">
        <v>20</v>
      </c>
      <c r="I883" t="s">
        <v>20</v>
      </c>
      <c r="J883" t="s">
        <v>20</v>
      </c>
      <c r="K883" t="s">
        <v>20</v>
      </c>
      <c r="L883" t="s">
        <v>20</v>
      </c>
      <c r="M883" t="s">
        <v>20</v>
      </c>
      <c r="N883" t="s">
        <v>20</v>
      </c>
      <c r="O883" t="s">
        <v>20</v>
      </c>
      <c r="P883" t="s">
        <v>28</v>
      </c>
      <c r="Q883" t="s">
        <v>28</v>
      </c>
      <c r="R883">
        <v>0</v>
      </c>
      <c r="T883">
        <f>MAX(scores245[[#This Row],[winline]],scores245[[#This Row],[betboom]])</f>
        <v>0</v>
      </c>
      <c r="U883" t="e">
        <f>INDEX($C$1:$O$10913,1,MATCH(T883,scores245[#This Row],0))</f>
        <v>#REF!</v>
      </c>
    </row>
    <row r="884" spans="1:21" x14ac:dyDescent="0.25">
      <c r="A884" t="str">
        <f>_xlfn.CONCAT(scores245[[#This Row],[home]],scores245[[#This Row],[guest]],scores245[[#This Row],[дата]])</f>
        <v>МайпуКА Альварадо45536</v>
      </c>
      <c r="B884" t="str">
        <f>_xlfn.CONCAT(scores245[[#This Row],[home]],scores245[[#This Row],[guest]])</f>
        <v>МайпуКА Альварадо</v>
      </c>
      <c r="C884" s="1" t="s">
        <v>448</v>
      </c>
      <c r="D884" s="2">
        <v>45536</v>
      </c>
      <c r="E884" s="1" t="s">
        <v>181</v>
      </c>
      <c r="F884" s="1" t="s">
        <v>197</v>
      </c>
      <c r="G884">
        <v>1.97</v>
      </c>
      <c r="H884">
        <v>2.95</v>
      </c>
      <c r="I884">
        <v>3.9</v>
      </c>
      <c r="J884">
        <v>2</v>
      </c>
      <c r="K884">
        <v>3</v>
      </c>
      <c r="L884">
        <v>4</v>
      </c>
      <c r="M884">
        <v>1.97</v>
      </c>
      <c r="N884">
        <v>3.05</v>
      </c>
      <c r="O884">
        <v>4.05</v>
      </c>
      <c r="P884" t="s">
        <v>28</v>
      </c>
      <c r="Q884" t="s">
        <v>28</v>
      </c>
      <c r="R884">
        <v>0</v>
      </c>
      <c r="T884">
        <f>MAX(scores245[[#This Row],[winline]],scores245[[#This Row],[betboom]])</f>
        <v>2</v>
      </c>
      <c r="U884" t="str">
        <f>INDEX($C$1:$O$10913,1,MATCH(T884,scores245[#This Row],0))</f>
        <v>betboom</v>
      </c>
    </row>
    <row r="885" spans="1:21" x14ac:dyDescent="0.25">
      <c r="A885" t="str">
        <f>_xlfn.CONCAT(scores245[[#This Row],[home]],scores245[[#This Row],[guest]],scores245[[#This Row],[дата]])</f>
        <v>Атлетико МитреХимнасия и Тиро Сальта45536</v>
      </c>
      <c r="B885" t="str">
        <f>_xlfn.CONCAT(scores245[[#This Row],[home]],scores245[[#This Row],[guest]])</f>
        <v>Атлетико МитреХимнасия и Тиро Сальта</v>
      </c>
      <c r="C885" s="1" t="s">
        <v>448</v>
      </c>
      <c r="D885" s="2">
        <v>45536</v>
      </c>
      <c r="E885" s="1" t="s">
        <v>186</v>
      </c>
      <c r="F885" s="1" t="s">
        <v>188</v>
      </c>
      <c r="G885">
        <v>1.9</v>
      </c>
      <c r="H885">
        <v>2.85</v>
      </c>
      <c r="I885">
        <v>4.5</v>
      </c>
      <c r="J885">
        <v>1.93</v>
      </c>
      <c r="K885">
        <v>2.75</v>
      </c>
      <c r="L885">
        <v>5.0999999999999996</v>
      </c>
      <c r="M885">
        <v>1.9</v>
      </c>
      <c r="N885">
        <v>2.8</v>
      </c>
      <c r="O885">
        <v>5.2</v>
      </c>
      <c r="P885" t="s">
        <v>19</v>
      </c>
      <c r="Q885" t="s">
        <v>28</v>
      </c>
      <c r="R885">
        <v>1</v>
      </c>
      <c r="T885">
        <f>MAX(scores245[[#This Row],[winline]],scores245[[#This Row],[betboom]])</f>
        <v>1.93</v>
      </c>
      <c r="U885" t="str">
        <f>INDEX($C$1:$O$10913,1,MATCH(T885,scores245[#This Row],0))</f>
        <v>betboom</v>
      </c>
    </row>
    <row r="886" spans="1:21" x14ac:dyDescent="0.25">
      <c r="A886" t="str">
        <f>_xlfn.CONCAT(scores245[[#This Row],[home]],scores245[[#This Row],[guest]],scores245[[#This Row],[дата]])</f>
        <v>Депортиво МадринДефенсорес Бельграно45536</v>
      </c>
      <c r="B886" t="str">
        <f>_xlfn.CONCAT(scores245[[#This Row],[home]],scores245[[#This Row],[guest]])</f>
        <v>Депортиво МадринДефенсорес Бельграно</v>
      </c>
      <c r="C886" s="1" t="s">
        <v>448</v>
      </c>
      <c r="D886" s="2">
        <v>45536</v>
      </c>
      <c r="E886" s="1" t="s">
        <v>199</v>
      </c>
      <c r="F886" s="1" t="s">
        <v>191</v>
      </c>
      <c r="G886">
        <v>2.12</v>
      </c>
      <c r="H886">
        <v>2.85</v>
      </c>
      <c r="I886">
        <v>3.6</v>
      </c>
      <c r="J886">
        <v>2.21</v>
      </c>
      <c r="K886">
        <v>2.75</v>
      </c>
      <c r="L886">
        <v>3.9</v>
      </c>
      <c r="M886">
        <v>2.15</v>
      </c>
      <c r="N886">
        <v>2.8</v>
      </c>
      <c r="O886">
        <v>3.9</v>
      </c>
      <c r="P886" t="s">
        <v>16</v>
      </c>
      <c r="Q886" t="s">
        <v>16</v>
      </c>
      <c r="R886">
        <v>0</v>
      </c>
      <c r="T886">
        <f>MAX(scores245[[#This Row],[winline]],scores245[[#This Row],[betboom]])</f>
        <v>2.21</v>
      </c>
      <c r="U886" t="str">
        <f>INDEX($C$1:$O$10913,1,MATCH(T886,scores245[#This Row],0))</f>
        <v>betboom</v>
      </c>
    </row>
    <row r="887" spans="1:21" x14ac:dyDescent="0.25">
      <c r="A887" t="str">
        <f>_xlfn.CONCAT(scores245[[#This Row],[home]],scores245[[#This Row],[guest]],scores245[[#This Row],[дата]])</f>
        <v>Ферро Каррил ЭстеРасинг де Кордоба45536</v>
      </c>
      <c r="B887" t="str">
        <f>_xlfn.CONCAT(scores245[[#This Row],[home]],scores245[[#This Row],[guest]])</f>
        <v>Ферро Каррил ЭстеРасинг де Кордоба</v>
      </c>
      <c r="C887" s="1" t="s">
        <v>448</v>
      </c>
      <c r="D887" s="2">
        <v>45536</v>
      </c>
      <c r="E887" s="1" t="s">
        <v>203</v>
      </c>
      <c r="F887" s="1" t="s">
        <v>76</v>
      </c>
      <c r="G887">
        <v>1.95</v>
      </c>
      <c r="H887">
        <v>3.2</v>
      </c>
      <c r="I887">
        <v>3.65</v>
      </c>
      <c r="J887">
        <v>2</v>
      </c>
      <c r="K887">
        <v>3</v>
      </c>
      <c r="L887">
        <v>4</v>
      </c>
      <c r="M887">
        <v>1.95</v>
      </c>
      <c r="N887">
        <v>3.1</v>
      </c>
      <c r="O887">
        <v>4.05</v>
      </c>
      <c r="P887" t="s">
        <v>19</v>
      </c>
      <c r="Q887" t="s">
        <v>16</v>
      </c>
      <c r="R887">
        <v>1</v>
      </c>
      <c r="T887">
        <f>MAX(scores245[[#This Row],[winline]],scores245[[#This Row],[betboom]])</f>
        <v>2</v>
      </c>
      <c r="U887" t="str">
        <f>INDEX($C$1:$O$10913,1,MATCH(T887,scores245[#This Row],0))</f>
        <v>betboom</v>
      </c>
    </row>
    <row r="888" spans="1:21" x14ac:dyDescent="0.25">
      <c r="A888" t="str">
        <f>_xlfn.CONCAT(scores245[[#This Row],[home]],scores245[[#This Row],[guest]],scores245[[#This Row],[дата]])</f>
        <v>Чакарита ХуниорсГийлермо Броун45536</v>
      </c>
      <c r="B888" t="str">
        <f>_xlfn.CONCAT(scores245[[#This Row],[home]],scores245[[#This Row],[guest]])</f>
        <v>Чакарита ХуниорсГийлермо Броун</v>
      </c>
      <c r="C888" s="1" t="s">
        <v>448</v>
      </c>
      <c r="D888" s="2">
        <v>45536</v>
      </c>
      <c r="E888" s="1" t="s">
        <v>202</v>
      </c>
      <c r="F888" s="1" t="s">
        <v>196</v>
      </c>
      <c r="G888">
        <v>1.84</v>
      </c>
      <c r="H888">
        <v>3.1</v>
      </c>
      <c r="I888">
        <v>4.3</v>
      </c>
      <c r="J888">
        <v>1.94</v>
      </c>
      <c r="K888">
        <v>3</v>
      </c>
      <c r="L888">
        <v>4.33</v>
      </c>
      <c r="M888">
        <v>1.9</v>
      </c>
      <c r="N888">
        <v>3.1</v>
      </c>
      <c r="O888">
        <v>4.3</v>
      </c>
      <c r="P888" t="s">
        <v>28</v>
      </c>
      <c r="Q888" t="s">
        <v>16</v>
      </c>
      <c r="R888">
        <v>1</v>
      </c>
      <c r="T888">
        <f>MAX(scores245[[#This Row],[winline]],scores245[[#This Row],[betboom]])</f>
        <v>1.94</v>
      </c>
      <c r="U888" t="str">
        <f>INDEX($C$1:$O$10913,1,MATCH(T888,scores245[#This Row],0))</f>
        <v>betboom</v>
      </c>
    </row>
    <row r="889" spans="1:21" x14ac:dyDescent="0.25">
      <c r="A889" t="str">
        <f>_xlfn.CONCAT(scores245[[#This Row],[home]],scores245[[#This Row],[guest]],scores245[[#This Row],[дата]])</f>
        <v>АльдосивиХимнасия и Эсгрима Мендоса45536</v>
      </c>
      <c r="B889" t="str">
        <f>_xlfn.CONCAT(scores245[[#This Row],[home]],scores245[[#This Row],[guest]])</f>
        <v>АльдосивиХимнасия и Эсгрима Мендоса</v>
      </c>
      <c r="C889" s="1" t="s">
        <v>448</v>
      </c>
      <c r="D889" s="2">
        <v>45536</v>
      </c>
      <c r="E889" s="1" t="s">
        <v>198</v>
      </c>
      <c r="F889" s="1" t="s">
        <v>71</v>
      </c>
      <c r="G889">
        <v>2.4700000000000002</v>
      </c>
      <c r="H889">
        <v>2.9</v>
      </c>
      <c r="I889">
        <v>2.85</v>
      </c>
      <c r="J889">
        <v>2.59</v>
      </c>
      <c r="K889">
        <v>2.8</v>
      </c>
      <c r="L889">
        <v>3</v>
      </c>
      <c r="M889">
        <v>2.5499999999999998</v>
      </c>
      <c r="N889">
        <v>2.8</v>
      </c>
      <c r="O889">
        <v>3</v>
      </c>
      <c r="P889" t="s">
        <v>16</v>
      </c>
      <c r="Q889" t="s">
        <v>16</v>
      </c>
      <c r="R889">
        <v>0</v>
      </c>
      <c r="T889">
        <f>MAX(scores245[[#This Row],[winline]],scores245[[#This Row],[betboom]])</f>
        <v>2.59</v>
      </c>
      <c r="U889" t="str">
        <f>INDEX($C$1:$O$10913,1,MATCH(T889,scores245[#This Row],0))</f>
        <v>betboom</v>
      </c>
    </row>
    <row r="890" spans="1:21" x14ac:dyDescent="0.25">
      <c r="A890" t="str">
        <f>_xlfn.CONCAT(scores245[[#This Row],[home]],scores245[[#This Row],[guest]],scores245[[#This Row],[дата]])</f>
        <v>ХимнасияАтлетико Гуемес45536</v>
      </c>
      <c r="B890" t="str">
        <f>_xlfn.CONCAT(scores245[[#This Row],[home]],scores245[[#This Row],[guest]])</f>
        <v>ХимнасияАтлетико Гуемес</v>
      </c>
      <c r="C890" s="1" t="s">
        <v>448</v>
      </c>
      <c r="D890" s="2">
        <v>45536</v>
      </c>
      <c r="E890" s="1" t="s">
        <v>201</v>
      </c>
      <c r="F890" s="1" t="s">
        <v>183</v>
      </c>
      <c r="G890">
        <v>1.95</v>
      </c>
      <c r="H890">
        <v>2.9</v>
      </c>
      <c r="I890">
        <v>4.0999999999999996</v>
      </c>
      <c r="J890">
        <v>1.99</v>
      </c>
      <c r="K890">
        <v>3</v>
      </c>
      <c r="L890">
        <v>4.2</v>
      </c>
      <c r="M890">
        <v>1.95</v>
      </c>
      <c r="N890">
        <v>3</v>
      </c>
      <c r="O890">
        <v>4.3</v>
      </c>
      <c r="P890" t="s">
        <v>28</v>
      </c>
      <c r="Q890" t="s">
        <v>16</v>
      </c>
      <c r="R890">
        <v>1</v>
      </c>
      <c r="T890">
        <f>MAX(scores245[[#This Row],[winline]],scores245[[#This Row],[betboom]])</f>
        <v>1.99</v>
      </c>
      <c r="U890" t="str">
        <f>INDEX($C$1:$O$10913,1,MATCH(T890,scores245[#This Row],0))</f>
        <v>betboom</v>
      </c>
    </row>
    <row r="891" spans="1:21" x14ac:dyDescent="0.25">
      <c r="A891" t="str">
        <f>_xlfn.CONCAT(scores245[[#This Row],[home]],scores245[[#This Row],[guest]],scores245[[#This Row],[дата]])</f>
        <v>КоринтиансФламенго45536</v>
      </c>
      <c r="B891" t="str">
        <f>_xlfn.CONCAT(scores245[[#This Row],[home]],scores245[[#This Row],[guest]])</f>
        <v>КоринтиансФламенго</v>
      </c>
      <c r="C891" s="1" t="s">
        <v>457</v>
      </c>
      <c r="D891" s="2">
        <v>45536</v>
      </c>
      <c r="E891" s="1" t="s">
        <v>307</v>
      </c>
      <c r="F891" s="1" t="s">
        <v>206</v>
      </c>
      <c r="G891">
        <v>2.95</v>
      </c>
      <c r="H891">
        <v>3.4</v>
      </c>
      <c r="I891">
        <v>2.44</v>
      </c>
      <c r="J891">
        <v>2.95</v>
      </c>
      <c r="K891">
        <v>3.36</v>
      </c>
      <c r="L891">
        <v>2.41</v>
      </c>
      <c r="M891">
        <v>3</v>
      </c>
      <c r="N891">
        <v>3.2</v>
      </c>
      <c r="O891">
        <v>2.5</v>
      </c>
      <c r="P891" t="s">
        <v>19</v>
      </c>
      <c r="Q891" t="s">
        <v>28</v>
      </c>
      <c r="R891">
        <v>1</v>
      </c>
      <c r="T891">
        <f>MAX(scores245[[#This Row],[winline]],scores245[[#This Row],[betboom]])</f>
        <v>2.95</v>
      </c>
      <c r="U891" t="str">
        <f>INDEX($C$1:$O$10913,1,MATCH(T891,scores245[#This Row],0))</f>
        <v>winline</v>
      </c>
    </row>
    <row r="892" spans="1:21" x14ac:dyDescent="0.25">
      <c r="A892" t="str">
        <f>_xlfn.CONCAT(scores245[[#This Row],[home]],scores245[[#This Row],[guest]],scores245[[#This Row],[дата]])</f>
        <v>ГремиоАтлетико Минейро45536</v>
      </c>
      <c r="B892" t="str">
        <f>_xlfn.CONCAT(scores245[[#This Row],[home]],scores245[[#This Row],[guest]])</f>
        <v>ГремиоАтлетико Минейро</v>
      </c>
      <c r="C892" s="1" t="s">
        <v>457</v>
      </c>
      <c r="D892" s="2">
        <v>45536</v>
      </c>
      <c r="E892" s="1" t="s">
        <v>210</v>
      </c>
      <c r="F892" s="1" t="s">
        <v>216</v>
      </c>
      <c r="G892">
        <v>2.27</v>
      </c>
      <c r="H892">
        <v>3.3</v>
      </c>
      <c r="I892">
        <v>3.35</v>
      </c>
      <c r="J892">
        <v>2.2599999999999998</v>
      </c>
      <c r="K892">
        <v>3.26</v>
      </c>
      <c r="L892">
        <v>3.31</v>
      </c>
      <c r="M892">
        <v>2.34</v>
      </c>
      <c r="N892">
        <v>3.1</v>
      </c>
      <c r="O892">
        <v>3.4</v>
      </c>
      <c r="P892" t="s">
        <v>19</v>
      </c>
      <c r="Q892" t="s">
        <v>32</v>
      </c>
      <c r="R892">
        <v>2</v>
      </c>
      <c r="T892">
        <f>MAX(scores245[[#This Row],[winline]],scores245[[#This Row],[betboom]])</f>
        <v>2.27</v>
      </c>
      <c r="U892" t="str">
        <f>INDEX($C$1:$O$10913,1,MATCH(T892,scores245[#This Row],0))</f>
        <v>winline</v>
      </c>
    </row>
    <row r="893" spans="1:21" x14ac:dyDescent="0.25">
      <c r="A893" t="str">
        <f>_xlfn.CONCAT(scores245[[#This Row],[home]],scores245[[#This Row],[guest]],scores245[[#This Row],[дата]])</f>
        <v>КрузейроАтлетико Гоияниенсе45536</v>
      </c>
      <c r="B893" t="str">
        <f>_xlfn.CONCAT(scores245[[#This Row],[home]],scores245[[#This Row],[guest]])</f>
        <v>КрузейроАтлетико Гоияниенсе</v>
      </c>
      <c r="C893" s="1" t="s">
        <v>457</v>
      </c>
      <c r="D893" s="2">
        <v>45536</v>
      </c>
      <c r="E893" s="1" t="s">
        <v>207</v>
      </c>
      <c r="F893" s="1" t="s">
        <v>217</v>
      </c>
      <c r="G893">
        <v>1.64</v>
      </c>
      <c r="H893">
        <v>3.95</v>
      </c>
      <c r="I893">
        <v>5.6</v>
      </c>
      <c r="J893">
        <v>1.64</v>
      </c>
      <c r="K893">
        <v>3.87</v>
      </c>
      <c r="L893">
        <v>5.5</v>
      </c>
      <c r="M893">
        <v>1.6</v>
      </c>
      <c r="N893">
        <v>4.0999999999999996</v>
      </c>
      <c r="O893">
        <v>5.6</v>
      </c>
      <c r="P893" t="s">
        <v>32</v>
      </c>
      <c r="Q893" t="s">
        <v>28</v>
      </c>
      <c r="R893">
        <v>1</v>
      </c>
      <c r="T893">
        <f>MAX(scores245[[#This Row],[winline]],scores245[[#This Row],[betboom]])</f>
        <v>1.64</v>
      </c>
      <c r="U893" t="str">
        <f>INDEX($C$1:$O$10913,1,MATCH(T893,scores245[#This Row],0))</f>
        <v>winline</v>
      </c>
    </row>
    <row r="894" spans="1:21" x14ac:dyDescent="0.25">
      <c r="A894" t="str">
        <f>_xlfn.CONCAT(scores245[[#This Row],[home]],scores245[[#This Row],[guest]],scores245[[#This Row],[дата]])</f>
        <v>БотафогоФорталеза45536</v>
      </c>
      <c r="B894" t="str">
        <f>_xlfn.CONCAT(scores245[[#This Row],[home]],scores245[[#This Row],[guest]])</f>
        <v>БотафогоФорталеза</v>
      </c>
      <c r="C894" s="1" t="s">
        <v>457</v>
      </c>
      <c r="D894" s="2">
        <v>45536</v>
      </c>
      <c r="E894" s="1" t="s">
        <v>85</v>
      </c>
      <c r="F894" s="1" t="s">
        <v>214</v>
      </c>
      <c r="G894">
        <v>1.82</v>
      </c>
      <c r="H894">
        <v>3.7</v>
      </c>
      <c r="I894">
        <v>4.5</v>
      </c>
      <c r="J894">
        <v>1.82</v>
      </c>
      <c r="K894">
        <v>3.67</v>
      </c>
      <c r="L894">
        <v>4.38</v>
      </c>
      <c r="M894">
        <v>1.82</v>
      </c>
      <c r="N894">
        <v>3.6</v>
      </c>
      <c r="O894">
        <v>4.5</v>
      </c>
      <c r="P894" t="s">
        <v>19</v>
      </c>
      <c r="Q894" t="s">
        <v>16</v>
      </c>
      <c r="R894">
        <v>1</v>
      </c>
      <c r="T894">
        <f>MAX(scores245[[#This Row],[winline]],scores245[[#This Row],[betboom]])</f>
        <v>1.82</v>
      </c>
      <c r="U894" t="str">
        <f>INDEX($C$1:$O$10913,1,MATCH(T894,scores245[#This Row],0))</f>
        <v>winline</v>
      </c>
    </row>
    <row r="895" spans="1:21" x14ac:dyDescent="0.25">
      <c r="A895" t="str">
        <f>_xlfn.CONCAT(scores245[[#This Row],[home]],scores245[[#This Row],[guest]],scores245[[#This Row],[дата]])</f>
        <v>АмазонасСеара45536</v>
      </c>
      <c r="B895" t="str">
        <f>_xlfn.CONCAT(scores245[[#This Row],[home]],scores245[[#This Row],[guest]])</f>
        <v>АмазонасСеара</v>
      </c>
      <c r="C895" s="1" t="s">
        <v>449</v>
      </c>
      <c r="D895" s="2">
        <v>45536</v>
      </c>
      <c r="E895" s="1" t="s">
        <v>223</v>
      </c>
      <c r="F895" s="1" t="s">
        <v>224</v>
      </c>
      <c r="G895">
        <v>2.5499999999999998</v>
      </c>
      <c r="H895">
        <v>3</v>
      </c>
      <c r="I895">
        <v>2.85</v>
      </c>
      <c r="J895">
        <v>2.5</v>
      </c>
      <c r="K895">
        <v>2.95</v>
      </c>
      <c r="L895">
        <v>2.95</v>
      </c>
      <c r="M895" t="s">
        <v>20</v>
      </c>
      <c r="N895" t="s">
        <v>20</v>
      </c>
      <c r="O895" t="s">
        <v>20</v>
      </c>
      <c r="P895" t="s">
        <v>28</v>
      </c>
      <c r="Q895" t="s">
        <v>28</v>
      </c>
      <c r="R895">
        <v>0</v>
      </c>
      <c r="T895">
        <f>MAX(scores245[[#This Row],[winline]],scores245[[#This Row],[betboom]])</f>
        <v>2.5499999999999998</v>
      </c>
      <c r="U895" t="str">
        <f>INDEX($C$1:$O$10913,1,MATCH(T895,scores245[#This Row],0))</f>
        <v>winline</v>
      </c>
    </row>
    <row r="896" spans="1:21" x14ac:dyDescent="0.25">
      <c r="A896" t="str">
        <f>_xlfn.CONCAT(scores245[[#This Row],[home]],scores245[[#This Row],[guest]],scores245[[#This Row],[дата]])</f>
        <v>Сент-Патрикс АтлетикДроэда Юнайтед45536</v>
      </c>
      <c r="B896" t="str">
        <f>_xlfn.CONCAT(scores245[[#This Row],[home]],scores245[[#This Row],[guest]])</f>
        <v>Сент-Патрикс АтлетикДроэда Юнайтед</v>
      </c>
      <c r="C896" s="1" t="s">
        <v>445</v>
      </c>
      <c r="D896" s="2">
        <v>45536</v>
      </c>
      <c r="E896" s="1" t="s">
        <v>458</v>
      </c>
      <c r="F896" s="1" t="s">
        <v>26</v>
      </c>
      <c r="G896">
        <v>1.85</v>
      </c>
      <c r="H896">
        <v>3.65</v>
      </c>
      <c r="I896">
        <v>3.95</v>
      </c>
      <c r="J896">
        <v>1.82</v>
      </c>
      <c r="K896">
        <v>3.6</v>
      </c>
      <c r="L896">
        <v>4.2</v>
      </c>
      <c r="M896">
        <v>1.83</v>
      </c>
      <c r="N896">
        <v>3.75</v>
      </c>
      <c r="O896">
        <v>4.1500000000000004</v>
      </c>
      <c r="P896" t="s">
        <v>54</v>
      </c>
      <c r="Q896" t="s">
        <v>28</v>
      </c>
      <c r="R896">
        <v>1</v>
      </c>
      <c r="T896">
        <f>MAX(scores245[[#This Row],[winline]],scores245[[#This Row],[betboom]])</f>
        <v>1.85</v>
      </c>
      <c r="U896" t="str">
        <f>INDEX($C$1:$O$10913,1,MATCH(T896,scores245[#This Row],0))</f>
        <v>winline</v>
      </c>
    </row>
    <row r="897" spans="1:21" x14ac:dyDescent="0.25">
      <c r="A897" t="str">
        <f>_xlfn.CONCAT(scores245[[#This Row],[home]],scores245[[#This Row],[guest]],scores245[[#This Row],[дата]])</f>
        <v>Богемианc ДублинШемрок Роверс45536</v>
      </c>
      <c r="B897" t="str">
        <f>_xlfn.CONCAT(scores245[[#This Row],[home]],scores245[[#This Row],[guest]])</f>
        <v>Богемианc ДублинШемрок Роверс</v>
      </c>
      <c r="C897" s="1" t="s">
        <v>445</v>
      </c>
      <c r="D897" s="2">
        <v>45536</v>
      </c>
      <c r="E897" s="1" t="s">
        <v>15</v>
      </c>
      <c r="F897" s="1" t="s">
        <v>18</v>
      </c>
      <c r="G897">
        <v>3.3</v>
      </c>
      <c r="H897">
        <v>3.6</v>
      </c>
      <c r="I897">
        <v>2.04</v>
      </c>
      <c r="J897">
        <v>3.3</v>
      </c>
      <c r="K897">
        <v>3.55</v>
      </c>
      <c r="L897">
        <v>2.06</v>
      </c>
      <c r="M897">
        <v>3.35</v>
      </c>
      <c r="N897">
        <v>3.65</v>
      </c>
      <c r="O897">
        <v>2.08</v>
      </c>
      <c r="P897" t="s">
        <v>19</v>
      </c>
      <c r="Q897" t="s">
        <v>28</v>
      </c>
      <c r="R897">
        <v>1</v>
      </c>
      <c r="T897">
        <f>MAX(scores245[[#This Row],[winline]],scores245[[#This Row],[betboom]])</f>
        <v>3.3</v>
      </c>
      <c r="U897" t="str">
        <f>INDEX($C$1:$O$10913,1,MATCH(T897,scores245[#This Row],0))</f>
        <v>winline</v>
      </c>
    </row>
    <row r="898" spans="1:21" x14ac:dyDescent="0.25">
      <c r="A898" t="str">
        <f>_xlfn.CONCAT(scores245[[#This Row],[home]],scores245[[#This Row],[guest]],scores245[[#This Row],[дата]])</f>
        <v>КопавогурФрам Рейкьявик45536</v>
      </c>
      <c r="B898" t="str">
        <f>_xlfn.CONCAT(scores245[[#This Row],[home]],scores245[[#This Row],[guest]])</f>
        <v>КопавогурФрам Рейкьявик</v>
      </c>
      <c r="C898" s="1" t="s">
        <v>459</v>
      </c>
      <c r="D898" s="2">
        <v>45536</v>
      </c>
      <c r="E898" s="1" t="s">
        <v>35</v>
      </c>
      <c r="F898" s="1" t="s">
        <v>227</v>
      </c>
      <c r="G898">
        <v>4.4000000000000004</v>
      </c>
      <c r="H898">
        <v>4.0999999999999996</v>
      </c>
      <c r="I898">
        <v>1.68</v>
      </c>
      <c r="J898">
        <v>4.8899999999999997</v>
      </c>
      <c r="K898">
        <v>4.1500000000000004</v>
      </c>
      <c r="L898">
        <v>1.62</v>
      </c>
      <c r="M898">
        <v>4.5999999999999996</v>
      </c>
      <c r="N898">
        <v>4.2</v>
      </c>
      <c r="O898">
        <v>1.65</v>
      </c>
      <c r="P898" t="s">
        <v>28</v>
      </c>
      <c r="Q898" t="s">
        <v>16</v>
      </c>
      <c r="R898">
        <v>1</v>
      </c>
      <c r="T898">
        <f>MAX(scores245[[#This Row],[winline]],scores245[[#This Row],[betboom]])</f>
        <v>4.8899999999999997</v>
      </c>
      <c r="U898" t="str">
        <f>INDEX($C$1:$O$10913,1,MATCH(T898,scores245[#This Row],0))</f>
        <v>betboom</v>
      </c>
    </row>
    <row r="899" spans="1:21" x14ac:dyDescent="0.25">
      <c r="A899" t="str">
        <f>_xlfn.CONCAT(scores245[[#This Row],[home]],scores245[[#This Row],[guest]],scores245[[#This Row],[дата]])</f>
        <v>Викингур  РейкьявикВалюр Рейкьявик45536</v>
      </c>
      <c r="B899" t="str">
        <f>_xlfn.CONCAT(scores245[[#This Row],[home]],scores245[[#This Row],[guest]])</f>
        <v>Викингур  РейкьявикВалюр Рейкьявик</v>
      </c>
      <c r="C899" s="1" t="s">
        <v>459</v>
      </c>
      <c r="D899" s="2">
        <v>45536</v>
      </c>
      <c r="E899" s="1" t="s">
        <v>226</v>
      </c>
      <c r="F899" s="1" t="s">
        <v>31</v>
      </c>
      <c r="G899">
        <v>1.96</v>
      </c>
      <c r="H899">
        <v>4</v>
      </c>
      <c r="I899">
        <v>3.25</v>
      </c>
      <c r="J899">
        <v>1.9</v>
      </c>
      <c r="K899">
        <v>4.1500000000000004</v>
      </c>
      <c r="L899">
        <v>3.5</v>
      </c>
      <c r="M899">
        <v>1.9</v>
      </c>
      <c r="N899">
        <v>4.1500000000000004</v>
      </c>
      <c r="O899">
        <v>3.55</v>
      </c>
      <c r="P899" t="s">
        <v>32</v>
      </c>
      <c r="Q899" t="s">
        <v>19</v>
      </c>
      <c r="R899">
        <v>1</v>
      </c>
      <c r="T899">
        <f>MAX(scores245[[#This Row],[winline]],scores245[[#This Row],[betboom]])</f>
        <v>1.96</v>
      </c>
      <c r="U899" t="str">
        <f>INDEX($C$1:$O$10913,1,MATCH(T899,scores245[#This Row],0))</f>
        <v>winline</v>
      </c>
    </row>
    <row r="900" spans="1:21" x14ac:dyDescent="0.25">
      <c r="A900" t="str">
        <f>_xlfn.CONCAT(scores245[[#This Row],[home]],scores245[[#This Row],[guest]],scores245[[#This Row],[дата]])</f>
        <v>КР РейкьявикАкранес45536</v>
      </c>
      <c r="B900" t="str">
        <f>_xlfn.CONCAT(scores245[[#This Row],[home]],scores245[[#This Row],[guest]])</f>
        <v>КР РейкьявикАкранес</v>
      </c>
      <c r="C900" s="1" t="s">
        <v>459</v>
      </c>
      <c r="D900" s="2">
        <v>45536</v>
      </c>
      <c r="E900" s="1" t="s">
        <v>334</v>
      </c>
      <c r="F900" s="1" t="s">
        <v>30</v>
      </c>
      <c r="G900">
        <v>2.12</v>
      </c>
      <c r="H900">
        <v>3.9</v>
      </c>
      <c r="I900">
        <v>2.95</v>
      </c>
      <c r="J900">
        <v>2.06</v>
      </c>
      <c r="K900">
        <v>4</v>
      </c>
      <c r="L900">
        <v>3</v>
      </c>
      <c r="M900">
        <v>2.1</v>
      </c>
      <c r="N900">
        <v>4.2</v>
      </c>
      <c r="O900">
        <v>2.95</v>
      </c>
      <c r="P900" t="s">
        <v>54</v>
      </c>
      <c r="Q900" t="s">
        <v>19</v>
      </c>
      <c r="R900">
        <v>1</v>
      </c>
      <c r="T900">
        <f>MAX(scores245[[#This Row],[winline]],scores245[[#This Row],[betboom]])</f>
        <v>2.12</v>
      </c>
      <c r="U900" t="str">
        <f>INDEX($C$1:$O$10913,1,MATCH(T900,scores245[#This Row],0))</f>
        <v>winline</v>
      </c>
    </row>
    <row r="901" spans="1:21" x14ac:dyDescent="0.25">
      <c r="A901" t="str">
        <f>_xlfn.CONCAT(scores245[[#This Row],[home]],scores245[[#This Row],[guest]],scores245[[#This Row],[дата]])</f>
        <v>ХафнарфьордурСтьярнан Гардабайр45536</v>
      </c>
      <c r="B901" t="str">
        <f>_xlfn.CONCAT(scores245[[#This Row],[home]],scores245[[#This Row],[guest]])</f>
        <v>ХафнарфьордурСтьярнан Гардабайр</v>
      </c>
      <c r="C901" s="1" t="s">
        <v>459</v>
      </c>
      <c r="D901" s="2">
        <v>45536</v>
      </c>
      <c r="E901" s="1" t="s">
        <v>33</v>
      </c>
      <c r="F901" s="1" t="s">
        <v>335</v>
      </c>
      <c r="G901">
        <v>1.91</v>
      </c>
      <c r="H901">
        <v>3.9</v>
      </c>
      <c r="I901">
        <v>3.45</v>
      </c>
      <c r="J901">
        <v>1.81</v>
      </c>
      <c r="K901">
        <v>4.05</v>
      </c>
      <c r="L901">
        <v>3.8</v>
      </c>
      <c r="M901">
        <v>1.85</v>
      </c>
      <c r="N901">
        <v>4.0999999999999996</v>
      </c>
      <c r="O901">
        <v>3.75</v>
      </c>
      <c r="P901" t="s">
        <v>16</v>
      </c>
      <c r="Q901" t="s">
        <v>32</v>
      </c>
      <c r="R901">
        <v>2</v>
      </c>
      <c r="T901">
        <f>MAX(scores245[[#This Row],[winline]],scores245[[#This Row],[betboom]])</f>
        <v>1.91</v>
      </c>
      <c r="U901" t="str">
        <f>INDEX($C$1:$O$10913,1,MATCH(T901,scores245[#This Row],0))</f>
        <v>winline</v>
      </c>
    </row>
    <row r="902" spans="1:21" x14ac:dyDescent="0.25">
      <c r="A902" t="str">
        <f>_xlfn.CONCAT(scores245[[#This Row],[home]],scores245[[#This Row],[guest]],scores245[[#This Row],[дата]])</f>
        <v>АкюрейриБрейдаблик45536</v>
      </c>
      <c r="B902" t="str">
        <f>_xlfn.CONCAT(scores245[[#This Row],[home]],scores245[[#This Row],[guest]])</f>
        <v>АкюрейриБрейдаблик</v>
      </c>
      <c r="C902" s="1" t="s">
        <v>459</v>
      </c>
      <c r="D902" s="2">
        <v>45536</v>
      </c>
      <c r="E902" s="1" t="s">
        <v>36</v>
      </c>
      <c r="F902" s="1" t="s">
        <v>34</v>
      </c>
      <c r="G902">
        <v>3.15</v>
      </c>
      <c r="H902">
        <v>3.8</v>
      </c>
      <c r="I902">
        <v>2.0499999999999998</v>
      </c>
      <c r="J902">
        <v>3.3</v>
      </c>
      <c r="K902">
        <v>3.9</v>
      </c>
      <c r="L902">
        <v>1.98</v>
      </c>
      <c r="M902">
        <v>3.25</v>
      </c>
      <c r="N902">
        <v>3.95</v>
      </c>
      <c r="O902">
        <v>2.0289999999999999</v>
      </c>
      <c r="P902" t="s">
        <v>19</v>
      </c>
      <c r="Q902" t="s">
        <v>32</v>
      </c>
      <c r="R902">
        <v>2</v>
      </c>
      <c r="T902">
        <f>MAX(scores245[[#This Row],[winline]],scores245[[#This Row],[betboom]])</f>
        <v>3.3</v>
      </c>
      <c r="U902" t="str">
        <f>INDEX($C$1:$O$10913,1,MATCH(T902,scores245[#This Row],0))</f>
        <v>betboom</v>
      </c>
    </row>
    <row r="903" spans="1:21" x14ac:dyDescent="0.25">
      <c r="A903" t="str">
        <f>_xlfn.CONCAT(scores245[[#This Row],[home]],scores245[[#This Row],[guest]],scores245[[#This Row],[дата]])</f>
        <v>ВестриФилкир Рейкьявик45536</v>
      </c>
      <c r="B903" t="str">
        <f>_xlfn.CONCAT(scores245[[#This Row],[home]],scores245[[#This Row],[guest]])</f>
        <v>ВестриФилкир Рейкьявик</v>
      </c>
      <c r="C903" s="1" t="s">
        <v>459</v>
      </c>
      <c r="D903" s="2">
        <v>45536</v>
      </c>
      <c r="E903" s="1" t="s">
        <v>336</v>
      </c>
      <c r="F903" s="1" t="s">
        <v>332</v>
      </c>
      <c r="G903">
        <v>2.5499999999999998</v>
      </c>
      <c r="H903">
        <v>3.7</v>
      </c>
      <c r="I903">
        <v>2.4300000000000002</v>
      </c>
      <c r="J903">
        <v>2.56</v>
      </c>
      <c r="K903">
        <v>3.7</v>
      </c>
      <c r="L903">
        <v>2.4500000000000002</v>
      </c>
      <c r="M903">
        <v>2.5499999999999998</v>
      </c>
      <c r="N903">
        <v>3.7</v>
      </c>
      <c r="O903">
        <v>2.5499999999999998</v>
      </c>
      <c r="P903" t="s">
        <v>16</v>
      </c>
      <c r="Q903" t="s">
        <v>16</v>
      </c>
      <c r="R903">
        <v>0</v>
      </c>
      <c r="T903">
        <f>MAX(scores245[[#This Row],[winline]],scores245[[#This Row],[betboom]])</f>
        <v>2.56</v>
      </c>
      <c r="U903" t="str">
        <f>INDEX($C$1:$O$10913,1,MATCH(T903,scores245[#This Row],0))</f>
        <v>betboom</v>
      </c>
    </row>
    <row r="904" spans="1:21" x14ac:dyDescent="0.25">
      <c r="A904" t="str">
        <f>_xlfn.CONCAT(scores245[[#This Row],[home]],scores245[[#This Row],[guest]],scores245[[#This Row],[дата]])</f>
        <v>БраннСарпсборг45536</v>
      </c>
      <c r="B904" t="str">
        <f>_xlfn.CONCAT(scores245[[#This Row],[home]],scores245[[#This Row],[guest]])</f>
        <v>БраннСарпсборг</v>
      </c>
      <c r="C904" s="1" t="s">
        <v>446</v>
      </c>
      <c r="D904" s="2">
        <v>45536</v>
      </c>
      <c r="E904" s="1" t="s">
        <v>46</v>
      </c>
      <c r="F904" s="1" t="s">
        <v>40</v>
      </c>
      <c r="G904">
        <v>1.43</v>
      </c>
      <c r="H904">
        <v>5.2</v>
      </c>
      <c r="I904">
        <v>5.6</v>
      </c>
      <c r="J904">
        <v>1.42</v>
      </c>
      <c r="K904">
        <v>5.0999999999999996</v>
      </c>
      <c r="L904">
        <v>6.4</v>
      </c>
      <c r="M904">
        <v>1.43</v>
      </c>
      <c r="N904">
        <v>5.3</v>
      </c>
      <c r="O904">
        <v>6.1</v>
      </c>
      <c r="P904" t="s">
        <v>28</v>
      </c>
      <c r="Q904" t="s">
        <v>32</v>
      </c>
      <c r="R904">
        <v>2</v>
      </c>
      <c r="T904">
        <f>MAX(scores245[[#This Row],[winline]],scores245[[#This Row],[betboom]])</f>
        <v>1.43</v>
      </c>
      <c r="U904" t="str">
        <f>INDEX($C$1:$O$10913,1,MATCH(T904,scores245[#This Row],0))</f>
        <v>winline</v>
      </c>
    </row>
    <row r="905" spans="1:21" x14ac:dyDescent="0.25">
      <c r="A905" t="str">
        <f>_xlfn.CONCAT(scores245[[#This Row],[home]],scores245[[#This Row],[guest]],scores245[[#This Row],[дата]])</f>
        <v>КристиансуннХеугесунн45536</v>
      </c>
      <c r="B905" t="str">
        <f>_xlfn.CONCAT(scores245[[#This Row],[home]],scores245[[#This Row],[guest]])</f>
        <v>КристиансуннХеугесунн</v>
      </c>
      <c r="C905" s="1" t="s">
        <v>446</v>
      </c>
      <c r="D905" s="2">
        <v>45536</v>
      </c>
      <c r="E905" s="1" t="s">
        <v>43</v>
      </c>
      <c r="F905" s="1" t="s">
        <v>45</v>
      </c>
      <c r="G905">
        <v>2.4</v>
      </c>
      <c r="H905">
        <v>3.5</v>
      </c>
      <c r="I905">
        <v>2.75</v>
      </c>
      <c r="J905">
        <v>2.38</v>
      </c>
      <c r="K905">
        <v>3.6</v>
      </c>
      <c r="L905">
        <v>2.77</v>
      </c>
      <c r="M905">
        <v>2.4500000000000002</v>
      </c>
      <c r="N905">
        <v>3.55</v>
      </c>
      <c r="O905">
        <v>2.8</v>
      </c>
      <c r="P905" t="s">
        <v>19</v>
      </c>
      <c r="Q905" t="s">
        <v>19</v>
      </c>
      <c r="R905">
        <v>0</v>
      </c>
      <c r="T905">
        <f>MAX(scores245[[#This Row],[winline]],scores245[[#This Row],[betboom]])</f>
        <v>2.4</v>
      </c>
      <c r="U905" t="str">
        <f>INDEX($C$1:$O$10913,1,MATCH(T905,scores245[#This Row],0))</f>
        <v>winline</v>
      </c>
    </row>
    <row r="906" spans="1:21" x14ac:dyDescent="0.25">
      <c r="A906" t="str">
        <f>_xlfn.CONCAT(scores245[[#This Row],[home]],scores245[[#This Row],[guest]],scores245[[#This Row],[дата]])</f>
        <v>СтремсгодсетБуде/Глимт45536</v>
      </c>
      <c r="B906" t="str">
        <f>_xlfn.CONCAT(scores245[[#This Row],[home]],scores245[[#This Row],[guest]])</f>
        <v>СтремсгодсетБуде/Глимт</v>
      </c>
      <c r="C906" s="1" t="s">
        <v>446</v>
      </c>
      <c r="D906" s="2">
        <v>45536</v>
      </c>
      <c r="E906" s="1" t="s">
        <v>47</v>
      </c>
      <c r="F906" s="1" t="s">
        <v>460</v>
      </c>
      <c r="G906">
        <v>4.4000000000000004</v>
      </c>
      <c r="H906">
        <v>4.3</v>
      </c>
      <c r="I906">
        <v>1.64</v>
      </c>
      <c r="J906">
        <v>4.8</v>
      </c>
      <c r="K906">
        <v>4.3</v>
      </c>
      <c r="L906">
        <v>1.63</v>
      </c>
      <c r="M906">
        <v>4.5999999999999996</v>
      </c>
      <c r="N906">
        <v>4.5</v>
      </c>
      <c r="O906">
        <v>1.63</v>
      </c>
      <c r="P906" t="s">
        <v>16</v>
      </c>
      <c r="Q906" t="s">
        <v>28</v>
      </c>
      <c r="R906">
        <v>2</v>
      </c>
      <c r="T906">
        <f>MAX(scores245[[#This Row],[winline]],scores245[[#This Row],[betboom]])</f>
        <v>4.8</v>
      </c>
      <c r="U906" t="str">
        <f>INDEX($C$1:$O$10913,1,MATCH(T906,scores245[#This Row],0))</f>
        <v>betboom</v>
      </c>
    </row>
    <row r="907" spans="1:21" x14ac:dyDescent="0.25">
      <c r="A907" t="str">
        <f>_xlfn.CONCAT(scores245[[#This Row],[home]],scores245[[#This Row],[guest]],scores245[[#This Row],[дата]])</f>
        <v>ТромсеВикинг45536</v>
      </c>
      <c r="B907" t="str">
        <f>_xlfn.CONCAT(scores245[[#This Row],[home]],scores245[[#This Row],[guest]])</f>
        <v>ТромсеВикинг</v>
      </c>
      <c r="C907" s="1" t="s">
        <v>446</v>
      </c>
      <c r="D907" s="2">
        <v>45536</v>
      </c>
      <c r="E907" s="1" t="s">
        <v>38</v>
      </c>
      <c r="F907" s="1" t="s">
        <v>228</v>
      </c>
      <c r="G907">
        <v>2.6</v>
      </c>
      <c r="H907">
        <v>3.4</v>
      </c>
      <c r="I907">
        <v>2.5499999999999998</v>
      </c>
      <c r="J907">
        <v>2.68</v>
      </c>
      <c r="K907">
        <v>3.45</v>
      </c>
      <c r="L907">
        <v>2.5499999999999998</v>
      </c>
      <c r="M907">
        <v>2.65</v>
      </c>
      <c r="N907">
        <v>3.55</v>
      </c>
      <c r="O907">
        <v>2.5499999999999998</v>
      </c>
      <c r="P907" t="s">
        <v>19</v>
      </c>
      <c r="Q907" t="s">
        <v>19</v>
      </c>
      <c r="R907">
        <v>0</v>
      </c>
      <c r="T907">
        <f>MAX(scores245[[#This Row],[winline]],scores245[[#This Row],[betboom]])</f>
        <v>2.68</v>
      </c>
      <c r="U907" t="str">
        <f>INDEX($C$1:$O$10913,1,MATCH(T907,scores245[#This Row],0))</f>
        <v>betboom</v>
      </c>
    </row>
    <row r="908" spans="1:21" x14ac:dyDescent="0.25">
      <c r="A908" t="str">
        <f>_xlfn.CONCAT(scores245[[#This Row],[home]],scores245[[#This Row],[guest]],scores245[[#This Row],[дата]])</f>
        <v>РусенборгМольде45536</v>
      </c>
      <c r="B908" t="str">
        <f>_xlfn.CONCAT(scores245[[#This Row],[home]],scores245[[#This Row],[guest]])</f>
        <v>РусенборгМольде</v>
      </c>
      <c r="C908" s="1" t="s">
        <v>446</v>
      </c>
      <c r="D908" s="2">
        <v>45536</v>
      </c>
      <c r="E908" s="1" t="s">
        <v>229</v>
      </c>
      <c r="F908" s="1" t="s">
        <v>39</v>
      </c>
      <c r="G908">
        <v>2.37</v>
      </c>
      <c r="H908">
        <v>3.55</v>
      </c>
      <c r="I908">
        <v>2.7</v>
      </c>
      <c r="J908">
        <v>2.36</v>
      </c>
      <c r="K908">
        <v>3.65</v>
      </c>
      <c r="L908">
        <v>2.8</v>
      </c>
      <c r="M908">
        <v>2.4</v>
      </c>
      <c r="N908">
        <v>3.7</v>
      </c>
      <c r="O908">
        <v>2.7</v>
      </c>
      <c r="P908" t="s">
        <v>19</v>
      </c>
      <c r="Q908" t="s">
        <v>28</v>
      </c>
      <c r="R908">
        <v>1</v>
      </c>
      <c r="T908">
        <f>MAX(scores245[[#This Row],[winline]],scores245[[#This Row],[betboom]])</f>
        <v>2.37</v>
      </c>
      <c r="U908" t="str">
        <f>INDEX($C$1:$O$10913,1,MATCH(T908,scores245[#This Row],0))</f>
        <v>winline</v>
      </c>
    </row>
    <row r="909" spans="1:21" x14ac:dyDescent="0.25">
      <c r="A909" t="str">
        <f>_xlfn.CONCAT(scores245[[#This Row],[home]],scores245[[#This Row],[guest]],scores245[[#This Row],[дата]])</f>
        <v>Хам КамСандефьорд45536</v>
      </c>
      <c r="B909" t="str">
        <f>_xlfn.CONCAT(scores245[[#This Row],[home]],scores245[[#This Row],[guest]])</f>
        <v>Хам КамСандефьорд</v>
      </c>
      <c r="C909" s="1" t="s">
        <v>446</v>
      </c>
      <c r="D909" s="2">
        <v>45536</v>
      </c>
      <c r="E909" s="1" t="s">
        <v>351</v>
      </c>
      <c r="F909" s="1" t="s">
        <v>362</v>
      </c>
      <c r="G909">
        <v>2.04</v>
      </c>
      <c r="H909">
        <v>3.65</v>
      </c>
      <c r="I909">
        <v>3.25</v>
      </c>
      <c r="J909">
        <v>2.06</v>
      </c>
      <c r="K909">
        <v>3.65</v>
      </c>
      <c r="L909">
        <v>3.35</v>
      </c>
      <c r="M909" t="s">
        <v>20</v>
      </c>
      <c r="N909" t="s">
        <v>20</v>
      </c>
      <c r="O909" t="s">
        <v>20</v>
      </c>
      <c r="P909" t="s">
        <v>28</v>
      </c>
      <c r="Q909" t="s">
        <v>28</v>
      </c>
      <c r="R909">
        <v>0</v>
      </c>
      <c r="T909">
        <f>MAX(scores245[[#This Row],[winline]],scores245[[#This Row],[betboom]])</f>
        <v>2.06</v>
      </c>
      <c r="U909" t="str">
        <f>INDEX($C$1:$O$10913,1,MATCH(T909,scores245[#This Row],0))</f>
        <v>betboom</v>
      </c>
    </row>
    <row r="910" spans="1:21" x14ac:dyDescent="0.25">
      <c r="A910" t="str">
        <f>_xlfn.CONCAT(scores245[[#This Row],[home]],scores245[[#This Row],[guest]],scores245[[#This Row],[дата]])</f>
        <v>ЛюнОлесунн45536</v>
      </c>
      <c r="B910" t="str">
        <f>_xlfn.CONCAT(scores245[[#This Row],[home]],scores245[[#This Row],[guest]])</f>
        <v>ЛюнОлесунн</v>
      </c>
      <c r="C910" s="1" t="s">
        <v>461</v>
      </c>
      <c r="D910" s="2">
        <v>45536</v>
      </c>
      <c r="E910" s="1" t="s">
        <v>398</v>
      </c>
      <c r="F910" s="1" t="s">
        <v>407</v>
      </c>
      <c r="G910">
        <v>1.87</v>
      </c>
      <c r="H910">
        <v>3.75</v>
      </c>
      <c r="I910">
        <v>3.6</v>
      </c>
      <c r="J910">
        <v>1.82</v>
      </c>
      <c r="K910">
        <v>3.9</v>
      </c>
      <c r="L910">
        <v>3.6</v>
      </c>
      <c r="M910">
        <v>1.8</v>
      </c>
      <c r="N910">
        <v>3.95</v>
      </c>
      <c r="O910">
        <v>3.65</v>
      </c>
      <c r="P910" t="s">
        <v>16</v>
      </c>
      <c r="Q910" t="s">
        <v>16</v>
      </c>
      <c r="R910">
        <v>0</v>
      </c>
      <c r="T910">
        <f>MAX(scores245[[#This Row],[winline]],scores245[[#This Row],[betboom]])</f>
        <v>1.87</v>
      </c>
      <c r="U910" t="str">
        <f>INDEX($C$1:$O$10913,1,MATCH(T910,scores245[#This Row],0))</f>
        <v>winline</v>
      </c>
    </row>
    <row r="911" spans="1:21" x14ac:dyDescent="0.25">
      <c r="A911" t="str">
        <f>_xlfn.CONCAT(scores245[[#This Row],[home]],scores245[[#This Row],[guest]],scores245[[#This Row],[дата]])</f>
        <v>БрюнСтабек45536</v>
      </c>
      <c r="B911" t="str">
        <f>_xlfn.CONCAT(scores245[[#This Row],[home]],scores245[[#This Row],[guest]])</f>
        <v>БрюнСтабек</v>
      </c>
      <c r="C911" s="1" t="s">
        <v>461</v>
      </c>
      <c r="D911" s="2">
        <v>45536</v>
      </c>
      <c r="E911" s="1" t="s">
        <v>397</v>
      </c>
      <c r="F911" s="1" t="s">
        <v>405</v>
      </c>
      <c r="G911">
        <v>1.86</v>
      </c>
      <c r="H911">
        <v>3.75</v>
      </c>
      <c r="I911">
        <v>3.6</v>
      </c>
      <c r="J911">
        <v>1.82</v>
      </c>
      <c r="K911">
        <v>4</v>
      </c>
      <c r="L911">
        <v>3.45</v>
      </c>
      <c r="M911">
        <v>1.8</v>
      </c>
      <c r="N911">
        <v>4.05</v>
      </c>
      <c r="O911">
        <v>3.55</v>
      </c>
      <c r="P911" t="s">
        <v>32</v>
      </c>
      <c r="Q911" t="s">
        <v>16</v>
      </c>
      <c r="R911">
        <v>1</v>
      </c>
      <c r="T911">
        <f>MAX(scores245[[#This Row],[winline]],scores245[[#This Row],[betboom]])</f>
        <v>1.86</v>
      </c>
      <c r="U911" t="str">
        <f>INDEX($C$1:$O$10913,1,MATCH(T911,scores245[#This Row],0))</f>
        <v>winline</v>
      </c>
    </row>
    <row r="912" spans="1:21" x14ac:dyDescent="0.25">
      <c r="A912" t="str">
        <f>_xlfn.CONCAT(scores245[[#This Row],[home]],scores245[[#This Row],[guest]],scores245[[#This Row],[дата]])</f>
        <v>МоссМьендален45536</v>
      </c>
      <c r="B912" t="str">
        <f>_xlfn.CONCAT(scores245[[#This Row],[home]],scores245[[#This Row],[guest]])</f>
        <v>МоссМьендален</v>
      </c>
      <c r="C912" s="1" t="s">
        <v>461</v>
      </c>
      <c r="D912" s="2">
        <v>45536</v>
      </c>
      <c r="E912" s="1" t="s">
        <v>394</v>
      </c>
      <c r="F912" s="1" t="s">
        <v>401</v>
      </c>
      <c r="G912">
        <v>1.73</v>
      </c>
      <c r="H912">
        <v>3.9</v>
      </c>
      <c r="I912">
        <v>4.0999999999999996</v>
      </c>
      <c r="J912">
        <v>1.7</v>
      </c>
      <c r="K912">
        <v>4</v>
      </c>
      <c r="L912">
        <v>4</v>
      </c>
      <c r="M912">
        <v>1.7</v>
      </c>
      <c r="N912">
        <v>4.05</v>
      </c>
      <c r="O912">
        <v>4.0999999999999996</v>
      </c>
      <c r="P912" t="s">
        <v>28</v>
      </c>
      <c r="Q912" t="s">
        <v>16</v>
      </c>
      <c r="R912">
        <v>1</v>
      </c>
      <c r="T912">
        <f>MAX(scores245[[#This Row],[winline]],scores245[[#This Row],[betboom]])</f>
        <v>1.73</v>
      </c>
      <c r="U912" t="str">
        <f>INDEX($C$1:$O$10913,1,MATCH(T912,scores245[#This Row],0))</f>
        <v>winline</v>
      </c>
    </row>
    <row r="913" spans="1:21" x14ac:dyDescent="0.25">
      <c r="A913" t="str">
        <f>_xlfn.CONCAT(scores245[[#This Row],[home]],scores245[[#This Row],[guest]],scores245[[#This Row],[дата]])</f>
        <v>Саннес УльфВолеренга45536</v>
      </c>
      <c r="B913" t="str">
        <f>_xlfn.CONCAT(scores245[[#This Row],[home]],scores245[[#This Row],[guest]])</f>
        <v>Саннес УльфВолеренга</v>
      </c>
      <c r="C913" s="1" t="s">
        <v>461</v>
      </c>
      <c r="D913" s="2">
        <v>45536</v>
      </c>
      <c r="E913" s="1" t="s">
        <v>406</v>
      </c>
      <c r="F913" s="1" t="s">
        <v>403</v>
      </c>
      <c r="G913">
        <v>7.4</v>
      </c>
      <c r="H913">
        <v>5.6</v>
      </c>
      <c r="I913">
        <v>1.3</v>
      </c>
      <c r="J913">
        <v>7.4</v>
      </c>
      <c r="K913">
        <v>5.9</v>
      </c>
      <c r="L913">
        <v>1.28</v>
      </c>
      <c r="M913">
        <v>7.7</v>
      </c>
      <c r="N913">
        <v>5.7</v>
      </c>
      <c r="O913">
        <v>1.3</v>
      </c>
      <c r="P913" t="s">
        <v>16</v>
      </c>
      <c r="Q913" t="s">
        <v>19</v>
      </c>
      <c r="R913">
        <v>2</v>
      </c>
      <c r="T913">
        <f>MAX(scores245[[#This Row],[winline]],scores245[[#This Row],[betboom]])</f>
        <v>7.4</v>
      </c>
      <c r="U913" t="str">
        <f>INDEX($C$1:$O$10913,1,MATCH(T913,scores245[#This Row],0))</f>
        <v>winline</v>
      </c>
    </row>
    <row r="914" spans="1:21" x14ac:dyDescent="0.25">
      <c r="A914" t="str">
        <f>_xlfn.CONCAT(scores245[[#This Row],[home]],scores245[[#This Row],[guest]],scores245[[#This Row],[дата]])</f>
        <v>Оранж Каунти Лас Вегас Лайтс45536</v>
      </c>
      <c r="B914" t="str">
        <f>_xlfn.CONCAT(scores245[[#This Row],[home]],scores245[[#This Row],[guest]])</f>
        <v>Оранж Каунти Лас Вегас Лайтс</v>
      </c>
      <c r="C914" s="1" t="s">
        <v>462</v>
      </c>
      <c r="D914" s="2">
        <v>45536</v>
      </c>
      <c r="E914" s="1" t="s">
        <v>234</v>
      </c>
      <c r="F914" s="1" t="s">
        <v>232</v>
      </c>
      <c r="G914">
        <v>2.14</v>
      </c>
      <c r="H914">
        <v>3.45</v>
      </c>
      <c r="I914">
        <v>2.9</v>
      </c>
      <c r="J914">
        <v>2.2000000000000002</v>
      </c>
      <c r="K914">
        <v>3.35</v>
      </c>
      <c r="L914">
        <v>3.05</v>
      </c>
      <c r="M914" t="s">
        <v>20</v>
      </c>
      <c r="N914" t="s">
        <v>20</v>
      </c>
      <c r="O914" t="s">
        <v>20</v>
      </c>
      <c r="P914" t="s">
        <v>19</v>
      </c>
      <c r="Q914" t="s">
        <v>32</v>
      </c>
      <c r="R914">
        <v>2</v>
      </c>
      <c r="T914">
        <f>MAX(scores245[[#This Row],[winline]],scores245[[#This Row],[betboom]])</f>
        <v>2.2000000000000002</v>
      </c>
      <c r="U914" t="str">
        <f>INDEX($C$1:$O$10913,1,MATCH(T914,scores245[#This Row],0))</f>
        <v>betboom</v>
      </c>
    </row>
    <row r="915" spans="1:21" x14ac:dyDescent="0.25">
      <c r="A915" t="str">
        <f>_xlfn.CONCAT(scores245[[#This Row],[home]],scores245[[#This Row],[guest]],scores245[[#This Row],[дата]])</f>
        <v>Сан АнтониоЧарльстон Бэттери45536</v>
      </c>
      <c r="B915" t="str">
        <f>_xlfn.CONCAT(scores245[[#This Row],[home]],scores245[[#This Row],[guest]])</f>
        <v>Сан АнтониоЧарльстон Бэттери</v>
      </c>
      <c r="C915" s="1" t="s">
        <v>462</v>
      </c>
      <c r="D915" s="2">
        <v>45536</v>
      </c>
      <c r="E915" s="1" t="s">
        <v>238</v>
      </c>
      <c r="F915" s="1" t="s">
        <v>49</v>
      </c>
      <c r="G915">
        <v>3.7</v>
      </c>
      <c r="H915">
        <v>3.65</v>
      </c>
      <c r="I915">
        <v>1.79</v>
      </c>
      <c r="J915">
        <v>3.65</v>
      </c>
      <c r="K915">
        <v>3.9</v>
      </c>
      <c r="L915">
        <v>1.82</v>
      </c>
      <c r="M915">
        <v>3.71</v>
      </c>
      <c r="N915">
        <v>3.68</v>
      </c>
      <c r="O915">
        <v>1.82</v>
      </c>
      <c r="P915" t="s">
        <v>28</v>
      </c>
      <c r="Q915" t="s">
        <v>28</v>
      </c>
      <c r="R915">
        <v>0</v>
      </c>
      <c r="T915">
        <f>MAX(scores245[[#This Row],[winline]],scores245[[#This Row],[betboom]])</f>
        <v>3.7</v>
      </c>
      <c r="U915" t="str">
        <f>INDEX($C$1:$O$10913,1,MATCH(T915,scores245[#This Row],0))</f>
        <v>winline</v>
      </c>
    </row>
    <row r="916" spans="1:21" x14ac:dyDescent="0.25">
      <c r="A916" t="str">
        <f>_xlfn.CONCAT(scores245[[#This Row],[home]],scores245[[#This Row],[guest]],scores245[[#This Row],[дата]])</f>
        <v>Сент Луис ЛайонсЛос Анджелес Гэлакси45536</v>
      </c>
      <c r="B916" t="str">
        <f>_xlfn.CONCAT(scores245[[#This Row],[home]],scores245[[#This Row],[guest]])</f>
        <v>Сент Луис ЛайонсЛос Анджелес Гэлакси</v>
      </c>
      <c r="C916" s="1" t="s">
        <v>463</v>
      </c>
      <c r="D916" s="2">
        <v>45536</v>
      </c>
      <c r="E916" s="1" t="s">
        <v>249</v>
      </c>
      <c r="F916" s="1" t="s">
        <v>243</v>
      </c>
      <c r="G916">
        <v>2.6</v>
      </c>
      <c r="H916">
        <v>3.95</v>
      </c>
      <c r="I916">
        <v>2.48</v>
      </c>
      <c r="J916">
        <v>2.5499999999999998</v>
      </c>
      <c r="K916">
        <v>3.85</v>
      </c>
      <c r="L916">
        <v>2.4700000000000002</v>
      </c>
      <c r="M916">
        <v>2.6</v>
      </c>
      <c r="N916">
        <v>3.85</v>
      </c>
      <c r="O916">
        <v>2.4500000000000002</v>
      </c>
      <c r="P916" t="s">
        <v>19</v>
      </c>
      <c r="Q916" t="s">
        <v>28</v>
      </c>
      <c r="R916">
        <v>1</v>
      </c>
      <c r="T916">
        <f>MAX(scores245[[#This Row],[winline]],scores245[[#This Row],[betboom]])</f>
        <v>2.6</v>
      </c>
      <c r="U916" t="str">
        <f>INDEX($C$1:$O$10913,1,MATCH(T916,scores245[#This Row],0))</f>
        <v>winline</v>
      </c>
    </row>
    <row r="917" spans="1:21" x14ac:dyDescent="0.25">
      <c r="A917" t="str">
        <f>_xlfn.CONCAT(scores245[[#This Row],[home]],scores245[[#This Row],[guest]],scores245[[#This Row],[дата]])</f>
        <v>Лос-АнджелесХьюстон Динамо45536</v>
      </c>
      <c r="B917" t="str">
        <f>_xlfn.CONCAT(scores245[[#This Row],[home]],scores245[[#This Row],[guest]])</f>
        <v>Лос-АнджелесХьюстон Динамо</v>
      </c>
      <c r="C917" s="1" t="s">
        <v>463</v>
      </c>
      <c r="D917" s="2">
        <v>45536</v>
      </c>
      <c r="E917" s="1" t="s">
        <v>417</v>
      </c>
      <c r="F917" s="1" t="s">
        <v>256</v>
      </c>
      <c r="G917">
        <v>1.65</v>
      </c>
      <c r="H917">
        <v>4.2</v>
      </c>
      <c r="I917">
        <v>5</v>
      </c>
      <c r="J917">
        <v>1.63</v>
      </c>
      <c r="K917">
        <v>4</v>
      </c>
      <c r="L917">
        <v>5.0999999999999996</v>
      </c>
      <c r="M917">
        <v>1.63</v>
      </c>
      <c r="N917">
        <v>4.1500000000000004</v>
      </c>
      <c r="O917">
        <v>5</v>
      </c>
      <c r="P917" t="s">
        <v>16</v>
      </c>
      <c r="Q917" t="s">
        <v>19</v>
      </c>
      <c r="R917">
        <v>2</v>
      </c>
      <c r="T917">
        <f>MAX(scores245[[#This Row],[winline]],scores245[[#This Row],[betboom]])</f>
        <v>1.65</v>
      </c>
      <c r="U917" t="str">
        <f>INDEX($C$1:$O$10913,1,MATCH(T917,scores245[#This Row],0))</f>
        <v>winline</v>
      </c>
    </row>
    <row r="918" spans="1:21" x14ac:dyDescent="0.25">
      <c r="A918" t="str">
        <f>_xlfn.CONCAT(scores245[[#This Row],[home]],scores245[[#This Row],[guest]],scores245[[#This Row],[дата]])</f>
        <v>Портленд ТимберсСиэтл Саундерс45536</v>
      </c>
      <c r="B918" t="str">
        <f>_xlfn.CONCAT(scores245[[#This Row],[home]],scores245[[#This Row],[guest]])</f>
        <v>Портленд ТимберсСиэтл Саундерс</v>
      </c>
      <c r="C918" s="1" t="s">
        <v>463</v>
      </c>
      <c r="D918" s="2">
        <v>45536</v>
      </c>
      <c r="E918" s="1" t="s">
        <v>246</v>
      </c>
      <c r="F918" s="1" t="s">
        <v>240</v>
      </c>
      <c r="G918">
        <v>2.25</v>
      </c>
      <c r="H918">
        <v>3.7</v>
      </c>
      <c r="I918">
        <v>3.05</v>
      </c>
      <c r="J918">
        <v>2.1800000000000002</v>
      </c>
      <c r="K918">
        <v>3.65</v>
      </c>
      <c r="L918">
        <v>3.1</v>
      </c>
      <c r="M918">
        <v>2.17</v>
      </c>
      <c r="N918">
        <v>3.7</v>
      </c>
      <c r="O918">
        <v>3.1</v>
      </c>
      <c r="P918" t="s">
        <v>28</v>
      </c>
      <c r="Q918" t="s">
        <v>16</v>
      </c>
      <c r="R918">
        <v>1</v>
      </c>
      <c r="T918">
        <f>MAX(scores245[[#This Row],[winline]],scores245[[#This Row],[betboom]])</f>
        <v>2.25</v>
      </c>
      <c r="U918" t="str">
        <f>INDEX($C$1:$O$10913,1,MATCH(T918,scores245[#This Row],0))</f>
        <v>winline</v>
      </c>
    </row>
    <row r="919" spans="1:21" x14ac:dyDescent="0.25">
      <c r="A919" t="str">
        <f>_xlfn.CONCAT(scores245[[#This Row],[home]],scores245[[#This Row],[guest]],scores245[[#This Row],[дата]])</f>
        <v>Сан Хосе ЭрткуэйксМиннесота Юнайтед45536</v>
      </c>
      <c r="B919" t="str">
        <f>_xlfn.CONCAT(scores245[[#This Row],[home]],scores245[[#This Row],[guest]])</f>
        <v>Сан Хосе ЭрткуэйксМиннесота Юнайтед</v>
      </c>
      <c r="C919" s="1" t="s">
        <v>463</v>
      </c>
      <c r="D919" s="2">
        <v>45536</v>
      </c>
      <c r="E919" s="1" t="s">
        <v>242</v>
      </c>
      <c r="F919" s="1" t="s">
        <v>247</v>
      </c>
      <c r="G919">
        <v>2.2200000000000002</v>
      </c>
      <c r="H919">
        <v>3.9</v>
      </c>
      <c r="I919">
        <v>3</v>
      </c>
      <c r="J919">
        <v>2.2200000000000002</v>
      </c>
      <c r="K919">
        <v>3.8</v>
      </c>
      <c r="L919">
        <v>2.9</v>
      </c>
      <c r="M919">
        <v>2.25</v>
      </c>
      <c r="N919">
        <v>3.85</v>
      </c>
      <c r="O919">
        <v>2.9</v>
      </c>
      <c r="P919" t="s">
        <v>28</v>
      </c>
      <c r="Q919" t="s">
        <v>19</v>
      </c>
      <c r="R919">
        <v>2</v>
      </c>
      <c r="T919">
        <f>MAX(scores245[[#This Row],[winline]],scores245[[#This Row],[betboom]])</f>
        <v>2.2200000000000002</v>
      </c>
      <c r="U919" t="str">
        <f>INDEX($C$1:$O$10913,1,MATCH(T919,scores245[#This Row],0))</f>
        <v>winline</v>
      </c>
    </row>
    <row r="920" spans="1:21" x14ac:dyDescent="0.25">
      <c r="A920" t="str">
        <f>_xlfn.CONCAT(scores245[[#This Row],[home]],scores245[[#This Row],[guest]],scores245[[#This Row],[дата]])</f>
        <v>Реал Солт ЛейкНью Ингленд Революшен45536</v>
      </c>
      <c r="B920" t="str">
        <f>_xlfn.CONCAT(scores245[[#This Row],[home]],scores245[[#This Row],[guest]])</f>
        <v>Реал Солт ЛейкНью Ингленд Революшен</v>
      </c>
      <c r="C920" s="1" t="s">
        <v>463</v>
      </c>
      <c r="D920" s="2">
        <v>45536</v>
      </c>
      <c r="E920" s="1" t="s">
        <v>324</v>
      </c>
      <c r="F920" s="1" t="s">
        <v>103</v>
      </c>
      <c r="G920">
        <v>1.49</v>
      </c>
      <c r="H920">
        <v>4.9000000000000004</v>
      </c>
      <c r="I920">
        <v>6</v>
      </c>
      <c r="J920">
        <v>1.47</v>
      </c>
      <c r="K920">
        <v>4.7</v>
      </c>
      <c r="L920">
        <v>6.3</v>
      </c>
      <c r="M920">
        <v>1.47</v>
      </c>
      <c r="N920">
        <v>4.8</v>
      </c>
      <c r="O920">
        <v>6.1</v>
      </c>
      <c r="P920" t="s">
        <v>19</v>
      </c>
      <c r="Q920" t="s">
        <v>16</v>
      </c>
      <c r="R920">
        <v>1</v>
      </c>
      <c r="T920">
        <f>MAX(scores245[[#This Row],[winline]],scores245[[#This Row],[betboom]])</f>
        <v>1.49</v>
      </c>
      <c r="U920" t="str">
        <f>INDEX($C$1:$O$10913,1,MATCH(T920,scores245[#This Row],0))</f>
        <v>winline</v>
      </c>
    </row>
    <row r="921" spans="1:21" x14ac:dyDescent="0.25">
      <c r="A921" t="str">
        <f>_xlfn.CONCAT(scores245[[#This Row],[home]],scores245[[#This Row],[guest]],scores245[[#This Row],[дата]])</f>
        <v>ОстинВанкувер Уайткэпс45536</v>
      </c>
      <c r="B921" t="str">
        <f>_xlfn.CONCAT(scores245[[#This Row],[home]],scores245[[#This Row],[guest]])</f>
        <v>ОстинВанкувер Уайткэпс</v>
      </c>
      <c r="C921" s="1" t="s">
        <v>463</v>
      </c>
      <c r="D921" s="2">
        <v>45536</v>
      </c>
      <c r="E921" s="1" t="s">
        <v>255</v>
      </c>
      <c r="F921" s="1" t="s">
        <v>248</v>
      </c>
      <c r="G921">
        <v>2.5499999999999998</v>
      </c>
      <c r="H921">
        <v>3.6</v>
      </c>
      <c r="I921">
        <v>2.7</v>
      </c>
      <c r="J921">
        <v>2.57</v>
      </c>
      <c r="K921">
        <v>3.45</v>
      </c>
      <c r="L921">
        <v>2.64</v>
      </c>
      <c r="M921">
        <v>2.5499999999999998</v>
      </c>
      <c r="N921">
        <v>3.55</v>
      </c>
      <c r="O921">
        <v>2.65</v>
      </c>
      <c r="P921" t="s">
        <v>16</v>
      </c>
      <c r="Q921" t="s">
        <v>28</v>
      </c>
      <c r="R921">
        <v>2</v>
      </c>
      <c r="T921">
        <f>MAX(scores245[[#This Row],[winline]],scores245[[#This Row],[betboom]])</f>
        <v>2.57</v>
      </c>
      <c r="U921" t="str">
        <f>INDEX($C$1:$O$10913,1,MATCH(T921,scores245[#This Row],0))</f>
        <v>betboom</v>
      </c>
    </row>
    <row r="922" spans="1:21" x14ac:dyDescent="0.25">
      <c r="A922" t="str">
        <f>_xlfn.CONCAT(scores245[[#This Row],[home]],scores245[[#This Row],[guest]],scores245[[#This Row],[дата]])</f>
        <v>Чикаго ФайрИнтер Майами45536</v>
      </c>
      <c r="B922" t="str">
        <f>_xlfn.CONCAT(scores245[[#This Row],[home]],scores245[[#This Row],[guest]])</f>
        <v>Чикаго ФайрИнтер Майами</v>
      </c>
      <c r="C922" s="1" t="s">
        <v>463</v>
      </c>
      <c r="D922" s="2">
        <v>45536</v>
      </c>
      <c r="E922" s="1" t="s">
        <v>241</v>
      </c>
      <c r="F922" s="1" t="s">
        <v>251</v>
      </c>
      <c r="G922">
        <v>2.5499999999999998</v>
      </c>
      <c r="H922">
        <v>3.85</v>
      </c>
      <c r="I922">
        <v>2.6</v>
      </c>
      <c r="J922">
        <v>2.54</v>
      </c>
      <c r="K922">
        <v>3.65</v>
      </c>
      <c r="L922">
        <v>2.57</v>
      </c>
      <c r="M922">
        <v>2.5499999999999998</v>
      </c>
      <c r="N922">
        <v>3.85</v>
      </c>
      <c r="O922">
        <v>2.5</v>
      </c>
      <c r="P922" t="s">
        <v>28</v>
      </c>
      <c r="Q922" t="s">
        <v>54</v>
      </c>
      <c r="R922">
        <v>2</v>
      </c>
      <c r="T922">
        <f>MAX(scores245[[#This Row],[winline]],scores245[[#This Row],[betboom]])</f>
        <v>2.5499999999999998</v>
      </c>
      <c r="U922" t="str">
        <f>INDEX($C$1:$O$10913,1,MATCH(T922,scores245[#This Row],0))</f>
        <v>winline</v>
      </c>
    </row>
    <row r="923" spans="1:21" x14ac:dyDescent="0.25">
      <c r="A923" t="str">
        <f>_xlfn.CONCAT(scores245[[#This Row],[home]],scores245[[#This Row],[guest]],scores245[[#This Row],[дата]])</f>
        <v>ДалласКолорадо Рэпидс45536</v>
      </c>
      <c r="B923" t="str">
        <f>_xlfn.CONCAT(scores245[[#This Row],[home]],scores245[[#This Row],[guest]])</f>
        <v>ДалласКолорадо Рэпидс</v>
      </c>
      <c r="C923" s="1" t="s">
        <v>463</v>
      </c>
      <c r="D923" s="2">
        <v>45536</v>
      </c>
      <c r="E923" s="1" t="s">
        <v>252</v>
      </c>
      <c r="F923" s="1" t="s">
        <v>245</v>
      </c>
      <c r="G923">
        <v>2.3199999999999998</v>
      </c>
      <c r="H923">
        <v>3.7</v>
      </c>
      <c r="I923">
        <v>2.95</v>
      </c>
      <c r="J923">
        <v>2.2599999999999998</v>
      </c>
      <c r="K923">
        <v>3.65</v>
      </c>
      <c r="L923">
        <v>2.95</v>
      </c>
      <c r="M923">
        <v>2.25</v>
      </c>
      <c r="N923">
        <v>3.75</v>
      </c>
      <c r="O923">
        <v>2.9</v>
      </c>
      <c r="P923" t="s">
        <v>19</v>
      </c>
      <c r="Q923" t="s">
        <v>32</v>
      </c>
      <c r="R923">
        <v>2</v>
      </c>
      <c r="T923">
        <f>MAX(scores245[[#This Row],[winline]],scores245[[#This Row],[betboom]])</f>
        <v>2.3199999999999998</v>
      </c>
      <c r="U923" t="str">
        <f>INDEX($C$1:$O$10913,1,MATCH(T923,scores245[#This Row],0))</f>
        <v>winline</v>
      </c>
    </row>
    <row r="924" spans="1:21" x14ac:dyDescent="0.25">
      <c r="A924" t="str">
        <f>_xlfn.CONCAT(scores245[[#This Row],[home]],scores245[[#This Row],[guest]],scores245[[#This Row],[дата]])</f>
        <v>МариехамнОулу45536</v>
      </c>
      <c r="B924" t="str">
        <f>_xlfn.CONCAT(scores245[[#This Row],[home]],scores245[[#This Row],[guest]])</f>
        <v>МариехамнОулу</v>
      </c>
      <c r="C924" s="1" t="s">
        <v>464</v>
      </c>
      <c r="D924" s="2">
        <v>45536</v>
      </c>
      <c r="E924" s="1" t="s">
        <v>260</v>
      </c>
      <c r="F924" s="1" t="s">
        <v>56</v>
      </c>
      <c r="G924">
        <v>2.5</v>
      </c>
      <c r="H924">
        <v>3.15</v>
      </c>
      <c r="I924">
        <v>2.75</v>
      </c>
      <c r="J924">
        <v>2.48</v>
      </c>
      <c r="K924">
        <v>3.2</v>
      </c>
      <c r="L924">
        <v>2.83</v>
      </c>
      <c r="M924">
        <v>2.5499999999999998</v>
      </c>
      <c r="N924">
        <v>3.25</v>
      </c>
      <c r="O924">
        <v>2.85</v>
      </c>
      <c r="P924" t="s">
        <v>19</v>
      </c>
      <c r="Q924" t="s">
        <v>28</v>
      </c>
      <c r="R924">
        <v>1</v>
      </c>
      <c r="T924">
        <f>MAX(scores245[[#This Row],[winline]],scores245[[#This Row],[betboom]])</f>
        <v>2.5</v>
      </c>
      <c r="U924" t="str">
        <f>INDEX($C$1:$O$10913,1,MATCH(T924,scores245[#This Row],0))</f>
        <v>winline</v>
      </c>
    </row>
    <row r="925" spans="1:21" x14ac:dyDescent="0.25">
      <c r="A925" t="str">
        <f>_xlfn.CONCAT(scores245[[#This Row],[home]],scores245[[#This Row],[guest]],scores245[[#This Row],[дата]])</f>
        <v>ВПСХИК45536</v>
      </c>
      <c r="B925" t="str">
        <f>_xlfn.CONCAT(scores245[[#This Row],[home]],scores245[[#This Row],[guest]])</f>
        <v>ВПСХИК</v>
      </c>
      <c r="C925" s="1" t="s">
        <v>464</v>
      </c>
      <c r="D925" s="2">
        <v>45536</v>
      </c>
      <c r="E925" s="1" t="s">
        <v>59</v>
      </c>
      <c r="F925" s="1" t="s">
        <v>261</v>
      </c>
      <c r="G925">
        <v>3.1</v>
      </c>
      <c r="H925">
        <v>3.55</v>
      </c>
      <c r="I925">
        <v>2.1</v>
      </c>
      <c r="J925">
        <v>3.15</v>
      </c>
      <c r="K925">
        <v>3.45</v>
      </c>
      <c r="L925">
        <v>2.1800000000000002</v>
      </c>
      <c r="M925">
        <v>3.1</v>
      </c>
      <c r="N925">
        <v>3.7</v>
      </c>
      <c r="O925">
        <v>2.2000000000000002</v>
      </c>
      <c r="P925" t="s">
        <v>28</v>
      </c>
      <c r="Q925" t="s">
        <v>32</v>
      </c>
      <c r="R925">
        <v>2</v>
      </c>
      <c r="T925">
        <f>MAX(scores245[[#This Row],[winline]],scores245[[#This Row],[betboom]])</f>
        <v>3.15</v>
      </c>
      <c r="U925" t="str">
        <f>INDEX($C$1:$O$10913,1,MATCH(T925,scores245[#This Row],0))</f>
        <v>betboom</v>
      </c>
    </row>
    <row r="926" spans="1:21" x14ac:dyDescent="0.25">
      <c r="A926" t="str">
        <f>_xlfn.CONCAT(scores245[[#This Row],[home]],scores245[[#This Row],[guest]],scores245[[#This Row],[дата]])</f>
        <v>Хака ВалкеакоскиЛахти45536</v>
      </c>
      <c r="B926" t="str">
        <f>_xlfn.CONCAT(scores245[[#This Row],[home]],scores245[[#This Row],[guest]])</f>
        <v>Хака ВалкеакоскиЛахти</v>
      </c>
      <c r="C926" s="1" t="s">
        <v>464</v>
      </c>
      <c r="D926" s="2">
        <v>45536</v>
      </c>
      <c r="E926" s="1" t="s">
        <v>112</v>
      </c>
      <c r="F926" s="1" t="s">
        <v>109</v>
      </c>
      <c r="G926">
        <v>1.8</v>
      </c>
      <c r="H926">
        <v>3.75</v>
      </c>
      <c r="I926">
        <v>3.95</v>
      </c>
      <c r="J926">
        <v>1.83</v>
      </c>
      <c r="K926">
        <v>3.75</v>
      </c>
      <c r="L926">
        <v>4.05</v>
      </c>
      <c r="M926">
        <v>1.83</v>
      </c>
      <c r="N926">
        <v>3.95</v>
      </c>
      <c r="O926">
        <v>3.95</v>
      </c>
      <c r="P926" t="s">
        <v>28</v>
      </c>
      <c r="Q926" t="s">
        <v>28</v>
      </c>
      <c r="R926">
        <v>0</v>
      </c>
      <c r="T926">
        <f>MAX(scores245[[#This Row],[winline]],scores245[[#This Row],[betboom]])</f>
        <v>1.83</v>
      </c>
      <c r="U926" t="str">
        <f>INDEX($C$1:$O$10913,1,MATCH(T926,scores245[#This Row],0))</f>
        <v>betboom</v>
      </c>
    </row>
    <row r="927" spans="1:21" x14ac:dyDescent="0.25">
      <c r="A927" t="str">
        <f>_xlfn.CONCAT(scores245[[#This Row],[home]],scores245[[#This Row],[guest]],scores245[[#This Row],[дата]])</f>
        <v>ГнистанИльвес45536</v>
      </c>
      <c r="B927" t="str">
        <f>_xlfn.CONCAT(scores245[[#This Row],[home]],scores245[[#This Row],[guest]])</f>
        <v>ГнистанИльвес</v>
      </c>
      <c r="C927" s="1" t="s">
        <v>464</v>
      </c>
      <c r="D927" s="2">
        <v>45536</v>
      </c>
      <c r="E927" s="1" t="s">
        <v>258</v>
      </c>
      <c r="F927" s="1" t="s">
        <v>110</v>
      </c>
      <c r="G927">
        <v>3.35</v>
      </c>
      <c r="H927">
        <v>3.75</v>
      </c>
      <c r="I927">
        <v>1.94</v>
      </c>
      <c r="J927">
        <v>3.35</v>
      </c>
      <c r="K927">
        <v>3.9</v>
      </c>
      <c r="L927">
        <v>1.95</v>
      </c>
      <c r="M927">
        <v>3.4</v>
      </c>
      <c r="N927">
        <v>3.95</v>
      </c>
      <c r="O927">
        <v>1.97</v>
      </c>
      <c r="P927" t="s">
        <v>28</v>
      </c>
      <c r="Q927" t="s">
        <v>28</v>
      </c>
      <c r="R927">
        <v>0</v>
      </c>
      <c r="T927">
        <f>MAX(scores245[[#This Row],[winline]],scores245[[#This Row],[betboom]])</f>
        <v>3.35</v>
      </c>
      <c r="U927" t="str">
        <f>INDEX($C$1:$O$10913,1,MATCH(T927,scores245[#This Row],0))</f>
        <v>winline</v>
      </c>
    </row>
    <row r="928" spans="1:21" x14ac:dyDescent="0.25">
      <c r="A928" t="str">
        <f>_xlfn.CONCAT(scores245[[#This Row],[home]],scores245[[#This Row],[guest]],scores245[[#This Row],[дата]])</f>
        <v>ЕифСИК45536</v>
      </c>
      <c r="B928" t="str">
        <f>_xlfn.CONCAT(scores245[[#This Row],[home]],scores245[[#This Row],[guest]])</f>
        <v>ЕифСИК</v>
      </c>
      <c r="C928" s="1" t="s">
        <v>464</v>
      </c>
      <c r="D928" s="2">
        <v>45536</v>
      </c>
      <c r="E928" s="1" t="s">
        <v>259</v>
      </c>
      <c r="F928" s="1" t="s">
        <v>111</v>
      </c>
      <c r="G928">
        <v>5.8</v>
      </c>
      <c r="H928">
        <v>4.8</v>
      </c>
      <c r="I928">
        <v>1.43</v>
      </c>
      <c r="J928">
        <v>6.83</v>
      </c>
      <c r="K928">
        <v>5</v>
      </c>
      <c r="L928">
        <v>1.41</v>
      </c>
      <c r="M928">
        <v>6.2</v>
      </c>
      <c r="N928">
        <v>5</v>
      </c>
      <c r="O928">
        <v>1.45</v>
      </c>
      <c r="P928" t="s">
        <v>28</v>
      </c>
      <c r="Q928" t="s">
        <v>28</v>
      </c>
      <c r="R928">
        <v>0</v>
      </c>
      <c r="T928">
        <f>MAX(scores245[[#This Row],[winline]],scores245[[#This Row],[betboom]])</f>
        <v>6.83</v>
      </c>
      <c r="U928" t="str">
        <f>INDEX($C$1:$O$10913,1,MATCH(T928,scores245[#This Row],0))</f>
        <v>betboom</v>
      </c>
    </row>
    <row r="929" spans="1:21" x14ac:dyDescent="0.25">
      <c r="A929" t="str">
        <f>_xlfn.CONCAT(scores245[[#This Row],[home]],scores245[[#This Row],[guest]],scores245[[#This Row],[дата]])</f>
        <v>КуПСИнтер Турку45536</v>
      </c>
      <c r="B929" t="str">
        <f>_xlfn.CONCAT(scores245[[#This Row],[home]],scores245[[#This Row],[guest]])</f>
        <v>КуПСИнтер Турку</v>
      </c>
      <c r="C929" s="1" t="s">
        <v>464</v>
      </c>
      <c r="D929" s="2">
        <v>45536</v>
      </c>
      <c r="E929" s="1" t="s">
        <v>57</v>
      </c>
      <c r="F929" s="1" t="s">
        <v>58</v>
      </c>
      <c r="G929">
        <v>1.78</v>
      </c>
      <c r="H929">
        <v>3.7</v>
      </c>
      <c r="I929">
        <v>4</v>
      </c>
      <c r="J929">
        <v>1.82</v>
      </c>
      <c r="K929">
        <v>3.65</v>
      </c>
      <c r="L929">
        <v>4.2</v>
      </c>
      <c r="M929">
        <v>1.8</v>
      </c>
      <c r="N929">
        <v>3.9</v>
      </c>
      <c r="O929">
        <v>4.1500000000000004</v>
      </c>
      <c r="P929" t="s">
        <v>28</v>
      </c>
      <c r="Q929" t="s">
        <v>19</v>
      </c>
      <c r="R929">
        <v>2</v>
      </c>
      <c r="T929">
        <f>MAX(scores245[[#This Row],[winline]],scores245[[#This Row],[betboom]])</f>
        <v>1.82</v>
      </c>
      <c r="U929" t="str">
        <f>INDEX($C$1:$O$10913,1,MATCH(T929,scores245[#This Row],0))</f>
        <v>betboom</v>
      </c>
    </row>
    <row r="930" spans="1:21" x14ac:dyDescent="0.25">
      <c r="A930" t="str">
        <f>_xlfn.CONCAT(scores245[[#This Row],[home]],scores245[[#This Row],[guest]],scores245[[#This Row],[дата]])</f>
        <v>БрагеЭргрюте45536</v>
      </c>
      <c r="B930" t="str">
        <f>_xlfn.CONCAT(scores245[[#This Row],[home]],scores245[[#This Row],[guest]])</f>
        <v>БрагеЭргрюте</v>
      </c>
      <c r="C930" s="1" t="s">
        <v>450</v>
      </c>
      <c r="D930" s="2">
        <v>45536</v>
      </c>
      <c r="E930" s="1" t="s">
        <v>63</v>
      </c>
      <c r="F930" s="1" t="s">
        <v>264</v>
      </c>
      <c r="G930">
        <v>1.65</v>
      </c>
      <c r="H930">
        <v>3.95</v>
      </c>
      <c r="I930">
        <v>4.5</v>
      </c>
      <c r="J930">
        <v>1.64</v>
      </c>
      <c r="K930">
        <v>3.9</v>
      </c>
      <c r="L930">
        <v>4.7</v>
      </c>
      <c r="M930">
        <v>1.62</v>
      </c>
      <c r="N930">
        <v>3.95</v>
      </c>
      <c r="O930">
        <v>4.7</v>
      </c>
      <c r="P930" t="s">
        <v>16</v>
      </c>
      <c r="Q930" t="s">
        <v>19</v>
      </c>
      <c r="R930">
        <v>2</v>
      </c>
      <c r="T930">
        <f>MAX(scores245[[#This Row],[winline]],scores245[[#This Row],[betboom]])</f>
        <v>1.65</v>
      </c>
      <c r="U930" t="str">
        <f>INDEX($C$1:$O$10913,1,MATCH(T930,scores245[#This Row],0))</f>
        <v>winline</v>
      </c>
    </row>
    <row r="931" spans="1:21" x14ac:dyDescent="0.25">
      <c r="A931" t="str">
        <f>_xlfn.CONCAT(scores245[[#This Row],[home]],scores245[[#This Row],[guest]],scores245[[#This Row],[дата]])</f>
        <v>Скевде АИКГефле45536</v>
      </c>
      <c r="B931" t="str">
        <f>_xlfn.CONCAT(scores245[[#This Row],[home]],scores245[[#This Row],[guest]])</f>
        <v>Скевде АИКГефле</v>
      </c>
      <c r="C931" s="1" t="s">
        <v>450</v>
      </c>
      <c r="D931" s="2">
        <v>45536</v>
      </c>
      <c r="E931" s="1" t="s">
        <v>265</v>
      </c>
      <c r="F931" s="1" t="s">
        <v>64</v>
      </c>
      <c r="G931">
        <v>2.9</v>
      </c>
      <c r="H931">
        <v>3.4</v>
      </c>
      <c r="I931">
        <v>2.2599999999999998</v>
      </c>
      <c r="J931">
        <v>2.88</v>
      </c>
      <c r="K931">
        <v>3.45</v>
      </c>
      <c r="L931">
        <v>2.2999999999999998</v>
      </c>
      <c r="M931">
        <v>2.85</v>
      </c>
      <c r="N931">
        <v>3.45</v>
      </c>
      <c r="O931">
        <v>2.25</v>
      </c>
      <c r="P931" t="s">
        <v>16</v>
      </c>
      <c r="Q931" t="s">
        <v>28</v>
      </c>
      <c r="R931">
        <v>2</v>
      </c>
      <c r="T931">
        <f>MAX(scores245[[#This Row],[winline]],scores245[[#This Row],[betboom]])</f>
        <v>2.9</v>
      </c>
      <c r="U931" t="str">
        <f>INDEX($C$1:$O$10913,1,MATCH(T931,scores245[#This Row],0))</f>
        <v>winline</v>
      </c>
    </row>
    <row r="932" spans="1:21" x14ac:dyDescent="0.25">
      <c r="A932" t="str">
        <f>_xlfn.CONCAT(scores245[[#This Row],[home]],scores245[[#This Row],[guest]],scores245[[#This Row],[дата]])</f>
        <v>ХельсингборгТреллеборг45536</v>
      </c>
      <c r="B932" t="str">
        <f>_xlfn.CONCAT(scores245[[#This Row],[home]],scores245[[#This Row],[guest]])</f>
        <v>ХельсингборгТреллеборг</v>
      </c>
      <c r="C932" s="1" t="s">
        <v>450</v>
      </c>
      <c r="D932" s="2">
        <v>45536</v>
      </c>
      <c r="E932" s="1" t="s">
        <v>61</v>
      </c>
      <c r="F932" s="1" t="s">
        <v>262</v>
      </c>
      <c r="G932">
        <v>1.79</v>
      </c>
      <c r="H932">
        <v>3.65</v>
      </c>
      <c r="I932">
        <v>4.0999999999999996</v>
      </c>
      <c r="J932">
        <v>1.76</v>
      </c>
      <c r="K932">
        <v>3.7</v>
      </c>
      <c r="L932">
        <v>4.33</v>
      </c>
      <c r="M932">
        <v>1.73</v>
      </c>
      <c r="N932">
        <v>3.7</v>
      </c>
      <c r="O932">
        <v>4.3</v>
      </c>
      <c r="P932" t="s">
        <v>16</v>
      </c>
      <c r="Q932" t="s">
        <v>32</v>
      </c>
      <c r="R932">
        <v>2</v>
      </c>
      <c r="T932">
        <f>MAX(scores245[[#This Row],[winline]],scores245[[#This Row],[betboom]])</f>
        <v>1.79</v>
      </c>
      <c r="U932" t="str">
        <f>INDEX($C$1:$O$10913,1,MATCH(T932,scores245[#This Row],0))</f>
        <v>winline</v>
      </c>
    </row>
    <row r="933" spans="1:21" x14ac:dyDescent="0.25">
      <c r="A933" t="str">
        <f>_xlfn.CONCAT(scores245[[#This Row],[home]],scores245[[#This Row],[guest]],scores245[[#This Row],[дата]])</f>
        <v>ОддевольдЛандскрона Боис45536</v>
      </c>
      <c r="B933" t="str">
        <f>_xlfn.CONCAT(scores245[[#This Row],[home]],scores245[[#This Row],[guest]])</f>
        <v>ОддевольдЛандскрона Боис</v>
      </c>
      <c r="C933" s="1" t="s">
        <v>450</v>
      </c>
      <c r="D933" s="2">
        <v>45536</v>
      </c>
      <c r="E933" s="1" t="s">
        <v>118</v>
      </c>
      <c r="F933" s="1" t="s">
        <v>266</v>
      </c>
      <c r="G933">
        <v>2.85</v>
      </c>
      <c r="H933">
        <v>3.25</v>
      </c>
      <c r="I933">
        <v>2.38</v>
      </c>
      <c r="J933">
        <v>2.8</v>
      </c>
      <c r="K933">
        <v>3.15</v>
      </c>
      <c r="L933">
        <v>2.5</v>
      </c>
      <c r="M933">
        <v>2.8</v>
      </c>
      <c r="N933">
        <v>3.2</v>
      </c>
      <c r="O933">
        <v>2.4500000000000002</v>
      </c>
      <c r="P933" t="s">
        <v>16</v>
      </c>
      <c r="Q933" t="s">
        <v>32</v>
      </c>
      <c r="R933">
        <v>2</v>
      </c>
      <c r="T933">
        <f>MAX(scores245[[#This Row],[winline]],scores245[[#This Row],[betboom]])</f>
        <v>2.85</v>
      </c>
      <c r="U933" t="str">
        <f>INDEX($C$1:$O$10913,1,MATCH(T933,scores245[#This Row],0))</f>
        <v>winline</v>
      </c>
    </row>
    <row r="934" spans="1:21" x14ac:dyDescent="0.25">
      <c r="A934" t="str">
        <f>_xlfn.CONCAT(scores245[[#This Row],[home]],scores245[[#This Row],[guest]],scores245[[#This Row],[дата]])</f>
        <v>НоррчепингХеккен45536</v>
      </c>
      <c r="B934" t="str">
        <f>_xlfn.CONCAT(scores245[[#This Row],[home]],scores245[[#This Row],[guest]])</f>
        <v>НоррчепингХеккен</v>
      </c>
      <c r="C934" s="1" t="s">
        <v>451</v>
      </c>
      <c r="D934" s="2">
        <v>45536</v>
      </c>
      <c r="E934" s="1" t="s">
        <v>365</v>
      </c>
      <c r="F934" s="1" t="s">
        <v>364</v>
      </c>
      <c r="G934">
        <v>2.95</v>
      </c>
      <c r="H934">
        <v>3.9</v>
      </c>
      <c r="I934">
        <v>2.1</v>
      </c>
      <c r="J934">
        <v>3.05</v>
      </c>
      <c r="K934">
        <v>3.85</v>
      </c>
      <c r="L934">
        <v>2.14</v>
      </c>
      <c r="M934">
        <v>3.05</v>
      </c>
      <c r="N934">
        <v>3.95</v>
      </c>
      <c r="O934">
        <v>2.13</v>
      </c>
      <c r="P934" t="s">
        <v>32</v>
      </c>
      <c r="Q934" t="s">
        <v>32</v>
      </c>
      <c r="R934">
        <v>0</v>
      </c>
      <c r="T934">
        <f>MAX(scores245[[#This Row],[winline]],scores245[[#This Row],[betboom]])</f>
        <v>3.05</v>
      </c>
      <c r="U934" t="str">
        <f>INDEX($C$1:$O$10913,1,MATCH(T934,scores245[#This Row],0))</f>
        <v>betboom</v>
      </c>
    </row>
    <row r="935" spans="1:21" x14ac:dyDescent="0.25">
      <c r="A935" t="str">
        <f>_xlfn.CONCAT(scores245[[#This Row],[home]],scores245[[#This Row],[guest]],scores245[[#This Row],[дата]])</f>
        <v>ГетеборгХаммарбю45536</v>
      </c>
      <c r="B935" t="str">
        <f>_xlfn.CONCAT(scores245[[#This Row],[home]],scores245[[#This Row],[guest]])</f>
        <v>ГетеборгХаммарбю</v>
      </c>
      <c r="C935" s="1" t="s">
        <v>451</v>
      </c>
      <c r="D935" s="2">
        <v>45536</v>
      </c>
      <c r="E935" s="1" t="s">
        <v>358</v>
      </c>
      <c r="F935" s="1" t="s">
        <v>354</v>
      </c>
      <c r="G935">
        <v>2.5499999999999998</v>
      </c>
      <c r="H935">
        <v>3.55</v>
      </c>
      <c r="I935">
        <v>2.5</v>
      </c>
      <c r="J935">
        <v>2.66</v>
      </c>
      <c r="K935">
        <v>3.45</v>
      </c>
      <c r="L935">
        <v>2.56</v>
      </c>
      <c r="M935">
        <v>2.6</v>
      </c>
      <c r="N935">
        <v>3.6</v>
      </c>
      <c r="O935">
        <v>2.5499999999999998</v>
      </c>
      <c r="P935" t="s">
        <v>16</v>
      </c>
      <c r="Q935" t="s">
        <v>28</v>
      </c>
      <c r="R935">
        <v>2</v>
      </c>
      <c r="T935">
        <f>MAX(scores245[[#This Row],[winline]],scores245[[#This Row],[betboom]])</f>
        <v>2.66</v>
      </c>
      <c r="U935" t="str">
        <f>INDEX($C$1:$O$10913,1,MATCH(T935,scores245[#This Row],0))</f>
        <v>betboom</v>
      </c>
    </row>
    <row r="936" spans="1:21" x14ac:dyDescent="0.25">
      <c r="A936" t="str">
        <f>_xlfn.CONCAT(scores245[[#This Row],[home]],scores245[[#This Row],[guest]],scores245[[#This Row],[дата]])</f>
        <v>БроммапойкарнаЭльфсборг45536</v>
      </c>
      <c r="B936" t="str">
        <f>_xlfn.CONCAT(scores245[[#This Row],[home]],scores245[[#This Row],[guest]])</f>
        <v>БроммапойкарнаЭльфсборг</v>
      </c>
      <c r="C936" s="1" t="s">
        <v>451</v>
      </c>
      <c r="D936" s="2">
        <v>45536</v>
      </c>
      <c r="E936" s="1" t="s">
        <v>344</v>
      </c>
      <c r="F936" s="1" t="s">
        <v>343</v>
      </c>
      <c r="G936">
        <v>2.8</v>
      </c>
      <c r="H936">
        <v>3.6</v>
      </c>
      <c r="I936">
        <v>2.29</v>
      </c>
      <c r="J936">
        <v>2.85</v>
      </c>
      <c r="K936">
        <v>3.65</v>
      </c>
      <c r="L936">
        <v>2.2999999999999998</v>
      </c>
      <c r="M936">
        <v>2.85</v>
      </c>
      <c r="N936">
        <v>3.7</v>
      </c>
      <c r="O936">
        <v>2.35</v>
      </c>
      <c r="P936" t="s">
        <v>32</v>
      </c>
      <c r="Q936" t="s">
        <v>32</v>
      </c>
      <c r="R936">
        <v>0</v>
      </c>
      <c r="T936">
        <f>MAX(scores245[[#This Row],[winline]],scores245[[#This Row],[betboom]])</f>
        <v>2.85</v>
      </c>
      <c r="U936" t="str">
        <f>INDEX($C$1:$O$10913,1,MATCH(T936,scores245[#This Row],0))</f>
        <v>betboom</v>
      </c>
    </row>
    <row r="937" spans="1:21" x14ac:dyDescent="0.25">
      <c r="A937" t="str">
        <f>_xlfn.CONCAT(scores245[[#This Row],[home]],scores245[[#This Row],[guest]],scores245[[#This Row],[дата]])</f>
        <v>МальмеЮргорден45536</v>
      </c>
      <c r="B937" t="str">
        <f>_xlfn.CONCAT(scores245[[#This Row],[home]],scores245[[#This Row],[guest]])</f>
        <v>МальмеЮргорден</v>
      </c>
      <c r="C937" s="1" t="s">
        <v>451</v>
      </c>
      <c r="D937" s="2">
        <v>45536</v>
      </c>
      <c r="E937" s="1" t="s">
        <v>355</v>
      </c>
      <c r="F937" s="1" t="s">
        <v>366</v>
      </c>
      <c r="G937">
        <v>1.58</v>
      </c>
      <c r="H937">
        <v>4.0999999999999996</v>
      </c>
      <c r="I937">
        <v>5.4</v>
      </c>
      <c r="J937">
        <v>1.57</v>
      </c>
      <c r="K937">
        <v>4.2</v>
      </c>
      <c r="L937">
        <v>5.9</v>
      </c>
      <c r="M937">
        <v>1.55</v>
      </c>
      <c r="N937">
        <v>4.2</v>
      </c>
      <c r="O937">
        <v>5.8</v>
      </c>
      <c r="P937" t="s">
        <v>54</v>
      </c>
      <c r="Q937" t="s">
        <v>16</v>
      </c>
      <c r="R937">
        <v>1</v>
      </c>
      <c r="T937">
        <f>MAX(scores245[[#This Row],[winline]],scores245[[#This Row],[betboom]])</f>
        <v>1.58</v>
      </c>
      <c r="U937" t="str">
        <f>INDEX($C$1:$O$10913,1,MATCH(T937,scores245[#This Row],0))</f>
        <v>winline</v>
      </c>
    </row>
    <row r="938" spans="1:21" x14ac:dyDescent="0.25">
      <c r="A938" t="str">
        <f>_xlfn.CONCAT(scores245[[#This Row],[home]],scores245[[#This Row],[guest]],scores245[[#This Row],[дата]])</f>
        <v>Пусан Соннам45536</v>
      </c>
      <c r="B938" t="str">
        <f>_xlfn.CONCAT(scores245[[#This Row],[home]],scores245[[#This Row],[guest]])</f>
        <v>Пусан Соннам</v>
      </c>
      <c r="C938" s="1" t="s">
        <v>452</v>
      </c>
      <c r="D938" s="2">
        <v>45536</v>
      </c>
      <c r="E938" s="1" t="s">
        <v>120</v>
      </c>
      <c r="F938" s="1" t="s">
        <v>121</v>
      </c>
      <c r="G938">
        <v>1.85</v>
      </c>
      <c r="H938">
        <v>3.6</v>
      </c>
      <c r="I938">
        <v>3.8</v>
      </c>
      <c r="J938">
        <v>1.86</v>
      </c>
      <c r="K938">
        <v>3.8</v>
      </c>
      <c r="L938">
        <v>3.7</v>
      </c>
      <c r="M938">
        <v>1.82</v>
      </c>
      <c r="N938">
        <v>3.75</v>
      </c>
      <c r="O938">
        <v>3.75</v>
      </c>
      <c r="P938" t="s">
        <v>32</v>
      </c>
      <c r="Q938" t="s">
        <v>28</v>
      </c>
      <c r="R938">
        <v>1</v>
      </c>
      <c r="T938">
        <f>MAX(scores245[[#This Row],[winline]],scores245[[#This Row],[betboom]])</f>
        <v>1.86</v>
      </c>
      <c r="U938" t="str">
        <f>INDEX($C$1:$O$10913,1,MATCH(T938,scores245[#This Row],0))</f>
        <v>betboom</v>
      </c>
    </row>
    <row r="939" spans="1:21" x14ac:dyDescent="0.25">
      <c r="A939" t="str">
        <f>_xlfn.CONCAT(scores245[[#This Row],[home]],scores245[[#This Row],[guest]],scores245[[#This Row],[дата]])</f>
        <v>ГимпоЧоннам 45536</v>
      </c>
      <c r="B939" t="str">
        <f>_xlfn.CONCAT(scores245[[#This Row],[home]],scores245[[#This Row],[guest]])</f>
        <v xml:space="preserve">ГимпоЧоннам </v>
      </c>
      <c r="C939" s="1" t="s">
        <v>452</v>
      </c>
      <c r="D939" s="2">
        <v>45536</v>
      </c>
      <c r="E939" s="1" t="s">
        <v>122</v>
      </c>
      <c r="F939" s="1" t="s">
        <v>311</v>
      </c>
      <c r="G939">
        <v>2.65</v>
      </c>
      <c r="H939">
        <v>3.3</v>
      </c>
      <c r="I939">
        <v>2.5</v>
      </c>
      <c r="J939">
        <v>2.7</v>
      </c>
      <c r="K939">
        <v>3.4</v>
      </c>
      <c r="L939">
        <v>2.4</v>
      </c>
      <c r="M939" t="s">
        <v>20</v>
      </c>
      <c r="N939" t="s">
        <v>20</v>
      </c>
      <c r="O939" t="s">
        <v>20</v>
      </c>
      <c r="P939" t="s">
        <v>54</v>
      </c>
      <c r="Q939" t="s">
        <v>32</v>
      </c>
      <c r="R939">
        <v>1</v>
      </c>
      <c r="T939">
        <f>MAX(scores245[[#This Row],[winline]],scores245[[#This Row],[betboom]])</f>
        <v>2.7</v>
      </c>
      <c r="U939" t="str">
        <f>INDEX($C$1:$O$10913,1,MATCH(T939,scores245[#This Row],0))</f>
        <v>betboom</v>
      </c>
    </row>
    <row r="940" spans="1:21" x14ac:dyDescent="0.25">
      <c r="A940" t="str">
        <f>_xlfn.CONCAT(scores245[[#This Row],[home]],scores245[[#This Row],[guest]],scores245[[#This Row],[дата]])</f>
        <v>ЧхуннамКеннам45536</v>
      </c>
      <c r="B940" t="str">
        <f>_xlfn.CONCAT(scores245[[#This Row],[home]],scores245[[#This Row],[guest]])</f>
        <v>ЧхуннамКеннам</v>
      </c>
      <c r="C940" s="1" t="s">
        <v>452</v>
      </c>
      <c r="D940" s="2">
        <v>45536</v>
      </c>
      <c r="E940" s="1" t="s">
        <v>312</v>
      </c>
      <c r="F940" s="1" t="s">
        <v>310</v>
      </c>
      <c r="G940">
        <v>2.14</v>
      </c>
      <c r="H940">
        <v>3.3</v>
      </c>
      <c r="I940">
        <v>3.2</v>
      </c>
      <c r="J940" t="s">
        <v>20</v>
      </c>
      <c r="K940" t="s">
        <v>20</v>
      </c>
      <c r="L940" t="s">
        <v>20</v>
      </c>
      <c r="M940" t="s">
        <v>20</v>
      </c>
      <c r="N940" t="s">
        <v>20</v>
      </c>
      <c r="O940" t="s">
        <v>20</v>
      </c>
      <c r="P940" t="s">
        <v>32</v>
      </c>
      <c r="Q940" t="s">
        <v>16</v>
      </c>
      <c r="R940">
        <v>1</v>
      </c>
      <c r="T940">
        <f>MAX(scores245[[#This Row],[winline]],scores245[[#This Row],[betboom]])</f>
        <v>2.14</v>
      </c>
      <c r="U940" t="str">
        <f>INDEX($C$1:$O$10913,1,MATCH(T940,scores245[#This Row],0))</f>
        <v>winline</v>
      </c>
    </row>
    <row r="941" spans="1:21" x14ac:dyDescent="0.25">
      <c r="A941" t="str">
        <f>_xlfn.CONCAT(scores245[[#This Row],[home]],scores245[[#This Row],[guest]],scores245[[#This Row],[дата]])</f>
        <v>КанвонСувон45536</v>
      </c>
      <c r="B941" t="str">
        <f>_xlfn.CONCAT(scores245[[#This Row],[home]],scores245[[#This Row],[guest]])</f>
        <v>КанвонСувон</v>
      </c>
      <c r="C941" s="1" t="s">
        <v>453</v>
      </c>
      <c r="D941" s="2">
        <v>45536</v>
      </c>
      <c r="E941" s="1" t="s">
        <v>275</v>
      </c>
      <c r="F941" s="1" t="s">
        <v>126</v>
      </c>
      <c r="G941">
        <v>2.2999999999999998</v>
      </c>
      <c r="H941">
        <v>3.35</v>
      </c>
      <c r="I941">
        <v>2.95</v>
      </c>
      <c r="J941">
        <v>2.2799999999999998</v>
      </c>
      <c r="K941">
        <v>3.4</v>
      </c>
      <c r="L941">
        <v>3.1</v>
      </c>
      <c r="M941">
        <v>2.2999999999999998</v>
      </c>
      <c r="N941">
        <v>3.45</v>
      </c>
      <c r="O941">
        <v>3.05</v>
      </c>
      <c r="P941" t="s">
        <v>19</v>
      </c>
      <c r="Q941" t="s">
        <v>19</v>
      </c>
      <c r="R941">
        <v>0</v>
      </c>
      <c r="T941">
        <f>MAX(scores245[[#This Row],[winline]],scores245[[#This Row],[betboom]])</f>
        <v>2.2999999999999998</v>
      </c>
      <c r="U941" t="str">
        <f>INDEX($C$1:$O$10913,1,MATCH(T941,scores245[#This Row],0))</f>
        <v>winline</v>
      </c>
    </row>
    <row r="942" spans="1:21" x14ac:dyDescent="0.25">
      <c r="A942" t="str">
        <f>_xlfn.CONCAT(scores245[[#This Row],[home]],scores245[[#This Row],[guest]],scores245[[#This Row],[дата]])</f>
        <v>ТэджонКванджу45536</v>
      </c>
      <c r="B942" t="str">
        <f>_xlfn.CONCAT(scores245[[#This Row],[home]],scores245[[#This Row],[guest]])</f>
        <v>ТэджонКванджу</v>
      </c>
      <c r="C942" s="1" t="s">
        <v>453</v>
      </c>
      <c r="D942" s="2">
        <v>45536</v>
      </c>
      <c r="E942" s="1" t="s">
        <v>125</v>
      </c>
      <c r="F942" s="1" t="s">
        <v>272</v>
      </c>
      <c r="G942">
        <v>3.1</v>
      </c>
      <c r="H942">
        <v>3.35</v>
      </c>
      <c r="I942">
        <v>2.23</v>
      </c>
      <c r="J942">
        <v>3.25</v>
      </c>
      <c r="K942">
        <v>3.3</v>
      </c>
      <c r="L942">
        <v>2.23</v>
      </c>
      <c r="M942">
        <v>3.25</v>
      </c>
      <c r="N942">
        <v>3.35</v>
      </c>
      <c r="O942">
        <v>2.25</v>
      </c>
      <c r="P942" t="s">
        <v>19</v>
      </c>
      <c r="Q942" t="s">
        <v>16</v>
      </c>
      <c r="R942">
        <v>1</v>
      </c>
      <c r="T942">
        <f>MAX(scores245[[#This Row],[winline]],scores245[[#This Row],[betboom]])</f>
        <v>3.25</v>
      </c>
      <c r="U942" t="str">
        <f>INDEX($C$1:$O$10913,1,MATCH(T942,scores245[#This Row],0))</f>
        <v>betboom</v>
      </c>
    </row>
    <row r="943" spans="1:21" x14ac:dyDescent="0.25">
      <c r="A943" t="str">
        <f>_xlfn.CONCAT(scores245[[#This Row],[home]],scores245[[#This Row],[guest]],scores245[[#This Row],[дата]])</f>
        <v>Чонбук Сеул45536</v>
      </c>
      <c r="B943" t="str">
        <f>_xlfn.CONCAT(scores245[[#This Row],[home]],scores245[[#This Row],[guest]])</f>
        <v>Чонбук Сеул</v>
      </c>
      <c r="C943" s="1" t="s">
        <v>453</v>
      </c>
      <c r="D943" s="2">
        <v>45536</v>
      </c>
      <c r="E943" s="1" t="s">
        <v>127</v>
      </c>
      <c r="F943" s="1" t="s">
        <v>128</v>
      </c>
      <c r="G943">
        <v>2.6</v>
      </c>
      <c r="H943">
        <v>3.35</v>
      </c>
      <c r="I943">
        <v>2.6</v>
      </c>
      <c r="J943">
        <v>2.66</v>
      </c>
      <c r="K943">
        <v>3.35</v>
      </c>
      <c r="L943">
        <v>2.63</v>
      </c>
      <c r="M943">
        <v>2.65</v>
      </c>
      <c r="N943">
        <v>3.4</v>
      </c>
      <c r="O943">
        <v>2.6</v>
      </c>
      <c r="P943" t="s">
        <v>16</v>
      </c>
      <c r="Q943" t="s">
        <v>16</v>
      </c>
      <c r="R943">
        <v>0</v>
      </c>
      <c r="T943">
        <f>MAX(scores245[[#This Row],[winline]],scores245[[#This Row],[betboom]])</f>
        <v>2.66</v>
      </c>
      <c r="U943" t="str">
        <f>INDEX($C$1:$O$10913,1,MATCH(T943,scores245[#This Row],0))</f>
        <v>betboom</v>
      </c>
    </row>
    <row r="944" spans="1:21" x14ac:dyDescent="0.25">
      <c r="A944" t="str">
        <f>_xlfn.CONCAT(scores245[[#This Row],[home]],scores245[[#This Row],[guest]],scores245[[#This Row],[дата]])</f>
        <v>Чеджу Санджу 45536</v>
      </c>
      <c r="B944" t="str">
        <f>_xlfn.CONCAT(scores245[[#This Row],[home]],scores245[[#This Row],[guest]])</f>
        <v xml:space="preserve">Чеджу Санджу </v>
      </c>
      <c r="C944" s="1" t="s">
        <v>453</v>
      </c>
      <c r="D944" s="2">
        <v>45536</v>
      </c>
      <c r="E944" s="1" t="s">
        <v>273</v>
      </c>
      <c r="F944" s="1" t="s">
        <v>129</v>
      </c>
      <c r="G944">
        <v>2.8</v>
      </c>
      <c r="H944">
        <v>3.35</v>
      </c>
      <c r="I944">
        <v>2.41</v>
      </c>
      <c r="J944" t="s">
        <v>20</v>
      </c>
      <c r="K944" t="s">
        <v>20</v>
      </c>
      <c r="L944" t="s">
        <v>20</v>
      </c>
      <c r="M944">
        <v>2.9</v>
      </c>
      <c r="N944">
        <v>3.35</v>
      </c>
      <c r="O944">
        <v>2.4500000000000002</v>
      </c>
      <c r="P944" t="s">
        <v>28</v>
      </c>
      <c r="Q944" t="s">
        <v>16</v>
      </c>
      <c r="R944">
        <v>1</v>
      </c>
      <c r="T944">
        <f>MAX(scores245[[#This Row],[winline]],scores245[[#This Row],[betboom]])</f>
        <v>2.8</v>
      </c>
      <c r="U944" t="str">
        <f>INDEX($C$1:$O$10913,1,MATCH(T944,scores245[#This Row],0))</f>
        <v>winline</v>
      </c>
    </row>
    <row r="945" spans="1:21" x14ac:dyDescent="0.25">
      <c r="A945" t="str">
        <f>_xlfn.CONCAT(scores245[[#This Row],[home]],scores245[[#This Row],[guest]],scores245[[#This Row],[дата]])</f>
        <v>Ульсан СитизенКаннын45536</v>
      </c>
      <c r="B945" t="str">
        <f>_xlfn.CONCAT(scores245[[#This Row],[home]],scores245[[#This Row],[guest]])</f>
        <v>Ульсан СитизенКаннын</v>
      </c>
      <c r="C945" s="1" t="s">
        <v>454</v>
      </c>
      <c r="D945" s="2">
        <v>45536</v>
      </c>
      <c r="E945" s="1" t="s">
        <v>68</v>
      </c>
      <c r="F945" s="1" t="s">
        <v>133</v>
      </c>
      <c r="P945" t="s">
        <v>16</v>
      </c>
      <c r="Q945" t="s">
        <v>16</v>
      </c>
      <c r="R945">
        <v>0</v>
      </c>
      <c r="T945">
        <f>MAX(scores245[[#This Row],[winline]],scores245[[#This Row],[betboom]])</f>
        <v>0</v>
      </c>
      <c r="U945" t="e">
        <f>INDEX($C$1:$O$10913,1,MATCH(T945,scores245[#This Row],0))</f>
        <v>#REF!</v>
      </c>
    </row>
    <row r="946" spans="1:21" x14ac:dyDescent="0.25">
      <c r="A946" t="str">
        <f>_xlfn.CONCAT(scores245[[#This Row],[home]],scores245[[#This Row],[guest]],scores245[[#This Row],[дата]])</f>
        <v>Мокпо СитиЧханвон Сити45536</v>
      </c>
      <c r="B946" t="str">
        <f>_xlfn.CONCAT(scores245[[#This Row],[home]],scores245[[#This Row],[guest]])</f>
        <v>Мокпо СитиЧханвон Сити</v>
      </c>
      <c r="C946" s="1" t="s">
        <v>454</v>
      </c>
      <c r="D946" s="2">
        <v>45536</v>
      </c>
      <c r="E946" s="1" t="s">
        <v>135</v>
      </c>
      <c r="F946" s="1" t="s">
        <v>137</v>
      </c>
      <c r="P946" t="s">
        <v>16</v>
      </c>
      <c r="Q946" t="s">
        <v>32</v>
      </c>
      <c r="R946">
        <v>2</v>
      </c>
      <c r="T946">
        <f>MAX(scores245[[#This Row],[winline]],scores245[[#This Row],[betboom]])</f>
        <v>0</v>
      </c>
      <c r="U946" t="e">
        <f>INDEX($C$1:$O$10913,1,MATCH(T946,scores245[#This Row],0))</f>
        <v>#N/A</v>
      </c>
    </row>
    <row r="947" spans="1:21" x14ac:dyDescent="0.25">
      <c r="A947" t="str">
        <f>_xlfn.CONCAT(scores245[[#This Row],[home]],scores245[[#This Row],[guest]],scores245[[#This Row],[дата]])</f>
        <v>Тэгу 2Чунчеон45536</v>
      </c>
      <c r="B947" t="str">
        <f>_xlfn.CONCAT(scores245[[#This Row],[home]],scores245[[#This Row],[guest]])</f>
        <v>Тэгу 2Чунчеон</v>
      </c>
      <c r="C947" s="1" t="s">
        <v>454</v>
      </c>
      <c r="D947" s="2">
        <v>45536</v>
      </c>
      <c r="E947" s="1" t="s">
        <v>280</v>
      </c>
      <c r="F947" s="1" t="s">
        <v>66</v>
      </c>
      <c r="P947" t="s">
        <v>19</v>
      </c>
      <c r="Q947" t="s">
        <v>19</v>
      </c>
      <c r="R947">
        <v>0</v>
      </c>
      <c r="T947">
        <f>MAX(scores245[[#This Row],[winline]],scores245[[#This Row],[betboom]])</f>
        <v>0</v>
      </c>
      <c r="U947" t="e">
        <f>INDEX($C$1:$O$10913,1,MATCH(T947,scores245[#This Row],0))</f>
        <v>#REF!</v>
      </c>
    </row>
    <row r="948" spans="1:21" x14ac:dyDescent="0.25">
      <c r="A948" t="str">
        <f>_xlfn.CONCAT(scores245[[#This Row],[home]],scores245[[#This Row],[guest]],scores245[[#This Row],[дата]])</f>
        <v>Сихын СитизенКёнджу КХНП45536</v>
      </c>
      <c r="B948" t="str">
        <f>_xlfn.CONCAT(scores245[[#This Row],[home]],scores245[[#This Row],[guest]])</f>
        <v>Сихын СитизенКёнджу КХНП</v>
      </c>
      <c r="C948" s="1" t="s">
        <v>454</v>
      </c>
      <c r="D948" s="2">
        <v>45536</v>
      </c>
      <c r="E948" s="1" t="s">
        <v>278</v>
      </c>
      <c r="F948" s="1" t="s">
        <v>132</v>
      </c>
      <c r="P948" t="s">
        <v>16</v>
      </c>
      <c r="Q948" t="s">
        <v>19</v>
      </c>
      <c r="R948">
        <v>2</v>
      </c>
      <c r="T948">
        <f>MAX(scores245[[#This Row],[winline]],scores245[[#This Row],[betboom]])</f>
        <v>0</v>
      </c>
      <c r="U948" t="e">
        <f>INDEX($C$1:$O$10913,1,MATCH(T948,scores245[#This Row],0))</f>
        <v>#N/A</v>
      </c>
    </row>
    <row r="949" spans="1:21" x14ac:dyDescent="0.25">
      <c r="A949" t="str">
        <f>_xlfn.CONCAT(scores245[[#This Row],[home]],scores245[[#This Row],[guest]],scores245[[#This Row],[дата]])</f>
        <v>Оита ТринитаДЖЕФ Юнайтед45536</v>
      </c>
      <c r="B949" t="str">
        <f>_xlfn.CONCAT(scores245[[#This Row],[home]],scores245[[#This Row],[guest]])</f>
        <v>Оита ТринитаДЖЕФ Юнайтед</v>
      </c>
      <c r="C949" s="1" t="s">
        <v>455</v>
      </c>
      <c r="D949" s="2">
        <v>45536</v>
      </c>
      <c r="E949" s="1" t="s">
        <v>140</v>
      </c>
      <c r="F949" s="1" t="s">
        <v>282</v>
      </c>
      <c r="G949">
        <v>3.7</v>
      </c>
      <c r="H949">
        <v>3.35</v>
      </c>
      <c r="I949">
        <v>1.96</v>
      </c>
      <c r="J949">
        <v>3.8</v>
      </c>
      <c r="K949">
        <v>3.45</v>
      </c>
      <c r="L949">
        <v>1.93</v>
      </c>
      <c r="M949">
        <v>3.77</v>
      </c>
      <c r="N949">
        <v>3.42</v>
      </c>
      <c r="O949">
        <v>1.91</v>
      </c>
      <c r="P949" t="s">
        <v>16</v>
      </c>
      <c r="Q949" t="s">
        <v>19</v>
      </c>
      <c r="R949">
        <v>2</v>
      </c>
      <c r="T949">
        <f>MAX(scores245[[#This Row],[winline]],scores245[[#This Row],[betboom]])</f>
        <v>3.8</v>
      </c>
      <c r="U949" t="str">
        <f>INDEX($C$1:$O$10913,1,MATCH(T949,scores245[#This Row],0))</f>
        <v>betboom</v>
      </c>
    </row>
    <row r="950" spans="1:21" x14ac:dyDescent="0.25">
      <c r="A950" t="str">
        <f>_xlfn.CONCAT(scores245[[#This Row],[home]],scores245[[#This Row],[guest]],scores245[[#This Row],[дата]])</f>
        <v>Роассо КумамотоФудзиэда МИФК45536</v>
      </c>
      <c r="B950" t="str">
        <f>_xlfn.CONCAT(scores245[[#This Row],[home]],scores245[[#This Row],[guest]])</f>
        <v>Роассо КумамотоФудзиэда МИФК</v>
      </c>
      <c r="C950" s="1" t="s">
        <v>455</v>
      </c>
      <c r="D950" s="2">
        <v>45536</v>
      </c>
      <c r="E950" s="1" t="s">
        <v>148</v>
      </c>
      <c r="F950" s="1" t="s">
        <v>145</v>
      </c>
      <c r="G950">
        <v>1.9</v>
      </c>
      <c r="H950">
        <v>3.5</v>
      </c>
      <c r="I950">
        <v>3.7</v>
      </c>
      <c r="J950">
        <v>1.89</v>
      </c>
      <c r="K950">
        <v>3.6</v>
      </c>
      <c r="L950">
        <v>3.7</v>
      </c>
      <c r="M950">
        <v>1.87</v>
      </c>
      <c r="N950">
        <v>3.57</v>
      </c>
      <c r="O950">
        <v>3.79</v>
      </c>
      <c r="P950" t="s">
        <v>28</v>
      </c>
      <c r="Q950" t="s">
        <v>19</v>
      </c>
      <c r="R950">
        <v>2</v>
      </c>
      <c r="T950">
        <f>MAX(scores245[[#This Row],[winline]],scores245[[#This Row],[betboom]])</f>
        <v>1.9</v>
      </c>
      <c r="U950" t="str">
        <f>INDEX($C$1:$O$10913,1,MATCH(T950,scores245[#This Row],0))</f>
        <v>winline</v>
      </c>
    </row>
    <row r="951" spans="1:21" x14ac:dyDescent="0.25">
      <c r="A951" t="str">
        <f>_xlfn.CONCAT(scores245[[#This Row],[home]],scores245[[#This Row],[guest]],scores245[[#This Row],[дата]])</f>
        <v>Зеспакусацу ГуммаБлаублиц Акита45536</v>
      </c>
      <c r="B951" t="str">
        <f>_xlfn.CONCAT(scores245[[#This Row],[home]],scores245[[#This Row],[guest]])</f>
        <v>Зеспакусацу ГуммаБлаублиц Акита</v>
      </c>
      <c r="C951" s="1" t="s">
        <v>455</v>
      </c>
      <c r="D951" s="2">
        <v>45536</v>
      </c>
      <c r="E951" s="1" t="s">
        <v>144</v>
      </c>
      <c r="F951" s="1" t="s">
        <v>286</v>
      </c>
      <c r="G951">
        <v>4</v>
      </c>
      <c r="H951">
        <v>3.15</v>
      </c>
      <c r="I951">
        <v>1.96</v>
      </c>
      <c r="J951">
        <v>4.2</v>
      </c>
      <c r="K951">
        <v>3.15</v>
      </c>
      <c r="L951">
        <v>1.94</v>
      </c>
      <c r="M951">
        <v>4.1100000000000003</v>
      </c>
      <c r="N951">
        <v>3.17</v>
      </c>
      <c r="O951">
        <v>1.92</v>
      </c>
      <c r="P951" t="s">
        <v>28</v>
      </c>
      <c r="Q951" t="s">
        <v>16</v>
      </c>
      <c r="R951">
        <v>1</v>
      </c>
      <c r="T951">
        <f>MAX(scores245[[#This Row],[winline]],scores245[[#This Row],[betboom]])</f>
        <v>4.2</v>
      </c>
      <c r="U951" t="str">
        <f>INDEX($C$1:$O$10913,1,MATCH(T951,scores245[#This Row],0))</f>
        <v>betboom</v>
      </c>
    </row>
    <row r="952" spans="1:21" x14ac:dyDescent="0.25">
      <c r="A952" t="str">
        <f>_xlfn.CONCAT(scores245[[#This Row],[home]],scores245[[#This Row],[guest]],scores245[[#This Row],[дата]])</f>
        <v>Ависпа ФукуокаВиссел Кобе45536</v>
      </c>
      <c r="B952" t="str">
        <f>_xlfn.CONCAT(scores245[[#This Row],[home]],scores245[[#This Row],[guest]])</f>
        <v>Ависпа ФукуокаВиссел Кобе</v>
      </c>
      <c r="C952" s="1" t="s">
        <v>456</v>
      </c>
      <c r="D952" s="2">
        <v>45536</v>
      </c>
      <c r="E952" s="1" t="s">
        <v>295</v>
      </c>
      <c r="F952" s="1" t="s">
        <v>290</v>
      </c>
      <c r="G952">
        <v>4.5</v>
      </c>
      <c r="H952">
        <v>3.2</v>
      </c>
      <c r="I952">
        <v>1.85</v>
      </c>
      <c r="J952">
        <v>4.7</v>
      </c>
      <c r="K952">
        <v>3.25</v>
      </c>
      <c r="L952">
        <v>1.87</v>
      </c>
      <c r="M952">
        <v>4.5999999999999996</v>
      </c>
      <c r="N952">
        <v>3.35</v>
      </c>
      <c r="O952">
        <v>1.85</v>
      </c>
      <c r="P952" t="s">
        <v>16</v>
      </c>
      <c r="Q952" t="s">
        <v>19</v>
      </c>
      <c r="R952">
        <v>2</v>
      </c>
      <c r="T952">
        <f>MAX(scores245[[#This Row],[winline]],scores245[[#This Row],[betboom]])</f>
        <v>4.7</v>
      </c>
      <c r="U952" t="str">
        <f>INDEX($C$1:$O$10913,1,MATCH(T952,scores245[#This Row],0))</f>
        <v>betboom</v>
      </c>
    </row>
    <row r="953" spans="1:21" x14ac:dyDescent="0.25">
      <c r="A953" t="str">
        <f>_xlfn.CONCAT(scores245[[#This Row],[home]],scores245[[#This Row],[guest]],scores245[[#This Row],[дата]])</f>
        <v>Консадоле СаппороКавасаки Фронтале45536</v>
      </c>
      <c r="B953" t="str">
        <f>_xlfn.CONCAT(scores245[[#This Row],[home]],scores245[[#This Row],[guest]])</f>
        <v>Консадоле СаппороКавасаки Фронтале</v>
      </c>
      <c r="C953" s="1" t="s">
        <v>456</v>
      </c>
      <c r="D953" s="2">
        <v>45536</v>
      </c>
      <c r="E953" s="1" t="s">
        <v>159</v>
      </c>
      <c r="F953" s="1" t="s">
        <v>157</v>
      </c>
      <c r="G953">
        <v>3.65</v>
      </c>
      <c r="H953">
        <v>3.8</v>
      </c>
      <c r="I953">
        <v>1.92</v>
      </c>
      <c r="J953">
        <v>3.7</v>
      </c>
      <c r="K953">
        <v>3.9</v>
      </c>
      <c r="L953">
        <v>1.9</v>
      </c>
      <c r="M953">
        <v>3.55</v>
      </c>
      <c r="N953">
        <v>4.0999999999999996</v>
      </c>
      <c r="O953">
        <v>1.9</v>
      </c>
      <c r="P953" t="s">
        <v>19</v>
      </c>
      <c r="Q953" t="s">
        <v>16</v>
      </c>
      <c r="R953">
        <v>1</v>
      </c>
      <c r="T953">
        <f>MAX(scores245[[#This Row],[winline]],scores245[[#This Row],[betboom]])</f>
        <v>3.7</v>
      </c>
      <c r="U953" t="str">
        <f>INDEX($C$1:$O$10913,1,MATCH(T953,scores245[#This Row],0))</f>
        <v>betboom</v>
      </c>
    </row>
    <row r="954" spans="1:21" x14ac:dyDescent="0.25">
      <c r="A954" t="str">
        <f>_xlfn.CONCAT(scores245[[#This Row],[home]],scores245[[#This Row],[guest]],scores245[[#This Row],[дата]])</f>
        <v>Грулла МориокаКаматамаре Сануки45536</v>
      </c>
      <c r="B954" t="str">
        <f>_xlfn.CONCAT(scores245[[#This Row],[home]],scores245[[#This Row],[guest]])</f>
        <v>Грулла МориокаКаматамаре Сануки</v>
      </c>
      <c r="C954" s="1" t="s">
        <v>447</v>
      </c>
      <c r="D954" s="2">
        <v>45536</v>
      </c>
      <c r="E954" s="1" t="s">
        <v>165</v>
      </c>
      <c r="F954" s="1" t="s">
        <v>305</v>
      </c>
      <c r="G954" t="s">
        <v>20</v>
      </c>
      <c r="H954" t="s">
        <v>20</v>
      </c>
      <c r="I954" t="s">
        <v>20</v>
      </c>
      <c r="J954" t="s">
        <v>20</v>
      </c>
      <c r="K954" t="s">
        <v>20</v>
      </c>
      <c r="L954" t="s">
        <v>20</v>
      </c>
      <c r="M954" t="s">
        <v>20</v>
      </c>
      <c r="N954" t="s">
        <v>20</v>
      </c>
      <c r="O954" t="s">
        <v>20</v>
      </c>
      <c r="P954" t="s">
        <v>28</v>
      </c>
      <c r="Q954" t="s">
        <v>19</v>
      </c>
      <c r="R954">
        <v>2</v>
      </c>
      <c r="T954">
        <f>MAX(scores245[[#This Row],[winline]],scores245[[#This Row],[betboom]])</f>
        <v>0</v>
      </c>
      <c r="U954" t="e">
        <f>INDEX($C$1:$O$10913,1,MATCH(T954,scores245[#This Row],0))</f>
        <v>#N/A</v>
      </c>
    </row>
    <row r="955" spans="1:21" x14ac:dyDescent="0.25">
      <c r="A955" t="str">
        <f>_xlfn.CONCAT(scores245[[#This Row],[home]],scores245[[#This Row],[guest]],scores245[[#This Row],[дата]])</f>
        <v>Колон де Санта ФеДепортиво Морон45537</v>
      </c>
      <c r="B955" t="str">
        <f>_xlfn.CONCAT(scores245[[#This Row],[home]],scores245[[#This Row],[guest]])</f>
        <v>Колон де Санта ФеДепортиво Морон</v>
      </c>
      <c r="C955" s="1" t="s">
        <v>448</v>
      </c>
      <c r="D955" s="2">
        <v>45537</v>
      </c>
      <c r="E955" s="1" t="s">
        <v>178</v>
      </c>
      <c r="F955" s="1" t="s">
        <v>192</v>
      </c>
      <c r="G955">
        <v>1.57</v>
      </c>
      <c r="H955">
        <v>3.45</v>
      </c>
      <c r="I955">
        <v>5.8</v>
      </c>
      <c r="J955">
        <v>1.57</v>
      </c>
      <c r="K955">
        <v>3.45</v>
      </c>
      <c r="L955">
        <v>6.6</v>
      </c>
      <c r="M955">
        <v>1.55</v>
      </c>
      <c r="N955">
        <v>3.45</v>
      </c>
      <c r="O955">
        <v>6.7</v>
      </c>
      <c r="P955" t="s">
        <v>28</v>
      </c>
      <c r="Q955" t="s">
        <v>16</v>
      </c>
      <c r="R955">
        <v>1</v>
      </c>
      <c r="T955">
        <f>MAX(scores245[[#This Row],[winline]],scores245[[#This Row],[betboom]])</f>
        <v>1.57</v>
      </c>
      <c r="U955" t="str">
        <f>INDEX($C$1:$O$10913,1,MATCH(T955,scores245[#This Row],0))</f>
        <v>winline</v>
      </c>
    </row>
    <row r="956" spans="1:21" x14ac:dyDescent="0.25">
      <c r="A956" t="str">
        <f>_xlfn.CONCAT(scores245[[#This Row],[home]],scores245[[#This Row],[guest]],scores245[[#This Row],[дата]])</f>
        <v>КуилмесТристан Суарез45537</v>
      </c>
      <c r="B956" t="str">
        <f>_xlfn.CONCAT(scores245[[#This Row],[home]],scores245[[#This Row],[guest]])</f>
        <v>КуилмесТристан Суарез</v>
      </c>
      <c r="C956" s="1" t="s">
        <v>448</v>
      </c>
      <c r="D956" s="2">
        <v>45537</v>
      </c>
      <c r="E956" s="1" t="s">
        <v>82</v>
      </c>
      <c r="F956" s="1" t="s">
        <v>194</v>
      </c>
      <c r="G956">
        <v>2.0699999999999998</v>
      </c>
      <c r="H956">
        <v>2.9</v>
      </c>
      <c r="I956">
        <v>3.7</v>
      </c>
      <c r="J956">
        <v>2.15</v>
      </c>
      <c r="K956">
        <v>2.85</v>
      </c>
      <c r="L956">
        <v>3.9</v>
      </c>
      <c r="M956">
        <v>2.1</v>
      </c>
      <c r="N956">
        <v>2.85</v>
      </c>
      <c r="O956">
        <v>3.9</v>
      </c>
      <c r="P956" t="s">
        <v>16</v>
      </c>
      <c r="Q956" t="s">
        <v>28</v>
      </c>
      <c r="R956">
        <v>2</v>
      </c>
      <c r="T956">
        <f>MAX(scores245[[#This Row],[winline]],scores245[[#This Row],[betboom]])</f>
        <v>2.15</v>
      </c>
      <c r="U956" t="str">
        <f>INDEX($C$1:$O$10913,1,MATCH(T956,scores245[#This Row],0))</f>
        <v>betboom</v>
      </c>
    </row>
    <row r="957" spans="1:21" x14ac:dyDescent="0.25">
      <c r="A957" t="str">
        <f>_xlfn.CONCAT(scores245[[#This Row],[home]],scores245[[#This Row],[guest]],scores245[[#This Row],[дата]])</f>
        <v>Эстудиантес Рио КуартоНуэва Чикаго45537</v>
      </c>
      <c r="B957" t="str">
        <f>_xlfn.CONCAT(scores245[[#This Row],[home]],scores245[[#This Row],[guest]])</f>
        <v>Эстудиантес Рио КуартоНуэва Чикаго</v>
      </c>
      <c r="C957" s="1" t="s">
        <v>448</v>
      </c>
      <c r="D957" s="2">
        <v>45537</v>
      </c>
      <c r="E957" s="1" t="s">
        <v>184</v>
      </c>
      <c r="F957" s="1" t="s">
        <v>190</v>
      </c>
      <c r="G957">
        <v>2.14</v>
      </c>
      <c r="H957">
        <v>2.85</v>
      </c>
      <c r="I957">
        <v>3.55</v>
      </c>
      <c r="J957">
        <v>2.23</v>
      </c>
      <c r="K957">
        <v>2.8</v>
      </c>
      <c r="L957">
        <v>3.7</v>
      </c>
      <c r="M957">
        <v>2.2000000000000002</v>
      </c>
      <c r="N957">
        <v>2.8</v>
      </c>
      <c r="O957">
        <v>3.7</v>
      </c>
      <c r="P957" t="s">
        <v>28</v>
      </c>
      <c r="Q957" t="s">
        <v>16</v>
      </c>
      <c r="R957">
        <v>1</v>
      </c>
      <c r="T957">
        <f>MAX(scores245[[#This Row],[winline]],scores245[[#This Row],[betboom]])</f>
        <v>2.23</v>
      </c>
      <c r="U957" t="str">
        <f>INDEX($C$1:$O$10913,1,MATCH(T957,scores245[#This Row],0))</f>
        <v>betboom</v>
      </c>
    </row>
    <row r="958" spans="1:21" x14ac:dyDescent="0.25">
      <c r="A958" t="str">
        <f>_xlfn.CONCAT(scores245[[#This Row],[home]],scores245[[#This Row],[guest]],scores245[[#This Row],[дата]])</f>
        <v>Атлетико ПаранаэнсеПалмейрас45537</v>
      </c>
      <c r="B958" t="str">
        <f>_xlfn.CONCAT(scores245[[#This Row],[home]],scores245[[#This Row],[guest]])</f>
        <v>Атлетико ПаранаэнсеПалмейрас</v>
      </c>
      <c r="C958" s="1" t="s">
        <v>457</v>
      </c>
      <c r="D958" s="2">
        <v>45537</v>
      </c>
      <c r="E958" s="1" t="s">
        <v>205</v>
      </c>
      <c r="F958" s="1" t="s">
        <v>306</v>
      </c>
      <c r="G958">
        <v>3.25</v>
      </c>
      <c r="H958">
        <v>3.5</v>
      </c>
      <c r="I958">
        <v>2.23</v>
      </c>
      <c r="J958">
        <v>3.21</v>
      </c>
      <c r="K958">
        <v>3.47</v>
      </c>
      <c r="L958">
        <v>2.2200000000000002</v>
      </c>
      <c r="M958">
        <v>3</v>
      </c>
      <c r="N958">
        <v>3</v>
      </c>
      <c r="O958">
        <v>2.6</v>
      </c>
      <c r="P958" t="s">
        <v>16</v>
      </c>
      <c r="Q958" t="s">
        <v>19</v>
      </c>
      <c r="R958">
        <v>2</v>
      </c>
      <c r="T958">
        <f>MAX(scores245[[#This Row],[winline]],scores245[[#This Row],[betboom]])</f>
        <v>3.25</v>
      </c>
      <c r="U958" t="str">
        <f>INDEX($C$1:$O$10913,1,MATCH(T958,scores245[#This Row],0))</f>
        <v>winline</v>
      </c>
    </row>
    <row r="959" spans="1:21" x14ac:dyDescent="0.25">
      <c r="A959" t="str">
        <f>_xlfn.CONCAT(scores245[[#This Row],[home]],scores245[[#This Row],[guest]],scores245[[#This Row],[дата]])</f>
        <v>ЖувентудеИнтернасьонал45537</v>
      </c>
      <c r="B959" t="str">
        <f>_xlfn.CONCAT(scores245[[#This Row],[home]],scores245[[#This Row],[guest]])</f>
        <v>ЖувентудеИнтернасьонал</v>
      </c>
      <c r="C959" s="1" t="s">
        <v>457</v>
      </c>
      <c r="D959" s="2">
        <v>45537</v>
      </c>
      <c r="E959" s="1" t="s">
        <v>215</v>
      </c>
      <c r="F959" s="1" t="s">
        <v>209</v>
      </c>
      <c r="G959">
        <v>3.5</v>
      </c>
      <c r="H959">
        <v>3.45</v>
      </c>
      <c r="I959">
        <v>2.16</v>
      </c>
      <c r="J959">
        <v>3.42</v>
      </c>
      <c r="K959">
        <v>3.42</v>
      </c>
      <c r="L959">
        <v>2.15</v>
      </c>
      <c r="M959">
        <v>3.6</v>
      </c>
      <c r="N959">
        <v>3.4</v>
      </c>
      <c r="O959">
        <v>2.1</v>
      </c>
      <c r="P959" t="s">
        <v>28</v>
      </c>
      <c r="Q959" t="s">
        <v>32</v>
      </c>
      <c r="R959">
        <v>2</v>
      </c>
      <c r="T959">
        <f>MAX(scores245[[#This Row],[winline]],scores245[[#This Row],[betboom]])</f>
        <v>3.5</v>
      </c>
      <c r="U959" t="str">
        <f>INDEX($C$1:$O$10913,1,MATCH(T959,scores245[#This Row],0))</f>
        <v>winline</v>
      </c>
    </row>
    <row r="960" spans="1:21" x14ac:dyDescent="0.25">
      <c r="A960" t="str">
        <f>_xlfn.CONCAT(scores245[[#This Row],[home]],scores245[[#This Row],[guest]],scores245[[#This Row],[дата]])</f>
        <v>ФлуминенсеСан-Паулу45537</v>
      </c>
      <c r="B960" t="str">
        <f>_xlfn.CONCAT(scores245[[#This Row],[home]],scores245[[#This Row],[guest]])</f>
        <v>ФлуминенсеСан-Паулу</v>
      </c>
      <c r="C960" s="1" t="s">
        <v>457</v>
      </c>
      <c r="D960" s="2">
        <v>45537</v>
      </c>
      <c r="E960" s="1" t="s">
        <v>211</v>
      </c>
      <c r="F960" s="1" t="s">
        <v>465</v>
      </c>
      <c r="G960">
        <v>2.31</v>
      </c>
      <c r="H960">
        <v>3.3</v>
      </c>
      <c r="I960">
        <v>3.3</v>
      </c>
      <c r="J960">
        <v>2.2999999999999998</v>
      </c>
      <c r="K960">
        <v>3.25</v>
      </c>
      <c r="L960">
        <v>3.25</v>
      </c>
      <c r="M960">
        <v>2.2999999999999998</v>
      </c>
      <c r="N960">
        <v>3.1</v>
      </c>
      <c r="O960">
        <v>3.5</v>
      </c>
      <c r="P960" t="s">
        <v>19</v>
      </c>
      <c r="Q960" t="s">
        <v>16</v>
      </c>
      <c r="R960">
        <v>1</v>
      </c>
      <c r="T960">
        <f>MAX(scores245[[#This Row],[winline]],scores245[[#This Row],[betboom]])</f>
        <v>2.31</v>
      </c>
      <c r="U960" t="str">
        <f>INDEX($C$1:$O$10913,1,MATCH(T960,scores245[#This Row],0))</f>
        <v>winline</v>
      </c>
    </row>
    <row r="961" spans="1:21" x14ac:dyDescent="0.25">
      <c r="A961" t="str">
        <f>_xlfn.CONCAT(scores245[[#This Row],[home]],scores245[[#This Row],[guest]],scores245[[#This Row],[дата]])</f>
        <v>ВиториаВаско да Гама45537</v>
      </c>
      <c r="B961" t="str">
        <f>_xlfn.CONCAT(scores245[[#This Row],[home]],scores245[[#This Row],[guest]])</f>
        <v>ВиториаВаско да Гама</v>
      </c>
      <c r="C961" s="1" t="s">
        <v>457</v>
      </c>
      <c r="D961" s="2">
        <v>45537</v>
      </c>
      <c r="E961" s="1" t="s">
        <v>204</v>
      </c>
      <c r="F961" s="1" t="s">
        <v>84</v>
      </c>
      <c r="G961">
        <v>2.35</v>
      </c>
      <c r="H961">
        <v>3.4</v>
      </c>
      <c r="I961">
        <v>3.1</v>
      </c>
      <c r="J961">
        <v>2.34</v>
      </c>
      <c r="K961">
        <v>3.37</v>
      </c>
      <c r="L961">
        <v>3.07</v>
      </c>
      <c r="M961">
        <v>2.38</v>
      </c>
      <c r="N961">
        <v>3.2</v>
      </c>
      <c r="O961">
        <v>3.2</v>
      </c>
      <c r="P961" t="s">
        <v>16</v>
      </c>
      <c r="Q961" t="s">
        <v>28</v>
      </c>
      <c r="R961">
        <v>2</v>
      </c>
      <c r="T961">
        <f>MAX(scores245[[#This Row],[winline]],scores245[[#This Row],[betboom]])</f>
        <v>2.35</v>
      </c>
      <c r="U961" t="str">
        <f>INDEX($C$1:$O$10913,1,MATCH(T961,scores245[#This Row],0))</f>
        <v>winline</v>
      </c>
    </row>
    <row r="962" spans="1:21" x14ac:dyDescent="0.25">
      <c r="A962" t="str">
        <f>_xlfn.CONCAT(scores245[[#This Row],[home]],scores245[[#This Row],[guest]],scores245[[#This Row],[дата]])</f>
        <v>БрагантиноБаия45537</v>
      </c>
      <c r="B962" t="str">
        <f>_xlfn.CONCAT(scores245[[#This Row],[home]],scores245[[#This Row],[guest]])</f>
        <v>БрагантиноБаия</v>
      </c>
      <c r="C962" s="1" t="s">
        <v>457</v>
      </c>
      <c r="D962" s="2">
        <v>45537</v>
      </c>
      <c r="E962" s="1" t="s">
        <v>87</v>
      </c>
      <c r="F962" s="1" t="s">
        <v>213</v>
      </c>
      <c r="G962">
        <v>2.2799999999999998</v>
      </c>
      <c r="H962">
        <v>3.45</v>
      </c>
      <c r="I962">
        <v>3.2</v>
      </c>
      <c r="J962">
        <v>2.27</v>
      </c>
      <c r="K962">
        <v>3.42</v>
      </c>
      <c r="L962">
        <v>3.16</v>
      </c>
      <c r="M962">
        <v>2.2400000000000002</v>
      </c>
      <c r="N962">
        <v>3.4</v>
      </c>
      <c r="O962">
        <v>3.3</v>
      </c>
      <c r="P962" t="s">
        <v>19</v>
      </c>
      <c r="Q962" t="s">
        <v>28</v>
      </c>
      <c r="R962">
        <v>1</v>
      </c>
      <c r="T962">
        <f>MAX(scores245[[#This Row],[winline]],scores245[[#This Row],[betboom]])</f>
        <v>2.2799999999999998</v>
      </c>
      <c r="U962" t="str">
        <f>INDEX($C$1:$O$10913,1,MATCH(T962,scores245[#This Row],0))</f>
        <v>winline</v>
      </c>
    </row>
    <row r="963" spans="1:21" x14ac:dyDescent="0.25">
      <c r="A963" t="str">
        <f>_xlfn.CONCAT(scores245[[#This Row],[home]],scores245[[#This Row],[guest]],scores245[[#This Row],[дата]])</f>
        <v>ГоясПайсанду45537</v>
      </c>
      <c r="B963" t="str">
        <f>_xlfn.CONCAT(scores245[[#This Row],[home]],scores245[[#This Row],[guest]])</f>
        <v>ГоясПайсанду</v>
      </c>
      <c r="C963" s="1" t="s">
        <v>449</v>
      </c>
      <c r="D963" s="2">
        <v>45537</v>
      </c>
      <c r="E963" s="1" t="s">
        <v>316</v>
      </c>
      <c r="F963" s="1" t="s">
        <v>220</v>
      </c>
      <c r="G963">
        <v>1.81</v>
      </c>
      <c r="H963">
        <v>3.25</v>
      </c>
      <c r="I963">
        <v>4.5</v>
      </c>
      <c r="J963">
        <v>1.77</v>
      </c>
      <c r="K963">
        <v>3.3</v>
      </c>
      <c r="L963">
        <v>4.5999999999999996</v>
      </c>
      <c r="M963">
        <v>1.77</v>
      </c>
      <c r="N963">
        <v>3.36</v>
      </c>
      <c r="O963">
        <v>4.41</v>
      </c>
      <c r="P963" t="s">
        <v>28</v>
      </c>
      <c r="Q963" t="s">
        <v>28</v>
      </c>
      <c r="R963">
        <v>0</v>
      </c>
      <c r="T963">
        <f>MAX(scores245[[#This Row],[winline]],scores245[[#This Row],[betboom]])</f>
        <v>1.81</v>
      </c>
      <c r="U963" t="str">
        <f>INDEX($C$1:$O$10913,1,MATCH(T963,scores245[#This Row],0))</f>
        <v>winline</v>
      </c>
    </row>
    <row r="964" spans="1:21" x14ac:dyDescent="0.25">
      <c r="A964" t="str">
        <f>_xlfn.CONCAT(scores245[[#This Row],[home]],scores245[[#This Row],[guest]],scores245[[#This Row],[дата]])</f>
        <v>ЛевангерЭгерсунд45537</v>
      </c>
      <c r="B964" t="str">
        <f>_xlfn.CONCAT(scores245[[#This Row],[home]],scores245[[#This Row],[guest]])</f>
        <v>ЛевангерЭгерсунд</v>
      </c>
      <c r="C964" s="1" t="s">
        <v>461</v>
      </c>
      <c r="D964" s="2">
        <v>45537</v>
      </c>
      <c r="E964" s="1" t="s">
        <v>400</v>
      </c>
      <c r="F964" s="1" t="s">
        <v>396</v>
      </c>
      <c r="G964">
        <v>2.13</v>
      </c>
      <c r="H964">
        <v>3.75</v>
      </c>
      <c r="I964">
        <v>2.9</v>
      </c>
      <c r="J964">
        <v>2.1</v>
      </c>
      <c r="K964">
        <v>3.8</v>
      </c>
      <c r="L964">
        <v>2.88</v>
      </c>
      <c r="M964">
        <v>2.1</v>
      </c>
      <c r="N964">
        <v>3.85</v>
      </c>
      <c r="O964">
        <v>2.9</v>
      </c>
      <c r="P964" t="s">
        <v>19</v>
      </c>
      <c r="Q964" t="s">
        <v>28</v>
      </c>
      <c r="R964">
        <v>1</v>
      </c>
      <c r="T964">
        <f>MAX(scores245[[#This Row],[winline]],scores245[[#This Row],[betboom]])</f>
        <v>2.13</v>
      </c>
      <c r="U964" t="str">
        <f>INDEX($C$1:$O$10913,1,MATCH(T964,scores245[#This Row],0))</f>
        <v>winline</v>
      </c>
    </row>
    <row r="965" spans="1:21" x14ac:dyDescent="0.25">
      <c r="A965" t="str">
        <f>_xlfn.CONCAT(scores245[[#This Row],[home]],scores245[[#This Row],[guest]],scores245[[#This Row],[дата]])</f>
        <v>РанхеймСтарт45537</v>
      </c>
      <c r="B965" t="str">
        <f>_xlfn.CONCAT(scores245[[#This Row],[home]],scores245[[#This Row],[guest]])</f>
        <v>РанхеймСтарт</v>
      </c>
      <c r="C965" s="1" t="s">
        <v>461</v>
      </c>
      <c r="D965" s="2">
        <v>45537</v>
      </c>
      <c r="E965" s="1" t="s">
        <v>392</v>
      </c>
      <c r="F965" s="1" t="s">
        <v>402</v>
      </c>
      <c r="G965">
        <v>1.68</v>
      </c>
      <c r="H965">
        <v>4</v>
      </c>
      <c r="I965">
        <v>4.2</v>
      </c>
      <c r="J965">
        <v>1.66</v>
      </c>
      <c r="K965">
        <v>4.4000000000000004</v>
      </c>
      <c r="L965">
        <v>3.8</v>
      </c>
      <c r="M965">
        <v>1.65</v>
      </c>
      <c r="N965">
        <v>4.4000000000000004</v>
      </c>
      <c r="O965">
        <v>4</v>
      </c>
      <c r="P965" t="s">
        <v>19</v>
      </c>
      <c r="Q965" t="s">
        <v>32</v>
      </c>
      <c r="R965">
        <v>2</v>
      </c>
      <c r="T965">
        <f>MAX(scores245[[#This Row],[winline]],scores245[[#This Row],[betboom]])</f>
        <v>1.68</v>
      </c>
      <c r="U965" t="str">
        <f>INDEX($C$1:$O$10913,1,MATCH(T965,scores245[#This Row],0))</f>
        <v>winline</v>
      </c>
    </row>
    <row r="966" spans="1:21" x14ac:dyDescent="0.25">
      <c r="A966" t="str">
        <f>_xlfn.CONCAT(scores245[[#This Row],[home]],scores245[[#This Row],[guest]],scores245[[#This Row],[дата]])</f>
        <v>РауфоссСогндаль45537</v>
      </c>
      <c r="B966" t="str">
        <f>_xlfn.CONCAT(scores245[[#This Row],[home]],scores245[[#This Row],[guest]])</f>
        <v>РауфоссСогндаль</v>
      </c>
      <c r="C966" s="1" t="s">
        <v>461</v>
      </c>
      <c r="D966" s="2">
        <v>45537</v>
      </c>
      <c r="E966" s="1" t="s">
        <v>404</v>
      </c>
      <c r="F966" s="1" t="s">
        <v>393</v>
      </c>
      <c r="G966">
        <v>3.25</v>
      </c>
      <c r="H966">
        <v>3.35</v>
      </c>
      <c r="I966">
        <v>2.11</v>
      </c>
      <c r="J966">
        <v>3.25</v>
      </c>
      <c r="K966">
        <v>3.35</v>
      </c>
      <c r="L966">
        <v>2.0699999999999998</v>
      </c>
      <c r="M966">
        <v>3.35</v>
      </c>
      <c r="N966">
        <v>3.4</v>
      </c>
      <c r="O966">
        <v>2.0499999999999998</v>
      </c>
      <c r="P966" t="s">
        <v>54</v>
      </c>
      <c r="Q966" t="s">
        <v>28</v>
      </c>
      <c r="R966">
        <v>1</v>
      </c>
      <c r="T966">
        <f>MAX(scores245[[#This Row],[winline]],scores245[[#This Row],[betboom]])</f>
        <v>3.25</v>
      </c>
      <c r="U966" t="str">
        <f>INDEX($C$1:$O$10913,1,MATCH(T966,scores245[#This Row],0))</f>
        <v>winline</v>
      </c>
    </row>
    <row r="967" spans="1:21" x14ac:dyDescent="0.25">
      <c r="A967" t="str">
        <f>_xlfn.CONCAT(scores245[[#This Row],[home]],scores245[[#This Row],[guest]],scores245[[#This Row],[дата]])</f>
        <v>АсанКонгсвингер45537</v>
      </c>
      <c r="B967" t="str">
        <f>_xlfn.CONCAT(scores245[[#This Row],[home]],scores245[[#This Row],[guest]])</f>
        <v>АсанКонгсвингер</v>
      </c>
      <c r="C967" s="1" t="s">
        <v>461</v>
      </c>
      <c r="D967" s="2">
        <v>45537</v>
      </c>
      <c r="E967" s="1" t="s">
        <v>399</v>
      </c>
      <c r="F967" s="1" t="s">
        <v>395</v>
      </c>
      <c r="G967">
        <v>3.3</v>
      </c>
      <c r="H967">
        <v>3.75</v>
      </c>
      <c r="I967">
        <v>1.95</v>
      </c>
      <c r="J967">
        <v>3.2</v>
      </c>
      <c r="K967">
        <v>3.9</v>
      </c>
      <c r="L967">
        <v>1.93</v>
      </c>
      <c r="M967" t="s">
        <v>20</v>
      </c>
      <c r="N967" t="s">
        <v>20</v>
      </c>
      <c r="O967" t="s">
        <v>20</v>
      </c>
      <c r="P967" t="s">
        <v>19</v>
      </c>
      <c r="Q967" t="s">
        <v>28</v>
      </c>
      <c r="R967">
        <v>1</v>
      </c>
      <c r="T967">
        <f>MAX(scores245[[#This Row],[winline]],scores245[[#This Row],[betboom]])</f>
        <v>3.3</v>
      </c>
      <c r="U967" t="str">
        <f>INDEX($C$1:$O$10913,1,MATCH(T967,scores245[#This Row],0))</f>
        <v>winline</v>
      </c>
    </row>
    <row r="968" spans="1:21" x14ac:dyDescent="0.25">
      <c r="A968" t="str">
        <f>_xlfn.CONCAT(scores245[[#This Row],[home]],scores245[[#This Row],[guest]],scores245[[#This Row],[дата]])</f>
        <v>ТалсаКолорадо Спрингс45537</v>
      </c>
      <c r="B968" t="str">
        <f>_xlfn.CONCAT(scores245[[#This Row],[home]],scores245[[#This Row],[guest]])</f>
        <v>ТалсаКолорадо Спрингс</v>
      </c>
      <c r="C968" s="1" t="s">
        <v>462</v>
      </c>
      <c r="D968" s="2">
        <v>45537</v>
      </c>
      <c r="E968" s="1" t="s">
        <v>325</v>
      </c>
      <c r="F968" s="1" t="s">
        <v>236</v>
      </c>
      <c r="G968">
        <v>2.35</v>
      </c>
      <c r="H968">
        <v>3.15</v>
      </c>
      <c r="I968">
        <v>2.8</v>
      </c>
      <c r="J968">
        <v>2.35</v>
      </c>
      <c r="K968">
        <v>3.2</v>
      </c>
      <c r="L968">
        <v>2.95</v>
      </c>
      <c r="M968">
        <v>2.33</v>
      </c>
      <c r="N968">
        <v>3.19</v>
      </c>
      <c r="O968">
        <v>2.89</v>
      </c>
      <c r="P968" t="s">
        <v>28</v>
      </c>
      <c r="Q968" t="s">
        <v>54</v>
      </c>
      <c r="R968">
        <v>2</v>
      </c>
      <c r="T968">
        <f>MAX(scores245[[#This Row],[winline]],scores245[[#This Row],[betboom]])</f>
        <v>2.35</v>
      </c>
      <c r="U968" t="str">
        <f>INDEX($C$1:$O$10913,1,MATCH(T968,scores245[#This Row],0))</f>
        <v>winline</v>
      </c>
    </row>
    <row r="969" spans="1:21" x14ac:dyDescent="0.25">
      <c r="A969" t="str">
        <f>_xlfn.CONCAT(scores245[[#This Row],[home]],scores245[[#This Row],[guest]],scores245[[#This Row],[дата]])</f>
        <v>Атлетико АтлантаБраун Де Адрог45538</v>
      </c>
      <c r="B969" t="str">
        <f>_xlfn.CONCAT(scores245[[#This Row],[home]],scores245[[#This Row],[guest]])</f>
        <v>Атлетико АтлантаБраун Де Адрог</v>
      </c>
      <c r="C969" s="1" t="s">
        <v>448</v>
      </c>
      <c r="D969" s="2">
        <v>45538</v>
      </c>
      <c r="E969" s="1" t="s">
        <v>179</v>
      </c>
      <c r="F969" s="1" t="s">
        <v>74</v>
      </c>
      <c r="G969">
        <v>1.72</v>
      </c>
      <c r="H969">
        <v>3.25</v>
      </c>
      <c r="I969">
        <v>4.7</v>
      </c>
      <c r="J969">
        <v>1.75</v>
      </c>
      <c r="K969">
        <v>3.1</v>
      </c>
      <c r="L969">
        <v>5.55</v>
      </c>
      <c r="M969">
        <v>1.72</v>
      </c>
      <c r="N969">
        <v>3.1</v>
      </c>
      <c r="O969">
        <v>5.5</v>
      </c>
      <c r="P969" t="s">
        <v>28</v>
      </c>
      <c r="Q969" t="s">
        <v>16</v>
      </c>
      <c r="R969">
        <v>1</v>
      </c>
      <c r="T969">
        <f>MAX(scores245[[#This Row],[winline]],scores245[[#This Row],[betboom]])</f>
        <v>1.75</v>
      </c>
      <c r="U969" t="str">
        <f>INDEX($C$1:$O$10913,1,MATCH(T969,scores245[#This Row],0))</f>
        <v>betboom</v>
      </c>
    </row>
    <row r="970" spans="1:21" x14ac:dyDescent="0.25">
      <c r="A970" t="str">
        <f>_xlfn.CONCAT(scores245[[#This Row],[home]],scores245[[#This Row],[guest]],scores245[[#This Row],[дата]])</f>
        <v>ОперариоБруски45538</v>
      </c>
      <c r="B970" t="str">
        <f>_xlfn.CONCAT(scores245[[#This Row],[home]],scores245[[#This Row],[guest]])</f>
        <v>ОперариоБруски</v>
      </c>
      <c r="C970" s="1" t="s">
        <v>449</v>
      </c>
      <c r="D970" s="2">
        <v>45538</v>
      </c>
      <c r="E970" s="1" t="s">
        <v>221</v>
      </c>
      <c r="F970" s="1" t="s">
        <v>319</v>
      </c>
      <c r="G970">
        <v>1.72</v>
      </c>
      <c r="H970">
        <v>3.25</v>
      </c>
      <c r="I970">
        <v>5.4</v>
      </c>
      <c r="J970">
        <v>1.68</v>
      </c>
      <c r="K970">
        <v>3.25</v>
      </c>
      <c r="L970">
        <v>5.6</v>
      </c>
      <c r="M970" t="s">
        <v>20</v>
      </c>
      <c r="N970" t="s">
        <v>20</v>
      </c>
      <c r="O970" t="s">
        <v>20</v>
      </c>
      <c r="P970" t="s">
        <v>16</v>
      </c>
      <c r="Q970" t="s">
        <v>16</v>
      </c>
      <c r="R970">
        <v>0</v>
      </c>
      <c r="T970">
        <f>MAX(scores245[[#This Row],[winline]],scores245[[#This Row],[betboom]])</f>
        <v>1.72</v>
      </c>
      <c r="U970" t="str">
        <f>INDEX($C$1:$O$10913,1,MATCH(T970,scores245[#This Row],0))</f>
        <v>winline</v>
      </c>
    </row>
    <row r="971" spans="1:21" x14ac:dyDescent="0.25">
      <c r="A971" t="str">
        <f>_xlfn.CONCAT(scores245[[#This Row],[home]],scores245[[#This Row],[guest]],scores245[[#This Row],[дата]])</f>
        <v>Спорт РесифиИтуано45538</v>
      </c>
      <c r="B971" t="str">
        <f>_xlfn.CONCAT(scores245[[#This Row],[home]],scores245[[#This Row],[guest]])</f>
        <v>Спорт РесифиИтуано</v>
      </c>
      <c r="C971" s="1" t="s">
        <v>449</v>
      </c>
      <c r="D971" s="2">
        <v>45538</v>
      </c>
      <c r="E971" s="1" t="s">
        <v>90</v>
      </c>
      <c r="F971" s="1" t="s">
        <v>225</v>
      </c>
      <c r="G971">
        <v>1.44</v>
      </c>
      <c r="H971">
        <v>4.2</v>
      </c>
      <c r="I971">
        <v>6.8</v>
      </c>
      <c r="J971">
        <v>1.42</v>
      </c>
      <c r="K971">
        <v>4.1500000000000004</v>
      </c>
      <c r="L971">
        <v>7.3</v>
      </c>
      <c r="M971">
        <v>1.42</v>
      </c>
      <c r="N971">
        <v>4.1500000000000004</v>
      </c>
      <c r="O971">
        <v>6.9</v>
      </c>
      <c r="P971" t="s">
        <v>32</v>
      </c>
      <c r="Q971" t="s">
        <v>19</v>
      </c>
      <c r="R971">
        <v>1</v>
      </c>
      <c r="T971">
        <f>MAX(scores245[[#This Row],[winline]],scores245[[#This Row],[betboom]])</f>
        <v>1.44</v>
      </c>
      <c r="U971" t="str">
        <f>INDEX($C$1:$O$10913,1,MATCH(T971,scores245[#This Row],0))</f>
        <v>winline</v>
      </c>
    </row>
    <row r="972" spans="1:21" x14ac:dyDescent="0.25">
      <c r="A972" t="str">
        <f>_xlfn.CONCAT(scores245[[#This Row],[home]],scores245[[#This Row],[guest]],scores245[[#This Row],[дата]])</f>
        <v>ГуараниКоритиба45539</v>
      </c>
      <c r="B972" t="str">
        <f>_xlfn.CONCAT(scores245[[#This Row],[home]],scores245[[#This Row],[guest]])</f>
        <v>ГуараниКоритиба</v>
      </c>
      <c r="C972" s="1" t="s">
        <v>449</v>
      </c>
      <c r="D972" s="2">
        <v>45539</v>
      </c>
      <c r="E972" s="1" t="s">
        <v>218</v>
      </c>
      <c r="F972" s="1" t="s">
        <v>91</v>
      </c>
      <c r="G972">
        <v>2.38</v>
      </c>
      <c r="H972">
        <v>3.05</v>
      </c>
      <c r="I972">
        <v>3.05</v>
      </c>
      <c r="J972">
        <v>2.4</v>
      </c>
      <c r="K972">
        <v>2.9</v>
      </c>
      <c r="L972">
        <v>3.1</v>
      </c>
      <c r="M972">
        <v>2.37</v>
      </c>
      <c r="N972">
        <v>2.97</v>
      </c>
      <c r="O972">
        <v>3.01</v>
      </c>
      <c r="P972" t="s">
        <v>20</v>
      </c>
      <c r="Q972" t="s">
        <v>20</v>
      </c>
      <c r="R972" t="s">
        <v>20</v>
      </c>
      <c r="T972">
        <f>MAX(scores245[[#This Row],[winline]],scores245[[#This Row],[betboom]])</f>
        <v>2.4</v>
      </c>
      <c r="U972" t="str">
        <f>INDEX($C$1:$O$10913,1,MATCH(T972,scores245[#This Row],0))</f>
        <v>betboom</v>
      </c>
    </row>
    <row r="973" spans="1:21" x14ac:dyDescent="0.25">
      <c r="A973" t="str">
        <f>_xlfn.CONCAT(scores245[[#This Row],[home]],scores245[[#This Row],[guest]],scores245[[#This Row],[дата]])</f>
        <v>МирассолАмерика Минейро45539</v>
      </c>
      <c r="B973" t="str">
        <f>_xlfn.CONCAT(scores245[[#This Row],[home]],scores245[[#This Row],[guest]])</f>
        <v>МирассолАмерика Минейро</v>
      </c>
      <c r="C973" s="1" t="s">
        <v>449</v>
      </c>
      <c r="D973" s="2">
        <v>45539</v>
      </c>
      <c r="E973" s="1" t="s">
        <v>315</v>
      </c>
      <c r="F973" s="1" t="s">
        <v>317</v>
      </c>
      <c r="G973">
        <v>2.19</v>
      </c>
      <c r="H973">
        <v>3.1</v>
      </c>
      <c r="I973">
        <v>3.35</v>
      </c>
      <c r="J973">
        <v>2.2000000000000002</v>
      </c>
      <c r="K973">
        <v>3</v>
      </c>
      <c r="L973">
        <v>3.4</v>
      </c>
      <c r="M973">
        <v>2.19</v>
      </c>
      <c r="N973">
        <v>3.05</v>
      </c>
      <c r="O973">
        <v>3.27</v>
      </c>
      <c r="P973" t="s">
        <v>20</v>
      </c>
      <c r="Q973" t="s">
        <v>20</v>
      </c>
      <c r="R973" t="s">
        <v>20</v>
      </c>
      <c r="T973">
        <f>MAX(scores245[[#This Row],[winline]],scores245[[#This Row],[betboom]])</f>
        <v>2.2000000000000002</v>
      </c>
      <c r="U973" t="str">
        <f>INDEX($C$1:$O$10913,1,MATCH(T973,scores245[#This Row],0))</f>
        <v>betboom</v>
      </c>
    </row>
    <row r="974" spans="1:21" x14ac:dyDescent="0.25">
      <c r="A974" t="str">
        <f>_xlfn.CONCAT(scores245[[#This Row],[home]],scores245[[#This Row],[guest]],scores245[[#This Row],[дата]])</f>
        <v>Вила НоваКРБ45540</v>
      </c>
      <c r="B974" t="str">
        <f>_xlfn.CONCAT(scores245[[#This Row],[home]],scores245[[#This Row],[guest]])</f>
        <v>Вила НоваКРБ</v>
      </c>
      <c r="C974" s="1" t="s">
        <v>449</v>
      </c>
      <c r="D974" s="2">
        <v>45540</v>
      </c>
      <c r="E974" s="1" t="s">
        <v>92</v>
      </c>
      <c r="F974" s="1" t="s">
        <v>318</v>
      </c>
      <c r="G974" t="s">
        <v>20</v>
      </c>
      <c r="H974" t="s">
        <v>20</v>
      </c>
      <c r="I974" t="s">
        <v>20</v>
      </c>
      <c r="J974" t="s">
        <v>20</v>
      </c>
      <c r="K974" t="s">
        <v>20</v>
      </c>
      <c r="L974" t="s">
        <v>20</v>
      </c>
      <c r="M974" t="s">
        <v>20</v>
      </c>
      <c r="N974" t="s">
        <v>20</v>
      </c>
      <c r="O974" t="s">
        <v>20</v>
      </c>
      <c r="P974" t="s">
        <v>20</v>
      </c>
      <c r="Q974" t="s">
        <v>20</v>
      </c>
      <c r="R974" t="s">
        <v>20</v>
      </c>
      <c r="T974">
        <f>MAX(scores245[[#This Row],[winline]],scores245[[#This Row],[betboom]])</f>
        <v>0</v>
      </c>
      <c r="U974" t="e">
        <f>INDEX($C$1:$O$10913,1,MATCH(T974,scores245[#This Row],0))</f>
        <v>#N/A</v>
      </c>
    </row>
    <row r="975" spans="1:21" x14ac:dyDescent="0.25">
      <c r="A975" t="str">
        <f>_xlfn.CONCAT(scores245[[#This Row],[home]],scores245[[#This Row],[guest]],scores245[[#This Row],[дата]])</f>
        <v>ПайсандуАмазонас45541</v>
      </c>
      <c r="B975" t="str">
        <f>_xlfn.CONCAT(scores245[[#This Row],[home]],scores245[[#This Row],[guest]])</f>
        <v>ПайсандуАмазонас</v>
      </c>
      <c r="C975" s="1" t="s">
        <v>466</v>
      </c>
      <c r="D975" s="2">
        <v>45541</v>
      </c>
      <c r="E975" s="1" t="s">
        <v>220</v>
      </c>
      <c r="F975" s="1" t="s">
        <v>223</v>
      </c>
      <c r="G975">
        <v>2</v>
      </c>
      <c r="H975">
        <v>3.15</v>
      </c>
      <c r="I975">
        <v>4.0999999999999996</v>
      </c>
      <c r="J975">
        <v>1.98</v>
      </c>
      <c r="K975">
        <v>3.1</v>
      </c>
      <c r="L975">
        <v>4.2</v>
      </c>
      <c r="M975">
        <v>1.93</v>
      </c>
      <c r="N975">
        <v>3.05</v>
      </c>
      <c r="O975">
        <v>4.2</v>
      </c>
      <c r="P975" t="s">
        <v>16</v>
      </c>
      <c r="Q975" t="s">
        <v>28</v>
      </c>
      <c r="R975">
        <v>2</v>
      </c>
      <c r="T975">
        <f>MAX(scores245[[#This Row],[winline]],scores245[[#This Row],[betboom]])</f>
        <v>2</v>
      </c>
      <c r="U975" t="str">
        <f>INDEX($C$1:$O$10913,1,MATCH(T975,scores245[#This Row],0))</f>
        <v>winline</v>
      </c>
    </row>
    <row r="976" spans="1:21" x14ac:dyDescent="0.25">
      <c r="A976" t="str">
        <f>_xlfn.CONCAT(scores245[[#This Row],[home]],scores245[[#This Row],[guest]],scores245[[#This Row],[дата]])</f>
        <v>Богемианc ДублинШелбурн45541</v>
      </c>
      <c r="B976" t="str">
        <f>_xlfn.CONCAT(scores245[[#This Row],[home]],scores245[[#This Row],[guest]])</f>
        <v>Богемианc ДублинШелбурн</v>
      </c>
      <c r="C976" s="1" t="s">
        <v>467</v>
      </c>
      <c r="D976" s="2">
        <v>45541</v>
      </c>
      <c r="E976" s="1" t="s">
        <v>15</v>
      </c>
      <c r="F976" s="1" t="s">
        <v>21</v>
      </c>
      <c r="G976">
        <v>2.65</v>
      </c>
      <c r="H976">
        <v>3.3</v>
      </c>
      <c r="I976">
        <v>2.7</v>
      </c>
      <c r="J976">
        <v>2.7</v>
      </c>
      <c r="K976">
        <v>3</v>
      </c>
      <c r="L976">
        <v>2.72</v>
      </c>
      <c r="M976">
        <v>2.75</v>
      </c>
      <c r="N976">
        <v>3.1</v>
      </c>
      <c r="O976">
        <v>2.75</v>
      </c>
      <c r="P976" t="s">
        <v>28</v>
      </c>
      <c r="Q976" t="s">
        <v>28</v>
      </c>
      <c r="R976">
        <v>0</v>
      </c>
      <c r="T976">
        <f>MAX(scores245[[#This Row],[winline]],scores245[[#This Row],[betboom]])</f>
        <v>2.7</v>
      </c>
      <c r="U976" t="str">
        <f>INDEX($C$1:$O$10913,1,MATCH(T976,scores245[#This Row],0))</f>
        <v>winline_2</v>
      </c>
    </row>
    <row r="977" spans="1:21" x14ac:dyDescent="0.25">
      <c r="A977" t="str">
        <f>_xlfn.CONCAT(scores245[[#This Row],[home]],scores245[[#This Row],[guest]],scores245[[#This Row],[дата]])</f>
        <v>Варнаур ХатинохеФукусима Юнайтед45541</v>
      </c>
      <c r="B977" t="str">
        <f>_xlfn.CONCAT(scores245[[#This Row],[home]],scores245[[#This Row],[guest]])</f>
        <v>Варнаур ХатинохеФукусима Юнайтед</v>
      </c>
      <c r="C977" s="1" t="s">
        <v>468</v>
      </c>
      <c r="D977" s="2">
        <v>45541</v>
      </c>
      <c r="E977" s="1" t="s">
        <v>163</v>
      </c>
      <c r="F977" s="1" t="s">
        <v>167</v>
      </c>
      <c r="G977">
        <v>2.29</v>
      </c>
      <c r="H977">
        <v>3.1</v>
      </c>
      <c r="I977">
        <v>3.1</v>
      </c>
      <c r="M977">
        <v>2.2999999999999998</v>
      </c>
      <c r="N977">
        <v>3.1</v>
      </c>
      <c r="O977">
        <v>3.1</v>
      </c>
      <c r="P977" t="s">
        <v>16</v>
      </c>
      <c r="Q977" t="s">
        <v>28</v>
      </c>
      <c r="R977">
        <v>2</v>
      </c>
      <c r="T977">
        <f>MAX(scores245[[#This Row],[winline]],scores245[[#This Row],[betboom]])</f>
        <v>2.29</v>
      </c>
      <c r="U977" t="str">
        <f>INDEX($C$1:$O$10913,1,MATCH(T977,scores245[#This Row],0))</f>
        <v>winline</v>
      </c>
    </row>
    <row r="978" spans="1:21" x14ac:dyDescent="0.25">
      <c r="A978" t="str">
        <f>_xlfn.CONCAT(scores245[[#This Row],[home]],scores245[[#This Row],[guest]],scores245[[#This Row],[дата]])</f>
        <v>Чако Фор ЭверДепортиво Мадрин45542</v>
      </c>
      <c r="B978" t="str">
        <f>_xlfn.CONCAT(scores245[[#This Row],[home]],scores245[[#This Row],[guest]])</f>
        <v>Чако Фор ЭверДепортиво Мадрин</v>
      </c>
      <c r="C978" s="1" t="s">
        <v>469</v>
      </c>
      <c r="D978" s="2">
        <v>45542</v>
      </c>
      <c r="E978" s="1" t="s">
        <v>72</v>
      </c>
      <c r="F978" s="1" t="s">
        <v>199</v>
      </c>
      <c r="G978">
        <v>2.34</v>
      </c>
      <c r="H978">
        <v>2.65</v>
      </c>
      <c r="I978">
        <v>3.35</v>
      </c>
      <c r="J978">
        <v>2.4500000000000002</v>
      </c>
      <c r="K978">
        <v>2.6</v>
      </c>
      <c r="L978">
        <v>3.45</v>
      </c>
      <c r="M978">
        <v>2.4</v>
      </c>
      <c r="N978">
        <v>2.65</v>
      </c>
      <c r="O978">
        <v>3.5</v>
      </c>
      <c r="P978" t="s">
        <v>16</v>
      </c>
      <c r="Q978" t="s">
        <v>28</v>
      </c>
      <c r="R978">
        <v>2</v>
      </c>
      <c r="T978">
        <f>MAX(scores245[[#This Row],[winline]],scores245[[#This Row],[betboom]])</f>
        <v>2.4500000000000002</v>
      </c>
      <c r="U978" t="str">
        <f>INDEX($C$1:$O$10913,1,MATCH(T978,scores245[#This Row],0))</f>
        <v>betboom</v>
      </c>
    </row>
    <row r="979" spans="1:21" x14ac:dyDescent="0.25">
      <c r="A979" t="str">
        <f>_xlfn.CONCAT(scores245[[#This Row],[home]],scores245[[#This Row],[guest]],scores245[[#This Row],[дата]])</f>
        <v>Сан МартинАрсенал де Саранди45542</v>
      </c>
      <c r="B979" t="str">
        <f>_xlfn.CONCAT(scores245[[#This Row],[home]],scores245[[#This Row],[guest]])</f>
        <v>Сан МартинАрсенал де Саранди</v>
      </c>
      <c r="C979" s="1" t="s">
        <v>469</v>
      </c>
      <c r="D979" s="2">
        <v>45542</v>
      </c>
      <c r="E979" s="1" t="s">
        <v>182</v>
      </c>
      <c r="F979" s="1" t="s">
        <v>200</v>
      </c>
      <c r="G979">
        <v>1.5</v>
      </c>
      <c r="H979">
        <v>3.45</v>
      </c>
      <c r="I979">
        <v>6.8</v>
      </c>
      <c r="J979">
        <v>1.53</v>
      </c>
      <c r="K979">
        <v>3.45</v>
      </c>
      <c r="L979">
        <v>7.5</v>
      </c>
      <c r="M979">
        <v>1.5</v>
      </c>
      <c r="N979">
        <v>3.45</v>
      </c>
      <c r="O979">
        <v>7.8</v>
      </c>
      <c r="P979" t="s">
        <v>16</v>
      </c>
      <c r="Q979" t="s">
        <v>16</v>
      </c>
      <c r="R979">
        <v>0</v>
      </c>
      <c r="T979">
        <f>MAX(scores245[[#This Row],[winline]],scores245[[#This Row],[betboom]])</f>
        <v>1.53</v>
      </c>
      <c r="U979" t="str">
        <f>INDEX($C$1:$O$10913,1,MATCH(T979,scores245[#This Row],0))</f>
        <v>betboom</v>
      </c>
    </row>
    <row r="980" spans="1:21" x14ac:dyDescent="0.25">
      <c r="A980" t="str">
        <f>_xlfn.CONCAT(scores245[[#This Row],[home]],scores245[[#This Row],[guest]],scores245[[#This Row],[дата]])</f>
        <v>Атлетико ТемперлейКолон де Санта Фе45542</v>
      </c>
      <c r="B980" t="str">
        <f>_xlfn.CONCAT(scores245[[#This Row],[home]],scores245[[#This Row],[guest]])</f>
        <v>Атлетико ТемперлейКолон де Санта Фе</v>
      </c>
      <c r="C980" s="1" t="s">
        <v>469</v>
      </c>
      <c r="D980" s="2">
        <v>45542</v>
      </c>
      <c r="E980" s="1" t="s">
        <v>73</v>
      </c>
      <c r="F980" s="1" t="s">
        <v>178</v>
      </c>
      <c r="G980">
        <v>2.85</v>
      </c>
      <c r="H980">
        <v>2.75</v>
      </c>
      <c r="I980">
        <v>2.6</v>
      </c>
      <c r="J980">
        <v>3</v>
      </c>
      <c r="K980">
        <v>2.7</v>
      </c>
      <c r="L980">
        <v>2.7</v>
      </c>
      <c r="M980">
        <v>3</v>
      </c>
      <c r="N980">
        <v>2.7</v>
      </c>
      <c r="O980">
        <v>2.65</v>
      </c>
      <c r="P980" t="s">
        <v>28</v>
      </c>
      <c r="Q980" t="s">
        <v>16</v>
      </c>
      <c r="R980">
        <v>1</v>
      </c>
      <c r="T980">
        <f>MAX(scores245[[#This Row],[winline]],scores245[[#This Row],[betboom]])</f>
        <v>3</v>
      </c>
      <c r="U980" t="str">
        <f>INDEX($C$1:$O$10913,1,MATCH(T980,scores245[#This Row],0))</f>
        <v>betboom</v>
      </c>
    </row>
    <row r="981" spans="1:21" x14ac:dyDescent="0.25">
      <c r="A981" t="str">
        <f>_xlfn.CONCAT(scores245[[#This Row],[home]],scores245[[#This Row],[guest]],scores245[[#This Row],[дата]])</f>
        <v>АгропекуариоЧакарита Хуниорс45542</v>
      </c>
      <c r="B981" t="str">
        <f>_xlfn.CONCAT(scores245[[#This Row],[home]],scores245[[#This Row],[guest]])</f>
        <v>АгропекуариоЧакарита Хуниорс</v>
      </c>
      <c r="C981" s="1" t="s">
        <v>469</v>
      </c>
      <c r="D981" s="2">
        <v>45542</v>
      </c>
      <c r="E981" s="1" t="s">
        <v>75</v>
      </c>
      <c r="F981" s="1" t="s">
        <v>202</v>
      </c>
      <c r="G981">
        <v>1.97</v>
      </c>
      <c r="H981">
        <v>3.05</v>
      </c>
      <c r="I981">
        <v>3.8</v>
      </c>
      <c r="J981">
        <v>2</v>
      </c>
      <c r="K981">
        <v>3.1</v>
      </c>
      <c r="L981">
        <v>3.9</v>
      </c>
      <c r="M981">
        <v>1.97</v>
      </c>
      <c r="N981">
        <v>3.1</v>
      </c>
      <c r="O981">
        <v>4</v>
      </c>
      <c r="P981" t="s">
        <v>19</v>
      </c>
      <c r="Q981" t="s">
        <v>16</v>
      </c>
      <c r="R981">
        <v>1</v>
      </c>
      <c r="T981">
        <f>MAX(scores245[[#This Row],[winline]],scores245[[#This Row],[betboom]])</f>
        <v>2</v>
      </c>
      <c r="U981" t="str">
        <f>INDEX($C$1:$O$10913,1,MATCH(T981,scores245[#This Row],0))</f>
        <v>betboom</v>
      </c>
    </row>
    <row r="982" spans="1:21" x14ac:dyDescent="0.25">
      <c r="A982" t="str">
        <f>_xlfn.CONCAT(scores245[[#This Row],[home]],scores245[[#This Row],[guest]],scores245[[#This Row],[дата]])</f>
        <v>АльмагроАтлетико Атланта45542</v>
      </c>
      <c r="B982" t="str">
        <f>_xlfn.CONCAT(scores245[[#This Row],[home]],scores245[[#This Row],[guest]])</f>
        <v>АльмагроАтлетико Атланта</v>
      </c>
      <c r="C982" s="1" t="s">
        <v>469</v>
      </c>
      <c r="D982" s="2">
        <v>45542</v>
      </c>
      <c r="E982" s="1" t="s">
        <v>193</v>
      </c>
      <c r="F982" s="1" t="s">
        <v>179</v>
      </c>
      <c r="G982">
        <v>2.75</v>
      </c>
      <c r="H982">
        <v>2.75</v>
      </c>
      <c r="I982">
        <v>2.65</v>
      </c>
      <c r="J982">
        <v>2.9</v>
      </c>
      <c r="K982">
        <v>2.6</v>
      </c>
      <c r="L982">
        <v>2.88</v>
      </c>
      <c r="M982">
        <v>2.9</v>
      </c>
      <c r="N982">
        <v>2.65</v>
      </c>
      <c r="O982">
        <v>2.8</v>
      </c>
      <c r="P982" t="s">
        <v>16</v>
      </c>
      <c r="Q982" t="s">
        <v>16</v>
      </c>
      <c r="R982">
        <v>0</v>
      </c>
      <c r="T982">
        <f>MAX(scores245[[#This Row],[winline]],scores245[[#This Row],[betboom]])</f>
        <v>2.9</v>
      </c>
      <c r="U982" t="str">
        <f>INDEX($C$1:$O$10913,1,MATCH(T982,scores245[#This Row],0))</f>
        <v>betboom</v>
      </c>
    </row>
    <row r="983" spans="1:21" x14ac:dyDescent="0.25">
      <c r="A983" t="str">
        <f>_xlfn.CONCAT(scores245[[#This Row],[home]],scores245[[#This Row],[guest]],scores245[[#This Row],[дата]])</f>
        <v>Атлетико ГуемесМайпу45542</v>
      </c>
      <c r="B983" t="str">
        <f>_xlfn.CONCAT(scores245[[#This Row],[home]],scores245[[#This Row],[guest]])</f>
        <v>Атлетико ГуемесМайпу</v>
      </c>
      <c r="C983" s="1" t="s">
        <v>469</v>
      </c>
      <c r="D983" s="2">
        <v>45542</v>
      </c>
      <c r="E983" s="1" t="s">
        <v>183</v>
      </c>
      <c r="F983" s="1" t="s">
        <v>181</v>
      </c>
      <c r="G983">
        <v>2.0699999999999998</v>
      </c>
      <c r="H983">
        <v>2.95</v>
      </c>
      <c r="I983">
        <v>3.6</v>
      </c>
      <c r="J983">
        <v>2.14</v>
      </c>
      <c r="K983">
        <v>2.9</v>
      </c>
      <c r="L983">
        <v>3.8</v>
      </c>
      <c r="M983">
        <v>2.1</v>
      </c>
      <c r="N983">
        <v>2.95</v>
      </c>
      <c r="O983">
        <v>3.8</v>
      </c>
      <c r="P983" t="s">
        <v>54</v>
      </c>
      <c r="Q983" t="s">
        <v>16</v>
      </c>
      <c r="R983">
        <v>1</v>
      </c>
      <c r="T983">
        <f>MAX(scores245[[#This Row],[winline]],scores245[[#This Row],[betboom]])</f>
        <v>2.14</v>
      </c>
      <c r="U983" t="str">
        <f>INDEX($C$1:$O$10913,1,MATCH(T983,scores245[#This Row],0))</f>
        <v>betboom</v>
      </c>
    </row>
    <row r="984" spans="1:21" x14ac:dyDescent="0.25">
      <c r="A984" t="str">
        <f>_xlfn.CONCAT(scores245[[#This Row],[home]],scores245[[#This Row],[guest]],scores245[[#This Row],[дата]])</f>
        <v>Нуэва ЧикагоАльдосиви45542</v>
      </c>
      <c r="B984" t="str">
        <f>_xlfn.CONCAT(scores245[[#This Row],[home]],scores245[[#This Row],[guest]])</f>
        <v>Нуэва ЧикагоАльдосиви</v>
      </c>
      <c r="C984" s="1" t="s">
        <v>469</v>
      </c>
      <c r="D984" s="2">
        <v>45542</v>
      </c>
      <c r="E984" s="1" t="s">
        <v>190</v>
      </c>
      <c r="F984" s="1" t="s">
        <v>198</v>
      </c>
      <c r="G984">
        <v>2.3199999999999998</v>
      </c>
      <c r="H984">
        <v>2.85</v>
      </c>
      <c r="I984">
        <v>3.15</v>
      </c>
      <c r="J984">
        <v>2.4</v>
      </c>
      <c r="K984">
        <v>2.8</v>
      </c>
      <c r="L984">
        <v>3.25</v>
      </c>
      <c r="M984">
        <v>2.35</v>
      </c>
      <c r="N984">
        <v>2.85</v>
      </c>
      <c r="O984">
        <v>3.3</v>
      </c>
      <c r="P984" t="s">
        <v>19</v>
      </c>
      <c r="Q984" t="s">
        <v>28</v>
      </c>
      <c r="R984">
        <v>1</v>
      </c>
      <c r="T984">
        <f>MAX(scores245[[#This Row],[winline]],scores245[[#This Row],[betboom]])</f>
        <v>2.4</v>
      </c>
      <c r="U984" t="str">
        <f>INDEX($C$1:$O$10913,1,MATCH(T984,scores245[#This Row],0))</f>
        <v>betboom</v>
      </c>
    </row>
    <row r="985" spans="1:21" x14ac:dyDescent="0.25">
      <c r="A985" t="str">
        <f>_xlfn.CONCAT(scores245[[#This Row],[home]],scores245[[#This Row],[guest]],scores245[[#This Row],[дата]])</f>
        <v>ИтуаноМирассол45542</v>
      </c>
      <c r="B985" t="str">
        <f>_xlfn.CONCAT(scores245[[#This Row],[home]],scores245[[#This Row],[guest]])</f>
        <v>ИтуаноМирассол</v>
      </c>
      <c r="C985" s="1" t="s">
        <v>466</v>
      </c>
      <c r="D985" s="2">
        <v>45542</v>
      </c>
      <c r="E985" s="1" t="s">
        <v>225</v>
      </c>
      <c r="F985" s="1" t="s">
        <v>315</v>
      </c>
      <c r="G985">
        <v>3.55</v>
      </c>
      <c r="H985">
        <v>3.15</v>
      </c>
      <c r="I985">
        <v>2.14</v>
      </c>
      <c r="J985">
        <v>3.5</v>
      </c>
      <c r="K985">
        <v>3</v>
      </c>
      <c r="L985">
        <v>2.2200000000000002</v>
      </c>
      <c r="M985">
        <v>3.5</v>
      </c>
      <c r="N985">
        <v>3</v>
      </c>
      <c r="O985">
        <v>2.1800000000000002</v>
      </c>
      <c r="P985" t="s">
        <v>32</v>
      </c>
      <c r="Q985" t="s">
        <v>19</v>
      </c>
      <c r="R985">
        <v>1</v>
      </c>
      <c r="T985">
        <f>MAX(scores245[[#This Row],[winline]],scores245[[#This Row],[betboom]])</f>
        <v>3.55</v>
      </c>
      <c r="U985" t="str">
        <f>INDEX($C$1:$O$10913,1,MATCH(T985,scores245[#This Row],0))</f>
        <v>winline</v>
      </c>
    </row>
    <row r="986" spans="1:21" x14ac:dyDescent="0.25">
      <c r="A986" t="str">
        <f>_xlfn.CONCAT(scores245[[#This Row],[home]],scores245[[#This Row],[guest]],scores245[[#This Row],[дата]])</f>
        <v>БрускиСантос45542</v>
      </c>
      <c r="B986" t="str">
        <f>_xlfn.CONCAT(scores245[[#This Row],[home]],scores245[[#This Row],[guest]])</f>
        <v>БрускиСантос</v>
      </c>
      <c r="C986" s="1" t="s">
        <v>466</v>
      </c>
      <c r="D986" s="2">
        <v>45542</v>
      </c>
      <c r="E986" s="1" t="s">
        <v>319</v>
      </c>
      <c r="F986" s="1" t="s">
        <v>308</v>
      </c>
      <c r="G986">
        <v>4.4000000000000004</v>
      </c>
      <c r="H986">
        <v>3.35</v>
      </c>
      <c r="I986">
        <v>1.83</v>
      </c>
      <c r="J986">
        <v>4.9000000000000004</v>
      </c>
      <c r="K986">
        <v>3.2</v>
      </c>
      <c r="L986">
        <v>1.84</v>
      </c>
      <c r="M986">
        <v>4.7</v>
      </c>
      <c r="N986">
        <v>3.2</v>
      </c>
      <c r="O986">
        <v>1.8</v>
      </c>
      <c r="P986" t="s">
        <v>16</v>
      </c>
      <c r="Q986" t="s">
        <v>28</v>
      </c>
      <c r="R986">
        <v>2</v>
      </c>
      <c r="T986">
        <f>MAX(scores245[[#This Row],[winline]],scores245[[#This Row],[betboom]])</f>
        <v>4.9000000000000004</v>
      </c>
      <c r="U986" t="str">
        <f>INDEX($C$1:$O$10913,1,MATCH(T986,scores245[#This Row],0))</f>
        <v>betboom</v>
      </c>
    </row>
    <row r="987" spans="1:21" x14ac:dyDescent="0.25">
      <c r="A987" t="str">
        <f>_xlfn.CONCAT(scores245[[#This Row],[home]],scores245[[#This Row],[guest]],scores245[[#This Row],[дата]])</f>
        <v>Финикс РайзингТалса45542</v>
      </c>
      <c r="B987" t="str">
        <f>_xlfn.CONCAT(scores245[[#This Row],[home]],scores245[[#This Row],[guest]])</f>
        <v>Финикс РайзингТалса</v>
      </c>
      <c r="C987" s="1" t="s">
        <v>470</v>
      </c>
      <c r="D987" s="2">
        <v>45542</v>
      </c>
      <c r="E987" s="1" t="s">
        <v>100</v>
      </c>
      <c r="F987" s="1" t="s">
        <v>325</v>
      </c>
      <c r="G987">
        <v>1.77</v>
      </c>
      <c r="H987">
        <v>3.45</v>
      </c>
      <c r="I987">
        <v>4</v>
      </c>
      <c r="J987">
        <v>1.8</v>
      </c>
      <c r="K987">
        <v>3.6</v>
      </c>
      <c r="L987">
        <v>4.0999999999999996</v>
      </c>
      <c r="M987">
        <v>1.8</v>
      </c>
      <c r="N987">
        <v>3.6</v>
      </c>
      <c r="O987">
        <v>4.0999999999999996</v>
      </c>
      <c r="P987" t="s">
        <v>28</v>
      </c>
      <c r="Q987" t="s">
        <v>16</v>
      </c>
      <c r="R987">
        <v>1</v>
      </c>
      <c r="T987">
        <f>MAX(scores245[[#This Row],[winline]],scores245[[#This Row],[betboom]])</f>
        <v>1.8</v>
      </c>
      <c r="U987" t="str">
        <f>INDEX($C$1:$O$10913,1,MATCH(T987,scores245[#This Row],0))</f>
        <v>betboom</v>
      </c>
    </row>
    <row r="988" spans="1:21" x14ac:dyDescent="0.25">
      <c r="A988" t="str">
        <f>_xlfn.CONCAT(scores245[[#This Row],[home]],scores245[[#This Row],[guest]],scores245[[#This Row],[дата]])</f>
        <v>Нью-Мексико ЮнайтедМайами45542</v>
      </c>
      <c r="B988" t="str">
        <f>_xlfn.CONCAT(scores245[[#This Row],[home]],scores245[[#This Row],[guest]])</f>
        <v>Нью-Мексико ЮнайтедМайами</v>
      </c>
      <c r="C988" s="1" t="s">
        <v>470</v>
      </c>
      <c r="D988" s="2">
        <v>45542</v>
      </c>
      <c r="E988" s="1" t="s">
        <v>415</v>
      </c>
      <c r="F988" s="1" t="s">
        <v>97</v>
      </c>
      <c r="G988">
        <v>1.28</v>
      </c>
      <c r="H988">
        <v>5</v>
      </c>
      <c r="I988">
        <v>8.1999999999999993</v>
      </c>
      <c r="J988">
        <v>1.3</v>
      </c>
      <c r="K988">
        <v>5.0999999999999996</v>
      </c>
      <c r="L988">
        <v>9.5</v>
      </c>
      <c r="M988">
        <v>1.3</v>
      </c>
      <c r="N988">
        <v>5.0999999999999996</v>
      </c>
      <c r="O988">
        <v>9.5</v>
      </c>
      <c r="P988" t="s">
        <v>28</v>
      </c>
      <c r="Q988" t="s">
        <v>16</v>
      </c>
      <c r="R988">
        <v>1</v>
      </c>
      <c r="T988">
        <f>MAX(scores245[[#This Row],[winline]],scores245[[#This Row],[betboom]])</f>
        <v>1.3</v>
      </c>
      <c r="U988" t="str">
        <f>INDEX($C$1:$O$10913,1,MATCH(T988,scores245[#This Row],0))</f>
        <v>betboom</v>
      </c>
    </row>
    <row r="989" spans="1:21" x14ac:dyDescent="0.25">
      <c r="A989" t="str">
        <f>_xlfn.CONCAT(scores245[[#This Row],[home]],scores245[[#This Row],[guest]],scores245[[#This Row],[дата]])</f>
        <v>Луисвилль СитиЛаудон Юнайтед45542</v>
      </c>
      <c r="B989" t="str">
        <f>_xlfn.CONCAT(scores245[[#This Row],[home]],scores245[[#This Row],[guest]])</f>
        <v>Луисвилль СитиЛаудон Юнайтед</v>
      </c>
      <c r="C989" s="1" t="s">
        <v>470</v>
      </c>
      <c r="D989" s="2">
        <v>45542</v>
      </c>
      <c r="E989" s="1" t="s">
        <v>96</v>
      </c>
      <c r="F989" s="1" t="s">
        <v>93</v>
      </c>
      <c r="G989">
        <v>1.41</v>
      </c>
      <c r="H989">
        <v>4.5</v>
      </c>
      <c r="I989">
        <v>6</v>
      </c>
      <c r="J989">
        <v>1.42</v>
      </c>
      <c r="K989">
        <v>4.5999999999999996</v>
      </c>
      <c r="L989">
        <v>6.4</v>
      </c>
      <c r="M989">
        <v>1.42</v>
      </c>
      <c r="N989">
        <v>4.5999999999999996</v>
      </c>
      <c r="O989">
        <v>6.4</v>
      </c>
      <c r="P989" t="s">
        <v>28</v>
      </c>
      <c r="Q989" t="s">
        <v>16</v>
      </c>
      <c r="R989">
        <v>1</v>
      </c>
      <c r="T989">
        <f>MAX(scores245[[#This Row],[winline]],scores245[[#This Row],[betboom]])</f>
        <v>1.42</v>
      </c>
      <c r="U989" t="str">
        <f>INDEX($C$1:$O$10913,1,MATCH(T989,scores245[#This Row],0))</f>
        <v>betboom</v>
      </c>
    </row>
    <row r="990" spans="1:21" x14ac:dyDescent="0.25">
      <c r="A990" t="str">
        <f>_xlfn.CONCAT(scores245[[#This Row],[home]],scores245[[#This Row],[guest]],scores245[[#This Row],[дата]])</f>
        <v>КаннынСихын Ситизен45542</v>
      </c>
      <c r="B990" t="str">
        <f>_xlfn.CONCAT(scores245[[#This Row],[home]],scores245[[#This Row],[guest]])</f>
        <v>КаннынСихын Ситизен</v>
      </c>
      <c r="C990" s="1" t="s">
        <v>471</v>
      </c>
      <c r="D990" s="2">
        <v>45542</v>
      </c>
      <c r="E990" s="1" t="s">
        <v>133</v>
      </c>
      <c r="F990" s="1" t="s">
        <v>278</v>
      </c>
      <c r="P990" t="s">
        <v>19</v>
      </c>
      <c r="Q990" t="s">
        <v>28</v>
      </c>
      <c r="R990">
        <v>1</v>
      </c>
      <c r="T990">
        <f>MAX(scores245[[#This Row],[winline]],scores245[[#This Row],[betboom]])</f>
        <v>0</v>
      </c>
      <c r="U990" t="e">
        <f>INDEX($C$1:$O$10913,1,MATCH(T990,scores245[#This Row],0))</f>
        <v>#N/A</v>
      </c>
    </row>
    <row r="991" spans="1:21" x14ac:dyDescent="0.25">
      <c r="A991" t="str">
        <f>_xlfn.CONCAT(scores245[[#This Row],[home]],scores245[[#This Row],[guest]],scores245[[#This Row],[дата]])</f>
        <v>Чханвон СитиУльсан Ситизен45542</v>
      </c>
      <c r="B991" t="str">
        <f>_xlfn.CONCAT(scores245[[#This Row],[home]],scores245[[#This Row],[guest]])</f>
        <v>Чханвон СитиУльсан Ситизен</v>
      </c>
      <c r="C991" s="1" t="s">
        <v>471</v>
      </c>
      <c r="D991" s="2">
        <v>45542</v>
      </c>
      <c r="E991" s="1" t="s">
        <v>137</v>
      </c>
      <c r="F991" s="1" t="s">
        <v>68</v>
      </c>
      <c r="P991" t="s">
        <v>28</v>
      </c>
      <c r="Q991" t="s">
        <v>16</v>
      </c>
      <c r="R991">
        <v>1</v>
      </c>
      <c r="T991">
        <f>MAX(scores245[[#This Row],[winline]],scores245[[#This Row],[betboom]])</f>
        <v>0</v>
      </c>
      <c r="U991" t="e">
        <f>INDEX($C$1:$O$10913,1,MATCH(T991,scores245[#This Row],0))</f>
        <v>#N/A</v>
      </c>
    </row>
    <row r="992" spans="1:21" x14ac:dyDescent="0.25">
      <c r="A992" t="str">
        <f>_xlfn.CONCAT(scores245[[#This Row],[home]],scores245[[#This Row],[guest]],scores245[[#This Row],[дата]])</f>
        <v>Кёнджу КХНПЧунчеон45542</v>
      </c>
      <c r="B992" t="str">
        <f>_xlfn.CONCAT(scores245[[#This Row],[home]],scores245[[#This Row],[guest]])</f>
        <v>Кёнджу КХНПЧунчеон</v>
      </c>
      <c r="C992" s="1" t="s">
        <v>471</v>
      </c>
      <c r="D992" s="2">
        <v>45542</v>
      </c>
      <c r="E992" s="1" t="s">
        <v>132</v>
      </c>
      <c r="F992" s="1" t="s">
        <v>66</v>
      </c>
      <c r="P992" t="s">
        <v>19</v>
      </c>
      <c r="Q992" t="s">
        <v>16</v>
      </c>
      <c r="R992">
        <v>1</v>
      </c>
      <c r="T992">
        <f>MAX(scores245[[#This Row],[winline]],scores245[[#This Row],[betboom]])</f>
        <v>0</v>
      </c>
      <c r="U992" t="e">
        <f>INDEX($C$1:$O$10913,1,MATCH(T992,scores245[#This Row],0))</f>
        <v>#N/A</v>
      </c>
    </row>
    <row r="993" spans="1:21" x14ac:dyDescent="0.25">
      <c r="A993" t="str">
        <f>_xlfn.CONCAT(scores245[[#This Row],[home]],scores245[[#This Row],[guest]],scores245[[#This Row],[дата]])</f>
        <v>Мокпо СитиХвасон45542</v>
      </c>
      <c r="B993" t="str">
        <f>_xlfn.CONCAT(scores245[[#This Row],[home]],scores245[[#This Row],[guest]])</f>
        <v>Мокпо СитиХвасон</v>
      </c>
      <c r="C993" s="1" t="s">
        <v>471</v>
      </c>
      <c r="D993" s="2">
        <v>45542</v>
      </c>
      <c r="E993" s="1" t="s">
        <v>135</v>
      </c>
      <c r="F993" s="1" t="s">
        <v>281</v>
      </c>
      <c r="P993" t="s">
        <v>28</v>
      </c>
      <c r="Q993" t="s">
        <v>32</v>
      </c>
      <c r="R993">
        <v>2</v>
      </c>
      <c r="T993">
        <f>MAX(scores245[[#This Row],[winline]],scores245[[#This Row],[betboom]])</f>
        <v>0</v>
      </c>
      <c r="U993" t="e">
        <f>INDEX($C$1:$O$10913,1,MATCH(T993,scores245[#This Row],0))</f>
        <v>#N/A</v>
      </c>
    </row>
    <row r="994" spans="1:21" x14ac:dyDescent="0.25">
      <c r="A994" t="str">
        <f>_xlfn.CONCAT(scores245[[#This Row],[home]],scores245[[#This Row],[guest]],scores245[[#This Row],[дата]])</f>
        <v>Зеспакусацу ГуммаВегалта Сэндай45542</v>
      </c>
      <c r="B994" t="str">
        <f>_xlfn.CONCAT(scores245[[#This Row],[home]],scores245[[#This Row],[guest]])</f>
        <v>Зеспакусацу ГуммаВегалта Сэндай</v>
      </c>
      <c r="C994" s="1" t="s">
        <v>472</v>
      </c>
      <c r="D994" s="2">
        <v>45542</v>
      </c>
      <c r="E994" s="1" t="s">
        <v>144</v>
      </c>
      <c r="F994" s="1" t="s">
        <v>146</v>
      </c>
      <c r="G994">
        <v>4</v>
      </c>
      <c r="H994">
        <v>3.4</v>
      </c>
      <c r="I994">
        <v>1.91</v>
      </c>
      <c r="J994">
        <v>4.1500000000000004</v>
      </c>
      <c r="K994">
        <v>3.35</v>
      </c>
      <c r="L994">
        <v>1.87</v>
      </c>
      <c r="M994">
        <v>4.0999999999999996</v>
      </c>
      <c r="N994">
        <v>3.4</v>
      </c>
      <c r="O994">
        <v>1.85</v>
      </c>
      <c r="P994" t="s">
        <v>16</v>
      </c>
      <c r="Q994" t="s">
        <v>16</v>
      </c>
      <c r="R994">
        <v>0</v>
      </c>
      <c r="T994">
        <f>MAX(scores245[[#This Row],[winline]],scores245[[#This Row],[betboom]])</f>
        <v>4.1500000000000004</v>
      </c>
      <c r="U994" t="str">
        <f>INDEX($C$1:$O$10913,1,MATCH(T994,scores245[#This Row],0))</f>
        <v>betboom</v>
      </c>
    </row>
    <row r="995" spans="1:21" x14ac:dyDescent="0.25">
      <c r="A995" t="str">
        <f>_xlfn.CONCAT(scores245[[#This Row],[home]],scores245[[#This Row],[guest]],scores245[[#This Row],[дата]])</f>
        <v>Кагосима ЮнайтедИваки45542</v>
      </c>
      <c r="B995" t="str">
        <f>_xlfn.CONCAT(scores245[[#This Row],[home]],scores245[[#This Row],[guest]])</f>
        <v>Кагосима ЮнайтедИваки</v>
      </c>
      <c r="C995" s="1" t="s">
        <v>472</v>
      </c>
      <c r="D995" s="2">
        <v>45542</v>
      </c>
      <c r="E995" s="1" t="s">
        <v>283</v>
      </c>
      <c r="F995" s="1" t="s">
        <v>152</v>
      </c>
      <c r="G995">
        <v>2.95</v>
      </c>
      <c r="H995">
        <v>3.5</v>
      </c>
      <c r="I995">
        <v>2.2400000000000002</v>
      </c>
      <c r="J995">
        <v>2.88</v>
      </c>
      <c r="K995">
        <v>3.45</v>
      </c>
      <c r="L995">
        <v>2.27</v>
      </c>
      <c r="M995">
        <v>2.9</v>
      </c>
      <c r="N995">
        <v>3.5</v>
      </c>
      <c r="O995">
        <v>2.2000000000000002</v>
      </c>
      <c r="P995" t="s">
        <v>28</v>
      </c>
      <c r="Q995" t="s">
        <v>32</v>
      </c>
      <c r="R995">
        <v>2</v>
      </c>
      <c r="T995">
        <f>MAX(scores245[[#This Row],[winline]],scores245[[#This Row],[betboom]])</f>
        <v>2.95</v>
      </c>
      <c r="U995" t="str">
        <f>INDEX($C$1:$O$10913,1,MATCH(T995,scores245[#This Row],0))</f>
        <v>winline</v>
      </c>
    </row>
    <row r="996" spans="1:21" x14ac:dyDescent="0.25">
      <c r="A996" t="str">
        <f>_xlfn.CONCAT(scores245[[#This Row],[home]],scores245[[#This Row],[guest]],scores245[[#This Row],[дата]])</f>
        <v>Фудзиэда МИФКТотиги45542</v>
      </c>
      <c r="B996" t="str">
        <f>_xlfn.CONCAT(scores245[[#This Row],[home]],scores245[[#This Row],[guest]])</f>
        <v>Фудзиэда МИФКТотиги</v>
      </c>
      <c r="C996" s="1" t="s">
        <v>472</v>
      </c>
      <c r="D996" s="2">
        <v>45542</v>
      </c>
      <c r="E996" s="1" t="s">
        <v>145</v>
      </c>
      <c r="F996" s="1" t="s">
        <v>147</v>
      </c>
      <c r="G996">
        <v>2.36</v>
      </c>
      <c r="H996">
        <v>3.4</v>
      </c>
      <c r="I996">
        <v>2.85</v>
      </c>
      <c r="J996" t="s">
        <v>20</v>
      </c>
      <c r="K996" t="s">
        <v>20</v>
      </c>
      <c r="L996" t="s">
        <v>20</v>
      </c>
      <c r="M996">
        <v>2.2999999999999998</v>
      </c>
      <c r="N996">
        <v>3.35</v>
      </c>
      <c r="O996">
        <v>2.85</v>
      </c>
      <c r="P996" t="s">
        <v>28</v>
      </c>
      <c r="Q996" t="s">
        <v>16</v>
      </c>
      <c r="R996">
        <v>1</v>
      </c>
      <c r="T996">
        <f>MAX(scores245[[#This Row],[winline]],scores245[[#This Row],[betboom]])</f>
        <v>2.36</v>
      </c>
      <c r="U996" t="str">
        <f>INDEX($C$1:$O$10913,1,MATCH(T996,scores245[#This Row],0))</f>
        <v>winline</v>
      </c>
    </row>
    <row r="997" spans="1:21" x14ac:dyDescent="0.25">
      <c r="A997" t="str">
        <f>_xlfn.CONCAT(scores245[[#This Row],[home]],scores245[[#This Row],[guest]],scores245[[#This Row],[дата]])</f>
        <v>ЭхимеЙокогама45542</v>
      </c>
      <c r="B997" t="str">
        <f>_xlfn.CONCAT(scores245[[#This Row],[home]],scores245[[#This Row],[guest]])</f>
        <v>ЭхимеЙокогама</v>
      </c>
      <c r="C997" s="1" t="s">
        <v>472</v>
      </c>
      <c r="D997" s="2">
        <v>45542</v>
      </c>
      <c r="E997" s="1" t="s">
        <v>149</v>
      </c>
      <c r="F997" s="1" t="s">
        <v>153</v>
      </c>
      <c r="G997">
        <v>7.6</v>
      </c>
      <c r="H997">
        <v>4.8</v>
      </c>
      <c r="I997">
        <v>1.38</v>
      </c>
      <c r="J997">
        <v>7.9</v>
      </c>
      <c r="K997">
        <v>4.9000000000000004</v>
      </c>
      <c r="L997">
        <v>1.35</v>
      </c>
      <c r="M997">
        <v>7.8</v>
      </c>
      <c r="N997">
        <v>4.7</v>
      </c>
      <c r="O997">
        <v>1.35</v>
      </c>
      <c r="P997" t="s">
        <v>28</v>
      </c>
      <c r="Q997" t="s">
        <v>54</v>
      </c>
      <c r="R997">
        <v>2</v>
      </c>
      <c r="T997">
        <f>MAX(scores245[[#This Row],[winline]],scores245[[#This Row],[betboom]])</f>
        <v>7.9</v>
      </c>
      <c r="U997" t="str">
        <f>INDEX($C$1:$O$10913,1,MATCH(T997,scores245[#This Row],0))</f>
        <v>betboom</v>
      </c>
    </row>
    <row r="998" spans="1:21" x14ac:dyDescent="0.25">
      <c r="A998" t="str">
        <f>_xlfn.CONCAT(scores245[[#This Row],[home]],scores245[[#This Row],[guest]],scores245[[#This Row],[дата]])</f>
        <v>ДЖЕФ ЮнайтедМито Холлихок45542</v>
      </c>
      <c r="B998" t="str">
        <f>_xlfn.CONCAT(scores245[[#This Row],[home]],scores245[[#This Row],[guest]])</f>
        <v>ДЖЕФ ЮнайтедМито Холлихок</v>
      </c>
      <c r="C998" s="1" t="s">
        <v>472</v>
      </c>
      <c r="D998" s="2">
        <v>45542</v>
      </c>
      <c r="E998" s="1" t="s">
        <v>282</v>
      </c>
      <c r="F998" s="1" t="s">
        <v>150</v>
      </c>
      <c r="G998">
        <v>1.74</v>
      </c>
      <c r="H998">
        <v>3.75</v>
      </c>
      <c r="I998">
        <v>4.4000000000000004</v>
      </c>
      <c r="J998">
        <v>1.7</v>
      </c>
      <c r="K998">
        <v>3.8</v>
      </c>
      <c r="L998">
        <v>4.55</v>
      </c>
      <c r="M998">
        <v>1.68</v>
      </c>
      <c r="N998">
        <v>3.75</v>
      </c>
      <c r="O998">
        <v>4.5</v>
      </c>
      <c r="P998" t="s">
        <v>54</v>
      </c>
      <c r="Q998" t="s">
        <v>16</v>
      </c>
      <c r="R998">
        <v>1</v>
      </c>
      <c r="T998">
        <f>MAX(scores245[[#This Row],[winline]],scores245[[#This Row],[betboom]])</f>
        <v>1.74</v>
      </c>
      <c r="U998" t="str">
        <f>INDEX($C$1:$O$10913,1,MATCH(T998,scores245[#This Row],0))</f>
        <v>winline</v>
      </c>
    </row>
    <row r="999" spans="1:21" x14ac:dyDescent="0.25">
      <c r="A999" t="str">
        <f>_xlfn.CONCAT(scores245[[#This Row],[home]],scores245[[#This Row],[guest]],scores245[[#This Row],[дата]])</f>
        <v>Оита ТринитаМонтедио Ямагата45542</v>
      </c>
      <c r="B999" t="str">
        <f>_xlfn.CONCAT(scores245[[#This Row],[home]],scores245[[#This Row],[guest]])</f>
        <v>Оита ТринитаМонтедио Ямагата</v>
      </c>
      <c r="C999" s="1" t="s">
        <v>472</v>
      </c>
      <c r="D999" s="2">
        <v>45542</v>
      </c>
      <c r="E999" s="1" t="s">
        <v>140</v>
      </c>
      <c r="F999" s="1" t="s">
        <v>287</v>
      </c>
      <c r="G999">
        <v>3.15</v>
      </c>
      <c r="H999">
        <v>3.45</v>
      </c>
      <c r="I999">
        <v>2.17</v>
      </c>
      <c r="J999">
        <v>3</v>
      </c>
      <c r="K999">
        <v>3.25</v>
      </c>
      <c r="L999">
        <v>2.25</v>
      </c>
      <c r="M999">
        <v>3.05</v>
      </c>
      <c r="N999">
        <v>3.35</v>
      </c>
      <c r="O999">
        <v>2.2000000000000002</v>
      </c>
      <c r="P999" t="s">
        <v>16</v>
      </c>
      <c r="Q999" t="s">
        <v>32</v>
      </c>
      <c r="R999">
        <v>2</v>
      </c>
      <c r="T999">
        <f>MAX(scores245[[#This Row],[winline]],scores245[[#This Row],[betboom]])</f>
        <v>3.15</v>
      </c>
      <c r="U999" t="str">
        <f>INDEX($C$1:$O$10913,1,MATCH(T999,scores245[#This Row],0))</f>
        <v>winline</v>
      </c>
    </row>
    <row r="1000" spans="1:21" x14ac:dyDescent="0.25">
      <c r="A1000" t="str">
        <f>_xlfn.CONCAT(scores245[[#This Row],[home]],scores245[[#This Row],[guest]],scores245[[#This Row],[дата]])</f>
        <v>Ренофа ЯмагутиТокусима Вортис45542</v>
      </c>
      <c r="B1000" t="str">
        <f>_xlfn.CONCAT(scores245[[#This Row],[home]],scores245[[#This Row],[guest]])</f>
        <v>Ренофа ЯмагутиТокусима Вортис</v>
      </c>
      <c r="C1000" s="1" t="s">
        <v>472</v>
      </c>
      <c r="D1000" s="2">
        <v>45542</v>
      </c>
      <c r="E1000" s="1" t="s">
        <v>151</v>
      </c>
      <c r="F1000" s="1" t="s">
        <v>142</v>
      </c>
      <c r="G1000">
        <v>2.44</v>
      </c>
      <c r="H1000">
        <v>3.05</v>
      </c>
      <c r="I1000">
        <v>3</v>
      </c>
      <c r="J1000">
        <v>2.4</v>
      </c>
      <c r="K1000">
        <v>3.1</v>
      </c>
      <c r="L1000">
        <v>2.95</v>
      </c>
      <c r="M1000">
        <v>2.4</v>
      </c>
      <c r="N1000">
        <v>3.05</v>
      </c>
      <c r="O1000">
        <v>3</v>
      </c>
      <c r="P1000" t="s">
        <v>28</v>
      </c>
      <c r="Q1000" t="s">
        <v>19</v>
      </c>
      <c r="R1000">
        <v>2</v>
      </c>
      <c r="T1000">
        <f>MAX(scores245[[#This Row],[winline]],scores245[[#This Row],[betboom]])</f>
        <v>2.44</v>
      </c>
      <c r="U1000" t="str">
        <f>INDEX($C$1:$O$10913,1,MATCH(T1000,scores245[#This Row],0))</f>
        <v>winline</v>
      </c>
    </row>
    <row r="1001" spans="1:21" x14ac:dyDescent="0.25">
      <c r="A1001" t="str">
        <f>_xlfn.CONCAT(scores245[[#This Row],[home]],scores245[[#This Row],[guest]],scores245[[#This Row],[дата]])</f>
        <v>Симидзу С ПалсВарен Нагасаки45542</v>
      </c>
      <c r="B1001" t="str">
        <f>_xlfn.CONCAT(scores245[[#This Row],[home]],scores245[[#This Row],[guest]])</f>
        <v>Симидзу С ПалсВарен Нагасаки</v>
      </c>
      <c r="C1001" s="1" t="s">
        <v>472</v>
      </c>
      <c r="D1001" s="2">
        <v>45542</v>
      </c>
      <c r="E1001" s="1" t="s">
        <v>284</v>
      </c>
      <c r="F1001" s="1" t="s">
        <v>143</v>
      </c>
      <c r="G1001">
        <v>1.81</v>
      </c>
      <c r="H1001">
        <v>3.85</v>
      </c>
      <c r="I1001">
        <v>3.9</v>
      </c>
      <c r="J1001">
        <v>1.73</v>
      </c>
      <c r="K1001">
        <v>3.9</v>
      </c>
      <c r="L1001">
        <v>4.2</v>
      </c>
      <c r="M1001">
        <v>1.72</v>
      </c>
      <c r="N1001">
        <v>3.9</v>
      </c>
      <c r="O1001">
        <v>4.0999999999999996</v>
      </c>
      <c r="P1001" t="s">
        <v>28</v>
      </c>
      <c r="Q1001" t="s">
        <v>28</v>
      </c>
      <c r="R1001">
        <v>0</v>
      </c>
      <c r="T1001">
        <f>MAX(scores245[[#This Row],[winline]],scores245[[#This Row],[betboom]])</f>
        <v>1.81</v>
      </c>
      <c r="U1001" t="str">
        <f>INDEX($C$1:$O$10913,1,MATCH(T1001,scores245[#This Row],0))</f>
        <v>winline</v>
      </c>
    </row>
    <row r="1002" spans="1:21" x14ac:dyDescent="0.25">
      <c r="A1002" t="str">
        <f>_xlfn.CONCAT(scores245[[#This Row],[home]],scores245[[#This Row],[guest]],scores245[[#This Row],[дата]])</f>
        <v>Гаинаре ТотториАзул Кларо45542</v>
      </c>
      <c r="B1002" t="str">
        <f>_xlfn.CONCAT(scores245[[#This Row],[home]],scores245[[#This Row],[guest]])</f>
        <v>Гаинаре ТотториАзул Кларо</v>
      </c>
      <c r="C1002" s="1" t="s">
        <v>468</v>
      </c>
      <c r="D1002" s="2">
        <v>45542</v>
      </c>
      <c r="E1002" s="1" t="s">
        <v>169</v>
      </c>
      <c r="F1002" s="1" t="s">
        <v>173</v>
      </c>
      <c r="G1002">
        <v>3.6</v>
      </c>
      <c r="H1002">
        <v>3.35</v>
      </c>
      <c r="I1002">
        <v>1.91</v>
      </c>
      <c r="J1002">
        <v>3.65</v>
      </c>
      <c r="K1002">
        <v>3.35</v>
      </c>
      <c r="L1002">
        <v>1.93</v>
      </c>
      <c r="M1002" t="s">
        <v>20</v>
      </c>
      <c r="N1002" t="s">
        <v>20</v>
      </c>
      <c r="O1002" t="s">
        <v>20</v>
      </c>
      <c r="P1002" t="s">
        <v>32</v>
      </c>
      <c r="Q1002" t="s">
        <v>28</v>
      </c>
      <c r="R1002">
        <v>1</v>
      </c>
      <c r="T1002">
        <f>MAX(scores245[[#This Row],[winline]],scores245[[#This Row],[betboom]])</f>
        <v>3.65</v>
      </c>
      <c r="U1002" t="str">
        <f>INDEX($C$1:$O$10913,1,MATCH(T1002,scores245[#This Row],0))</f>
        <v>betboom</v>
      </c>
    </row>
    <row r="1003" spans="1:21" x14ac:dyDescent="0.25">
      <c r="A1003" t="str">
        <f>_xlfn.CONCAT(scores245[[#This Row],[home]],scores245[[#This Row],[guest]],scores245[[#This Row],[дата]])</f>
        <v>Нагано ПарсейроОсака45542</v>
      </c>
      <c r="B1003" t="str">
        <f>_xlfn.CONCAT(scores245[[#This Row],[home]],scores245[[#This Row],[guest]])</f>
        <v>Нагано ПарсейроОсака</v>
      </c>
      <c r="C1003" s="1" t="s">
        <v>468</v>
      </c>
      <c r="D1003" s="2">
        <v>45542</v>
      </c>
      <c r="E1003" s="1" t="s">
        <v>177</v>
      </c>
      <c r="F1003" s="1" t="s">
        <v>174</v>
      </c>
      <c r="G1003">
        <v>2.6</v>
      </c>
      <c r="H1003">
        <v>3.05</v>
      </c>
      <c r="I1003">
        <v>2.5499999999999998</v>
      </c>
      <c r="J1003">
        <v>2.64</v>
      </c>
      <c r="K1003">
        <v>3.08</v>
      </c>
      <c r="L1003">
        <v>2.59</v>
      </c>
      <c r="M1003" t="s">
        <v>20</v>
      </c>
      <c r="N1003" t="s">
        <v>20</v>
      </c>
      <c r="O1003" t="s">
        <v>20</v>
      </c>
      <c r="P1003" t="s">
        <v>16</v>
      </c>
      <c r="Q1003" t="s">
        <v>19</v>
      </c>
      <c r="R1003">
        <v>2</v>
      </c>
      <c r="T1003">
        <f>MAX(scores245[[#This Row],[winline]],scores245[[#This Row],[betboom]])</f>
        <v>2.64</v>
      </c>
      <c r="U1003" t="str">
        <f>INDEX($C$1:$O$10913,1,MATCH(T1003,scores245[#This Row],0))</f>
        <v>betboom</v>
      </c>
    </row>
    <row r="1004" spans="1:21" x14ac:dyDescent="0.25">
      <c r="A1004" t="str">
        <f>_xlfn.CONCAT(scores245[[#This Row],[home]],scores245[[#This Row],[guest]],scores245[[#This Row],[дата]])</f>
        <v>Мацумото ЯмагаОмия Ардия45542</v>
      </c>
      <c r="B1004" t="str">
        <f>_xlfn.CONCAT(scores245[[#This Row],[home]],scores245[[#This Row],[guest]])</f>
        <v>Мацумото ЯмагаОмия Ардия</v>
      </c>
      <c r="C1004" s="1" t="s">
        <v>468</v>
      </c>
      <c r="D1004" s="2">
        <v>45542</v>
      </c>
      <c r="E1004" s="1" t="s">
        <v>176</v>
      </c>
      <c r="F1004" s="1" t="s">
        <v>164</v>
      </c>
      <c r="G1004">
        <v>3.85</v>
      </c>
      <c r="H1004">
        <v>3.55</v>
      </c>
      <c r="I1004">
        <v>1.79</v>
      </c>
      <c r="J1004">
        <v>3.94</v>
      </c>
      <c r="K1004">
        <v>3.55</v>
      </c>
      <c r="L1004">
        <v>1.8</v>
      </c>
      <c r="M1004" t="s">
        <v>20</v>
      </c>
      <c r="N1004" t="s">
        <v>20</v>
      </c>
      <c r="O1004" t="s">
        <v>20</v>
      </c>
      <c r="P1004" t="s">
        <v>16</v>
      </c>
      <c r="Q1004" t="s">
        <v>28</v>
      </c>
      <c r="R1004">
        <v>2</v>
      </c>
      <c r="T1004">
        <f>MAX(scores245[[#This Row],[winline]],scores245[[#This Row],[betboom]])</f>
        <v>3.94</v>
      </c>
      <c r="U1004" t="str">
        <f>INDEX($C$1:$O$10913,1,MATCH(T1004,scores245[#This Row],0))</f>
        <v>betboom</v>
      </c>
    </row>
    <row r="1005" spans="1:21" x14ac:dyDescent="0.25">
      <c r="A1005" t="str">
        <f>_xlfn.CONCAT(scores245[[#This Row],[home]],scores245[[#This Row],[guest]],scores245[[#This Row],[дата]])</f>
        <v>РюкюГрулла Мориока45542</v>
      </c>
      <c r="B1005" t="str">
        <f>_xlfn.CONCAT(scores245[[#This Row],[home]],scores245[[#This Row],[guest]])</f>
        <v>РюкюГрулла Мориока</v>
      </c>
      <c r="C1005" s="1" t="s">
        <v>468</v>
      </c>
      <c r="D1005" s="2">
        <v>45542</v>
      </c>
      <c r="E1005" s="1" t="s">
        <v>302</v>
      </c>
      <c r="F1005" s="1" t="s">
        <v>165</v>
      </c>
      <c r="G1005">
        <v>1.58</v>
      </c>
      <c r="H1005">
        <v>3.9</v>
      </c>
      <c r="I1005">
        <v>4.7</v>
      </c>
      <c r="J1005">
        <v>1.6</v>
      </c>
      <c r="K1005">
        <v>3.95</v>
      </c>
      <c r="L1005">
        <v>4.71</v>
      </c>
      <c r="M1005" t="s">
        <v>20</v>
      </c>
      <c r="N1005" t="s">
        <v>20</v>
      </c>
      <c r="O1005" t="s">
        <v>20</v>
      </c>
      <c r="P1005" t="s">
        <v>28</v>
      </c>
      <c r="Q1005" t="s">
        <v>19</v>
      </c>
      <c r="R1005">
        <v>2</v>
      </c>
      <c r="T1005">
        <f>MAX(scores245[[#This Row],[winline]],scores245[[#This Row],[betboom]])</f>
        <v>1.6</v>
      </c>
      <c r="U1005" t="str">
        <f>INDEX($C$1:$O$10913,1,MATCH(T1005,scores245[#This Row],0))</f>
        <v>betboom</v>
      </c>
    </row>
    <row r="1006" spans="1:21" x14ac:dyDescent="0.25">
      <c r="A1006" t="str">
        <f>_xlfn.CONCAT(scores245[[#This Row],[home]],scores245[[#This Row],[guest]],scores245[[#This Row],[дата]])</f>
        <v>ДжираванцИмабари45542</v>
      </c>
      <c r="B1006" t="str">
        <f>_xlfn.CONCAT(scores245[[#This Row],[home]],scores245[[#This Row],[guest]])</f>
        <v>ДжираванцИмабари</v>
      </c>
      <c r="C1006" s="1" t="s">
        <v>468</v>
      </c>
      <c r="D1006" s="2">
        <v>45542</v>
      </c>
      <c r="E1006" s="1" t="s">
        <v>166</v>
      </c>
      <c r="F1006" s="1" t="s">
        <v>304</v>
      </c>
      <c r="G1006">
        <v>2.85</v>
      </c>
      <c r="H1006">
        <v>3.25</v>
      </c>
      <c r="I1006">
        <v>2.27</v>
      </c>
      <c r="J1006">
        <v>2.89</v>
      </c>
      <c r="K1006">
        <v>3.26</v>
      </c>
      <c r="L1006">
        <v>2.29</v>
      </c>
      <c r="M1006" t="s">
        <v>20</v>
      </c>
      <c r="N1006" t="s">
        <v>20</v>
      </c>
      <c r="O1006" t="s">
        <v>20</v>
      </c>
      <c r="P1006" t="s">
        <v>16</v>
      </c>
      <c r="Q1006" t="s">
        <v>32</v>
      </c>
      <c r="R1006">
        <v>2</v>
      </c>
      <c r="T1006">
        <f>MAX(scores245[[#This Row],[winline]],scores245[[#This Row],[betboom]])</f>
        <v>2.89</v>
      </c>
      <c r="U1006" t="str">
        <f>INDEX($C$1:$O$10913,1,MATCH(T1006,scores245[#This Row],0))</f>
        <v>betboom</v>
      </c>
    </row>
    <row r="1007" spans="1:21" x14ac:dyDescent="0.25">
      <c r="A1007" t="str">
        <f>_xlfn.CONCAT(scores245[[#This Row],[home]],scores245[[#This Row],[guest]],scores245[[#This Row],[дата]])</f>
        <v>Йокогама Цвайген Канадзава45542</v>
      </c>
      <c r="B1007" t="str">
        <f>_xlfn.CONCAT(scores245[[#This Row],[home]],scores245[[#This Row],[guest]])</f>
        <v>Йокогама Цвайген Канадзава</v>
      </c>
      <c r="C1007" s="1" t="s">
        <v>468</v>
      </c>
      <c r="D1007" s="2">
        <v>45542</v>
      </c>
      <c r="E1007" s="1" t="s">
        <v>172</v>
      </c>
      <c r="F1007" s="1" t="s">
        <v>303</v>
      </c>
      <c r="G1007">
        <v>3.45</v>
      </c>
      <c r="H1007">
        <v>3.15</v>
      </c>
      <c r="I1007">
        <v>2.04</v>
      </c>
      <c r="J1007">
        <v>3.53</v>
      </c>
      <c r="K1007">
        <v>3.14</v>
      </c>
      <c r="L1007">
        <v>2.0499999999999998</v>
      </c>
      <c r="M1007" t="s">
        <v>20</v>
      </c>
      <c r="N1007" t="s">
        <v>20</v>
      </c>
      <c r="O1007" t="s">
        <v>20</v>
      </c>
      <c r="P1007" t="s">
        <v>19</v>
      </c>
      <c r="Q1007" t="s">
        <v>19</v>
      </c>
      <c r="R1007">
        <v>0</v>
      </c>
      <c r="T1007">
        <f>MAX(scores245[[#This Row],[winline]],scores245[[#This Row],[betboom]])</f>
        <v>3.53</v>
      </c>
      <c r="U1007" t="str">
        <f>INDEX($C$1:$O$10913,1,MATCH(T1007,scores245[#This Row],0))</f>
        <v>betboom</v>
      </c>
    </row>
    <row r="1008" spans="1:21" x14ac:dyDescent="0.25">
      <c r="A1008" t="str">
        <f>_xlfn.CONCAT(scores245[[#This Row],[home]],scores245[[#This Row],[guest]],scores245[[#This Row],[дата]])</f>
        <v>СагамихараТегеваджаро45542</v>
      </c>
      <c r="B1008" t="str">
        <f>_xlfn.CONCAT(scores245[[#This Row],[home]],scores245[[#This Row],[guest]])</f>
        <v>СагамихараТегеваджаро</v>
      </c>
      <c r="C1008" s="1" t="s">
        <v>468</v>
      </c>
      <c r="D1008" s="2">
        <v>45542</v>
      </c>
      <c r="E1008" s="1" t="s">
        <v>171</v>
      </c>
      <c r="F1008" s="1" t="s">
        <v>175</v>
      </c>
      <c r="G1008">
        <v>2.15</v>
      </c>
      <c r="H1008">
        <v>3.25</v>
      </c>
      <c r="I1008">
        <v>3.05</v>
      </c>
      <c r="J1008">
        <v>2.14</v>
      </c>
      <c r="K1008">
        <v>3.23</v>
      </c>
      <c r="L1008">
        <v>3.19</v>
      </c>
      <c r="M1008" t="s">
        <v>20</v>
      </c>
      <c r="N1008" t="s">
        <v>20</v>
      </c>
      <c r="O1008" t="s">
        <v>20</v>
      </c>
      <c r="P1008" t="s">
        <v>16</v>
      </c>
      <c r="Q1008" t="s">
        <v>28</v>
      </c>
      <c r="R1008">
        <v>2</v>
      </c>
      <c r="T1008">
        <f>MAX(scores245[[#This Row],[winline]],scores245[[#This Row],[betboom]])</f>
        <v>2.15</v>
      </c>
      <c r="U1008" t="str">
        <f>INDEX($C$1:$O$10913,1,MATCH(T1008,scores245[#This Row],0))</f>
        <v>winline</v>
      </c>
    </row>
    <row r="1009" spans="1:21" x14ac:dyDescent="0.25">
      <c r="A1009" t="str">
        <f>_xlfn.CONCAT(scores245[[#This Row],[home]],scores245[[#This Row],[guest]],scores245[[#This Row],[дата]])</f>
        <v>Расинг де КордобаСан Мигель45543</v>
      </c>
      <c r="B1009" t="str">
        <f>_xlfn.CONCAT(scores245[[#This Row],[home]],scores245[[#This Row],[guest]])</f>
        <v>Расинг де КордобаСан Мигель</v>
      </c>
      <c r="C1009" s="1" t="s">
        <v>469</v>
      </c>
      <c r="D1009" s="2">
        <v>45543</v>
      </c>
      <c r="E1009" s="1" t="s">
        <v>76</v>
      </c>
      <c r="F1009" s="1" t="s">
        <v>78</v>
      </c>
      <c r="G1009">
        <v>2.33</v>
      </c>
      <c r="H1009">
        <v>2.9</v>
      </c>
      <c r="I1009">
        <v>3.1</v>
      </c>
      <c r="J1009">
        <v>2.4</v>
      </c>
      <c r="K1009">
        <v>2.8</v>
      </c>
      <c r="L1009">
        <v>3.35</v>
      </c>
      <c r="M1009">
        <v>2.35</v>
      </c>
      <c r="N1009">
        <v>2.85</v>
      </c>
      <c r="O1009">
        <v>3.3</v>
      </c>
      <c r="P1009" t="s">
        <v>28</v>
      </c>
      <c r="Q1009" t="s">
        <v>16</v>
      </c>
      <c r="R1009">
        <v>1</v>
      </c>
      <c r="T1009">
        <f>MAX(scores245[[#This Row],[winline]],scores245[[#This Row],[betboom]])</f>
        <v>2.4</v>
      </c>
      <c r="U1009" t="str">
        <f>INDEX($C$1:$O$10913,1,MATCH(T1009,scores245[#This Row],0))</f>
        <v>betboom</v>
      </c>
    </row>
    <row r="1010" spans="1:21" x14ac:dyDescent="0.25">
      <c r="A1010" t="str">
        <f>_xlfn.CONCAT(scores245[[#This Row],[home]],scores245[[#This Row],[guest]],scores245[[#This Row],[дата]])</f>
        <v>ХимнасияХимнасия и Тиро Сальта45543</v>
      </c>
      <c r="B1010" t="str">
        <f>_xlfn.CONCAT(scores245[[#This Row],[home]],scores245[[#This Row],[guest]])</f>
        <v>ХимнасияХимнасия и Тиро Сальта</v>
      </c>
      <c r="C1010" s="1" t="s">
        <v>469</v>
      </c>
      <c r="D1010" s="2">
        <v>45543</v>
      </c>
      <c r="E1010" s="1" t="s">
        <v>201</v>
      </c>
      <c r="F1010" s="1" t="s">
        <v>188</v>
      </c>
      <c r="G1010">
        <v>1.96</v>
      </c>
      <c r="H1010">
        <v>2.9</v>
      </c>
      <c r="I1010">
        <v>4.0999999999999996</v>
      </c>
      <c r="J1010">
        <v>1.96</v>
      </c>
      <c r="K1010">
        <v>2.88</v>
      </c>
      <c r="L1010">
        <v>4.7</v>
      </c>
      <c r="M1010">
        <v>1.92</v>
      </c>
      <c r="N1010">
        <v>2.9</v>
      </c>
      <c r="O1010">
        <v>4.7</v>
      </c>
      <c r="P1010" t="s">
        <v>19</v>
      </c>
      <c r="Q1010" t="s">
        <v>16</v>
      </c>
      <c r="R1010">
        <v>1</v>
      </c>
      <c r="T1010">
        <f>MAX(scores245[[#This Row],[winline]],scores245[[#This Row],[betboom]])</f>
        <v>1.96</v>
      </c>
      <c r="U1010" t="str">
        <f>INDEX($C$1:$O$10913,1,MATCH(T1010,scores245[#This Row],0))</f>
        <v>winline</v>
      </c>
    </row>
    <row r="1011" spans="1:21" x14ac:dyDescent="0.25">
      <c r="A1011" t="str">
        <f>_xlfn.CONCAT(scores245[[#This Row],[home]],scores245[[#This Row],[guest]],scores245[[#This Row],[дата]])</f>
        <v>Химнасия и Эсгрима МендосаАтлетико Митре45543</v>
      </c>
      <c r="B1011" t="str">
        <f>_xlfn.CONCAT(scores245[[#This Row],[home]],scores245[[#This Row],[guest]])</f>
        <v>Химнасия и Эсгрима МендосаАтлетико Митре</v>
      </c>
      <c r="C1011" s="1" t="s">
        <v>469</v>
      </c>
      <c r="D1011" s="2">
        <v>45543</v>
      </c>
      <c r="E1011" s="1" t="s">
        <v>71</v>
      </c>
      <c r="F1011" s="1" t="s">
        <v>186</v>
      </c>
      <c r="G1011">
        <v>1.78</v>
      </c>
      <c r="H1011">
        <v>3.05</v>
      </c>
      <c r="I1011">
        <v>4.7</v>
      </c>
      <c r="J1011">
        <v>1.81</v>
      </c>
      <c r="K1011">
        <v>3</v>
      </c>
      <c r="L1011">
        <v>5.3</v>
      </c>
      <c r="M1011">
        <v>1.78</v>
      </c>
      <c r="N1011">
        <v>3</v>
      </c>
      <c r="O1011">
        <v>5.3</v>
      </c>
      <c r="P1011" t="s">
        <v>28</v>
      </c>
      <c r="Q1011" t="s">
        <v>28</v>
      </c>
      <c r="R1011">
        <v>0</v>
      </c>
      <c r="T1011">
        <f>MAX(scores245[[#This Row],[winline]],scores245[[#This Row],[betboom]])</f>
        <v>1.81</v>
      </c>
      <c r="U1011" t="str">
        <f>INDEX($C$1:$O$10913,1,MATCH(T1011,scores245[#This Row],0))</f>
        <v>betboom</v>
      </c>
    </row>
    <row r="1012" spans="1:21" x14ac:dyDescent="0.25">
      <c r="A1012" t="str">
        <f>_xlfn.CONCAT(scores245[[#This Row],[home]],scores245[[#This Row],[guest]],scores245[[#This Row],[дата]])</f>
        <v>КА АльварадоФерро Каррил Эсте45543</v>
      </c>
      <c r="B1012" t="str">
        <f>_xlfn.CONCAT(scores245[[#This Row],[home]],scores245[[#This Row],[guest]])</f>
        <v>КА АльварадоФерро Каррил Эсте</v>
      </c>
      <c r="C1012" s="1" t="s">
        <v>469</v>
      </c>
      <c r="D1012" s="2">
        <v>45543</v>
      </c>
      <c r="E1012" s="1" t="s">
        <v>197</v>
      </c>
      <c r="F1012" s="1" t="s">
        <v>203</v>
      </c>
      <c r="G1012">
        <v>2.4300000000000002</v>
      </c>
      <c r="H1012">
        <v>2.95</v>
      </c>
      <c r="I1012">
        <v>2.85</v>
      </c>
      <c r="J1012">
        <v>2.52</v>
      </c>
      <c r="K1012">
        <v>2.95</v>
      </c>
      <c r="L1012">
        <v>2.95</v>
      </c>
      <c r="M1012">
        <v>2.5</v>
      </c>
      <c r="N1012">
        <v>3</v>
      </c>
      <c r="O1012">
        <v>2.9</v>
      </c>
      <c r="P1012" t="s">
        <v>16</v>
      </c>
      <c r="Q1012" t="s">
        <v>19</v>
      </c>
      <c r="R1012">
        <v>2</v>
      </c>
      <c r="T1012">
        <f>MAX(scores245[[#This Row],[winline]],scores245[[#This Row],[betboom]])</f>
        <v>2.52</v>
      </c>
      <c r="U1012" t="str">
        <f>INDEX($C$1:$O$10913,1,MATCH(T1012,scores245[#This Row],0))</f>
        <v>betboom</v>
      </c>
    </row>
    <row r="1013" spans="1:21" x14ac:dyDescent="0.25">
      <c r="A1013" t="str">
        <f>_xlfn.CONCAT(scores245[[#This Row],[home]],scores245[[#This Row],[guest]],scores245[[#This Row],[дата]])</f>
        <v>Гийлермо БроунСан Мартин Тукуман45543</v>
      </c>
      <c r="B1013" t="str">
        <f>_xlfn.CONCAT(scores245[[#This Row],[home]],scores245[[#This Row],[guest]])</f>
        <v>Гийлермо БроунСан Мартин Тукуман</v>
      </c>
      <c r="C1013" s="1" t="s">
        <v>469</v>
      </c>
      <c r="D1013" s="2">
        <v>45543</v>
      </c>
      <c r="E1013" s="1" t="s">
        <v>196</v>
      </c>
      <c r="F1013" s="1" t="s">
        <v>180</v>
      </c>
      <c r="G1013">
        <v>3.3</v>
      </c>
      <c r="H1013">
        <v>2.9</v>
      </c>
      <c r="I1013">
        <v>2.21</v>
      </c>
      <c r="J1013">
        <v>3.6</v>
      </c>
      <c r="K1013">
        <v>2.7</v>
      </c>
      <c r="L1013">
        <v>2.3199999999999998</v>
      </c>
      <c r="M1013">
        <v>3.6</v>
      </c>
      <c r="N1013">
        <v>2.75</v>
      </c>
      <c r="O1013">
        <v>2.2999999999999998</v>
      </c>
      <c r="P1013" t="s">
        <v>16</v>
      </c>
      <c r="Q1013" t="s">
        <v>28</v>
      </c>
      <c r="R1013">
        <v>2</v>
      </c>
      <c r="T1013">
        <f>MAX(scores245[[#This Row],[winline]],scores245[[#This Row],[betboom]])</f>
        <v>3.6</v>
      </c>
      <c r="U1013" t="str">
        <f>INDEX($C$1:$O$10913,1,MATCH(T1013,scores245[#This Row],0))</f>
        <v>betboom</v>
      </c>
    </row>
    <row r="1014" spans="1:21" x14ac:dyDescent="0.25">
      <c r="A1014" t="str">
        <f>_xlfn.CONCAT(scores245[[#This Row],[home]],scores245[[#This Row],[guest]],scores245[[#This Row],[дата]])</f>
        <v>Дефенсорес БельграноДефенсорес Унидос45543</v>
      </c>
      <c r="B1014" t="str">
        <f>_xlfn.CONCAT(scores245[[#This Row],[home]],scores245[[#This Row],[guest]])</f>
        <v>Дефенсорес БельграноДефенсорес Унидос</v>
      </c>
      <c r="C1014" s="1" t="s">
        <v>469</v>
      </c>
      <c r="D1014" s="2">
        <v>45543</v>
      </c>
      <c r="E1014" s="1" t="s">
        <v>191</v>
      </c>
      <c r="F1014" s="1" t="s">
        <v>185</v>
      </c>
      <c r="G1014">
        <v>1.66</v>
      </c>
      <c r="H1014">
        <v>3.5</v>
      </c>
      <c r="I1014">
        <v>4.7</v>
      </c>
      <c r="J1014">
        <v>1.67</v>
      </c>
      <c r="K1014">
        <v>3.35</v>
      </c>
      <c r="L1014">
        <v>5.6</v>
      </c>
      <c r="M1014">
        <v>1.65</v>
      </c>
      <c r="N1014">
        <v>3.35</v>
      </c>
      <c r="O1014">
        <v>5.6</v>
      </c>
      <c r="P1014" t="s">
        <v>19</v>
      </c>
      <c r="Q1014" t="s">
        <v>16</v>
      </c>
      <c r="R1014">
        <v>1</v>
      </c>
      <c r="T1014">
        <f>MAX(scores245[[#This Row],[winline]],scores245[[#This Row],[betboom]])</f>
        <v>1.67</v>
      </c>
      <c r="U1014" t="str">
        <f>INDEX($C$1:$O$10913,1,MATCH(T1014,scores245[#This Row],0))</f>
        <v>betboom</v>
      </c>
    </row>
    <row r="1015" spans="1:21" x14ac:dyDescent="0.25">
      <c r="A1015" t="str">
        <f>_xlfn.CONCAT(scores245[[#This Row],[home]],scores245[[#This Row],[guest]],scores245[[#This Row],[дата]])</f>
        <v>Браун Де АдрогАльмиранте Браун45543</v>
      </c>
      <c r="B1015" t="str">
        <f>_xlfn.CONCAT(scores245[[#This Row],[home]],scores245[[#This Row],[guest]])</f>
        <v>Браун Де АдрогАльмиранте Браун</v>
      </c>
      <c r="C1015" s="1" t="s">
        <v>469</v>
      </c>
      <c r="D1015" s="2">
        <v>45543</v>
      </c>
      <c r="E1015" s="1" t="s">
        <v>74</v>
      </c>
      <c r="F1015" s="1" t="s">
        <v>195</v>
      </c>
      <c r="G1015">
        <v>2.4300000000000002</v>
      </c>
      <c r="H1015">
        <v>2.85</v>
      </c>
      <c r="I1015">
        <v>2.95</v>
      </c>
      <c r="J1015">
        <v>2.4500000000000002</v>
      </c>
      <c r="K1015">
        <v>2.95</v>
      </c>
      <c r="L1015">
        <v>3</v>
      </c>
      <c r="M1015">
        <v>2.5</v>
      </c>
      <c r="N1015">
        <v>2.9</v>
      </c>
      <c r="O1015">
        <v>3</v>
      </c>
      <c r="P1015" t="s">
        <v>19</v>
      </c>
      <c r="Q1015" t="s">
        <v>19</v>
      </c>
      <c r="R1015">
        <v>0</v>
      </c>
      <c r="T1015">
        <f>MAX(scores245[[#This Row],[winline]],scores245[[#This Row],[betboom]])</f>
        <v>2.4500000000000002</v>
      </c>
      <c r="U1015" t="str">
        <f>INDEX($C$1:$O$10913,1,MATCH(T1015,scores245[#This Row],0))</f>
        <v>betboom</v>
      </c>
    </row>
    <row r="1016" spans="1:21" x14ac:dyDescent="0.25">
      <c r="A1016" t="str">
        <f>_xlfn.CONCAT(scores245[[#This Row],[home]],scores245[[#This Row],[guest]],scores245[[#This Row],[дата]])</f>
        <v>Сан ТельмоАтлетико Рафаэла45543</v>
      </c>
      <c r="B1016" t="str">
        <f>_xlfn.CONCAT(scores245[[#This Row],[home]],scores245[[#This Row],[guest]])</f>
        <v>Сан ТельмоАтлетико Рафаэла</v>
      </c>
      <c r="C1016" s="1" t="s">
        <v>469</v>
      </c>
      <c r="D1016" s="2">
        <v>45543</v>
      </c>
      <c r="E1016" s="1" t="s">
        <v>189</v>
      </c>
      <c r="F1016" s="1" t="s">
        <v>187</v>
      </c>
      <c r="G1016">
        <v>1.85</v>
      </c>
      <c r="H1016">
        <v>3.1</v>
      </c>
      <c r="I1016">
        <v>4.2</v>
      </c>
      <c r="J1016" t="s">
        <v>20</v>
      </c>
      <c r="K1016" t="s">
        <v>20</v>
      </c>
      <c r="L1016" t="s">
        <v>20</v>
      </c>
      <c r="M1016">
        <v>1.85</v>
      </c>
      <c r="N1016">
        <v>3.2</v>
      </c>
      <c r="O1016">
        <v>4.4000000000000004</v>
      </c>
      <c r="P1016" t="s">
        <v>32</v>
      </c>
      <c r="Q1016" t="s">
        <v>19</v>
      </c>
      <c r="R1016">
        <v>1</v>
      </c>
      <c r="T1016">
        <f>MAX(scores245[[#This Row],[winline]],scores245[[#This Row],[betboom]])</f>
        <v>1.85</v>
      </c>
      <c r="U1016" t="str">
        <f>INDEX($C$1:$O$10913,1,MATCH(T1016,scores245[#This Row],0))</f>
        <v>winline</v>
      </c>
    </row>
    <row r="1017" spans="1:21" x14ac:dyDescent="0.25">
      <c r="A1017" t="str">
        <f>_xlfn.CONCAT(scores245[[#This Row],[home]],scores245[[#This Row],[guest]],scores245[[#This Row],[дата]])</f>
        <v>Тристан СуарезТаллерес де Ремедиос45543</v>
      </c>
      <c r="B1017" t="str">
        <f>_xlfn.CONCAT(scores245[[#This Row],[home]],scores245[[#This Row],[guest]])</f>
        <v>Тристан СуарезТаллерес де Ремедиос</v>
      </c>
      <c r="C1017" s="1" t="s">
        <v>469</v>
      </c>
      <c r="D1017" s="2">
        <v>45543</v>
      </c>
      <c r="E1017" s="1" t="s">
        <v>194</v>
      </c>
      <c r="F1017" s="1" t="s">
        <v>81</v>
      </c>
      <c r="G1017">
        <v>2</v>
      </c>
      <c r="H1017">
        <v>3</v>
      </c>
      <c r="I1017">
        <v>3.75</v>
      </c>
      <c r="J1017">
        <v>2</v>
      </c>
      <c r="K1017">
        <v>3</v>
      </c>
      <c r="L1017">
        <v>3.9</v>
      </c>
      <c r="M1017">
        <v>2</v>
      </c>
      <c r="N1017">
        <v>3.05</v>
      </c>
      <c r="O1017">
        <v>3.95</v>
      </c>
      <c r="P1017" t="s">
        <v>19</v>
      </c>
      <c r="Q1017" t="s">
        <v>19</v>
      </c>
      <c r="R1017">
        <v>0</v>
      </c>
      <c r="T1017">
        <f>MAX(scores245[[#This Row],[winline]],scores245[[#This Row],[betboom]])</f>
        <v>2</v>
      </c>
      <c r="U1017" t="str">
        <f>INDEX($C$1:$O$10913,1,MATCH(T1017,scores245[#This Row],0))</f>
        <v>winline</v>
      </c>
    </row>
    <row r="1018" spans="1:21" x14ac:dyDescent="0.25">
      <c r="A1018" t="str">
        <f>_xlfn.CONCAT(scores245[[#This Row],[home]],scores245[[#This Row],[guest]],scores245[[#This Row],[дата]])</f>
        <v>СеараОперарио45543</v>
      </c>
      <c r="B1018" t="str">
        <f>_xlfn.CONCAT(scores245[[#This Row],[home]],scores245[[#This Row],[guest]])</f>
        <v>СеараОперарио</v>
      </c>
      <c r="C1018" s="1" t="s">
        <v>466</v>
      </c>
      <c r="D1018" s="2">
        <v>45543</v>
      </c>
      <c r="E1018" s="1" t="s">
        <v>224</v>
      </c>
      <c r="F1018" s="1" t="s">
        <v>221</v>
      </c>
      <c r="G1018">
        <v>1.71</v>
      </c>
      <c r="H1018">
        <v>3.45</v>
      </c>
      <c r="I1018">
        <v>4.9000000000000004</v>
      </c>
      <c r="J1018">
        <v>1.73</v>
      </c>
      <c r="K1018">
        <v>3.25</v>
      </c>
      <c r="L1018">
        <v>5.8</v>
      </c>
      <c r="M1018">
        <v>1.7</v>
      </c>
      <c r="N1018">
        <v>3.25</v>
      </c>
      <c r="O1018">
        <v>5.3</v>
      </c>
      <c r="P1018" t="s">
        <v>19</v>
      </c>
      <c r="Q1018" t="s">
        <v>28</v>
      </c>
      <c r="R1018">
        <v>1</v>
      </c>
      <c r="T1018">
        <f>MAX(scores245[[#This Row],[winline]],scores245[[#This Row],[betboom]])</f>
        <v>1.73</v>
      </c>
      <c r="U1018" t="str">
        <f>INDEX($C$1:$O$10913,1,MATCH(T1018,scores245[#This Row],0))</f>
        <v>betboom</v>
      </c>
    </row>
    <row r="1019" spans="1:21" x14ac:dyDescent="0.25">
      <c r="A1019" t="str">
        <f>_xlfn.CONCAT(scores245[[#This Row],[home]],scores245[[#This Row],[guest]],scores245[[#This Row],[дата]])</f>
        <v>АваиСпорт Ресифи45543</v>
      </c>
      <c r="B1019" t="str">
        <f>_xlfn.CONCAT(scores245[[#This Row],[home]],scores245[[#This Row],[guest]])</f>
        <v>АваиСпорт Ресифи</v>
      </c>
      <c r="C1019" s="1" t="s">
        <v>466</v>
      </c>
      <c r="D1019" s="2">
        <v>45543</v>
      </c>
      <c r="E1019" s="1" t="s">
        <v>222</v>
      </c>
      <c r="F1019" s="1" t="s">
        <v>90</v>
      </c>
      <c r="G1019">
        <v>2.29</v>
      </c>
      <c r="H1019">
        <v>3.05</v>
      </c>
      <c r="I1019">
        <v>3.25</v>
      </c>
      <c r="J1019">
        <v>2.34</v>
      </c>
      <c r="K1019">
        <v>2.95</v>
      </c>
      <c r="L1019">
        <v>3.25</v>
      </c>
      <c r="M1019">
        <v>2.2999999999999998</v>
      </c>
      <c r="N1019">
        <v>2.9</v>
      </c>
      <c r="O1019">
        <v>3.35</v>
      </c>
      <c r="P1019" t="s">
        <v>16</v>
      </c>
      <c r="Q1019" t="s">
        <v>19</v>
      </c>
      <c r="R1019">
        <v>2</v>
      </c>
      <c r="T1019">
        <f>MAX(scores245[[#This Row],[winline]],scores245[[#This Row],[betboom]])</f>
        <v>2.34</v>
      </c>
      <c r="U1019" t="str">
        <f>INDEX($C$1:$O$10913,1,MATCH(T1019,scores245[#This Row],0))</f>
        <v>betboom</v>
      </c>
    </row>
    <row r="1020" spans="1:21" x14ac:dyDescent="0.25">
      <c r="A1020" t="str">
        <f>_xlfn.CONCAT(scores245[[#This Row],[home]],scores245[[#This Row],[guest]],scores245[[#This Row],[дата]])</f>
        <v>Монтерей Бей Сан Антонио45543</v>
      </c>
      <c r="B1020" t="str">
        <f>_xlfn.CONCAT(scores245[[#This Row],[home]],scores245[[#This Row],[guest]])</f>
        <v>Монтерей Бей Сан Антонио</v>
      </c>
      <c r="C1020" s="1" t="s">
        <v>470</v>
      </c>
      <c r="D1020" s="2">
        <v>45543</v>
      </c>
      <c r="E1020" s="1" t="s">
        <v>237</v>
      </c>
      <c r="F1020" s="1" t="s">
        <v>238</v>
      </c>
      <c r="G1020">
        <v>2.33</v>
      </c>
      <c r="H1020">
        <v>3.15</v>
      </c>
      <c r="I1020">
        <v>2.8</v>
      </c>
      <c r="J1020">
        <v>2.2999999999999998</v>
      </c>
      <c r="K1020">
        <v>3.25</v>
      </c>
      <c r="L1020">
        <v>2.9</v>
      </c>
      <c r="M1020">
        <v>2.2999999999999998</v>
      </c>
      <c r="N1020">
        <v>3.25</v>
      </c>
      <c r="O1020">
        <v>2.9</v>
      </c>
      <c r="P1020" t="s">
        <v>16</v>
      </c>
      <c r="Q1020" t="s">
        <v>28</v>
      </c>
      <c r="R1020">
        <v>2</v>
      </c>
      <c r="T1020">
        <f>MAX(scores245[[#This Row],[winline]],scores245[[#This Row],[betboom]])</f>
        <v>2.33</v>
      </c>
      <c r="U1020" t="str">
        <f>INDEX($C$1:$O$10913,1,MATCH(T1020,scores245[#This Row],0))</f>
        <v>winline</v>
      </c>
    </row>
    <row r="1021" spans="1:21" x14ac:dyDescent="0.25">
      <c r="A1021" t="str">
        <f>_xlfn.CONCAT(scores245[[#This Row],[home]],scores245[[#This Row],[guest]],scores245[[#This Row],[дата]])</f>
        <v>Эль Пасо ЛокомотивДетройт Сити45543</v>
      </c>
      <c r="B1021" t="str">
        <f>_xlfn.CONCAT(scores245[[#This Row],[home]],scores245[[#This Row],[guest]])</f>
        <v>Эль Пасо ЛокомотивДетройт Сити</v>
      </c>
      <c r="C1021" s="1" t="s">
        <v>470</v>
      </c>
      <c r="D1021" s="2">
        <v>45543</v>
      </c>
      <c r="E1021" s="1" t="s">
        <v>374</v>
      </c>
      <c r="F1021" s="1" t="s">
        <v>98</v>
      </c>
      <c r="G1021">
        <v>2.31</v>
      </c>
      <c r="H1021">
        <v>3.1</v>
      </c>
      <c r="I1021">
        <v>2.9</v>
      </c>
      <c r="J1021">
        <v>2.5</v>
      </c>
      <c r="K1021">
        <v>3.2</v>
      </c>
      <c r="L1021">
        <v>2.75</v>
      </c>
      <c r="M1021">
        <v>2.5</v>
      </c>
      <c r="N1021">
        <v>3.2</v>
      </c>
      <c r="O1021">
        <v>2.75</v>
      </c>
      <c r="P1021" t="s">
        <v>16</v>
      </c>
      <c r="Q1021" t="s">
        <v>16</v>
      </c>
      <c r="R1021">
        <v>0</v>
      </c>
      <c r="T1021">
        <f>MAX(scores245[[#This Row],[winline]],scores245[[#This Row],[betboom]])</f>
        <v>2.5</v>
      </c>
      <c r="U1021" t="str">
        <f>INDEX($C$1:$O$10913,1,MATCH(T1021,scores245[#This Row],0))</f>
        <v>betboom</v>
      </c>
    </row>
    <row r="1022" spans="1:21" x14ac:dyDescent="0.25">
      <c r="A1022" t="str">
        <f>_xlfn.CONCAT(scores245[[#This Row],[home]],scores245[[#This Row],[guest]],scores245[[#This Row],[дата]])</f>
        <v>Колорадо СпрингсТампа Бэй Раудис45543</v>
      </c>
      <c r="B1022" t="str">
        <f>_xlfn.CONCAT(scores245[[#This Row],[home]],scores245[[#This Row],[guest]])</f>
        <v>Колорадо СпрингсТампа Бэй Раудис</v>
      </c>
      <c r="C1022" s="1" t="s">
        <v>470</v>
      </c>
      <c r="D1022" s="2">
        <v>45543</v>
      </c>
      <c r="E1022" s="1" t="s">
        <v>236</v>
      </c>
      <c r="F1022" s="1" t="s">
        <v>94</v>
      </c>
      <c r="G1022">
        <v>2.4900000000000002</v>
      </c>
      <c r="H1022">
        <v>3.4</v>
      </c>
      <c r="I1022">
        <v>2.48</v>
      </c>
      <c r="J1022">
        <v>2.5</v>
      </c>
      <c r="K1022">
        <v>3.55</v>
      </c>
      <c r="L1022">
        <v>2.5</v>
      </c>
      <c r="M1022">
        <v>2.5</v>
      </c>
      <c r="N1022">
        <v>3.55</v>
      </c>
      <c r="O1022">
        <v>2.5</v>
      </c>
      <c r="P1022" t="s">
        <v>54</v>
      </c>
      <c r="Q1022" t="s">
        <v>19</v>
      </c>
      <c r="R1022">
        <v>1</v>
      </c>
      <c r="T1022">
        <f>MAX(scores245[[#This Row],[winline]],scores245[[#This Row],[betboom]])</f>
        <v>2.5</v>
      </c>
      <c r="U1022" t="str">
        <f>INDEX($C$1:$O$10913,1,MATCH(T1022,scores245[#This Row],0))</f>
        <v>betboom</v>
      </c>
    </row>
    <row r="1023" spans="1:21" x14ac:dyDescent="0.25">
      <c r="A1023" t="str">
        <f>_xlfn.CONCAT(scores245[[#This Row],[home]],scores245[[#This Row],[guest]],scores245[[#This Row],[дата]])</f>
        <v>Норт КаролинаОкленд Рутс45543</v>
      </c>
      <c r="B1023" t="str">
        <f>_xlfn.CONCAT(scores245[[#This Row],[home]],scores245[[#This Row],[guest]])</f>
        <v>Норт КаролинаОкленд Рутс</v>
      </c>
      <c r="C1023" s="1" t="s">
        <v>470</v>
      </c>
      <c r="D1023" s="2">
        <v>45543</v>
      </c>
      <c r="E1023" s="1" t="s">
        <v>50</v>
      </c>
      <c r="F1023" s="1" t="s">
        <v>235</v>
      </c>
      <c r="G1023">
        <v>1.76</v>
      </c>
      <c r="H1023">
        <v>3.55</v>
      </c>
      <c r="I1023">
        <v>4</v>
      </c>
      <c r="J1023">
        <v>1.75</v>
      </c>
      <c r="K1023">
        <v>3.75</v>
      </c>
      <c r="L1023">
        <v>4.1500000000000004</v>
      </c>
      <c r="M1023">
        <v>1.75</v>
      </c>
      <c r="N1023">
        <v>3.75</v>
      </c>
      <c r="O1023">
        <v>4.1500000000000004</v>
      </c>
      <c r="P1023" t="s">
        <v>27</v>
      </c>
      <c r="Q1023" t="s">
        <v>16</v>
      </c>
      <c r="R1023">
        <v>1</v>
      </c>
      <c r="T1023">
        <f>MAX(scores245[[#This Row],[winline]],scores245[[#This Row],[betboom]])</f>
        <v>1.76</v>
      </c>
      <c r="U1023" t="str">
        <f>INDEX($C$1:$O$10913,1,MATCH(T1023,scores245[#This Row],0))</f>
        <v>winline</v>
      </c>
    </row>
    <row r="1024" spans="1:21" x14ac:dyDescent="0.25">
      <c r="A1024" t="str">
        <f>_xlfn.CONCAT(scores245[[#This Row],[home]],scores245[[#This Row],[guest]],scores245[[#This Row],[дата]])</f>
        <v>Чарльстон БэттериСакраменто Репаблик 45543</v>
      </c>
      <c r="B1024" t="str">
        <f>_xlfn.CONCAT(scores245[[#This Row],[home]],scores245[[#This Row],[guest]])</f>
        <v xml:space="preserve">Чарльстон БэттериСакраменто Репаблик </v>
      </c>
      <c r="C1024" s="1" t="s">
        <v>470</v>
      </c>
      <c r="D1024" s="2">
        <v>45543</v>
      </c>
      <c r="E1024" s="1" t="s">
        <v>49</v>
      </c>
      <c r="F1024" s="1" t="s">
        <v>230</v>
      </c>
      <c r="G1024">
        <v>1.79</v>
      </c>
      <c r="H1024">
        <v>3.5</v>
      </c>
      <c r="I1024">
        <v>3.95</v>
      </c>
      <c r="J1024">
        <v>1.8</v>
      </c>
      <c r="K1024">
        <v>3.55</v>
      </c>
      <c r="L1024">
        <v>4.0999999999999996</v>
      </c>
      <c r="M1024">
        <v>1.8</v>
      </c>
      <c r="N1024">
        <v>3.55</v>
      </c>
      <c r="O1024">
        <v>4.0999999999999996</v>
      </c>
      <c r="P1024" t="s">
        <v>19</v>
      </c>
      <c r="Q1024" t="s">
        <v>28</v>
      </c>
      <c r="R1024">
        <v>1</v>
      </c>
      <c r="T1024">
        <f>MAX(scores245[[#This Row],[winline]],scores245[[#This Row],[betboom]])</f>
        <v>1.8</v>
      </c>
      <c r="U1024" t="str">
        <f>INDEX($C$1:$O$10913,1,MATCH(T1024,scores245[#This Row],0))</f>
        <v>betboom</v>
      </c>
    </row>
    <row r="1025" spans="1:21" x14ac:dyDescent="0.25">
      <c r="A1025" t="str">
        <f>_xlfn.CONCAT(scores245[[#This Row],[home]],scores245[[#This Row],[guest]],scores245[[#This Row],[дата]])</f>
        <v>Питтсбург РиверхаундсРод Айленд45543</v>
      </c>
      <c r="B1025" t="str">
        <f>_xlfn.CONCAT(scores245[[#This Row],[home]],scores245[[#This Row],[guest]])</f>
        <v>Питтсбург РиверхаундсРод Айленд</v>
      </c>
      <c r="C1025" s="1" t="s">
        <v>470</v>
      </c>
      <c r="D1025" s="2">
        <v>45543</v>
      </c>
      <c r="E1025" s="1" t="s">
        <v>233</v>
      </c>
      <c r="F1025" s="1" t="s">
        <v>337</v>
      </c>
      <c r="G1025">
        <v>2.15</v>
      </c>
      <c r="H1025">
        <v>3.2</v>
      </c>
      <c r="I1025">
        <v>3.1</v>
      </c>
      <c r="J1025">
        <v>2.15</v>
      </c>
      <c r="K1025">
        <v>3.25</v>
      </c>
      <c r="L1025">
        <v>3.2</v>
      </c>
      <c r="M1025">
        <v>2.15</v>
      </c>
      <c r="N1025">
        <v>3.25</v>
      </c>
      <c r="O1025">
        <v>3.2</v>
      </c>
      <c r="P1025" t="s">
        <v>19</v>
      </c>
      <c r="Q1025" t="s">
        <v>16</v>
      </c>
      <c r="R1025">
        <v>1</v>
      </c>
      <c r="T1025">
        <f>MAX(scores245[[#This Row],[winline]],scores245[[#This Row],[betboom]])</f>
        <v>2.15</v>
      </c>
      <c r="U1025" t="str">
        <f>INDEX($C$1:$O$10913,1,MATCH(T1025,scores245[#This Row],0))</f>
        <v>winline</v>
      </c>
    </row>
    <row r="1026" spans="1:21" x14ac:dyDescent="0.25">
      <c r="A1026" t="str">
        <f>_xlfn.CONCAT(scores245[[#This Row],[home]],scores245[[#This Row],[guest]],scores245[[#This Row],[дата]])</f>
        <v>Хартфорд АтлетикИнди Элевен45543</v>
      </c>
      <c r="B1026" t="str">
        <f>_xlfn.CONCAT(scores245[[#This Row],[home]],scores245[[#This Row],[guest]])</f>
        <v>Хартфорд АтлетикИнди Элевен</v>
      </c>
      <c r="C1026" s="1" t="s">
        <v>470</v>
      </c>
      <c r="D1026" s="2">
        <v>45543</v>
      </c>
      <c r="E1026" s="1" t="s">
        <v>231</v>
      </c>
      <c r="F1026" s="1" t="s">
        <v>338</v>
      </c>
      <c r="G1026">
        <v>2.65</v>
      </c>
      <c r="H1026">
        <v>3.45</v>
      </c>
      <c r="I1026">
        <v>2.2999999999999998</v>
      </c>
      <c r="J1026">
        <v>2.65</v>
      </c>
      <c r="K1026">
        <v>3.55</v>
      </c>
      <c r="L1026">
        <v>2.35</v>
      </c>
      <c r="M1026">
        <v>2.65</v>
      </c>
      <c r="N1026">
        <v>3.55</v>
      </c>
      <c r="O1026">
        <v>2.35</v>
      </c>
      <c r="P1026" t="s">
        <v>16</v>
      </c>
      <c r="Q1026" t="s">
        <v>16</v>
      </c>
      <c r="R1026">
        <v>0</v>
      </c>
      <c r="T1026">
        <f>MAX(scores245[[#This Row],[winline]],scores245[[#This Row],[betboom]])</f>
        <v>2.65</v>
      </c>
      <c r="U1026" t="str">
        <f>INDEX($C$1:$O$10913,1,MATCH(T1026,scores245[#This Row],0))</f>
        <v>winline</v>
      </c>
    </row>
    <row r="1027" spans="1:21" x14ac:dyDescent="0.25">
      <c r="A1027" t="str">
        <f>_xlfn.CONCAT(scores245[[#This Row],[home]],scores245[[#This Row],[guest]],scores245[[#This Row],[дата]])</f>
        <v>Ванкувер УайткэпсДаллас45543</v>
      </c>
      <c r="B1027" t="str">
        <f>_xlfn.CONCAT(scores245[[#This Row],[home]],scores245[[#This Row],[guest]])</f>
        <v>Ванкувер УайткэпсДаллас</v>
      </c>
      <c r="C1027" s="1" t="s">
        <v>473</v>
      </c>
      <c r="D1027" s="2">
        <v>45543</v>
      </c>
      <c r="E1027" s="1" t="s">
        <v>248</v>
      </c>
      <c r="F1027" s="1" t="s">
        <v>252</v>
      </c>
      <c r="G1027">
        <v>2.02</v>
      </c>
      <c r="H1027">
        <v>3.75</v>
      </c>
      <c r="I1027">
        <v>3.6</v>
      </c>
      <c r="J1027">
        <v>1.98</v>
      </c>
      <c r="K1027">
        <v>3.75</v>
      </c>
      <c r="L1027">
        <v>3.5</v>
      </c>
      <c r="M1027">
        <v>1.98</v>
      </c>
      <c r="N1027">
        <v>3.8</v>
      </c>
      <c r="O1027">
        <v>3.55</v>
      </c>
      <c r="P1027" t="s">
        <v>16</v>
      </c>
      <c r="Q1027" t="s">
        <v>16</v>
      </c>
      <c r="R1027">
        <v>0</v>
      </c>
      <c r="T1027">
        <f>MAX(scores245[[#This Row],[winline]],scores245[[#This Row],[betboom]])</f>
        <v>2.02</v>
      </c>
      <c r="U1027" t="str">
        <f>INDEX($C$1:$O$10913,1,MATCH(T1027,scores245[#This Row],0))</f>
        <v>winline</v>
      </c>
    </row>
    <row r="1028" spans="1:21" x14ac:dyDescent="0.25">
      <c r="A1028" t="str">
        <f>_xlfn.CONCAT(scores245[[#This Row],[home]],scores245[[#This Row],[guest]],scores245[[#This Row],[дата]])</f>
        <v>Чикаго ФайрДи Си Юнайтед45543</v>
      </c>
      <c r="B1028" t="str">
        <f>_xlfn.CONCAT(scores245[[#This Row],[home]],scores245[[#This Row],[guest]])</f>
        <v>Чикаго ФайрДи Си Юнайтед</v>
      </c>
      <c r="C1028" s="1" t="s">
        <v>473</v>
      </c>
      <c r="D1028" s="2">
        <v>45543</v>
      </c>
      <c r="E1028" s="1" t="s">
        <v>241</v>
      </c>
      <c r="F1028" s="1" t="s">
        <v>102</v>
      </c>
      <c r="G1028">
        <v>2.0289999999999999</v>
      </c>
      <c r="H1028">
        <v>3.8</v>
      </c>
      <c r="I1028">
        <v>3.5</v>
      </c>
      <c r="J1028">
        <v>1.99</v>
      </c>
      <c r="K1028">
        <v>3.75</v>
      </c>
      <c r="L1028">
        <v>3.45</v>
      </c>
      <c r="M1028">
        <v>2</v>
      </c>
      <c r="N1028">
        <v>3.7</v>
      </c>
      <c r="O1028">
        <v>3.5</v>
      </c>
      <c r="P1028" t="s">
        <v>28</v>
      </c>
      <c r="Q1028" t="s">
        <v>19</v>
      </c>
      <c r="R1028">
        <v>2</v>
      </c>
      <c r="T1028">
        <f>MAX(scores245[[#This Row],[winline]],scores245[[#This Row],[betboom]])</f>
        <v>2.0289999999999999</v>
      </c>
      <c r="U1028" t="str">
        <f>INDEX($C$1:$O$10913,1,MATCH(T1028,scores245[#This Row],0))</f>
        <v>winline</v>
      </c>
    </row>
    <row r="1029" spans="1:21" x14ac:dyDescent="0.25">
      <c r="A1029" t="str">
        <f>_xlfn.CONCAT(scores245[[#This Row],[home]],scores245[[#This Row],[guest]],scores245[[#This Row],[дата]])</f>
        <v>Хьюстон ДинамоЛос-Анджелес45543</v>
      </c>
      <c r="B1029" t="str">
        <f>_xlfn.CONCAT(scores245[[#This Row],[home]],scores245[[#This Row],[guest]])</f>
        <v>Хьюстон ДинамоЛос-Анджелес</v>
      </c>
      <c r="C1029" s="1" t="s">
        <v>473</v>
      </c>
      <c r="D1029" s="2">
        <v>45543</v>
      </c>
      <c r="E1029" s="1" t="s">
        <v>256</v>
      </c>
      <c r="F1029" s="1" t="s">
        <v>417</v>
      </c>
      <c r="G1029">
        <v>2.21</v>
      </c>
      <c r="H1029">
        <v>3.75</v>
      </c>
      <c r="I1029">
        <v>3.15</v>
      </c>
      <c r="J1029">
        <v>2.15</v>
      </c>
      <c r="K1029">
        <v>3.65</v>
      </c>
      <c r="L1029">
        <v>3.2</v>
      </c>
      <c r="M1029">
        <v>2.15</v>
      </c>
      <c r="N1029">
        <v>3.75</v>
      </c>
      <c r="O1029">
        <v>3.1</v>
      </c>
      <c r="P1029" t="s">
        <v>16</v>
      </c>
      <c r="Q1029" t="s">
        <v>16</v>
      </c>
      <c r="R1029">
        <v>0</v>
      </c>
      <c r="T1029">
        <f>MAX(scores245[[#This Row],[winline]],scores245[[#This Row],[betboom]])</f>
        <v>2.21</v>
      </c>
      <c r="U1029" t="str">
        <f>INDEX($C$1:$O$10913,1,MATCH(T1029,scores245[#This Row],0))</f>
        <v>winline</v>
      </c>
    </row>
    <row r="1030" spans="1:21" x14ac:dyDescent="0.25">
      <c r="A1030" t="str">
        <f>_xlfn.CONCAT(scores245[[#This Row],[home]],scores245[[#This Row],[guest]],scores245[[#This Row],[дата]])</f>
        <v>Нью Ингленд РеволюшенСент Луис Лайонс45543</v>
      </c>
      <c r="B1030" t="str">
        <f>_xlfn.CONCAT(scores245[[#This Row],[home]],scores245[[#This Row],[guest]])</f>
        <v>Нью Ингленд РеволюшенСент Луис Лайонс</v>
      </c>
      <c r="C1030" s="1" t="s">
        <v>473</v>
      </c>
      <c r="D1030" s="2">
        <v>45543</v>
      </c>
      <c r="E1030" s="1" t="s">
        <v>103</v>
      </c>
      <c r="F1030" s="1" t="s">
        <v>249</v>
      </c>
      <c r="G1030">
        <v>2.17</v>
      </c>
      <c r="H1030">
        <v>3.75</v>
      </c>
      <c r="I1030">
        <v>3.2</v>
      </c>
      <c r="J1030">
        <v>2.1</v>
      </c>
      <c r="K1030">
        <v>3.7</v>
      </c>
      <c r="L1030">
        <v>3.2</v>
      </c>
      <c r="M1030">
        <v>2.15</v>
      </c>
      <c r="N1030">
        <v>3.65</v>
      </c>
      <c r="O1030">
        <v>3.2</v>
      </c>
      <c r="P1030" t="s">
        <v>19</v>
      </c>
      <c r="Q1030" t="s">
        <v>19</v>
      </c>
      <c r="R1030">
        <v>0</v>
      </c>
      <c r="T1030">
        <f>MAX(scores245[[#This Row],[winline]],scores245[[#This Row],[betboom]])</f>
        <v>2.17</v>
      </c>
      <c r="U1030" t="str">
        <f>INDEX($C$1:$O$10913,1,MATCH(T1030,scores245[#This Row],0))</f>
        <v>winline</v>
      </c>
    </row>
    <row r="1031" spans="1:21" x14ac:dyDescent="0.25">
      <c r="A1031" t="str">
        <f>_xlfn.CONCAT(scores245[[#This Row],[home]],scores245[[#This Row],[guest]],scores245[[#This Row],[дата]])</f>
        <v>Нью Йорк Ред БуллзСпортинг Канзас Сити45543</v>
      </c>
      <c r="B1031" t="str">
        <f>_xlfn.CONCAT(scores245[[#This Row],[home]],scores245[[#This Row],[guest]])</f>
        <v>Нью Йорк Ред БуллзСпортинг Канзас Сити</v>
      </c>
      <c r="C1031" s="1" t="s">
        <v>473</v>
      </c>
      <c r="D1031" s="2">
        <v>45543</v>
      </c>
      <c r="E1031" s="1" t="s">
        <v>101</v>
      </c>
      <c r="F1031" s="1" t="s">
        <v>254</v>
      </c>
      <c r="G1031">
        <v>1.63</v>
      </c>
      <c r="H1031">
        <v>4.3</v>
      </c>
      <c r="I1031">
        <v>5.2</v>
      </c>
      <c r="J1031">
        <v>1.62</v>
      </c>
      <c r="K1031">
        <v>4.2</v>
      </c>
      <c r="L1031">
        <v>5.0999999999999996</v>
      </c>
      <c r="M1031">
        <v>1.63</v>
      </c>
      <c r="N1031">
        <v>4.1500000000000004</v>
      </c>
      <c r="O1031">
        <v>5.0999999999999996</v>
      </c>
      <c r="P1031" t="s">
        <v>28</v>
      </c>
      <c r="Q1031" t="s">
        <v>28</v>
      </c>
      <c r="R1031">
        <v>0</v>
      </c>
      <c r="T1031">
        <f>MAX(scores245[[#This Row],[winline]],scores245[[#This Row],[betboom]])</f>
        <v>1.63</v>
      </c>
      <c r="U1031" t="str">
        <f>INDEX($C$1:$O$10913,1,MATCH(T1031,scores245[#This Row],0))</f>
        <v>winline</v>
      </c>
    </row>
    <row r="1032" spans="1:21" x14ac:dyDescent="0.25">
      <c r="A1032" t="str">
        <f>_xlfn.CONCAT(scores245[[#This Row],[home]],scores245[[#This Row],[guest]],scores245[[#This Row],[дата]])</f>
        <v>Коламбус КрюСиэтл Саундерс45543</v>
      </c>
      <c r="B1032" t="str">
        <f>_xlfn.CONCAT(scores245[[#This Row],[home]],scores245[[#This Row],[guest]])</f>
        <v>Коламбус КрюСиэтл Саундерс</v>
      </c>
      <c r="C1032" s="1" t="s">
        <v>473</v>
      </c>
      <c r="D1032" s="2">
        <v>45543</v>
      </c>
      <c r="E1032" s="1" t="s">
        <v>104</v>
      </c>
      <c r="F1032" s="1" t="s">
        <v>240</v>
      </c>
      <c r="G1032">
        <v>1.9</v>
      </c>
      <c r="H1032">
        <v>3.8</v>
      </c>
      <c r="I1032">
        <v>4</v>
      </c>
      <c r="J1032">
        <v>1.87</v>
      </c>
      <c r="K1032">
        <v>3.65</v>
      </c>
      <c r="L1032">
        <v>4.05</v>
      </c>
      <c r="M1032">
        <v>1.85</v>
      </c>
      <c r="N1032">
        <v>3.65</v>
      </c>
      <c r="O1032">
        <v>4.2</v>
      </c>
      <c r="P1032" t="s">
        <v>16</v>
      </c>
      <c r="Q1032" t="s">
        <v>54</v>
      </c>
      <c r="R1032">
        <v>2</v>
      </c>
      <c r="T1032">
        <f>MAX(scores245[[#This Row],[winline]],scores245[[#This Row],[betboom]])</f>
        <v>1.9</v>
      </c>
      <c r="U1032" t="str">
        <f>INDEX($C$1:$O$10913,1,MATCH(T1032,scores245[#This Row],0))</f>
        <v>winline</v>
      </c>
    </row>
    <row r="1033" spans="1:21" x14ac:dyDescent="0.25">
      <c r="A1033" t="str">
        <f>_xlfn.CONCAT(scores245[[#This Row],[home]],scores245[[#This Row],[guest]],scores245[[#This Row],[дата]])</f>
        <v>Тэджон КораилЯнгпийонг ФК45543</v>
      </c>
      <c r="B1033" t="str">
        <f>_xlfn.CONCAT(scores245[[#This Row],[home]],scores245[[#This Row],[guest]])</f>
        <v>Тэджон КораилЯнгпийонг ФК</v>
      </c>
      <c r="C1033" s="1" t="s">
        <v>471</v>
      </c>
      <c r="D1033" s="2">
        <v>45543</v>
      </c>
      <c r="E1033" s="1" t="s">
        <v>134</v>
      </c>
      <c r="F1033" s="1" t="s">
        <v>69</v>
      </c>
      <c r="P1033" t="s">
        <v>32</v>
      </c>
      <c r="Q1033" t="s">
        <v>28</v>
      </c>
      <c r="R1033">
        <v>1</v>
      </c>
      <c r="T1033">
        <f>MAX(scores245[[#This Row],[winline]],scores245[[#This Row],[betboom]])</f>
        <v>0</v>
      </c>
      <c r="U1033" t="e">
        <f>INDEX($C$1:$O$10913,1,MATCH(T1033,scores245[#This Row],0))</f>
        <v>#N/A</v>
      </c>
    </row>
    <row r="1034" spans="1:21" x14ac:dyDescent="0.25">
      <c r="A1034" t="str">
        <f>_xlfn.CONCAT(scores245[[#This Row],[home]],scores245[[#This Row],[guest]],scores245[[#This Row],[дата]])</f>
        <v>ГимхэЕджу Ситизен45543</v>
      </c>
      <c r="B1034" t="str">
        <f>_xlfn.CONCAT(scores245[[#This Row],[home]],scores245[[#This Row],[guest]])</f>
        <v>ГимхэЕджу Ситизен</v>
      </c>
      <c r="C1034" s="1" t="s">
        <v>471</v>
      </c>
      <c r="D1034" s="2">
        <v>45543</v>
      </c>
      <c r="E1034" s="1" t="s">
        <v>138</v>
      </c>
      <c r="F1034" s="1" t="s">
        <v>136</v>
      </c>
      <c r="P1034" t="s">
        <v>16</v>
      </c>
      <c r="Q1034" t="s">
        <v>16</v>
      </c>
      <c r="R1034">
        <v>0</v>
      </c>
      <c r="T1034">
        <f>MAX(scores245[[#This Row],[winline]],scores245[[#This Row],[betboom]])</f>
        <v>0</v>
      </c>
      <c r="U1034" t="e">
        <f>INDEX($C$1:$O$10913,1,MATCH(T1034,scores245[#This Row],0))</f>
        <v>#REF!</v>
      </c>
    </row>
    <row r="1035" spans="1:21" x14ac:dyDescent="0.25">
      <c r="A1035" t="str">
        <f>_xlfn.CONCAT(scores245[[#This Row],[home]],scores245[[#This Row],[guest]],scores245[[#This Row],[дата]])</f>
        <v>Пхаджу СитизенПхочхон ФК45543</v>
      </c>
      <c r="B1035" t="str">
        <f>_xlfn.CONCAT(scores245[[#This Row],[home]],scores245[[#This Row],[guest]])</f>
        <v>Пхаджу СитизенПхочхон ФК</v>
      </c>
      <c r="C1035" s="1" t="s">
        <v>471</v>
      </c>
      <c r="D1035" s="2">
        <v>45543</v>
      </c>
      <c r="E1035" s="1" t="s">
        <v>131</v>
      </c>
      <c r="F1035" s="1" t="s">
        <v>279</v>
      </c>
      <c r="P1035" t="s">
        <v>32</v>
      </c>
      <c r="Q1035" t="s">
        <v>28</v>
      </c>
      <c r="R1035">
        <v>1</v>
      </c>
      <c r="T1035">
        <f>MAX(scores245[[#This Row],[winline]],scores245[[#This Row],[betboom]])</f>
        <v>0</v>
      </c>
      <c r="U1035" t="e">
        <f>INDEX($C$1:$O$10913,1,MATCH(T1035,scores245[#This Row],0))</f>
        <v>#N/A</v>
      </c>
    </row>
    <row r="1036" spans="1:21" x14ac:dyDescent="0.25">
      <c r="A1036" t="str">
        <f>_xlfn.CONCAT(scores245[[#This Row],[home]],scores245[[#This Row],[guest]],scores245[[#This Row],[дата]])</f>
        <v>Бусан ТКТэгу 245543</v>
      </c>
      <c r="B1036" t="str">
        <f>_xlfn.CONCAT(scores245[[#This Row],[home]],scores245[[#This Row],[guest]])</f>
        <v>Бусан ТКТэгу 2</v>
      </c>
      <c r="C1036" s="1" t="s">
        <v>471</v>
      </c>
      <c r="D1036" s="2">
        <v>45543</v>
      </c>
      <c r="E1036" s="1" t="s">
        <v>67</v>
      </c>
      <c r="F1036" s="1" t="s">
        <v>280</v>
      </c>
      <c r="P1036" t="s">
        <v>28</v>
      </c>
      <c r="Q1036" t="s">
        <v>346</v>
      </c>
      <c r="R1036">
        <v>2</v>
      </c>
      <c r="T1036">
        <f>MAX(scores245[[#This Row],[winline]],scores245[[#This Row],[betboom]])</f>
        <v>0</v>
      </c>
      <c r="U1036" t="e">
        <f>INDEX($C$1:$O$10913,1,MATCH(T1036,scores245[#This Row],0))</f>
        <v>#N/A</v>
      </c>
    </row>
    <row r="1037" spans="1:21" x14ac:dyDescent="0.25">
      <c r="A1037" t="str">
        <f>_xlfn.CONCAT(scores245[[#This Row],[home]],scores245[[#This Row],[guest]],scores245[[#This Row],[дата]])</f>
        <v>Фаджиано ОкаямаБлаублиц Акита45543</v>
      </c>
      <c r="B1037" t="str">
        <f>_xlfn.CONCAT(scores245[[#This Row],[home]],scores245[[#This Row],[guest]])</f>
        <v>Фаджиано ОкаямаБлаублиц Акита</v>
      </c>
      <c r="C1037" s="1" t="s">
        <v>472</v>
      </c>
      <c r="D1037" s="2">
        <v>45543</v>
      </c>
      <c r="E1037" s="1" t="s">
        <v>285</v>
      </c>
      <c r="F1037" s="1" t="s">
        <v>286</v>
      </c>
      <c r="G1037">
        <v>1.93</v>
      </c>
      <c r="H1037">
        <v>3.25</v>
      </c>
      <c r="I1037">
        <v>4</v>
      </c>
      <c r="J1037">
        <v>1.97</v>
      </c>
      <c r="K1037">
        <v>3.15</v>
      </c>
      <c r="L1037">
        <v>4</v>
      </c>
      <c r="M1037">
        <v>1.92</v>
      </c>
      <c r="N1037">
        <v>3.2</v>
      </c>
      <c r="O1037">
        <v>4.05</v>
      </c>
      <c r="P1037" t="s">
        <v>16</v>
      </c>
      <c r="Q1037" t="s">
        <v>28</v>
      </c>
      <c r="R1037">
        <v>2</v>
      </c>
      <c r="T1037">
        <f>MAX(scores245[[#This Row],[winline]],scores245[[#This Row],[betboom]])</f>
        <v>1.97</v>
      </c>
      <c r="U1037" t="str">
        <f>INDEX($C$1:$O$10913,1,MATCH(T1037,scores245[#This Row],0))</f>
        <v>betboom</v>
      </c>
    </row>
    <row r="1038" spans="1:21" x14ac:dyDescent="0.25">
      <c r="A1038" t="str">
        <f>_xlfn.CONCAT(scores245[[#This Row],[home]],scores245[[#This Row],[guest]],scores245[[#This Row],[дата]])</f>
        <v>Нара КлубКаталлер Тояма45543</v>
      </c>
      <c r="B1038" t="str">
        <f>_xlfn.CONCAT(scores245[[#This Row],[home]],scores245[[#This Row],[guest]])</f>
        <v>Нара КлубКаталлер Тояма</v>
      </c>
      <c r="C1038" s="1" t="s">
        <v>468</v>
      </c>
      <c r="D1038" s="2">
        <v>45543</v>
      </c>
      <c r="E1038" s="1" t="s">
        <v>168</v>
      </c>
      <c r="F1038" s="1" t="s">
        <v>170</v>
      </c>
      <c r="G1038">
        <v>3.9</v>
      </c>
      <c r="H1038">
        <v>3.4</v>
      </c>
      <c r="I1038">
        <v>1.82</v>
      </c>
      <c r="J1038">
        <v>4.05</v>
      </c>
      <c r="K1038">
        <v>3.46</v>
      </c>
      <c r="L1038">
        <v>1.81</v>
      </c>
      <c r="M1038" t="s">
        <v>20</v>
      </c>
      <c r="N1038" t="s">
        <v>20</v>
      </c>
      <c r="O1038" t="s">
        <v>20</v>
      </c>
      <c r="P1038" t="s">
        <v>16</v>
      </c>
      <c r="Q1038" t="s">
        <v>16</v>
      </c>
      <c r="R1038">
        <v>0</v>
      </c>
      <c r="T1038">
        <f>MAX(scores245[[#This Row],[winline]],scores245[[#This Row],[betboom]])</f>
        <v>4.05</v>
      </c>
      <c r="U1038" t="str">
        <f>INDEX($C$1:$O$10913,1,MATCH(T1038,scores245[#This Row],0))</f>
        <v>betboom</v>
      </c>
    </row>
    <row r="1039" spans="1:21" x14ac:dyDescent="0.25">
      <c r="A1039" t="str">
        <f>_xlfn.CONCAT(scores245[[#This Row],[home]],scores245[[#This Row],[guest]],scores245[[#This Row],[дата]])</f>
        <v>Каматамаре СанукиГифу45543</v>
      </c>
      <c r="B1039" t="str">
        <f>_xlfn.CONCAT(scores245[[#This Row],[home]],scores245[[#This Row],[guest]])</f>
        <v>Каматамаре СанукиГифу</v>
      </c>
      <c r="C1039" s="1" t="s">
        <v>468</v>
      </c>
      <c r="D1039" s="2">
        <v>45543</v>
      </c>
      <c r="E1039" s="1" t="s">
        <v>305</v>
      </c>
      <c r="F1039" s="1" t="s">
        <v>162</v>
      </c>
      <c r="G1039">
        <v>2.6</v>
      </c>
      <c r="H1039">
        <v>3.05</v>
      </c>
      <c r="I1039">
        <v>2.5499999999999998</v>
      </c>
      <c r="J1039">
        <v>2.64</v>
      </c>
      <c r="K1039">
        <v>3.08</v>
      </c>
      <c r="L1039">
        <v>2.59</v>
      </c>
      <c r="M1039" t="s">
        <v>20</v>
      </c>
      <c r="N1039" t="s">
        <v>20</v>
      </c>
      <c r="O1039" t="s">
        <v>20</v>
      </c>
      <c r="P1039" t="s">
        <v>54</v>
      </c>
      <c r="Q1039" t="s">
        <v>16</v>
      </c>
      <c r="R1039">
        <v>1</v>
      </c>
      <c r="T1039">
        <f>MAX(scores245[[#This Row],[winline]],scores245[[#This Row],[betboom]])</f>
        <v>2.64</v>
      </c>
      <c r="U1039" t="str">
        <f>INDEX($C$1:$O$10913,1,MATCH(T1039,scores245[#This Row],0))</f>
        <v>betboom</v>
      </c>
    </row>
    <row r="1040" spans="1:21" x14ac:dyDescent="0.25">
      <c r="A1040" t="str">
        <f>_xlfn.CONCAT(scores245[[#This Row],[home]],scores245[[#This Row],[guest]],scores245[[#This Row],[дата]])</f>
        <v>Патронато ПаранаКуилмес45544</v>
      </c>
      <c r="B1040" t="str">
        <f>_xlfn.CONCAT(scores245[[#This Row],[home]],scores245[[#This Row],[guest]])</f>
        <v>Патронато ПаранаКуилмес</v>
      </c>
      <c r="C1040" s="1" t="s">
        <v>469</v>
      </c>
      <c r="D1040" s="2">
        <v>45544</v>
      </c>
      <c r="E1040" s="1" t="s">
        <v>80</v>
      </c>
      <c r="F1040" s="1" t="s">
        <v>82</v>
      </c>
      <c r="G1040">
        <v>2.5</v>
      </c>
      <c r="H1040">
        <v>2.8</v>
      </c>
      <c r="I1040">
        <v>2.9</v>
      </c>
      <c r="J1040">
        <v>2.4500000000000002</v>
      </c>
      <c r="K1040">
        <v>2.9</v>
      </c>
      <c r="L1040">
        <v>3</v>
      </c>
      <c r="M1040">
        <v>2.4500000000000002</v>
      </c>
      <c r="N1040">
        <v>2.95</v>
      </c>
      <c r="O1040">
        <v>3.05</v>
      </c>
      <c r="P1040" t="s">
        <v>28</v>
      </c>
      <c r="Q1040" t="s">
        <v>28</v>
      </c>
      <c r="R1040">
        <v>0</v>
      </c>
      <c r="T1040">
        <f>MAX(scores245[[#This Row],[winline]],scores245[[#This Row],[betboom]])</f>
        <v>2.5</v>
      </c>
      <c r="U1040" t="str">
        <f>INDEX($C$1:$O$10913,1,MATCH(T1040,scores245[#This Row],0))</f>
        <v>winline</v>
      </c>
    </row>
    <row r="1041" spans="1:21" x14ac:dyDescent="0.25">
      <c r="A1041" t="str">
        <f>_xlfn.CONCAT(scores245[[#This Row],[home]],scores245[[#This Row],[guest]],scores245[[#This Row],[дата]])</f>
        <v>Депортиво МоронЭстудиантес Рио Куарто45544</v>
      </c>
      <c r="B1041" t="str">
        <f>_xlfn.CONCAT(scores245[[#This Row],[home]],scores245[[#This Row],[guest]])</f>
        <v>Депортиво МоронЭстудиантес Рио Куарто</v>
      </c>
      <c r="C1041" s="1" t="s">
        <v>469</v>
      </c>
      <c r="D1041" s="2">
        <v>45544</v>
      </c>
      <c r="E1041" s="1" t="s">
        <v>192</v>
      </c>
      <c r="F1041" s="1" t="s">
        <v>184</v>
      </c>
      <c r="G1041">
        <v>2.6</v>
      </c>
      <c r="H1041">
        <v>2.7</v>
      </c>
      <c r="I1041">
        <v>2.9</v>
      </c>
      <c r="J1041">
        <v>2.85</v>
      </c>
      <c r="K1041">
        <v>2.6</v>
      </c>
      <c r="L1041">
        <v>2.95</v>
      </c>
      <c r="M1041">
        <v>2.8</v>
      </c>
      <c r="N1041">
        <v>2.65</v>
      </c>
      <c r="O1041">
        <v>2.95</v>
      </c>
      <c r="P1041" t="s">
        <v>19</v>
      </c>
      <c r="Q1041" t="s">
        <v>28</v>
      </c>
      <c r="R1041">
        <v>1</v>
      </c>
      <c r="T1041">
        <f>MAX(scores245[[#This Row],[winline]],scores245[[#This Row],[betboom]])</f>
        <v>2.85</v>
      </c>
      <c r="U1041" t="str">
        <f>INDEX($C$1:$O$10913,1,MATCH(T1041,scores245[#This Row],0))</f>
        <v>betboom</v>
      </c>
    </row>
    <row r="1042" spans="1:21" x14ac:dyDescent="0.25">
      <c r="A1042" t="str">
        <f>_xlfn.CONCAT(scores245[[#This Row],[home]],scores245[[#This Row],[guest]],scores245[[#This Row],[дата]])</f>
        <v>Олл БойзЭстудиантес45544</v>
      </c>
      <c r="B1042" t="str">
        <f>_xlfn.CONCAT(scores245[[#This Row],[home]],scores245[[#This Row],[guest]])</f>
        <v>Олл БойзЭстудиантес</v>
      </c>
      <c r="C1042" s="1" t="s">
        <v>469</v>
      </c>
      <c r="D1042" s="2">
        <v>45544</v>
      </c>
      <c r="E1042" s="1" t="s">
        <v>79</v>
      </c>
      <c r="F1042" s="1" t="s">
        <v>77</v>
      </c>
      <c r="G1042">
        <v>2.42</v>
      </c>
      <c r="H1042">
        <v>2.75</v>
      </c>
      <c r="I1042">
        <v>3.1</v>
      </c>
      <c r="J1042">
        <v>2.5</v>
      </c>
      <c r="K1042">
        <v>2.75</v>
      </c>
      <c r="L1042">
        <v>3.2</v>
      </c>
      <c r="M1042">
        <v>2.4500000000000002</v>
      </c>
      <c r="N1042">
        <v>2.75</v>
      </c>
      <c r="O1042">
        <v>3.2</v>
      </c>
      <c r="P1042" t="s">
        <v>16</v>
      </c>
      <c r="Q1042" t="s">
        <v>16</v>
      </c>
      <c r="R1042">
        <v>0</v>
      </c>
      <c r="T1042">
        <f>MAX(scores245[[#This Row],[winline]],scores245[[#This Row],[betboom]])</f>
        <v>2.5</v>
      </c>
      <c r="U1042" t="str">
        <f>INDEX($C$1:$O$10913,1,MATCH(T1042,scores245[#This Row],0))</f>
        <v>betboom</v>
      </c>
    </row>
    <row r="1043" spans="1:21" x14ac:dyDescent="0.25">
      <c r="A1043" t="str">
        <f>_xlfn.CONCAT(scores245[[#This Row],[home]],scores245[[#This Row],[guest]],scores245[[#This Row],[дата]])</f>
        <v>Америка МинейроГуарани45544</v>
      </c>
      <c r="B1043" t="str">
        <f>_xlfn.CONCAT(scores245[[#This Row],[home]],scores245[[#This Row],[guest]])</f>
        <v>Америка МинейроГуарани</v>
      </c>
      <c r="C1043" s="1" t="s">
        <v>466</v>
      </c>
      <c r="D1043" s="2">
        <v>45544</v>
      </c>
      <c r="E1043" s="1" t="s">
        <v>317</v>
      </c>
      <c r="F1043" s="1" t="s">
        <v>218</v>
      </c>
      <c r="G1043">
        <v>1.59</v>
      </c>
      <c r="H1043">
        <v>3.7</v>
      </c>
      <c r="I1043">
        <v>5.4</v>
      </c>
      <c r="J1043">
        <v>1.64</v>
      </c>
      <c r="K1043">
        <v>3.55</v>
      </c>
      <c r="L1043">
        <v>6</v>
      </c>
      <c r="M1043">
        <v>1.62</v>
      </c>
      <c r="N1043">
        <v>3.55</v>
      </c>
      <c r="O1043">
        <v>5.5</v>
      </c>
      <c r="P1043" t="s">
        <v>32</v>
      </c>
      <c r="Q1043" t="s">
        <v>16</v>
      </c>
      <c r="R1043">
        <v>1</v>
      </c>
      <c r="T1043">
        <f>MAX(scores245[[#This Row],[winline]],scores245[[#This Row],[betboom]])</f>
        <v>1.64</v>
      </c>
      <c r="U1043" t="str">
        <f>INDEX($C$1:$O$10913,1,MATCH(T1043,scores245[#This Row],0))</f>
        <v>betboom</v>
      </c>
    </row>
    <row r="1044" spans="1:21" x14ac:dyDescent="0.25">
      <c r="A1044" t="str">
        <f>_xlfn.CONCAT(scores245[[#This Row],[home]],scores245[[#This Row],[guest]],scores245[[#This Row],[дата]])</f>
        <v>КоритибаНоворизонтино45544</v>
      </c>
      <c r="B1044" t="str">
        <f>_xlfn.CONCAT(scores245[[#This Row],[home]],scores245[[#This Row],[guest]])</f>
        <v>КоритибаНоворизонтино</v>
      </c>
      <c r="C1044" s="1" t="s">
        <v>466</v>
      </c>
      <c r="D1044" s="2">
        <v>45544</v>
      </c>
      <c r="E1044" s="1" t="s">
        <v>91</v>
      </c>
      <c r="F1044" s="1" t="s">
        <v>314</v>
      </c>
      <c r="G1044">
        <v>1.97</v>
      </c>
      <c r="H1044">
        <v>3.05</v>
      </c>
      <c r="I1044">
        <v>4.0999999999999996</v>
      </c>
      <c r="J1044">
        <v>2</v>
      </c>
      <c r="K1044">
        <v>3.05</v>
      </c>
      <c r="L1044">
        <v>4.2</v>
      </c>
      <c r="M1044">
        <v>1.95</v>
      </c>
      <c r="N1044">
        <v>3</v>
      </c>
      <c r="O1044">
        <v>4.2</v>
      </c>
      <c r="P1044" t="s">
        <v>19</v>
      </c>
      <c r="Q1044" t="s">
        <v>19</v>
      </c>
      <c r="R1044">
        <v>0</v>
      </c>
      <c r="T1044">
        <f>MAX(scores245[[#This Row],[winline]],scores245[[#This Row],[betboom]])</f>
        <v>2</v>
      </c>
      <c r="U1044" t="str">
        <f>INDEX($C$1:$O$10913,1,MATCH(T1044,scores245[#This Row],0))</f>
        <v>betboom</v>
      </c>
    </row>
    <row r="1045" spans="1:21" x14ac:dyDescent="0.25">
      <c r="A1045" t="str">
        <f>_xlfn.CONCAT(scores245[[#This Row],[home]],scores245[[#This Row],[guest]],scores245[[#This Row],[дата]])</f>
        <v>Понте ПретаШапекоэнсе45545</v>
      </c>
      <c r="B1045" t="str">
        <f>_xlfn.CONCAT(scores245[[#This Row],[home]],scores245[[#This Row],[guest]])</f>
        <v>Понте ПретаШапекоэнсе</v>
      </c>
      <c r="C1045" s="1" t="s">
        <v>466</v>
      </c>
      <c r="D1045" s="2">
        <v>45545</v>
      </c>
      <c r="E1045" s="1" t="s">
        <v>219</v>
      </c>
      <c r="F1045" s="1" t="s">
        <v>309</v>
      </c>
      <c r="G1045">
        <v>1.97</v>
      </c>
      <c r="H1045">
        <v>3.05</v>
      </c>
      <c r="I1045">
        <v>4.0999999999999996</v>
      </c>
      <c r="J1045">
        <v>1.98</v>
      </c>
      <c r="K1045">
        <v>3.1</v>
      </c>
      <c r="L1045">
        <v>4.1500000000000004</v>
      </c>
      <c r="M1045">
        <v>1.9</v>
      </c>
      <c r="N1045">
        <v>3.1</v>
      </c>
      <c r="O1045">
        <v>4.2</v>
      </c>
      <c r="P1045" t="s">
        <v>16</v>
      </c>
      <c r="Q1045" t="s">
        <v>19</v>
      </c>
      <c r="R1045">
        <v>2</v>
      </c>
      <c r="T1045">
        <f>MAX(scores245[[#This Row],[winline]],scores245[[#This Row],[betboom]])</f>
        <v>1.98</v>
      </c>
      <c r="U1045" t="str">
        <f>INDEX($C$1:$O$10913,1,MATCH(T1045,scores245[#This Row],0))</f>
        <v>betboom</v>
      </c>
    </row>
    <row r="1046" spans="1:21" x14ac:dyDescent="0.25">
      <c r="A1046" t="str">
        <f>_xlfn.CONCAT(scores245[[#This Row],[home]],scores245[[#This Row],[guest]],scores245[[#This Row],[дата]])</f>
        <v>Ботафого Сан ПаулоГояс45545</v>
      </c>
      <c r="B1046" t="str">
        <f>_xlfn.CONCAT(scores245[[#This Row],[home]],scores245[[#This Row],[guest]])</f>
        <v>Ботафого Сан ПаулоГояс</v>
      </c>
      <c r="C1046" s="1" t="s">
        <v>466</v>
      </c>
      <c r="D1046" s="2">
        <v>45545</v>
      </c>
      <c r="E1046" s="1" t="s">
        <v>89</v>
      </c>
      <c r="F1046" s="1" t="s">
        <v>316</v>
      </c>
      <c r="G1046">
        <v>3.05</v>
      </c>
      <c r="H1046">
        <v>2.9</v>
      </c>
      <c r="I1046">
        <v>2.4500000000000002</v>
      </c>
      <c r="J1046">
        <v>3.05</v>
      </c>
      <c r="K1046">
        <v>3</v>
      </c>
      <c r="L1046">
        <v>2.44</v>
      </c>
      <c r="M1046">
        <v>3</v>
      </c>
      <c r="N1046">
        <v>2.95</v>
      </c>
      <c r="O1046">
        <v>2.4500000000000002</v>
      </c>
      <c r="P1046" t="s">
        <v>28</v>
      </c>
      <c r="Q1046" t="s">
        <v>16</v>
      </c>
      <c r="R1046">
        <v>1</v>
      </c>
      <c r="T1046">
        <f>MAX(scores245[[#This Row],[winline]],scores245[[#This Row],[betboom]])</f>
        <v>3.05</v>
      </c>
      <c r="U1046" t="str">
        <f>INDEX($C$1:$O$10913,1,MATCH(T1046,scores245[#This Row],0))</f>
        <v>winline</v>
      </c>
    </row>
    <row r="1047" spans="1:21" x14ac:dyDescent="0.25">
      <c r="A1047" t="str">
        <f>_xlfn.CONCAT(scores245[[#This Row],[home]],scores245[[#This Row],[guest]],scores245[[#This Row],[дата]])</f>
        <v>Нагано ПарсейроОмия Ардия45546</v>
      </c>
      <c r="B1047" t="str">
        <f>_xlfn.CONCAT(scores245[[#This Row],[home]],scores245[[#This Row],[guest]])</f>
        <v>Нагано ПарсейроОмия Ардия</v>
      </c>
      <c r="C1047" s="1" t="s">
        <v>468</v>
      </c>
      <c r="D1047" s="2">
        <v>45546</v>
      </c>
      <c r="E1047" s="1" t="s">
        <v>177</v>
      </c>
      <c r="F1047" s="1" t="s">
        <v>164</v>
      </c>
      <c r="G1047" t="s">
        <v>20</v>
      </c>
      <c r="H1047" t="s">
        <v>20</v>
      </c>
      <c r="I1047" t="s">
        <v>20</v>
      </c>
      <c r="J1047" t="s">
        <v>20</v>
      </c>
      <c r="K1047" t="s">
        <v>20</v>
      </c>
      <c r="L1047" t="s">
        <v>20</v>
      </c>
      <c r="M1047" t="s">
        <v>20</v>
      </c>
      <c r="N1047" t="s">
        <v>20</v>
      </c>
      <c r="O1047" t="s">
        <v>20</v>
      </c>
      <c r="P1047" t="s">
        <v>20</v>
      </c>
      <c r="Q1047" t="s">
        <v>20</v>
      </c>
      <c r="R1047" t="s">
        <v>20</v>
      </c>
      <c r="T1047">
        <f>MAX(scores245[[#This Row],[winline]],scores245[[#This Row],[betboom]])</f>
        <v>0</v>
      </c>
      <c r="U1047" t="e">
        <f>INDEX($C$1:$O$10913,1,MATCH(T1047,scores245[#This Row],0))</f>
        <v>#N/A</v>
      </c>
    </row>
    <row r="1048" spans="1:21" x14ac:dyDescent="0.25">
      <c r="A1048" t="str">
        <f>_xlfn.CONCAT(scores245[[#This Row],[home]],scores245[[#This Row],[guest]],scores245[[#This Row],[дата]])</f>
        <v>ИнтернасьоналФорталеза45547</v>
      </c>
      <c r="B1048" t="str">
        <f>_xlfn.CONCAT(scores245[[#This Row],[home]],scores245[[#This Row],[guest]])</f>
        <v>ИнтернасьоналФорталеза</v>
      </c>
      <c r="C1048" s="1" t="s">
        <v>474</v>
      </c>
      <c r="D1048" s="2">
        <v>45547</v>
      </c>
      <c r="E1048" s="1" t="s">
        <v>209</v>
      </c>
      <c r="F1048" s="1" t="s">
        <v>214</v>
      </c>
      <c r="G1048">
        <v>1.92</v>
      </c>
      <c r="H1048">
        <v>3.35</v>
      </c>
      <c r="I1048">
        <v>4.5</v>
      </c>
      <c r="J1048">
        <v>1.92</v>
      </c>
      <c r="K1048">
        <v>3.32</v>
      </c>
      <c r="L1048">
        <v>4.3899999999999997</v>
      </c>
      <c r="M1048">
        <v>1.93</v>
      </c>
      <c r="N1048">
        <v>3.4</v>
      </c>
      <c r="O1048">
        <v>4.3</v>
      </c>
      <c r="P1048" t="s">
        <v>20</v>
      </c>
      <c r="Q1048" t="s">
        <v>20</v>
      </c>
      <c r="R1048" t="s">
        <v>20</v>
      </c>
      <c r="T1048">
        <f>MAX(scores245[[#This Row],[winline]],scores245[[#This Row],[betboom]])</f>
        <v>1.92</v>
      </c>
      <c r="U1048" t="str">
        <f>INDEX($C$1:$O$10913,1,MATCH(T1048,scores245[#This Row],0))</f>
        <v>winline</v>
      </c>
    </row>
    <row r="1049" spans="1:21" x14ac:dyDescent="0.25">
      <c r="A1049" t="str">
        <f>_xlfn.CONCAT(scores245[[#This Row],[home]],scores245[[#This Row],[guest]],scores245[[#This Row],[дата]])</f>
        <v>Мемфис 901Хартфорд Атлетик45547</v>
      </c>
      <c r="B1049" t="str">
        <f>_xlfn.CONCAT(scores245[[#This Row],[home]],scores245[[#This Row],[guest]])</f>
        <v>Мемфис 901Хартфорд Атлетик</v>
      </c>
      <c r="C1049" s="1" t="s">
        <v>470</v>
      </c>
      <c r="D1049" s="2">
        <v>45547</v>
      </c>
      <c r="E1049" s="1" t="s">
        <v>99</v>
      </c>
      <c r="F1049" s="1" t="s">
        <v>231</v>
      </c>
      <c r="G1049">
        <v>1.56</v>
      </c>
      <c r="H1049">
        <v>3.85</v>
      </c>
      <c r="I1049">
        <v>5</v>
      </c>
      <c r="J1049" t="s">
        <v>20</v>
      </c>
      <c r="K1049" t="s">
        <v>20</v>
      </c>
      <c r="L1049" t="s">
        <v>20</v>
      </c>
      <c r="M1049" t="s">
        <v>20</v>
      </c>
      <c r="N1049" t="s">
        <v>20</v>
      </c>
      <c r="O1049" t="s">
        <v>20</v>
      </c>
      <c r="P1049" t="s">
        <v>20</v>
      </c>
      <c r="Q1049" t="s">
        <v>20</v>
      </c>
      <c r="R1049" t="s">
        <v>20</v>
      </c>
      <c r="T1049">
        <f>MAX(scores245[[#This Row],[winline]],scores245[[#This Row],[betboom]])</f>
        <v>1.56</v>
      </c>
      <c r="U1049" t="str">
        <f>INDEX($C$1:$O$10913,1,MATCH(T1049,scores245[#This Row],0))</f>
        <v>winline</v>
      </c>
    </row>
    <row r="1050" spans="1:21" x14ac:dyDescent="0.25">
      <c r="A1050" t="str">
        <f>_xlfn.CONCAT(scores245[[#This Row],[home]],scores245[[#This Row],[guest]],scores245[[#This Row],[дата]])</f>
        <v>Бирмингем ЛегионТампа Бэй Раудис45547</v>
      </c>
      <c r="B1050" t="str">
        <f>_xlfn.CONCAT(scores245[[#This Row],[home]],scores245[[#This Row],[guest]])</f>
        <v>Бирмингем ЛегионТампа Бэй Раудис</v>
      </c>
      <c r="C1050" s="1" t="s">
        <v>470</v>
      </c>
      <c r="D1050" s="2">
        <v>45547</v>
      </c>
      <c r="E1050" s="1" t="s">
        <v>95</v>
      </c>
      <c r="F1050" s="1" t="s">
        <v>94</v>
      </c>
      <c r="G1050">
        <v>2.95</v>
      </c>
      <c r="H1050">
        <v>3.4</v>
      </c>
      <c r="I1050">
        <v>2.15</v>
      </c>
      <c r="J1050" t="s">
        <v>20</v>
      </c>
      <c r="K1050" t="s">
        <v>20</v>
      </c>
      <c r="L1050" t="s">
        <v>20</v>
      </c>
      <c r="M1050" t="s">
        <v>20</v>
      </c>
      <c r="N1050" t="s">
        <v>20</v>
      </c>
      <c r="O1050" t="s">
        <v>20</v>
      </c>
      <c r="P1050" t="s">
        <v>20</v>
      </c>
      <c r="Q1050" t="s">
        <v>20</v>
      </c>
      <c r="R1050" t="s">
        <v>20</v>
      </c>
      <c r="T1050">
        <f>MAX(scores245[[#This Row],[winline]],scores245[[#This Row],[betboom]])</f>
        <v>2.95</v>
      </c>
      <c r="U1050" t="str">
        <f>INDEX($C$1:$O$10913,1,MATCH(T1050,scores245[#This Row],0))</f>
        <v>winline</v>
      </c>
    </row>
    <row r="1051" spans="1:21" x14ac:dyDescent="0.25">
      <c r="A1051" t="str">
        <f>_xlfn.CONCAT(scores245[[#This Row],[home]],scores245[[#This Row],[guest]],scores245[[#This Row],[дата]])</f>
        <v>Химнасия и Тиро СальтаХимнасия и Эсгрима Мендоса45548</v>
      </c>
      <c r="B1051" t="str">
        <f>_xlfn.CONCAT(scores245[[#This Row],[home]],scores245[[#This Row],[guest]])</f>
        <v>Химнасия и Тиро СальтаХимнасия и Эсгрима Мендоса</v>
      </c>
      <c r="C1051" s="1" t="s">
        <v>475</v>
      </c>
      <c r="D1051" s="2">
        <v>45548</v>
      </c>
      <c r="E1051" s="1" t="s">
        <v>188</v>
      </c>
      <c r="F1051" s="1" t="s">
        <v>71</v>
      </c>
      <c r="G1051">
        <v>2.8</v>
      </c>
      <c r="H1051">
        <v>2.75</v>
      </c>
      <c r="I1051">
        <v>2.65</v>
      </c>
      <c r="J1051">
        <v>2.89</v>
      </c>
      <c r="K1051">
        <v>2.82</v>
      </c>
      <c r="L1051">
        <v>2.7</v>
      </c>
      <c r="M1051">
        <v>3</v>
      </c>
      <c r="N1051">
        <v>2.6</v>
      </c>
      <c r="O1051">
        <v>2.75</v>
      </c>
      <c r="P1051" t="s">
        <v>28</v>
      </c>
      <c r="Q1051" t="s">
        <v>16</v>
      </c>
      <c r="R1051">
        <v>1</v>
      </c>
      <c r="T1051">
        <f>MAX(scores245[[#This Row],[winline]],scores245[[#This Row],[betboom]])</f>
        <v>2.89</v>
      </c>
      <c r="U1051" t="str">
        <f>INDEX($C$1:$O$10913,1,MATCH(T1051,scores245[#This Row],0))</f>
        <v>betboom</v>
      </c>
    </row>
    <row r="1052" spans="1:21" x14ac:dyDescent="0.25">
      <c r="A1052" t="str">
        <f>_xlfn.CONCAT(scores245[[#This Row],[home]],scores245[[#This Row],[guest]],scores245[[#This Row],[дата]])</f>
        <v>Уотерфорд ЮнайтедДандолк45548</v>
      </c>
      <c r="B1052" t="str">
        <f>_xlfn.CONCAT(scores245[[#This Row],[home]],scores245[[#This Row],[guest]])</f>
        <v>Уотерфорд ЮнайтедДандолк</v>
      </c>
      <c r="C1052" s="1" t="s">
        <v>476</v>
      </c>
      <c r="D1052" s="2">
        <v>45548</v>
      </c>
      <c r="E1052" s="1" t="s">
        <v>24</v>
      </c>
      <c r="F1052" s="1" t="s">
        <v>23</v>
      </c>
      <c r="G1052">
        <v>1.84</v>
      </c>
      <c r="H1052">
        <v>3.65</v>
      </c>
      <c r="I1052">
        <v>4.3</v>
      </c>
      <c r="J1052">
        <v>1.82</v>
      </c>
      <c r="K1052">
        <v>3.8</v>
      </c>
      <c r="L1052">
        <v>4.2</v>
      </c>
      <c r="M1052">
        <v>1.8</v>
      </c>
      <c r="N1052">
        <v>3.62</v>
      </c>
      <c r="O1052">
        <v>4.2</v>
      </c>
      <c r="P1052" t="s">
        <v>19</v>
      </c>
      <c r="Q1052" t="s">
        <v>28</v>
      </c>
      <c r="R1052">
        <v>1</v>
      </c>
      <c r="T1052">
        <f>MAX(scores245[[#This Row],[winline]],scores245[[#This Row],[betboom]])</f>
        <v>1.84</v>
      </c>
      <c r="U1052" t="str">
        <f>INDEX($C$1:$O$10913,1,MATCH(T1052,scores245[#This Row],0))</f>
        <v>winline</v>
      </c>
    </row>
    <row r="1053" spans="1:21" x14ac:dyDescent="0.25">
      <c r="A1053" t="str">
        <f>_xlfn.CONCAT(scores245[[#This Row],[home]],scores245[[#This Row],[guest]],scores245[[#This Row],[дата]])</f>
        <v>Шемрок РоверсСлайго Роверс45548</v>
      </c>
      <c r="B1053" t="str">
        <f>_xlfn.CONCAT(scores245[[#This Row],[home]],scores245[[#This Row],[guest]])</f>
        <v>Шемрок РоверсСлайго Роверс</v>
      </c>
      <c r="C1053" s="1" t="s">
        <v>476</v>
      </c>
      <c r="D1053" s="2">
        <v>45548</v>
      </c>
      <c r="E1053" s="1" t="s">
        <v>18</v>
      </c>
      <c r="F1053" s="1" t="s">
        <v>17</v>
      </c>
      <c r="G1053">
        <v>1.39</v>
      </c>
      <c r="H1053">
        <v>4.9000000000000004</v>
      </c>
      <c r="I1053">
        <v>8</v>
      </c>
      <c r="J1053">
        <v>1.37</v>
      </c>
      <c r="K1053">
        <v>4.9000000000000004</v>
      </c>
      <c r="L1053">
        <v>8.5</v>
      </c>
      <c r="M1053">
        <v>1.35</v>
      </c>
      <c r="N1053">
        <v>4.7</v>
      </c>
      <c r="O1053">
        <v>8.4</v>
      </c>
      <c r="P1053" t="s">
        <v>54</v>
      </c>
      <c r="Q1053" t="s">
        <v>16</v>
      </c>
      <c r="R1053">
        <v>1</v>
      </c>
      <c r="T1053">
        <f>MAX(scores245[[#This Row],[winline]],scores245[[#This Row],[betboom]])</f>
        <v>1.39</v>
      </c>
      <c r="U1053" t="str">
        <f>INDEX($C$1:$O$10913,1,MATCH(T1053,scores245[#This Row],0))</f>
        <v>winline</v>
      </c>
    </row>
    <row r="1054" spans="1:21" x14ac:dyDescent="0.25">
      <c r="A1054" t="str">
        <f>_xlfn.CONCAT(scores245[[#This Row],[home]],scores245[[#This Row],[guest]],scores245[[#This Row],[дата]])</f>
        <v>Дроэда ЮнайтедГолуэй Юнайтед45548</v>
      </c>
      <c r="B1054" t="str">
        <f>_xlfn.CONCAT(scores245[[#This Row],[home]],scores245[[#This Row],[guest]])</f>
        <v>Дроэда ЮнайтедГолуэй Юнайтед</v>
      </c>
      <c r="C1054" s="1" t="s">
        <v>476</v>
      </c>
      <c r="D1054" s="2">
        <v>45548</v>
      </c>
      <c r="E1054" s="1" t="s">
        <v>26</v>
      </c>
      <c r="F1054" s="1" t="s">
        <v>22</v>
      </c>
      <c r="P1054" t="s">
        <v>20</v>
      </c>
      <c r="Q1054" t="s">
        <v>20</v>
      </c>
      <c r="R1054" t="s">
        <v>20</v>
      </c>
      <c r="T1054">
        <f>MAX(scores245[[#This Row],[winline]],scores245[[#This Row],[betboom]])</f>
        <v>0</v>
      </c>
      <c r="U1054" t="e">
        <f>INDEX($C$1:$O$10913,1,MATCH(T1054,scores245[#This Row],0))</f>
        <v>#N/A</v>
      </c>
    </row>
    <row r="1055" spans="1:21" x14ac:dyDescent="0.25">
      <c r="A1055" t="str">
        <f>_xlfn.CONCAT(scores245[[#This Row],[home]],scores245[[#This Row],[guest]],scores245[[#This Row],[дата]])</f>
        <v>ШелбурнСент-Патрикс Атлетик45548</v>
      </c>
      <c r="B1055" t="str">
        <f>_xlfn.CONCAT(scores245[[#This Row],[home]],scores245[[#This Row],[guest]])</f>
        <v>ШелбурнСент-Патрикс Атлетик</v>
      </c>
      <c r="C1055" s="1" t="s">
        <v>476</v>
      </c>
      <c r="D1055" s="2">
        <v>45548</v>
      </c>
      <c r="E1055" s="1" t="s">
        <v>21</v>
      </c>
      <c r="F1055" s="1" t="s">
        <v>458</v>
      </c>
      <c r="P1055" t="s">
        <v>20</v>
      </c>
      <c r="Q1055" t="s">
        <v>20</v>
      </c>
      <c r="R1055" t="s">
        <v>20</v>
      </c>
      <c r="T1055">
        <f>MAX(scores245[[#This Row],[winline]],scores245[[#This Row],[betboom]])</f>
        <v>0</v>
      </c>
      <c r="U1055" t="e">
        <f>INDEX($C$1:$O$10913,1,MATCH(T1055,scores245[#This Row],0))</f>
        <v>#N/A</v>
      </c>
    </row>
    <row r="1056" spans="1:21" x14ac:dyDescent="0.25">
      <c r="A1056" t="str">
        <f>_xlfn.CONCAT(scores245[[#This Row],[home]],scores245[[#This Row],[guest]],scores245[[#This Row],[дата]])</f>
        <v>Дерри СитиБогемианc Дублин45548</v>
      </c>
      <c r="B1056" t="str">
        <f>_xlfn.CONCAT(scores245[[#This Row],[home]],scores245[[#This Row],[guest]])</f>
        <v>Дерри СитиБогемианc Дублин</v>
      </c>
      <c r="C1056" s="1" t="s">
        <v>476</v>
      </c>
      <c r="D1056" s="2">
        <v>45548</v>
      </c>
      <c r="E1056" s="1" t="s">
        <v>25</v>
      </c>
      <c r="F1056" s="1" t="s">
        <v>15</v>
      </c>
      <c r="P1056" t="s">
        <v>20</v>
      </c>
      <c r="Q1056" t="s">
        <v>20</v>
      </c>
      <c r="R1056" t="s">
        <v>20</v>
      </c>
      <c r="T1056">
        <f>MAX(scores245[[#This Row],[winline]],scores245[[#This Row],[betboom]])</f>
        <v>0</v>
      </c>
      <c r="U1056" t="e">
        <f>INDEX($C$1:$O$10913,1,MATCH(T1056,scores245[#This Row],0))</f>
        <v>#N/A</v>
      </c>
    </row>
    <row r="1057" spans="1:21" x14ac:dyDescent="0.25">
      <c r="A1057" t="str">
        <f>_xlfn.CONCAT(scores245[[#This Row],[home]],scores245[[#This Row],[guest]],scores245[[#This Row],[дата]])</f>
        <v>КР РейкьявикВикингур  Рейкьявик45548</v>
      </c>
      <c r="B1057" t="str">
        <f>_xlfn.CONCAT(scores245[[#This Row],[home]],scores245[[#This Row],[guest]])</f>
        <v>КР РейкьявикВикингур  Рейкьявик</v>
      </c>
      <c r="C1057" s="1" t="s">
        <v>477</v>
      </c>
      <c r="D1057" s="2">
        <v>45548</v>
      </c>
      <c r="E1057" s="1" t="s">
        <v>334</v>
      </c>
      <c r="F1057" s="1" t="s">
        <v>226</v>
      </c>
      <c r="G1057">
        <v>3.4</v>
      </c>
      <c r="H1057">
        <v>4.0999999999999996</v>
      </c>
      <c r="I1057">
        <v>1.95</v>
      </c>
      <c r="J1057">
        <v>3.44</v>
      </c>
      <c r="K1057">
        <v>4.0590000000000002</v>
      </c>
      <c r="L1057">
        <v>1.81</v>
      </c>
      <c r="M1057">
        <v>3.55</v>
      </c>
      <c r="N1057">
        <v>4.3</v>
      </c>
      <c r="O1057">
        <v>1.85</v>
      </c>
      <c r="P1057" t="s">
        <v>16</v>
      </c>
      <c r="Q1057" t="s">
        <v>32</v>
      </c>
      <c r="R1057">
        <v>2</v>
      </c>
      <c r="T1057">
        <f>MAX(scores245[[#This Row],[winline]],scores245[[#This Row],[betboom]])</f>
        <v>3.44</v>
      </c>
      <c r="U1057" t="str">
        <f>INDEX($C$1:$O$10913,1,MATCH(T1057,scores245[#This Row],0))</f>
        <v>betboom</v>
      </c>
    </row>
    <row r="1058" spans="1:21" x14ac:dyDescent="0.25">
      <c r="A1058" t="str">
        <f>_xlfn.CONCAT(scores245[[#This Row],[home]],scores245[[#This Row],[guest]],scores245[[#This Row],[дата]])</f>
        <v>Буде/ГлимтХам Кам45548</v>
      </c>
      <c r="B1058" t="str">
        <f>_xlfn.CONCAT(scores245[[#This Row],[home]],scores245[[#This Row],[guest]])</f>
        <v>Буде/ГлимтХам Кам</v>
      </c>
      <c r="C1058" s="1" t="s">
        <v>478</v>
      </c>
      <c r="D1058" s="2">
        <v>45548</v>
      </c>
      <c r="E1058" s="1" t="s">
        <v>460</v>
      </c>
      <c r="F1058" s="1" t="s">
        <v>351</v>
      </c>
      <c r="G1058">
        <v>1.27</v>
      </c>
      <c r="H1058">
        <v>6.2</v>
      </c>
      <c r="I1058">
        <v>9.8000000000000007</v>
      </c>
      <c r="J1058">
        <v>1.25</v>
      </c>
      <c r="K1058">
        <v>6.4</v>
      </c>
      <c r="L1058">
        <v>9.5</v>
      </c>
      <c r="P1058" t="s">
        <v>32</v>
      </c>
      <c r="Q1058" t="s">
        <v>16</v>
      </c>
      <c r="R1058">
        <v>1</v>
      </c>
      <c r="T1058">
        <f>MAX(scores245[[#This Row],[winline]],scores245[[#This Row],[betboom]])</f>
        <v>1.27</v>
      </c>
      <c r="U1058" t="str">
        <f>INDEX($C$1:$O$10913,1,MATCH(T1058,scores245[#This Row],0))</f>
        <v>winline</v>
      </c>
    </row>
    <row r="1059" spans="1:21" x14ac:dyDescent="0.25">
      <c r="A1059" t="str">
        <f>_xlfn.CONCAT(scores245[[#This Row],[home]],scores245[[#This Row],[guest]],scores245[[#This Row],[дата]])</f>
        <v>Интер ТуркуЕиф45548</v>
      </c>
      <c r="B1059" t="str">
        <f>_xlfn.CONCAT(scores245[[#This Row],[home]],scores245[[#This Row],[guest]])</f>
        <v>Интер ТуркуЕиф</v>
      </c>
      <c r="C1059" s="1" t="s">
        <v>479</v>
      </c>
      <c r="D1059" s="2">
        <v>45548</v>
      </c>
      <c r="E1059" s="1" t="s">
        <v>58</v>
      </c>
      <c r="F1059" s="1" t="s">
        <v>259</v>
      </c>
      <c r="G1059">
        <v>1.24</v>
      </c>
      <c r="H1059">
        <v>6.4</v>
      </c>
      <c r="I1059">
        <v>11</v>
      </c>
      <c r="J1059">
        <v>1.23</v>
      </c>
      <c r="K1059">
        <v>6.2</v>
      </c>
      <c r="L1059">
        <v>12</v>
      </c>
      <c r="M1059">
        <v>1.25</v>
      </c>
      <c r="N1059">
        <v>6.4</v>
      </c>
      <c r="O1059">
        <v>11.5</v>
      </c>
      <c r="P1059" t="s">
        <v>28</v>
      </c>
      <c r="Q1059" t="s">
        <v>28</v>
      </c>
      <c r="R1059">
        <v>0</v>
      </c>
      <c r="T1059">
        <f>MAX(scores245[[#This Row],[winline]],scores245[[#This Row],[betboom]])</f>
        <v>1.24</v>
      </c>
      <c r="U1059" t="str">
        <f>INDEX($C$1:$O$10913,1,MATCH(T1059,scores245[#This Row],0))</f>
        <v>winline</v>
      </c>
    </row>
    <row r="1060" spans="1:21" x14ac:dyDescent="0.25">
      <c r="A1060" t="str">
        <f>_xlfn.CONCAT(scores245[[#This Row],[home]],scores245[[#This Row],[guest]],scores245[[#This Row],[дата]])</f>
        <v>Эстерсунд Хельсингборг45548</v>
      </c>
      <c r="B1060" t="str">
        <f>_xlfn.CONCAT(scores245[[#This Row],[home]],scores245[[#This Row],[guest]])</f>
        <v>Эстерсунд Хельсингборг</v>
      </c>
      <c r="C1060" s="1" t="s">
        <v>480</v>
      </c>
      <c r="D1060" s="2">
        <v>45548</v>
      </c>
      <c r="E1060" s="1" t="s">
        <v>267</v>
      </c>
      <c r="F1060" s="1" t="s">
        <v>61</v>
      </c>
      <c r="G1060">
        <v>2.5499999999999998</v>
      </c>
      <c r="H1060">
        <v>3.5</v>
      </c>
      <c r="I1060">
        <v>2.65</v>
      </c>
      <c r="J1060">
        <v>2.52</v>
      </c>
      <c r="K1060">
        <v>3.4</v>
      </c>
      <c r="L1060">
        <v>2.6</v>
      </c>
      <c r="M1060">
        <v>2.4500000000000002</v>
      </c>
      <c r="N1060">
        <v>3.45</v>
      </c>
      <c r="O1060">
        <v>2.6</v>
      </c>
      <c r="P1060" t="s">
        <v>28</v>
      </c>
      <c r="Q1060" t="s">
        <v>16</v>
      </c>
      <c r="R1060">
        <v>1</v>
      </c>
      <c r="T1060">
        <f>MAX(scores245[[#This Row],[winline]],scores245[[#This Row],[betboom]])</f>
        <v>2.5499999999999998</v>
      </c>
      <c r="U1060" t="str">
        <f>INDEX($C$1:$O$10913,1,MATCH(T1060,scores245[#This Row],0))</f>
        <v>winline</v>
      </c>
    </row>
    <row r="1061" spans="1:21" x14ac:dyDescent="0.25">
      <c r="A1061" t="str">
        <f>_xlfn.CONCAT(scores245[[#This Row],[home]],scores245[[#This Row],[guest]],scores245[[#This Row],[дата]])</f>
        <v>ТреллеборгЭребру45548</v>
      </c>
      <c r="B1061" t="str">
        <f>_xlfn.CONCAT(scores245[[#This Row],[home]],scores245[[#This Row],[guest]])</f>
        <v>ТреллеборгЭребру</v>
      </c>
      <c r="C1061" s="1" t="s">
        <v>480</v>
      </c>
      <c r="D1061" s="2">
        <v>45548</v>
      </c>
      <c r="E1061" s="1" t="s">
        <v>262</v>
      </c>
      <c r="F1061" s="1" t="s">
        <v>116</v>
      </c>
      <c r="G1061">
        <v>2.7</v>
      </c>
      <c r="H1061">
        <v>3.55</v>
      </c>
      <c r="I1061">
        <v>2.46</v>
      </c>
      <c r="J1061">
        <v>2.69</v>
      </c>
      <c r="K1061">
        <v>3.35</v>
      </c>
      <c r="L1061">
        <v>2.5</v>
      </c>
      <c r="M1061">
        <v>2.65</v>
      </c>
      <c r="N1061">
        <v>3.4</v>
      </c>
      <c r="O1061">
        <v>2.4500000000000002</v>
      </c>
      <c r="P1061" t="s">
        <v>19</v>
      </c>
      <c r="Q1061" t="s">
        <v>28</v>
      </c>
      <c r="R1061">
        <v>1</v>
      </c>
      <c r="T1061">
        <f>MAX(scores245[[#This Row],[winline]],scores245[[#This Row],[betboom]])</f>
        <v>2.7</v>
      </c>
      <c r="U1061" t="str">
        <f>INDEX($C$1:$O$10913,1,MATCH(T1061,scores245[#This Row],0))</f>
        <v>winline</v>
      </c>
    </row>
    <row r="1062" spans="1:21" x14ac:dyDescent="0.25">
      <c r="A1062" t="str">
        <f>_xlfn.CONCAT(scores245[[#This Row],[home]],scores245[[#This Row],[guest]],scores245[[#This Row],[дата]])</f>
        <v>Ландскрона БоисЭстер45548</v>
      </c>
      <c r="B1062" t="str">
        <f>_xlfn.CONCAT(scores245[[#This Row],[home]],scores245[[#This Row],[guest]])</f>
        <v>Ландскрона БоисЭстер</v>
      </c>
      <c r="C1062" s="1" t="s">
        <v>480</v>
      </c>
      <c r="D1062" s="2">
        <v>45548</v>
      </c>
      <c r="E1062" s="1" t="s">
        <v>266</v>
      </c>
      <c r="F1062" s="1" t="s">
        <v>263</v>
      </c>
      <c r="G1062">
        <v>2.5499999999999998</v>
      </c>
      <c r="H1062">
        <v>3.55</v>
      </c>
      <c r="I1062">
        <v>2.6</v>
      </c>
      <c r="J1062">
        <v>2.4500000000000002</v>
      </c>
      <c r="K1062">
        <v>3.6</v>
      </c>
      <c r="L1062">
        <v>2.59</v>
      </c>
      <c r="M1062">
        <v>2.4500000000000002</v>
      </c>
      <c r="N1062">
        <v>3.55</v>
      </c>
      <c r="O1062">
        <v>2.5499999999999998</v>
      </c>
      <c r="P1062" t="s">
        <v>16</v>
      </c>
      <c r="Q1062" t="s">
        <v>16</v>
      </c>
      <c r="R1062">
        <v>0</v>
      </c>
      <c r="T1062">
        <f>MAX(scores245[[#This Row],[winline]],scores245[[#This Row],[betboom]])</f>
        <v>2.5499999999999998</v>
      </c>
      <c r="U1062" t="str">
        <f>INDEX($C$1:$O$10913,1,MATCH(T1062,scores245[#This Row],0))</f>
        <v>winline</v>
      </c>
    </row>
    <row r="1063" spans="1:21" x14ac:dyDescent="0.25">
      <c r="A1063" t="str">
        <f>_xlfn.CONCAT(scores245[[#This Row],[home]],scores245[[#This Row],[guest]],scores245[[#This Row],[дата]])</f>
        <v>КванджуПхохан 45548</v>
      </c>
      <c r="B1063" t="str">
        <f>_xlfn.CONCAT(scores245[[#This Row],[home]],scores245[[#This Row],[guest]])</f>
        <v xml:space="preserve">КванджуПхохан </v>
      </c>
      <c r="C1063" s="1" t="s">
        <v>481</v>
      </c>
      <c r="D1063" s="2">
        <v>45548</v>
      </c>
      <c r="E1063" s="1" t="s">
        <v>272</v>
      </c>
      <c r="F1063" s="1" t="s">
        <v>276</v>
      </c>
      <c r="G1063">
        <v>2.2000000000000002</v>
      </c>
      <c r="H1063">
        <v>3.5</v>
      </c>
      <c r="I1063">
        <v>3.25</v>
      </c>
      <c r="J1063">
        <v>2.15</v>
      </c>
      <c r="K1063">
        <v>3.35</v>
      </c>
      <c r="L1063">
        <v>3.15</v>
      </c>
      <c r="M1063">
        <v>2.16</v>
      </c>
      <c r="N1063">
        <v>3.4</v>
      </c>
      <c r="O1063">
        <v>3.3</v>
      </c>
      <c r="P1063" t="s">
        <v>19</v>
      </c>
      <c r="Q1063" t="s">
        <v>28</v>
      </c>
      <c r="R1063">
        <v>1</v>
      </c>
      <c r="T1063">
        <f>MAX(scores245[[#This Row],[winline]],scores245[[#This Row],[betboom]])</f>
        <v>2.2000000000000002</v>
      </c>
      <c r="U1063" t="str">
        <f>INDEX($C$1:$O$10913,1,MATCH(T1063,scores245[#This Row],0))</f>
        <v>winline</v>
      </c>
    </row>
    <row r="1064" spans="1:21" x14ac:dyDescent="0.25">
      <c r="A1064" t="str">
        <f>_xlfn.CONCAT(scores245[[#This Row],[home]],scores245[[#This Row],[guest]],scores245[[#This Row],[дата]])</f>
        <v>Ульсан Канвон45548</v>
      </c>
      <c r="B1064" t="str">
        <f>_xlfn.CONCAT(scores245[[#This Row],[home]],scores245[[#This Row],[guest]])</f>
        <v>Ульсан Канвон</v>
      </c>
      <c r="C1064" s="1" t="s">
        <v>481</v>
      </c>
      <c r="D1064" s="2">
        <v>45548</v>
      </c>
      <c r="E1064" s="1" t="s">
        <v>277</v>
      </c>
      <c r="F1064" s="1" t="s">
        <v>275</v>
      </c>
      <c r="G1064">
        <v>2.08</v>
      </c>
      <c r="H1064">
        <v>3.55</v>
      </c>
      <c r="I1064">
        <v>3.45</v>
      </c>
      <c r="J1064">
        <v>2.04</v>
      </c>
      <c r="K1064">
        <v>3.45</v>
      </c>
      <c r="L1064">
        <v>3.35</v>
      </c>
      <c r="M1064">
        <v>2.1</v>
      </c>
      <c r="N1064">
        <v>3.5</v>
      </c>
      <c r="O1064">
        <v>3.4</v>
      </c>
      <c r="P1064" t="s">
        <v>19</v>
      </c>
      <c r="Q1064" t="s">
        <v>16</v>
      </c>
      <c r="R1064">
        <v>1</v>
      </c>
      <c r="T1064">
        <f>MAX(scores245[[#This Row],[winline]],scores245[[#This Row],[betboom]])</f>
        <v>2.08</v>
      </c>
      <c r="U1064" t="str">
        <f>INDEX($C$1:$O$10913,1,MATCH(T1064,scores245[#This Row],0))</f>
        <v>winline</v>
      </c>
    </row>
    <row r="1065" spans="1:21" x14ac:dyDescent="0.25">
      <c r="A1065" t="str">
        <f>_xlfn.CONCAT(scores245[[#This Row],[home]],scores245[[#This Row],[guest]],scores245[[#This Row],[дата]])</f>
        <v>Мокпо СитиГимхэ45548</v>
      </c>
      <c r="B1065" t="str">
        <f>_xlfn.CONCAT(scores245[[#This Row],[home]],scores245[[#This Row],[guest]])</f>
        <v>Мокпо СитиГимхэ</v>
      </c>
      <c r="C1065" s="1" t="s">
        <v>482</v>
      </c>
      <c r="D1065" s="2">
        <v>45548</v>
      </c>
      <c r="E1065" s="1" t="s">
        <v>135</v>
      </c>
      <c r="F1065" s="1" t="s">
        <v>138</v>
      </c>
      <c r="P1065" t="s">
        <v>28</v>
      </c>
      <c r="Q1065" t="s">
        <v>19</v>
      </c>
      <c r="R1065">
        <v>2</v>
      </c>
      <c r="T1065">
        <f>MAX(scores245[[#This Row],[winline]],scores245[[#This Row],[betboom]])</f>
        <v>0</v>
      </c>
      <c r="U1065" t="e">
        <f>INDEX($C$1:$O$10913,1,MATCH(T1065,scores245[#This Row],0))</f>
        <v>#N/A</v>
      </c>
    </row>
    <row r="1066" spans="1:21" x14ac:dyDescent="0.25">
      <c r="A1066" t="str">
        <f>_xlfn.CONCAT(scores245[[#This Row],[home]],scores245[[#This Row],[guest]],scores245[[#This Row],[дата]])</f>
        <v>Виссел КобеСересо Осака45548</v>
      </c>
      <c r="B1066" t="str">
        <f>_xlfn.CONCAT(scores245[[#This Row],[home]],scores245[[#This Row],[guest]])</f>
        <v>Виссел КобеСересо Осака</v>
      </c>
      <c r="C1066" s="1" t="s">
        <v>483</v>
      </c>
      <c r="D1066" s="2">
        <v>45548</v>
      </c>
      <c r="E1066" s="1" t="s">
        <v>290</v>
      </c>
      <c r="F1066" s="1" t="s">
        <v>298</v>
      </c>
      <c r="G1066">
        <v>1.68</v>
      </c>
      <c r="H1066">
        <v>3.8</v>
      </c>
      <c r="I1066">
        <v>5.2</v>
      </c>
      <c r="J1066">
        <v>1.66</v>
      </c>
      <c r="K1066">
        <v>3.8</v>
      </c>
      <c r="L1066">
        <v>5</v>
      </c>
      <c r="M1066">
        <v>1.65</v>
      </c>
      <c r="N1066">
        <v>3.95</v>
      </c>
      <c r="O1066">
        <v>5.0999999999999996</v>
      </c>
      <c r="P1066" t="s">
        <v>19</v>
      </c>
      <c r="Q1066" t="s">
        <v>28</v>
      </c>
      <c r="R1066">
        <v>1</v>
      </c>
      <c r="T1066">
        <f>MAX(scores245[[#This Row],[winline]],scores245[[#This Row],[betboom]])</f>
        <v>1.68</v>
      </c>
      <c r="U1066" t="str">
        <f>INDEX($C$1:$O$10913,1,MATCH(T1066,scores245[#This Row],0))</f>
        <v>winline</v>
      </c>
    </row>
    <row r="1067" spans="1:21" x14ac:dyDescent="0.25">
      <c r="A1067" t="str">
        <f>_xlfn.CONCAT(scores245[[#This Row],[home]],scores245[[#This Row],[guest]],scores245[[#This Row],[дата]])</f>
        <v>Йокогама МариносКиото Санга45548</v>
      </c>
      <c r="B1067" t="str">
        <f>_xlfn.CONCAT(scores245[[#This Row],[home]],scores245[[#This Row],[guest]])</f>
        <v>Йокогама МариносКиото Санга</v>
      </c>
      <c r="C1067" s="1" t="s">
        <v>483</v>
      </c>
      <c r="D1067" s="2">
        <v>45548</v>
      </c>
      <c r="E1067" s="1" t="s">
        <v>155</v>
      </c>
      <c r="F1067" s="1" t="s">
        <v>293</v>
      </c>
      <c r="G1067">
        <v>1.66</v>
      </c>
      <c r="H1067">
        <v>4.0999999999999996</v>
      </c>
      <c r="I1067">
        <v>4.8</v>
      </c>
      <c r="J1067">
        <v>1.67</v>
      </c>
      <c r="K1067">
        <v>4.2</v>
      </c>
      <c r="L1067">
        <v>4.5999999999999996</v>
      </c>
      <c r="M1067">
        <v>1.67</v>
      </c>
      <c r="N1067">
        <v>4.4000000000000004</v>
      </c>
      <c r="O1067">
        <v>4.4000000000000004</v>
      </c>
      <c r="P1067" t="s">
        <v>28</v>
      </c>
      <c r="Q1067" t="s">
        <v>19</v>
      </c>
      <c r="R1067">
        <v>2</v>
      </c>
      <c r="T1067">
        <f>MAX(scores245[[#This Row],[winline]],scores245[[#This Row],[betboom]])</f>
        <v>1.67</v>
      </c>
      <c r="U1067" t="str">
        <f>INDEX($C$1:$O$10913,1,MATCH(T1067,scores245[#This Row],0))</f>
        <v>betboom</v>
      </c>
    </row>
    <row r="1068" spans="1:21" x14ac:dyDescent="0.25">
      <c r="A1068" t="str">
        <f>_xlfn.CONCAT(scores245[[#This Row],[home]],scores245[[#This Row],[guest]],scores245[[#This Row],[дата]])</f>
        <v>Кавасаки ФронталеСаган Тосу45548</v>
      </c>
      <c r="B1068" t="str">
        <f>_xlfn.CONCAT(scores245[[#This Row],[home]],scores245[[#This Row],[guest]])</f>
        <v>Кавасаки ФронталеСаган Тосу</v>
      </c>
      <c r="C1068" s="1" t="s">
        <v>483</v>
      </c>
      <c r="D1068" s="2">
        <v>45548</v>
      </c>
      <c r="E1068" s="1" t="s">
        <v>157</v>
      </c>
      <c r="F1068" s="1" t="s">
        <v>288</v>
      </c>
      <c r="G1068">
        <v>1.48</v>
      </c>
      <c r="H1068">
        <v>4.8</v>
      </c>
      <c r="I1068">
        <v>6</v>
      </c>
      <c r="J1068">
        <v>1.48</v>
      </c>
      <c r="K1068">
        <v>4.7</v>
      </c>
      <c r="L1068">
        <v>6.4</v>
      </c>
      <c r="M1068">
        <v>1.45</v>
      </c>
      <c r="N1068">
        <v>4.8</v>
      </c>
      <c r="O1068">
        <v>6.5</v>
      </c>
      <c r="P1068" t="s">
        <v>32</v>
      </c>
      <c r="Q1068" t="s">
        <v>19</v>
      </c>
      <c r="R1068">
        <v>1</v>
      </c>
      <c r="T1068">
        <f>MAX(scores245[[#This Row],[winline]],scores245[[#This Row],[betboom]])</f>
        <v>1.48</v>
      </c>
      <c r="U1068" t="str">
        <f>INDEX($C$1:$O$10913,1,MATCH(T1068,scores245[#This Row],0))</f>
        <v>winline</v>
      </c>
    </row>
    <row r="1069" spans="1:21" x14ac:dyDescent="0.25">
      <c r="A1069" t="str">
        <f>_xlfn.CONCAT(scores245[[#This Row],[home]],scores245[[#This Row],[guest]],scores245[[#This Row],[дата]])</f>
        <v>АльдосивиДепортиво Морон45549</v>
      </c>
      <c r="B1069" t="str">
        <f>_xlfn.CONCAT(scores245[[#This Row],[home]],scores245[[#This Row],[guest]])</f>
        <v>АльдосивиДепортиво Морон</v>
      </c>
      <c r="C1069" s="1" t="s">
        <v>475</v>
      </c>
      <c r="D1069" s="2">
        <v>45549</v>
      </c>
      <c r="E1069" s="1" t="s">
        <v>198</v>
      </c>
      <c r="F1069" s="1" t="s">
        <v>192</v>
      </c>
      <c r="G1069">
        <v>1.82</v>
      </c>
      <c r="H1069">
        <v>3</v>
      </c>
      <c r="I1069">
        <v>4.5999999999999996</v>
      </c>
      <c r="J1069">
        <v>1.83</v>
      </c>
      <c r="K1069">
        <v>3.12</v>
      </c>
      <c r="L1069">
        <v>4.92</v>
      </c>
      <c r="M1069">
        <v>1.82</v>
      </c>
      <c r="N1069">
        <v>3.1</v>
      </c>
      <c r="O1069">
        <v>4.8</v>
      </c>
      <c r="P1069" t="s">
        <v>32</v>
      </c>
      <c r="Q1069" t="s">
        <v>16</v>
      </c>
      <c r="R1069">
        <v>1</v>
      </c>
      <c r="T1069">
        <f>MAX(scores245[[#This Row],[winline]],scores245[[#This Row],[betboom]])</f>
        <v>1.83</v>
      </c>
      <c r="U1069" t="str">
        <f>INDEX($C$1:$O$10913,1,MATCH(T1069,scores245[#This Row],0))</f>
        <v>betboom</v>
      </c>
    </row>
    <row r="1070" spans="1:21" x14ac:dyDescent="0.25">
      <c r="A1070" t="str">
        <f>_xlfn.CONCAT(scores245[[#This Row],[home]],scores245[[#This Row],[guest]],scores245[[#This Row],[дата]])</f>
        <v>Таллерес де РемедиосПатронато Парана45549</v>
      </c>
      <c r="B1070" t="str">
        <f>_xlfn.CONCAT(scores245[[#This Row],[home]],scores245[[#This Row],[guest]])</f>
        <v>Таллерес де РемедиосПатронато Парана</v>
      </c>
      <c r="C1070" s="1" t="s">
        <v>475</v>
      </c>
      <c r="D1070" s="2">
        <v>45549</v>
      </c>
      <c r="E1070" s="1" t="s">
        <v>81</v>
      </c>
      <c r="F1070" s="1" t="s">
        <v>80</v>
      </c>
      <c r="G1070">
        <v>2.0089999999999999</v>
      </c>
      <c r="H1070">
        <v>2.95</v>
      </c>
      <c r="I1070">
        <v>3.8</v>
      </c>
      <c r="J1070">
        <v>2.04</v>
      </c>
      <c r="K1070">
        <v>3.05</v>
      </c>
      <c r="L1070">
        <v>3.97</v>
      </c>
      <c r="M1070">
        <v>2.0499999999999998</v>
      </c>
      <c r="N1070">
        <v>3</v>
      </c>
      <c r="O1070">
        <v>3.9</v>
      </c>
      <c r="P1070" t="s">
        <v>28</v>
      </c>
      <c r="Q1070" t="s">
        <v>16</v>
      </c>
      <c r="R1070">
        <v>1</v>
      </c>
      <c r="T1070">
        <f>MAX(scores245[[#This Row],[winline]],scores245[[#This Row],[betboom]])</f>
        <v>2.04</v>
      </c>
      <c r="U1070" t="str">
        <f>INDEX($C$1:$O$10913,1,MATCH(T1070,scores245[#This Row],0))</f>
        <v>betboom</v>
      </c>
    </row>
    <row r="1071" spans="1:21" x14ac:dyDescent="0.25">
      <c r="A1071" t="str">
        <f>_xlfn.CONCAT(scores245[[#This Row],[home]],scores245[[#This Row],[guest]],scores245[[#This Row],[дата]])</f>
        <v>Сан МигельКА Альварадо45549</v>
      </c>
      <c r="B1071" t="str">
        <f>_xlfn.CONCAT(scores245[[#This Row],[home]],scores245[[#This Row],[guest]])</f>
        <v>Сан МигельКА Альварадо</v>
      </c>
      <c r="C1071" s="1" t="s">
        <v>475</v>
      </c>
      <c r="D1071" s="2">
        <v>45549</v>
      </c>
      <c r="E1071" s="1" t="s">
        <v>78</v>
      </c>
      <c r="F1071" s="1" t="s">
        <v>197</v>
      </c>
      <c r="G1071">
        <v>1.79</v>
      </c>
      <c r="H1071">
        <v>3.05</v>
      </c>
      <c r="I1071">
        <v>4.7</v>
      </c>
      <c r="J1071">
        <v>1.8</v>
      </c>
      <c r="K1071">
        <v>3.21</v>
      </c>
      <c r="L1071">
        <v>4.9400000000000004</v>
      </c>
      <c r="M1071">
        <v>1.8</v>
      </c>
      <c r="N1071">
        <v>3.2</v>
      </c>
      <c r="O1071">
        <v>4.7</v>
      </c>
      <c r="P1071" t="s">
        <v>19</v>
      </c>
      <c r="Q1071" t="s">
        <v>16</v>
      </c>
      <c r="R1071">
        <v>1</v>
      </c>
      <c r="T1071">
        <f>MAX(scores245[[#This Row],[winline]],scores245[[#This Row],[betboom]])</f>
        <v>1.8</v>
      </c>
      <c r="U1071" t="str">
        <f>INDEX($C$1:$O$10913,1,MATCH(T1071,scores245[#This Row],0))</f>
        <v>betboom</v>
      </c>
    </row>
    <row r="1072" spans="1:21" x14ac:dyDescent="0.25">
      <c r="A1072" t="str">
        <f>_xlfn.CONCAT(scores245[[#This Row],[home]],scores245[[#This Row],[guest]],scores245[[#This Row],[дата]])</f>
        <v>Эстудиантес Рио КуартоАтлетико Темперлей45549</v>
      </c>
      <c r="B1072" t="str">
        <f>_xlfn.CONCAT(scores245[[#This Row],[home]],scores245[[#This Row],[guest]])</f>
        <v>Эстудиантес Рио КуартоАтлетико Темперлей</v>
      </c>
      <c r="C1072" s="1" t="s">
        <v>475</v>
      </c>
      <c r="D1072" s="2">
        <v>45549</v>
      </c>
      <c r="E1072" s="1" t="s">
        <v>184</v>
      </c>
      <c r="F1072" s="1" t="s">
        <v>73</v>
      </c>
      <c r="G1072">
        <v>2.1800000000000002</v>
      </c>
      <c r="H1072">
        <v>2.75</v>
      </c>
      <c r="I1072">
        <v>3.6</v>
      </c>
      <c r="J1072">
        <v>2.2200000000000002</v>
      </c>
      <c r="K1072">
        <v>2.84</v>
      </c>
      <c r="L1072">
        <v>3.74</v>
      </c>
      <c r="M1072">
        <v>2.2200000000000002</v>
      </c>
      <c r="N1072">
        <v>2.7</v>
      </c>
      <c r="O1072">
        <v>3.8</v>
      </c>
      <c r="P1072" t="s">
        <v>16</v>
      </c>
      <c r="Q1072" t="s">
        <v>16</v>
      </c>
      <c r="R1072">
        <v>0</v>
      </c>
      <c r="T1072">
        <f>MAX(scores245[[#This Row],[winline]],scores245[[#This Row],[betboom]])</f>
        <v>2.2200000000000002</v>
      </c>
      <c r="U1072" t="str">
        <f>INDEX($C$1:$O$10913,1,MATCH(T1072,scores245[#This Row],0))</f>
        <v>betboom</v>
      </c>
    </row>
    <row r="1073" spans="1:21" x14ac:dyDescent="0.25">
      <c r="A1073" t="str">
        <f>_xlfn.CONCAT(scores245[[#This Row],[home]],scores245[[#This Row],[guest]],scores245[[#This Row],[дата]])</f>
        <v>Альмиранте БраунАльмагро45549</v>
      </c>
      <c r="B1073" t="str">
        <f>_xlfn.CONCAT(scores245[[#This Row],[home]],scores245[[#This Row],[guest]])</f>
        <v>Альмиранте БраунАльмагро</v>
      </c>
      <c r="C1073" s="1" t="s">
        <v>475</v>
      </c>
      <c r="D1073" s="2">
        <v>45549</v>
      </c>
      <c r="E1073" s="1" t="s">
        <v>195</v>
      </c>
      <c r="F1073" s="1" t="s">
        <v>193</v>
      </c>
      <c r="G1073">
        <v>2.14</v>
      </c>
      <c r="H1073">
        <v>2.75</v>
      </c>
      <c r="I1073">
        <v>3.7</v>
      </c>
      <c r="J1073">
        <v>2.17</v>
      </c>
      <c r="K1073">
        <v>2.84</v>
      </c>
      <c r="L1073">
        <v>3.88</v>
      </c>
      <c r="M1073">
        <v>2.2000000000000002</v>
      </c>
      <c r="N1073">
        <v>2.7</v>
      </c>
      <c r="O1073">
        <v>3.9</v>
      </c>
      <c r="P1073" t="s">
        <v>28</v>
      </c>
      <c r="Q1073" t="s">
        <v>19</v>
      </c>
      <c r="R1073">
        <v>2</v>
      </c>
      <c r="T1073">
        <f>MAX(scores245[[#This Row],[winline]],scores245[[#This Row],[betboom]])</f>
        <v>2.17</v>
      </c>
      <c r="U1073" t="str">
        <f>INDEX($C$1:$O$10913,1,MATCH(T1073,scores245[#This Row],0))</f>
        <v>betboom</v>
      </c>
    </row>
    <row r="1074" spans="1:21" x14ac:dyDescent="0.25">
      <c r="A1074" t="str">
        <f>_xlfn.CONCAT(scores245[[#This Row],[home]],scores245[[#This Row],[guest]],scores245[[#This Row],[дата]])</f>
        <v>Атлетико ГоияниенсеВиториа45549</v>
      </c>
      <c r="B1074" t="str">
        <f>_xlfn.CONCAT(scores245[[#This Row],[home]],scores245[[#This Row],[guest]])</f>
        <v>Атлетико ГоияниенсеВиториа</v>
      </c>
      <c r="C1074" s="1" t="s">
        <v>484</v>
      </c>
      <c r="D1074" s="2">
        <v>45549</v>
      </c>
      <c r="E1074" s="1" t="s">
        <v>217</v>
      </c>
      <c r="F1074" s="1" t="s">
        <v>204</v>
      </c>
      <c r="G1074">
        <v>2.02</v>
      </c>
      <c r="H1074">
        <v>3.5</v>
      </c>
      <c r="I1074">
        <v>3.85</v>
      </c>
      <c r="J1074">
        <v>2</v>
      </c>
      <c r="K1074">
        <v>3.25</v>
      </c>
      <c r="L1074">
        <v>4.05</v>
      </c>
      <c r="M1074">
        <v>2</v>
      </c>
      <c r="N1074">
        <v>3.35</v>
      </c>
      <c r="O1074">
        <v>3.95</v>
      </c>
      <c r="P1074" t="s">
        <v>16</v>
      </c>
      <c r="Q1074" t="s">
        <v>19</v>
      </c>
      <c r="R1074">
        <v>2</v>
      </c>
      <c r="T1074">
        <f>MAX(scores245[[#This Row],[winline]],scores245[[#This Row],[betboom]])</f>
        <v>2.02</v>
      </c>
      <c r="U1074" t="str">
        <f>INDEX($C$1:$O$10913,1,MATCH(T1074,scores245[#This Row],0))</f>
        <v>winline</v>
      </c>
    </row>
    <row r="1075" spans="1:21" x14ac:dyDescent="0.25">
      <c r="A1075" t="str">
        <f>_xlfn.CONCAT(scores245[[#This Row],[home]],scores245[[#This Row],[guest]],scores245[[#This Row],[дата]])</f>
        <v>БрускиВила Нова45549</v>
      </c>
      <c r="B1075" t="str">
        <f>_xlfn.CONCAT(scores245[[#This Row],[home]],scores245[[#This Row],[guest]])</f>
        <v>БрускиВила Нова</v>
      </c>
      <c r="C1075" s="1" t="s">
        <v>485</v>
      </c>
      <c r="D1075" s="2">
        <v>45549</v>
      </c>
      <c r="E1075" s="1" t="s">
        <v>319</v>
      </c>
      <c r="F1075" s="1" t="s">
        <v>92</v>
      </c>
      <c r="G1075">
        <v>2.65</v>
      </c>
      <c r="H1075">
        <v>2.9</v>
      </c>
      <c r="I1075">
        <v>2.9</v>
      </c>
      <c r="J1075">
        <v>2.64</v>
      </c>
      <c r="K1075">
        <v>2.89</v>
      </c>
      <c r="L1075">
        <v>2.89</v>
      </c>
      <c r="M1075">
        <v>2.64</v>
      </c>
      <c r="N1075">
        <v>2.81</v>
      </c>
      <c r="O1075">
        <v>2.82</v>
      </c>
      <c r="P1075" t="s">
        <v>32</v>
      </c>
      <c r="Q1075" t="s">
        <v>28</v>
      </c>
      <c r="R1075">
        <v>1</v>
      </c>
      <c r="T1075">
        <f>MAX(scores245[[#This Row],[winline]],scores245[[#This Row],[betboom]])</f>
        <v>2.65</v>
      </c>
      <c r="U1075" t="str">
        <f>INDEX($C$1:$O$10913,1,MATCH(T1075,scores245[#This Row],0))</f>
        <v>winline</v>
      </c>
    </row>
    <row r="1076" spans="1:21" x14ac:dyDescent="0.25">
      <c r="A1076" t="str">
        <f>_xlfn.CONCAT(scores245[[#This Row],[home]],scores245[[#This Row],[guest]],scores245[[#This Row],[дата]])</f>
        <v>ПайсандуГуарани45549</v>
      </c>
      <c r="B1076" t="str">
        <f>_xlfn.CONCAT(scores245[[#This Row],[home]],scores245[[#This Row],[guest]])</f>
        <v>ПайсандуГуарани</v>
      </c>
      <c r="C1076" s="1" t="s">
        <v>485</v>
      </c>
      <c r="D1076" s="2">
        <v>45549</v>
      </c>
      <c r="E1076" s="1" t="s">
        <v>220</v>
      </c>
      <c r="F1076" s="1" t="s">
        <v>218</v>
      </c>
      <c r="G1076">
        <v>2</v>
      </c>
      <c r="H1076">
        <v>3.15</v>
      </c>
      <c r="I1076">
        <v>3.95</v>
      </c>
      <c r="J1076">
        <v>1.98</v>
      </c>
      <c r="K1076">
        <v>3.16</v>
      </c>
      <c r="L1076">
        <v>4.0190000000000001</v>
      </c>
      <c r="M1076">
        <v>1.97</v>
      </c>
      <c r="N1076">
        <v>3.09</v>
      </c>
      <c r="O1076">
        <v>3.85</v>
      </c>
      <c r="P1076" t="s">
        <v>19</v>
      </c>
      <c r="Q1076" t="s">
        <v>28</v>
      </c>
      <c r="R1076">
        <v>1</v>
      </c>
      <c r="T1076">
        <f>MAX(scores245[[#This Row],[winline]],scores245[[#This Row],[betboom]])</f>
        <v>2</v>
      </c>
      <c r="U1076" t="str">
        <f>INDEX($C$1:$O$10913,1,MATCH(T1076,scores245[#This Row],0))</f>
        <v>winline</v>
      </c>
    </row>
    <row r="1077" spans="1:21" x14ac:dyDescent="0.25">
      <c r="A1077" t="str">
        <f>_xlfn.CONCAT(scores245[[#This Row],[home]],scores245[[#This Row],[guest]],scores245[[#This Row],[дата]])</f>
        <v>Понте ПретаИтуано45549</v>
      </c>
      <c r="B1077" t="str">
        <f>_xlfn.CONCAT(scores245[[#This Row],[home]],scores245[[#This Row],[guest]])</f>
        <v>Понте ПретаИтуано</v>
      </c>
      <c r="C1077" s="1" t="s">
        <v>485</v>
      </c>
      <c r="D1077" s="2">
        <v>45549</v>
      </c>
      <c r="E1077" s="1" t="s">
        <v>219</v>
      </c>
      <c r="F1077" s="1" t="s">
        <v>225</v>
      </c>
      <c r="G1077">
        <v>1.86</v>
      </c>
      <c r="H1077">
        <v>3.4</v>
      </c>
      <c r="I1077">
        <v>4.4000000000000004</v>
      </c>
      <c r="J1077">
        <v>1.82</v>
      </c>
      <c r="K1077">
        <v>3.4</v>
      </c>
      <c r="L1077">
        <v>4.41</v>
      </c>
      <c r="M1077">
        <v>1.85</v>
      </c>
      <c r="N1077">
        <v>3.26</v>
      </c>
      <c r="O1077">
        <v>4.13</v>
      </c>
      <c r="P1077" t="s">
        <v>28</v>
      </c>
      <c r="Q1077" t="s">
        <v>54</v>
      </c>
      <c r="R1077">
        <v>2</v>
      </c>
      <c r="T1077">
        <f>MAX(scores245[[#This Row],[winline]],scores245[[#This Row],[betboom]])</f>
        <v>1.86</v>
      </c>
      <c r="U1077" t="str">
        <f>INDEX($C$1:$O$10913,1,MATCH(T1077,scores245[#This Row],0))</f>
        <v>winline</v>
      </c>
    </row>
    <row r="1078" spans="1:21" x14ac:dyDescent="0.25">
      <c r="A1078" t="str">
        <f>_xlfn.CONCAT(scores245[[#This Row],[home]],scores245[[#This Row],[guest]],scores245[[#This Row],[дата]])</f>
        <v>ГоясАваи45549</v>
      </c>
      <c r="B1078" t="str">
        <f>_xlfn.CONCAT(scores245[[#This Row],[home]],scores245[[#This Row],[guest]])</f>
        <v>ГоясАваи</v>
      </c>
      <c r="C1078" s="1" t="s">
        <v>485</v>
      </c>
      <c r="D1078" s="2">
        <v>45549</v>
      </c>
      <c r="E1078" s="1" t="s">
        <v>316</v>
      </c>
      <c r="F1078" s="1" t="s">
        <v>222</v>
      </c>
      <c r="G1078">
        <v>2</v>
      </c>
      <c r="H1078">
        <v>3.1</v>
      </c>
      <c r="I1078">
        <v>4.2</v>
      </c>
      <c r="J1078">
        <v>1.96</v>
      </c>
      <c r="K1078">
        <v>3.08</v>
      </c>
      <c r="L1078">
        <v>4.25</v>
      </c>
      <c r="M1078">
        <v>1.96</v>
      </c>
      <c r="N1078">
        <v>3.01</v>
      </c>
      <c r="O1078">
        <v>4.04</v>
      </c>
      <c r="P1078" t="s">
        <v>19</v>
      </c>
      <c r="Q1078" t="s">
        <v>28</v>
      </c>
      <c r="R1078">
        <v>1</v>
      </c>
      <c r="T1078">
        <f>MAX(scores245[[#This Row],[winline]],scores245[[#This Row],[betboom]])</f>
        <v>2</v>
      </c>
      <c r="U1078" t="str">
        <f>INDEX($C$1:$O$10913,1,MATCH(T1078,scores245[#This Row],0))</f>
        <v>winline</v>
      </c>
    </row>
    <row r="1079" spans="1:21" x14ac:dyDescent="0.25">
      <c r="A1079" t="str">
        <f>_xlfn.CONCAT(scores245[[#This Row],[home]],scores245[[#This Row],[guest]],scores245[[#This Row],[дата]])</f>
        <v>НоворизонтиноБотафого Сан Пауло45549</v>
      </c>
      <c r="B1079" t="str">
        <f>_xlfn.CONCAT(scores245[[#This Row],[home]],scores245[[#This Row],[guest]])</f>
        <v>НоворизонтиноБотафого Сан Пауло</v>
      </c>
      <c r="C1079" s="1" t="s">
        <v>485</v>
      </c>
      <c r="D1079" s="2">
        <v>45549</v>
      </c>
      <c r="E1079" s="1" t="s">
        <v>314</v>
      </c>
      <c r="F1079" s="1" t="s">
        <v>89</v>
      </c>
      <c r="G1079">
        <v>1.75</v>
      </c>
      <c r="H1079">
        <v>3.45</v>
      </c>
      <c r="I1079">
        <v>5</v>
      </c>
      <c r="J1079">
        <v>1.71</v>
      </c>
      <c r="K1079">
        <v>3.44</v>
      </c>
      <c r="L1079">
        <v>5.16</v>
      </c>
      <c r="M1079">
        <v>1.71</v>
      </c>
      <c r="N1079">
        <v>3.22</v>
      </c>
      <c r="O1079">
        <v>5.2</v>
      </c>
      <c r="P1079" t="s">
        <v>19</v>
      </c>
      <c r="Q1079" t="s">
        <v>16</v>
      </c>
      <c r="R1079">
        <v>1</v>
      </c>
      <c r="T1079">
        <f>MAX(scores245[[#This Row],[winline]],scores245[[#This Row],[betboom]])</f>
        <v>1.75</v>
      </c>
      <c r="U1079" t="str">
        <f>INDEX($C$1:$O$10913,1,MATCH(T1079,scores245[#This Row],0))</f>
        <v>winline</v>
      </c>
    </row>
    <row r="1080" spans="1:21" x14ac:dyDescent="0.25">
      <c r="A1080" t="str">
        <f>_xlfn.CONCAT(scores245[[#This Row],[home]],scores245[[#This Row],[guest]],scores245[[#This Row],[дата]])</f>
        <v>МольдеФредрикстад45549</v>
      </c>
      <c r="B1080" t="str">
        <f>_xlfn.CONCAT(scores245[[#This Row],[home]],scores245[[#This Row],[guest]])</f>
        <v>МольдеФредрикстад</v>
      </c>
      <c r="C1080" s="1" t="s">
        <v>478</v>
      </c>
      <c r="D1080" s="2">
        <v>45549</v>
      </c>
      <c r="E1080" s="1" t="s">
        <v>39</v>
      </c>
      <c r="F1080" s="1" t="s">
        <v>44</v>
      </c>
      <c r="G1080">
        <v>1.67</v>
      </c>
      <c r="H1080">
        <v>3.9</v>
      </c>
      <c r="I1080">
        <v>4.9000000000000004</v>
      </c>
      <c r="J1080">
        <v>1.69</v>
      </c>
      <c r="K1080">
        <v>3.8</v>
      </c>
      <c r="L1080">
        <v>5.0999999999999996</v>
      </c>
      <c r="M1080">
        <v>1.67</v>
      </c>
      <c r="N1080">
        <v>3.95</v>
      </c>
      <c r="O1080">
        <v>5</v>
      </c>
      <c r="P1080" t="s">
        <v>346</v>
      </c>
      <c r="Q1080" t="s">
        <v>28</v>
      </c>
      <c r="R1080">
        <v>1</v>
      </c>
      <c r="T1080">
        <f>MAX(scores245[[#This Row],[winline]],scores245[[#This Row],[betboom]])</f>
        <v>1.69</v>
      </c>
      <c r="U1080" t="str">
        <f>INDEX($C$1:$O$10913,1,MATCH(T1080,scores245[#This Row],0))</f>
        <v>betboom</v>
      </c>
    </row>
    <row r="1081" spans="1:21" x14ac:dyDescent="0.25">
      <c r="A1081" t="str">
        <f>_xlfn.CONCAT(scores245[[#This Row],[home]],scores245[[#This Row],[guest]],scores245[[#This Row],[дата]])</f>
        <v>ВикингКФУМ Осло45549</v>
      </c>
      <c r="B1081" t="str">
        <f>_xlfn.CONCAT(scores245[[#This Row],[home]],scores245[[#This Row],[guest]])</f>
        <v>ВикингКФУМ Осло</v>
      </c>
      <c r="C1081" s="1" t="s">
        <v>478</v>
      </c>
      <c r="D1081" s="2">
        <v>45549</v>
      </c>
      <c r="E1081" s="1" t="s">
        <v>228</v>
      </c>
      <c r="F1081" s="1" t="s">
        <v>352</v>
      </c>
      <c r="G1081">
        <v>1.67</v>
      </c>
      <c r="H1081">
        <v>4.0999999999999996</v>
      </c>
      <c r="I1081">
        <v>4.5999999999999996</v>
      </c>
      <c r="J1081">
        <v>1.68</v>
      </c>
      <c r="K1081">
        <v>4</v>
      </c>
      <c r="L1081">
        <v>4.9000000000000004</v>
      </c>
      <c r="M1081">
        <v>1.67</v>
      </c>
      <c r="N1081">
        <v>4.1500000000000004</v>
      </c>
      <c r="O1081">
        <v>4.7</v>
      </c>
      <c r="P1081" t="s">
        <v>28</v>
      </c>
      <c r="Q1081" t="s">
        <v>16</v>
      </c>
      <c r="R1081">
        <v>1</v>
      </c>
      <c r="T1081">
        <f>MAX(scores245[[#This Row],[winline]],scores245[[#This Row],[betboom]])</f>
        <v>1.68</v>
      </c>
      <c r="U1081" t="str">
        <f>INDEX($C$1:$O$10913,1,MATCH(T1081,scores245[#This Row],0))</f>
        <v>betboom</v>
      </c>
    </row>
    <row r="1082" spans="1:21" x14ac:dyDescent="0.25">
      <c r="A1082" t="str">
        <f>_xlfn.CONCAT(scores245[[#This Row],[home]],scores245[[#This Row],[guest]],scores245[[#This Row],[дата]])</f>
        <v>КуПСВПС45549</v>
      </c>
      <c r="B1082" t="str">
        <f>_xlfn.CONCAT(scores245[[#This Row],[home]],scores245[[#This Row],[guest]])</f>
        <v>КуПСВПС</v>
      </c>
      <c r="C1082" s="1" t="s">
        <v>479</v>
      </c>
      <c r="D1082" s="2">
        <v>45549</v>
      </c>
      <c r="E1082" s="1" t="s">
        <v>57</v>
      </c>
      <c r="F1082" s="1" t="s">
        <v>59</v>
      </c>
      <c r="G1082">
        <v>1.56</v>
      </c>
      <c r="H1082">
        <v>4.2</v>
      </c>
      <c r="I1082">
        <v>5.4</v>
      </c>
      <c r="J1082">
        <v>1.54</v>
      </c>
      <c r="K1082">
        <v>4.0999999999999996</v>
      </c>
      <c r="L1082">
        <v>6.2</v>
      </c>
      <c r="M1082">
        <v>1.55</v>
      </c>
      <c r="N1082">
        <v>4.3</v>
      </c>
      <c r="O1082">
        <v>5.9</v>
      </c>
      <c r="P1082" t="s">
        <v>32</v>
      </c>
      <c r="Q1082" t="s">
        <v>28</v>
      </c>
      <c r="R1082">
        <v>1</v>
      </c>
      <c r="T1082">
        <f>MAX(scores245[[#This Row],[winline]],scores245[[#This Row],[betboom]])</f>
        <v>1.56</v>
      </c>
      <c r="U1082" t="str">
        <f>INDEX($C$1:$O$10913,1,MATCH(T1082,scores245[#This Row],0))</f>
        <v>winline</v>
      </c>
    </row>
    <row r="1083" spans="1:21" x14ac:dyDescent="0.25">
      <c r="A1083" t="str">
        <f>_xlfn.CONCAT(scores245[[#This Row],[home]],scores245[[#This Row],[guest]],scores245[[#This Row],[дата]])</f>
        <v>ИльвесХака Валкеакоски45549</v>
      </c>
      <c r="B1083" t="str">
        <f>_xlfn.CONCAT(scores245[[#This Row],[home]],scores245[[#This Row],[guest]])</f>
        <v>ИльвесХака Валкеакоски</v>
      </c>
      <c r="C1083" s="1" t="s">
        <v>479</v>
      </c>
      <c r="D1083" s="2">
        <v>45549</v>
      </c>
      <c r="E1083" s="1" t="s">
        <v>110</v>
      </c>
      <c r="F1083" s="1" t="s">
        <v>112</v>
      </c>
      <c r="G1083">
        <v>1.54</v>
      </c>
      <c r="H1083">
        <v>4.5</v>
      </c>
      <c r="I1083">
        <v>5</v>
      </c>
      <c r="J1083">
        <v>1.57</v>
      </c>
      <c r="K1083">
        <v>4.5</v>
      </c>
      <c r="L1083">
        <v>5</v>
      </c>
      <c r="M1083">
        <v>1.57</v>
      </c>
      <c r="N1083">
        <v>4.5999999999999996</v>
      </c>
      <c r="O1083">
        <v>5.0999999999999996</v>
      </c>
      <c r="P1083" t="s">
        <v>32</v>
      </c>
      <c r="Q1083" t="s">
        <v>19</v>
      </c>
      <c r="R1083">
        <v>1</v>
      </c>
      <c r="T1083">
        <f>MAX(scores245[[#This Row],[winline]],scores245[[#This Row],[betboom]])</f>
        <v>1.57</v>
      </c>
      <c r="U1083" t="str">
        <f>INDEX($C$1:$O$10913,1,MATCH(T1083,scores245[#This Row],0))</f>
        <v>betboom</v>
      </c>
    </row>
    <row r="1084" spans="1:21" x14ac:dyDescent="0.25">
      <c r="A1084" t="str">
        <f>_xlfn.CONCAT(scores245[[#This Row],[home]],scores245[[#This Row],[guest]],scores245[[#This Row],[дата]])</f>
        <v>ОулуЛахти45549</v>
      </c>
      <c r="B1084" t="str">
        <f>_xlfn.CONCAT(scores245[[#This Row],[home]],scores245[[#This Row],[guest]])</f>
        <v>ОулуЛахти</v>
      </c>
      <c r="C1084" s="1" t="s">
        <v>479</v>
      </c>
      <c r="D1084" s="2">
        <v>45549</v>
      </c>
      <c r="E1084" s="1" t="s">
        <v>56</v>
      </c>
      <c r="F1084" s="1" t="s">
        <v>109</v>
      </c>
      <c r="G1084">
        <v>2.2999999999999998</v>
      </c>
      <c r="H1084">
        <v>3.35</v>
      </c>
      <c r="I1084">
        <v>2.95</v>
      </c>
      <c r="J1084">
        <v>2.2599999999999998</v>
      </c>
      <c r="K1084">
        <v>3.3</v>
      </c>
      <c r="L1084">
        <v>3.1</v>
      </c>
      <c r="M1084">
        <v>2.2999999999999998</v>
      </c>
      <c r="N1084">
        <v>3.35</v>
      </c>
      <c r="O1084">
        <v>3.15</v>
      </c>
      <c r="P1084" t="s">
        <v>32</v>
      </c>
      <c r="Q1084" t="s">
        <v>16</v>
      </c>
      <c r="R1084">
        <v>1</v>
      </c>
      <c r="T1084">
        <f>MAX(scores245[[#This Row],[winline]],scores245[[#This Row],[betboom]])</f>
        <v>2.2999999999999998</v>
      </c>
      <c r="U1084" t="str">
        <f>INDEX($C$1:$O$10913,1,MATCH(T1084,scores245[#This Row],0))</f>
        <v>winline</v>
      </c>
    </row>
    <row r="1085" spans="1:21" x14ac:dyDescent="0.25">
      <c r="A1085" t="str">
        <f>_xlfn.CONCAT(scores245[[#This Row],[home]],scores245[[#This Row],[guest]],scores245[[#This Row],[дата]])</f>
        <v>ХИКСИК45549</v>
      </c>
      <c r="B1085" t="str">
        <f>_xlfn.CONCAT(scores245[[#This Row],[home]],scores245[[#This Row],[guest]])</f>
        <v>ХИКСИК</v>
      </c>
      <c r="C1085" s="1" t="s">
        <v>479</v>
      </c>
      <c r="D1085" s="2">
        <v>45549</v>
      </c>
      <c r="E1085" s="1" t="s">
        <v>261</v>
      </c>
      <c r="F1085" s="1" t="s">
        <v>111</v>
      </c>
      <c r="G1085">
        <v>1.73</v>
      </c>
      <c r="H1085">
        <v>4</v>
      </c>
      <c r="I1085">
        <v>4.0999999999999996</v>
      </c>
      <c r="J1085">
        <v>1.7</v>
      </c>
      <c r="K1085">
        <v>4</v>
      </c>
      <c r="L1085">
        <v>4.4000000000000004</v>
      </c>
      <c r="M1085">
        <v>1.7</v>
      </c>
      <c r="N1085">
        <v>4.1500000000000004</v>
      </c>
      <c r="O1085">
        <v>4.4000000000000004</v>
      </c>
      <c r="P1085" t="s">
        <v>19</v>
      </c>
      <c r="Q1085" t="s">
        <v>19</v>
      </c>
      <c r="R1085">
        <v>0</v>
      </c>
      <c r="T1085">
        <f>MAX(scores245[[#This Row],[winline]],scores245[[#This Row],[betboom]])</f>
        <v>1.73</v>
      </c>
      <c r="U1085" t="str">
        <f>INDEX($C$1:$O$10913,1,MATCH(T1085,scores245[#This Row],0))</f>
        <v>winline</v>
      </c>
    </row>
    <row r="1086" spans="1:21" x14ac:dyDescent="0.25">
      <c r="A1086" t="str">
        <f>_xlfn.CONCAT(scores245[[#This Row],[home]],scores245[[#This Row],[guest]],scores245[[#This Row],[дата]])</f>
        <v>СандвикенcСкевде АИК45549</v>
      </c>
      <c r="B1086" t="str">
        <f>_xlfn.CONCAT(scores245[[#This Row],[home]],scores245[[#This Row],[guest]])</f>
        <v>СандвикенcСкевде АИК</v>
      </c>
      <c r="C1086" s="1" t="s">
        <v>480</v>
      </c>
      <c r="D1086" s="2">
        <v>45549</v>
      </c>
      <c r="E1086" s="1" t="s">
        <v>114</v>
      </c>
      <c r="F1086" s="1" t="s">
        <v>265</v>
      </c>
      <c r="G1086">
        <v>1.3</v>
      </c>
      <c r="H1086">
        <v>5.6</v>
      </c>
      <c r="I1086">
        <v>8.4</v>
      </c>
      <c r="J1086">
        <v>1.29</v>
      </c>
      <c r="K1086">
        <v>5.6</v>
      </c>
      <c r="L1086">
        <v>8.5</v>
      </c>
      <c r="M1086">
        <v>1.3</v>
      </c>
      <c r="N1086">
        <v>5.3</v>
      </c>
      <c r="O1086">
        <v>8.5</v>
      </c>
      <c r="P1086" t="s">
        <v>19</v>
      </c>
      <c r="Q1086" t="s">
        <v>19</v>
      </c>
      <c r="R1086">
        <v>0</v>
      </c>
      <c r="T1086">
        <f>MAX(scores245[[#This Row],[winline]],scores245[[#This Row],[betboom]])</f>
        <v>1.3</v>
      </c>
      <c r="U1086" t="str">
        <f>INDEX($C$1:$O$10913,1,MATCH(T1086,scores245[#This Row],0))</f>
        <v>winline</v>
      </c>
    </row>
    <row r="1087" spans="1:21" x14ac:dyDescent="0.25">
      <c r="A1087" t="str">
        <f>_xlfn.CONCAT(scores245[[#This Row],[home]],scores245[[#This Row],[guest]],scores245[[#This Row],[дата]])</f>
        <v>СундсвальБраге45549</v>
      </c>
      <c r="B1087" t="str">
        <f>_xlfn.CONCAT(scores245[[#This Row],[home]],scores245[[#This Row],[guest]])</f>
        <v>СундсвальБраге</v>
      </c>
      <c r="C1087" s="1" t="s">
        <v>480</v>
      </c>
      <c r="D1087" s="2">
        <v>45549</v>
      </c>
      <c r="E1087" s="1" t="s">
        <v>115</v>
      </c>
      <c r="F1087" s="1" t="s">
        <v>63</v>
      </c>
      <c r="G1087">
        <v>3.5</v>
      </c>
      <c r="H1087">
        <v>3.6</v>
      </c>
      <c r="I1087">
        <v>1.97</v>
      </c>
      <c r="J1087">
        <v>3.25</v>
      </c>
      <c r="K1087">
        <v>3.8</v>
      </c>
      <c r="L1087">
        <v>1.99</v>
      </c>
      <c r="M1087">
        <v>3.3</v>
      </c>
      <c r="N1087">
        <v>3.75</v>
      </c>
      <c r="O1087">
        <v>1.95</v>
      </c>
      <c r="P1087" t="s">
        <v>16</v>
      </c>
      <c r="Q1087" t="s">
        <v>16</v>
      </c>
      <c r="R1087">
        <v>0</v>
      </c>
      <c r="T1087">
        <f>MAX(scores245[[#This Row],[winline]],scores245[[#This Row],[betboom]])</f>
        <v>3.5</v>
      </c>
      <c r="U1087" t="str">
        <f>INDEX($C$1:$O$10913,1,MATCH(T1087,scores245[#This Row],0))</f>
        <v>winline</v>
      </c>
    </row>
    <row r="1088" spans="1:21" x14ac:dyDescent="0.25">
      <c r="A1088" t="str">
        <f>_xlfn.CONCAT(scores245[[#This Row],[home]],scores245[[#This Row],[guest]],scores245[[#This Row],[дата]])</f>
        <v>УтсиктенсДегерфорс45549</v>
      </c>
      <c r="B1088" t="str">
        <f>_xlfn.CONCAT(scores245[[#This Row],[home]],scores245[[#This Row],[guest]])</f>
        <v>УтсиктенсДегерфорс</v>
      </c>
      <c r="C1088" s="1" t="s">
        <v>480</v>
      </c>
      <c r="D1088" s="2">
        <v>45549</v>
      </c>
      <c r="E1088" s="1" t="s">
        <v>117</v>
      </c>
      <c r="F1088" s="1" t="s">
        <v>113</v>
      </c>
      <c r="G1088">
        <v>3.2</v>
      </c>
      <c r="H1088">
        <v>3.5</v>
      </c>
      <c r="I1088">
        <v>2.13</v>
      </c>
      <c r="J1088">
        <v>3.1</v>
      </c>
      <c r="K1088">
        <v>3.45</v>
      </c>
      <c r="L1088">
        <v>2.15</v>
      </c>
      <c r="M1088">
        <v>3.1</v>
      </c>
      <c r="N1088">
        <v>3.5</v>
      </c>
      <c r="O1088">
        <v>2.1</v>
      </c>
      <c r="P1088" t="s">
        <v>16</v>
      </c>
      <c r="Q1088" t="s">
        <v>32</v>
      </c>
      <c r="R1088">
        <v>2</v>
      </c>
      <c r="T1088">
        <f>MAX(scores245[[#This Row],[winline]],scores245[[#This Row],[betboom]])</f>
        <v>3.2</v>
      </c>
      <c r="U1088" t="str">
        <f>INDEX($C$1:$O$10913,1,MATCH(T1088,scores245[#This Row],0))</f>
        <v>winline</v>
      </c>
    </row>
    <row r="1089" spans="1:21" x14ac:dyDescent="0.25">
      <c r="A1089" t="str">
        <f>_xlfn.CONCAT(scores245[[#This Row],[home]],scores245[[#This Row],[guest]],scores245[[#This Row],[дата]])</f>
        <v>ОддевольдВарбергс БоИС45549</v>
      </c>
      <c r="B1089" t="str">
        <f>_xlfn.CONCAT(scores245[[#This Row],[home]],scores245[[#This Row],[guest]])</f>
        <v>ОддевольдВарбергс БоИС</v>
      </c>
      <c r="C1089" s="1" t="s">
        <v>480</v>
      </c>
      <c r="D1089" s="2">
        <v>45549</v>
      </c>
      <c r="E1089" s="1" t="s">
        <v>118</v>
      </c>
      <c r="F1089" s="1" t="s">
        <v>486</v>
      </c>
      <c r="G1089">
        <v>2.0289999999999999</v>
      </c>
      <c r="H1089">
        <v>3.55</v>
      </c>
      <c r="I1089">
        <v>3.35</v>
      </c>
      <c r="J1089">
        <v>2</v>
      </c>
      <c r="K1089">
        <v>3.6</v>
      </c>
      <c r="L1089">
        <v>3.25</v>
      </c>
      <c r="M1089">
        <v>2</v>
      </c>
      <c r="N1089">
        <v>3.65</v>
      </c>
      <c r="O1089">
        <v>3.25</v>
      </c>
      <c r="P1089" t="s">
        <v>32</v>
      </c>
      <c r="Q1089" t="s">
        <v>19</v>
      </c>
      <c r="R1089">
        <v>1</v>
      </c>
      <c r="T1089">
        <f>MAX(scores245[[#This Row],[winline]],scores245[[#This Row],[betboom]])</f>
        <v>2.0289999999999999</v>
      </c>
      <c r="U1089" t="str">
        <f>INDEX($C$1:$O$10913,1,MATCH(T1089,scores245[#This Row],0))</f>
        <v>winline</v>
      </c>
    </row>
    <row r="1090" spans="1:21" x14ac:dyDescent="0.25">
      <c r="A1090" t="str">
        <f>_xlfn.CONCAT(scores245[[#This Row],[home]],scores245[[#This Row],[guest]],scores245[[#This Row],[дата]])</f>
        <v>ВестеросГАИС Гетеборг45549</v>
      </c>
      <c r="B1090" t="str">
        <f>_xlfn.CONCAT(scores245[[#This Row],[home]],scores245[[#This Row],[guest]])</f>
        <v>ВестеросГАИС Гетеборг</v>
      </c>
      <c r="C1090" s="1" t="s">
        <v>487</v>
      </c>
      <c r="D1090" s="2">
        <v>45549</v>
      </c>
      <c r="E1090" s="1" t="s">
        <v>363</v>
      </c>
      <c r="F1090" s="1" t="s">
        <v>353</v>
      </c>
      <c r="G1090">
        <v>2.29</v>
      </c>
      <c r="H1090">
        <v>3.6</v>
      </c>
      <c r="I1090">
        <v>2.9</v>
      </c>
      <c r="J1090">
        <v>2.2999999999999998</v>
      </c>
      <c r="K1090">
        <v>3.5</v>
      </c>
      <c r="L1090">
        <v>2.95</v>
      </c>
      <c r="M1090">
        <v>2.2999999999999998</v>
      </c>
      <c r="N1090">
        <v>3.55</v>
      </c>
      <c r="O1090">
        <v>2.95</v>
      </c>
      <c r="P1090" t="s">
        <v>19</v>
      </c>
      <c r="Q1090" t="s">
        <v>32</v>
      </c>
      <c r="R1090">
        <v>2</v>
      </c>
      <c r="T1090">
        <f>MAX(scores245[[#This Row],[winline]],scores245[[#This Row],[betboom]])</f>
        <v>2.2999999999999998</v>
      </c>
      <c r="U1090" t="str">
        <f>INDEX($C$1:$O$10913,1,MATCH(T1090,scores245[#This Row],0))</f>
        <v>betboom</v>
      </c>
    </row>
    <row r="1091" spans="1:21" x14ac:dyDescent="0.25">
      <c r="A1091" t="str">
        <f>_xlfn.CONCAT(scores245[[#This Row],[home]],scores245[[#This Row],[guest]],scores245[[#This Row],[дата]])</f>
        <v>СувонЧонбук 45549</v>
      </c>
      <c r="B1091" t="str">
        <f>_xlfn.CONCAT(scores245[[#This Row],[home]],scores245[[#This Row],[guest]])</f>
        <v xml:space="preserve">СувонЧонбук </v>
      </c>
      <c r="C1091" s="1" t="s">
        <v>481</v>
      </c>
      <c r="D1091" s="2">
        <v>45549</v>
      </c>
      <c r="E1091" s="1" t="s">
        <v>126</v>
      </c>
      <c r="F1091" s="1" t="s">
        <v>127</v>
      </c>
      <c r="G1091">
        <v>2.0089999999999999</v>
      </c>
      <c r="H1091">
        <v>3.55</v>
      </c>
      <c r="I1091">
        <v>3.55</v>
      </c>
      <c r="J1091">
        <v>1.98</v>
      </c>
      <c r="K1091">
        <v>3.45</v>
      </c>
      <c r="L1091">
        <v>3.5</v>
      </c>
      <c r="M1091">
        <v>2</v>
      </c>
      <c r="N1091">
        <v>3.6</v>
      </c>
      <c r="O1091">
        <v>3.55</v>
      </c>
      <c r="P1091" t="s">
        <v>16</v>
      </c>
      <c r="Q1091" t="s">
        <v>346</v>
      </c>
      <c r="R1091">
        <v>2</v>
      </c>
      <c r="T1091">
        <f>MAX(scores245[[#This Row],[winline]],scores245[[#This Row],[betboom]])</f>
        <v>2.0089999999999999</v>
      </c>
      <c r="U1091" t="str">
        <f>INDEX($C$1:$O$10913,1,MATCH(T1091,scores245[#This Row],0))</f>
        <v>winline</v>
      </c>
    </row>
    <row r="1092" spans="1:21" x14ac:dyDescent="0.25">
      <c r="A1092" t="str">
        <f>_xlfn.CONCAT(scores245[[#This Row],[home]],scores245[[#This Row],[guest]],scores245[[#This Row],[дата]])</f>
        <v>Чеджу Тэгу45549</v>
      </c>
      <c r="B1092" t="str">
        <f>_xlfn.CONCAT(scores245[[#This Row],[home]],scores245[[#This Row],[guest]])</f>
        <v>Чеджу Тэгу</v>
      </c>
      <c r="C1092" s="1" t="s">
        <v>481</v>
      </c>
      <c r="D1092" s="2">
        <v>45549</v>
      </c>
      <c r="E1092" s="1" t="s">
        <v>273</v>
      </c>
      <c r="F1092" s="1" t="s">
        <v>130</v>
      </c>
      <c r="G1092">
        <v>2.38</v>
      </c>
      <c r="H1092">
        <v>3.45</v>
      </c>
      <c r="I1092">
        <v>2.85</v>
      </c>
      <c r="J1092">
        <v>2.34</v>
      </c>
      <c r="K1092">
        <v>3.4</v>
      </c>
      <c r="L1092">
        <v>2.8</v>
      </c>
      <c r="M1092" t="s">
        <v>20</v>
      </c>
      <c r="N1092" t="s">
        <v>20</v>
      </c>
      <c r="O1092" t="s">
        <v>20</v>
      </c>
      <c r="P1092" t="s">
        <v>16</v>
      </c>
      <c r="Q1092" t="s">
        <v>54</v>
      </c>
      <c r="R1092">
        <v>2</v>
      </c>
      <c r="T1092">
        <f>MAX(scores245[[#This Row],[winline]],scores245[[#This Row],[betboom]])</f>
        <v>2.38</v>
      </c>
      <c r="U1092" t="str">
        <f>INDEX($C$1:$O$10913,1,MATCH(T1092,scores245[#This Row],0))</f>
        <v>winline</v>
      </c>
    </row>
    <row r="1093" spans="1:21" x14ac:dyDescent="0.25">
      <c r="A1093" t="str">
        <f>_xlfn.CONCAT(scores245[[#This Row],[home]],scores245[[#This Row],[guest]],scores245[[#This Row],[дата]])</f>
        <v>СеулТэджон45549</v>
      </c>
      <c r="B1093" t="str">
        <f>_xlfn.CONCAT(scores245[[#This Row],[home]],scores245[[#This Row],[guest]])</f>
        <v>СеулТэджон</v>
      </c>
      <c r="C1093" s="1" t="s">
        <v>481</v>
      </c>
      <c r="D1093" s="2">
        <v>45549</v>
      </c>
      <c r="E1093" s="1" t="s">
        <v>128</v>
      </c>
      <c r="F1093" s="1" t="s">
        <v>125</v>
      </c>
      <c r="G1093">
        <v>1.83</v>
      </c>
      <c r="H1093">
        <v>3.55</v>
      </c>
      <c r="I1093">
        <v>4.3</v>
      </c>
      <c r="J1093">
        <v>1.8</v>
      </c>
      <c r="K1093">
        <v>3.45</v>
      </c>
      <c r="L1093">
        <v>4.2</v>
      </c>
      <c r="M1093">
        <v>1.86</v>
      </c>
      <c r="N1093">
        <v>3.5</v>
      </c>
      <c r="O1093">
        <v>4.4000000000000004</v>
      </c>
      <c r="P1093" t="s">
        <v>19</v>
      </c>
      <c r="Q1093" t="s">
        <v>32</v>
      </c>
      <c r="R1093">
        <v>2</v>
      </c>
      <c r="T1093">
        <f>MAX(scores245[[#This Row],[winline]],scores245[[#This Row],[betboom]])</f>
        <v>1.83</v>
      </c>
      <c r="U1093" t="str">
        <f>INDEX($C$1:$O$10913,1,MATCH(T1093,scores245[#This Row],0))</f>
        <v>winline</v>
      </c>
    </row>
    <row r="1094" spans="1:21" x14ac:dyDescent="0.25">
      <c r="A1094" t="str">
        <f>_xlfn.CONCAT(scores245[[#This Row],[home]],scores245[[#This Row],[guest]],scores245[[#This Row],[дата]])</f>
        <v>ЧхуннамАнсан 45549</v>
      </c>
      <c r="B1094" t="str">
        <f>_xlfn.CONCAT(scores245[[#This Row],[home]],scores245[[#This Row],[guest]])</f>
        <v xml:space="preserve">ЧхуннамАнсан </v>
      </c>
      <c r="C1094" s="1" t="s">
        <v>488</v>
      </c>
      <c r="D1094" s="2">
        <v>45549</v>
      </c>
      <c r="E1094" s="1" t="s">
        <v>312</v>
      </c>
      <c r="F1094" s="1" t="s">
        <v>271</v>
      </c>
      <c r="G1094">
        <v>1.61</v>
      </c>
      <c r="H1094">
        <v>3.95</v>
      </c>
      <c r="I1094">
        <v>5</v>
      </c>
      <c r="J1094">
        <v>1.6</v>
      </c>
      <c r="K1094">
        <v>3.9</v>
      </c>
      <c r="L1094">
        <v>5</v>
      </c>
      <c r="M1094" t="s">
        <v>20</v>
      </c>
      <c r="N1094" t="s">
        <v>20</v>
      </c>
      <c r="O1094" t="s">
        <v>20</v>
      </c>
      <c r="P1094" t="s">
        <v>28</v>
      </c>
      <c r="Q1094" t="s">
        <v>28</v>
      </c>
      <c r="R1094">
        <v>0</v>
      </c>
      <c r="T1094">
        <f>MAX(scores245[[#This Row],[winline]],scores245[[#This Row],[betboom]])</f>
        <v>1.61</v>
      </c>
      <c r="U1094" t="str">
        <f>INDEX($C$1:$O$10913,1,MATCH(T1094,scores245[#This Row],0))</f>
        <v>winline</v>
      </c>
    </row>
    <row r="1095" spans="1:21" x14ac:dyDescent="0.25">
      <c r="A1095" t="str">
        <f>_xlfn.CONCAT(scores245[[#This Row],[home]],scores245[[#This Row],[guest]],scores245[[#This Row],[дата]])</f>
        <v>Сувон БлюуингзЧхонан Сити45549</v>
      </c>
      <c r="B1095" t="str">
        <f>_xlfn.CONCAT(scores245[[#This Row],[home]],scores245[[#This Row],[guest]])</f>
        <v>Сувон БлюуингзЧхонан Сити</v>
      </c>
      <c r="C1095" s="1" t="s">
        <v>488</v>
      </c>
      <c r="D1095" s="2">
        <v>45549</v>
      </c>
      <c r="E1095" s="1" t="s">
        <v>270</v>
      </c>
      <c r="F1095" s="1" t="s">
        <v>123</v>
      </c>
      <c r="G1095">
        <v>1.59</v>
      </c>
      <c r="H1095">
        <v>4.0999999999999996</v>
      </c>
      <c r="I1095">
        <v>5</v>
      </c>
      <c r="J1095">
        <v>1.58</v>
      </c>
      <c r="K1095">
        <v>4.0999999999999996</v>
      </c>
      <c r="L1095">
        <v>4.9000000000000004</v>
      </c>
      <c r="M1095">
        <v>1.55</v>
      </c>
      <c r="N1095">
        <v>4.24</v>
      </c>
      <c r="O1095">
        <v>5.14</v>
      </c>
      <c r="P1095" t="s">
        <v>28</v>
      </c>
      <c r="Q1095" t="s">
        <v>19</v>
      </c>
      <c r="R1095">
        <v>2</v>
      </c>
      <c r="T1095">
        <f>MAX(scores245[[#This Row],[winline]],scores245[[#This Row],[betboom]])</f>
        <v>1.59</v>
      </c>
      <c r="U1095" t="str">
        <f>INDEX($C$1:$O$10913,1,MATCH(T1095,scores245[#This Row],0))</f>
        <v>winline</v>
      </c>
    </row>
    <row r="1096" spans="1:21" x14ac:dyDescent="0.25">
      <c r="A1096" t="str">
        <f>_xlfn.CONCAT(scores245[[#This Row],[home]],scores245[[#This Row],[guest]],scores245[[#This Row],[дата]])</f>
        <v>ЧхонджуСеул 45549</v>
      </c>
      <c r="B1096" t="str">
        <f>_xlfn.CONCAT(scores245[[#This Row],[home]],scores245[[#This Row],[guest]])</f>
        <v xml:space="preserve">ЧхонджуСеул </v>
      </c>
      <c r="C1096" s="1" t="s">
        <v>488</v>
      </c>
      <c r="D1096" s="2">
        <v>45549</v>
      </c>
      <c r="E1096" s="1" t="s">
        <v>361</v>
      </c>
      <c r="F1096" s="1" t="s">
        <v>313</v>
      </c>
      <c r="G1096">
        <v>3.15</v>
      </c>
      <c r="H1096">
        <v>3.25</v>
      </c>
      <c r="I1096">
        <v>2.25</v>
      </c>
      <c r="J1096">
        <v>3.1</v>
      </c>
      <c r="K1096">
        <v>3.25</v>
      </c>
      <c r="L1096">
        <v>2.23</v>
      </c>
      <c r="M1096">
        <v>3.13</v>
      </c>
      <c r="N1096">
        <v>3.28</v>
      </c>
      <c r="O1096">
        <v>2.2200000000000002</v>
      </c>
      <c r="P1096" t="s">
        <v>28</v>
      </c>
      <c r="Q1096" t="s">
        <v>19</v>
      </c>
      <c r="R1096">
        <v>2</v>
      </c>
      <c r="T1096">
        <f>MAX(scores245[[#This Row],[winline]],scores245[[#This Row],[betboom]])</f>
        <v>3.15</v>
      </c>
      <c r="U1096" t="str">
        <f>INDEX($C$1:$O$10913,1,MATCH(T1096,scores245[#This Row],0))</f>
        <v>winline</v>
      </c>
    </row>
    <row r="1097" spans="1:21" x14ac:dyDescent="0.25">
      <c r="A1097" t="str">
        <f>_xlfn.CONCAT(scores245[[#This Row],[home]],scores245[[#This Row],[guest]],scores245[[#This Row],[дата]])</f>
        <v>Ульсан СитизенХвасон45549</v>
      </c>
      <c r="B1097" t="str">
        <f>_xlfn.CONCAT(scores245[[#This Row],[home]],scores245[[#This Row],[guest]])</f>
        <v>Ульсан СитизенХвасон</v>
      </c>
      <c r="C1097" s="1" t="s">
        <v>482</v>
      </c>
      <c r="D1097" s="2">
        <v>45549</v>
      </c>
      <c r="E1097" s="1" t="s">
        <v>68</v>
      </c>
      <c r="F1097" s="1" t="s">
        <v>281</v>
      </c>
      <c r="P1097" t="s">
        <v>28</v>
      </c>
      <c r="Q1097" t="s">
        <v>32</v>
      </c>
      <c r="R1097">
        <v>2</v>
      </c>
      <c r="T1097">
        <f>MAX(scores245[[#This Row],[winline]],scores245[[#This Row],[betboom]])</f>
        <v>0</v>
      </c>
      <c r="U1097" t="e">
        <f>INDEX($C$1:$O$10913,1,MATCH(T1097,scores245[#This Row],0))</f>
        <v>#N/A</v>
      </c>
    </row>
    <row r="1098" spans="1:21" x14ac:dyDescent="0.25">
      <c r="A1098" t="str">
        <f>_xlfn.CONCAT(scores245[[#This Row],[home]],scores245[[#This Row],[guest]],scores245[[#This Row],[дата]])</f>
        <v>ЧунчеонКаннын45549</v>
      </c>
      <c r="B1098" t="str">
        <f>_xlfn.CONCAT(scores245[[#This Row],[home]],scores245[[#This Row],[guest]])</f>
        <v>ЧунчеонКаннын</v>
      </c>
      <c r="C1098" s="1" t="s">
        <v>482</v>
      </c>
      <c r="D1098" s="2">
        <v>45549</v>
      </c>
      <c r="E1098" s="1" t="s">
        <v>66</v>
      </c>
      <c r="F1098" s="1" t="s">
        <v>133</v>
      </c>
      <c r="P1098" t="s">
        <v>16</v>
      </c>
      <c r="Q1098" t="s">
        <v>28</v>
      </c>
      <c r="R1098">
        <v>2</v>
      </c>
      <c r="T1098">
        <f>MAX(scores245[[#This Row],[winline]],scores245[[#This Row],[betboom]])</f>
        <v>0</v>
      </c>
      <c r="U1098" t="e">
        <f>INDEX($C$1:$O$10913,1,MATCH(T1098,scores245[#This Row],0))</f>
        <v>#N/A</v>
      </c>
    </row>
    <row r="1099" spans="1:21" x14ac:dyDescent="0.25">
      <c r="A1099" t="str">
        <f>_xlfn.CONCAT(scores245[[#This Row],[home]],scores245[[#This Row],[guest]],scores245[[#This Row],[дата]])</f>
        <v>Пхочхон ФКБусан ТК45549</v>
      </c>
      <c r="B1099" t="str">
        <f>_xlfn.CONCAT(scores245[[#This Row],[home]],scores245[[#This Row],[guest]])</f>
        <v>Пхочхон ФКБусан ТК</v>
      </c>
      <c r="C1099" s="1" t="s">
        <v>482</v>
      </c>
      <c r="D1099" s="2">
        <v>45549</v>
      </c>
      <c r="E1099" s="1" t="s">
        <v>279</v>
      </c>
      <c r="F1099" s="1" t="s">
        <v>67</v>
      </c>
      <c r="P1099" t="s">
        <v>28</v>
      </c>
      <c r="Q1099" t="s">
        <v>32</v>
      </c>
      <c r="R1099">
        <v>2</v>
      </c>
      <c r="T1099">
        <f>MAX(scores245[[#This Row],[winline]],scores245[[#This Row],[betboom]])</f>
        <v>0</v>
      </c>
      <c r="U1099" t="e">
        <f>INDEX($C$1:$O$10913,1,MATCH(T1099,scores245[#This Row],0))</f>
        <v>#N/A</v>
      </c>
    </row>
    <row r="1100" spans="1:21" x14ac:dyDescent="0.25">
      <c r="A1100" t="str">
        <f>_xlfn.CONCAT(scores245[[#This Row],[home]],scores245[[#This Row],[guest]],scores245[[#This Row],[дата]])</f>
        <v>Сихын СитизенЧханвон Сити45549</v>
      </c>
      <c r="B1100" t="str">
        <f>_xlfn.CONCAT(scores245[[#This Row],[home]],scores245[[#This Row],[guest]])</f>
        <v>Сихын СитизенЧханвон Сити</v>
      </c>
      <c r="C1100" s="1" t="s">
        <v>482</v>
      </c>
      <c r="D1100" s="2">
        <v>45549</v>
      </c>
      <c r="E1100" s="1" t="s">
        <v>278</v>
      </c>
      <c r="F1100" s="1" t="s">
        <v>137</v>
      </c>
      <c r="P1100" t="s">
        <v>28</v>
      </c>
      <c r="Q1100" t="s">
        <v>16</v>
      </c>
      <c r="R1100">
        <v>1</v>
      </c>
      <c r="T1100">
        <f>MAX(scores245[[#This Row],[winline]],scores245[[#This Row],[betboom]])</f>
        <v>0</v>
      </c>
      <c r="U1100" t="e">
        <f>INDEX($C$1:$O$10913,1,MATCH(T1100,scores245[#This Row],0))</f>
        <v>#N/A</v>
      </c>
    </row>
    <row r="1101" spans="1:21" x14ac:dyDescent="0.25">
      <c r="A1101" t="str">
        <f>_xlfn.CONCAT(scores245[[#This Row],[home]],scores245[[#This Row],[guest]],scores245[[#This Row],[дата]])</f>
        <v>Фаджиано ОкаямаЭхиме45549</v>
      </c>
      <c r="B1101" t="str">
        <f>_xlfn.CONCAT(scores245[[#This Row],[home]],scores245[[#This Row],[guest]])</f>
        <v>Фаджиано ОкаямаЭхиме</v>
      </c>
      <c r="C1101" s="1" t="s">
        <v>489</v>
      </c>
      <c r="D1101" s="2">
        <v>45549</v>
      </c>
      <c r="E1101" s="1" t="s">
        <v>285</v>
      </c>
      <c r="F1101" s="1" t="s">
        <v>149</v>
      </c>
      <c r="G1101">
        <v>1.56</v>
      </c>
      <c r="H1101">
        <v>4.0999999999999996</v>
      </c>
      <c r="I1101">
        <v>5.4</v>
      </c>
      <c r="J1101">
        <v>1.52</v>
      </c>
      <c r="K1101">
        <v>4.2300000000000004</v>
      </c>
      <c r="L1101">
        <v>5.57</v>
      </c>
      <c r="M1101">
        <v>1.55</v>
      </c>
      <c r="N1101">
        <v>4.2</v>
      </c>
      <c r="O1101">
        <v>5.4</v>
      </c>
      <c r="P1101" t="s">
        <v>32</v>
      </c>
      <c r="Q1101" t="s">
        <v>16</v>
      </c>
      <c r="R1101">
        <v>1</v>
      </c>
      <c r="T1101">
        <f>MAX(scores245[[#This Row],[winline]],scores245[[#This Row],[betboom]])</f>
        <v>1.56</v>
      </c>
      <c r="U1101" t="str">
        <f>INDEX($C$1:$O$10913,1,MATCH(T1101,scores245[#This Row],0))</f>
        <v>winline</v>
      </c>
    </row>
    <row r="1102" spans="1:21" x14ac:dyDescent="0.25">
      <c r="A1102" t="str">
        <f>_xlfn.CONCAT(scores245[[#This Row],[home]],scores245[[#This Row],[guest]],scores245[[#This Row],[дата]])</f>
        <v>Токусима ВортисОита Тринита45549</v>
      </c>
      <c r="B1102" t="str">
        <f>_xlfn.CONCAT(scores245[[#This Row],[home]],scores245[[#This Row],[guest]])</f>
        <v>Токусима ВортисОита Тринита</v>
      </c>
      <c r="C1102" s="1" t="s">
        <v>489</v>
      </c>
      <c r="D1102" s="2">
        <v>45549</v>
      </c>
      <c r="E1102" s="1" t="s">
        <v>142</v>
      </c>
      <c r="F1102" s="1" t="s">
        <v>140</v>
      </c>
      <c r="G1102">
        <v>2.1</v>
      </c>
      <c r="H1102">
        <v>3.2</v>
      </c>
      <c r="I1102">
        <v>3.55</v>
      </c>
      <c r="J1102">
        <v>2.0699999999999998</v>
      </c>
      <c r="K1102">
        <v>3.21</v>
      </c>
      <c r="L1102">
        <v>3.57</v>
      </c>
      <c r="M1102">
        <v>2.2000000000000002</v>
      </c>
      <c r="N1102">
        <v>3.1</v>
      </c>
      <c r="O1102">
        <v>3.4</v>
      </c>
      <c r="P1102" t="s">
        <v>32</v>
      </c>
      <c r="Q1102" t="s">
        <v>28</v>
      </c>
      <c r="R1102">
        <v>1</v>
      </c>
      <c r="T1102">
        <f>MAX(scores245[[#This Row],[winline]],scores245[[#This Row],[betboom]])</f>
        <v>2.1</v>
      </c>
      <c r="U1102" t="str">
        <f>INDEX($C$1:$O$10913,1,MATCH(T1102,scores245[#This Row],0))</f>
        <v>winline</v>
      </c>
    </row>
    <row r="1103" spans="1:21" x14ac:dyDescent="0.25">
      <c r="A1103" t="str">
        <f>_xlfn.CONCAT(scores245[[#This Row],[home]],scores245[[#This Row],[guest]],scores245[[#This Row],[дата]])</f>
        <v>Блаублиц АкитаДЖЕФ Юнайтед45549</v>
      </c>
      <c r="B1103" t="str">
        <f>_xlfn.CONCAT(scores245[[#This Row],[home]],scores245[[#This Row],[guest]])</f>
        <v>Блаублиц АкитаДЖЕФ Юнайтед</v>
      </c>
      <c r="C1103" s="1" t="s">
        <v>489</v>
      </c>
      <c r="D1103" s="2">
        <v>45549</v>
      </c>
      <c r="E1103" s="1" t="s">
        <v>286</v>
      </c>
      <c r="F1103" s="1" t="s">
        <v>282</v>
      </c>
      <c r="G1103">
        <v>3</v>
      </c>
      <c r="H1103">
        <v>3.2</v>
      </c>
      <c r="I1103">
        <v>2.35</v>
      </c>
      <c r="J1103" t="s">
        <v>20</v>
      </c>
      <c r="K1103" t="s">
        <v>20</v>
      </c>
      <c r="L1103" t="s">
        <v>20</v>
      </c>
      <c r="M1103" t="s">
        <v>20</v>
      </c>
      <c r="N1103" t="s">
        <v>20</v>
      </c>
      <c r="O1103" t="s">
        <v>20</v>
      </c>
      <c r="P1103" t="s">
        <v>28</v>
      </c>
      <c r="Q1103" t="s">
        <v>16</v>
      </c>
      <c r="R1103">
        <v>1</v>
      </c>
      <c r="T1103">
        <f>MAX(scores245[[#This Row],[winline]],scores245[[#This Row],[betboom]])</f>
        <v>3</v>
      </c>
      <c r="U1103" t="str">
        <f>INDEX($C$1:$O$10913,1,MATCH(T1103,scores245[#This Row],0))</f>
        <v>winline</v>
      </c>
    </row>
    <row r="1104" spans="1:21" x14ac:dyDescent="0.25">
      <c r="A1104" t="str">
        <f>_xlfn.CONCAT(scores245[[#This Row],[home]],scores245[[#This Row],[guest]],scores245[[#This Row],[дата]])</f>
        <v>Монтедио ЯмагатаЗеспакусацу Гумма45549</v>
      </c>
      <c r="B1104" t="str">
        <f>_xlfn.CONCAT(scores245[[#This Row],[home]],scores245[[#This Row],[guest]])</f>
        <v>Монтедио ЯмагатаЗеспакусацу Гумма</v>
      </c>
      <c r="C1104" s="1" t="s">
        <v>489</v>
      </c>
      <c r="D1104" s="2">
        <v>45549</v>
      </c>
      <c r="E1104" s="1" t="s">
        <v>287</v>
      </c>
      <c r="F1104" s="1" t="s">
        <v>144</v>
      </c>
      <c r="G1104">
        <v>1.64</v>
      </c>
      <c r="H1104">
        <v>3.8</v>
      </c>
      <c r="I1104">
        <v>5</v>
      </c>
      <c r="J1104" t="s">
        <v>20</v>
      </c>
      <c r="K1104" t="s">
        <v>20</v>
      </c>
      <c r="L1104" t="s">
        <v>20</v>
      </c>
      <c r="M1104" t="s">
        <v>20</v>
      </c>
      <c r="N1104" t="s">
        <v>20</v>
      </c>
      <c r="O1104" t="s">
        <v>20</v>
      </c>
      <c r="P1104" t="s">
        <v>54</v>
      </c>
      <c r="Q1104" t="s">
        <v>28</v>
      </c>
      <c r="R1104">
        <v>1</v>
      </c>
      <c r="T1104">
        <f>MAX(scores245[[#This Row],[winline]],scores245[[#This Row],[betboom]])</f>
        <v>1.64</v>
      </c>
      <c r="U1104" t="str">
        <f>INDEX($C$1:$O$10913,1,MATCH(T1104,scores245[#This Row],0))</f>
        <v>winline</v>
      </c>
    </row>
    <row r="1105" spans="1:21" x14ac:dyDescent="0.25">
      <c r="A1105" t="str">
        <f>_xlfn.CONCAT(scores245[[#This Row],[home]],scores245[[#This Row],[guest]],scores245[[#This Row],[дата]])</f>
        <v>Симидзу С ПалсРенофа Ямагути45549</v>
      </c>
      <c r="B1105" t="str">
        <f>_xlfn.CONCAT(scores245[[#This Row],[home]],scores245[[#This Row],[guest]])</f>
        <v>Симидзу С ПалсРенофа Ямагути</v>
      </c>
      <c r="C1105" s="1" t="s">
        <v>489</v>
      </c>
      <c r="D1105" s="2">
        <v>45549</v>
      </c>
      <c r="E1105" s="1" t="s">
        <v>284</v>
      </c>
      <c r="F1105" s="1" t="s">
        <v>151</v>
      </c>
      <c r="G1105">
        <v>1.61</v>
      </c>
      <c r="H1105">
        <v>3.85</v>
      </c>
      <c r="I1105">
        <v>5.2</v>
      </c>
      <c r="J1105">
        <v>1.57</v>
      </c>
      <c r="K1105">
        <v>3.93</v>
      </c>
      <c r="L1105">
        <v>5.42</v>
      </c>
      <c r="M1105">
        <v>1.62</v>
      </c>
      <c r="N1105">
        <v>3.9</v>
      </c>
      <c r="O1105">
        <v>5.0999999999999996</v>
      </c>
      <c r="P1105" t="s">
        <v>54</v>
      </c>
      <c r="Q1105" t="s">
        <v>28</v>
      </c>
      <c r="R1105">
        <v>1</v>
      </c>
      <c r="T1105">
        <f>MAX(scores245[[#This Row],[winline]],scores245[[#This Row],[betboom]])</f>
        <v>1.61</v>
      </c>
      <c r="U1105" t="str">
        <f>INDEX($C$1:$O$10913,1,MATCH(T1105,scores245[#This Row],0))</f>
        <v>winline</v>
      </c>
    </row>
    <row r="1106" spans="1:21" x14ac:dyDescent="0.25">
      <c r="A1106" t="str">
        <f>_xlfn.CONCAT(scores245[[#This Row],[home]],scores245[[#This Row],[guest]],scores245[[#This Row],[дата]])</f>
        <v>Вегалта СэндайФудзиэда МИФК45549</v>
      </c>
      <c r="B1106" t="str">
        <f>_xlfn.CONCAT(scores245[[#This Row],[home]],scores245[[#This Row],[guest]])</f>
        <v>Вегалта СэндайФудзиэда МИФК</v>
      </c>
      <c r="C1106" s="1" t="s">
        <v>489</v>
      </c>
      <c r="D1106" s="2">
        <v>45549</v>
      </c>
      <c r="E1106" s="1" t="s">
        <v>146</v>
      </c>
      <c r="F1106" s="1" t="s">
        <v>145</v>
      </c>
      <c r="G1106">
        <v>1.83</v>
      </c>
      <c r="H1106">
        <v>3.65</v>
      </c>
      <c r="I1106">
        <v>3.95</v>
      </c>
      <c r="J1106">
        <v>1.8</v>
      </c>
      <c r="K1106">
        <v>3.71</v>
      </c>
      <c r="L1106">
        <v>4.0190000000000001</v>
      </c>
      <c r="M1106">
        <v>1.85</v>
      </c>
      <c r="N1106">
        <v>3.6</v>
      </c>
      <c r="O1106">
        <v>4</v>
      </c>
      <c r="P1106" t="s">
        <v>19</v>
      </c>
      <c r="Q1106" t="s">
        <v>32</v>
      </c>
      <c r="R1106">
        <v>2</v>
      </c>
      <c r="T1106">
        <f>MAX(scores245[[#This Row],[winline]],scores245[[#This Row],[betboom]])</f>
        <v>1.83</v>
      </c>
      <c r="U1106" t="str">
        <f>INDEX($C$1:$O$10913,1,MATCH(T1106,scores245[#This Row],0))</f>
        <v>winline</v>
      </c>
    </row>
    <row r="1107" spans="1:21" x14ac:dyDescent="0.25">
      <c r="A1107" t="str">
        <f>_xlfn.CONCAT(scores245[[#This Row],[home]],scores245[[#This Row],[guest]],scores245[[#This Row],[дата]])</f>
        <v>Гамба ОсакаУрава Ред Даймондс45549</v>
      </c>
      <c r="B1107" t="str">
        <f>_xlfn.CONCAT(scores245[[#This Row],[home]],scores245[[#This Row],[guest]])</f>
        <v>Гамба ОсакаУрава Ред Даймондс</v>
      </c>
      <c r="C1107" s="1" t="s">
        <v>483</v>
      </c>
      <c r="D1107" s="2">
        <v>45549</v>
      </c>
      <c r="E1107" s="1" t="s">
        <v>300</v>
      </c>
      <c r="F1107" s="1" t="s">
        <v>296</v>
      </c>
      <c r="G1107">
        <v>2.37</v>
      </c>
      <c r="H1107">
        <v>3.15</v>
      </c>
      <c r="I1107">
        <v>3.15</v>
      </c>
      <c r="J1107">
        <v>2.38</v>
      </c>
      <c r="K1107">
        <v>3.25</v>
      </c>
      <c r="L1107">
        <v>3</v>
      </c>
      <c r="M1107">
        <v>2.4</v>
      </c>
      <c r="N1107">
        <v>3.25</v>
      </c>
      <c r="O1107">
        <v>3.05</v>
      </c>
      <c r="P1107" t="s">
        <v>16</v>
      </c>
      <c r="Q1107" t="s">
        <v>28</v>
      </c>
      <c r="R1107">
        <v>2</v>
      </c>
      <c r="T1107">
        <f>MAX(scores245[[#This Row],[winline]],scores245[[#This Row],[betboom]])</f>
        <v>2.38</v>
      </c>
      <c r="U1107" t="str">
        <f>INDEX($C$1:$O$10913,1,MATCH(T1107,scores245[#This Row],0))</f>
        <v>betboom</v>
      </c>
    </row>
    <row r="1108" spans="1:21" x14ac:dyDescent="0.25">
      <c r="A1108" t="str">
        <f>_xlfn.CONCAT(scores245[[#This Row],[home]],scores245[[#This Row],[guest]],scores245[[#This Row],[дата]])</f>
        <v>Альбирекс НиигатаСенан Бельмаре45549</v>
      </c>
      <c r="B1108" t="str">
        <f>_xlfn.CONCAT(scores245[[#This Row],[home]],scores245[[#This Row],[guest]])</f>
        <v>Альбирекс НиигатаСенан Бельмаре</v>
      </c>
      <c r="C1108" s="1" t="s">
        <v>483</v>
      </c>
      <c r="D1108" s="2">
        <v>45549</v>
      </c>
      <c r="E1108" s="1" t="s">
        <v>160</v>
      </c>
      <c r="F1108" s="1" t="s">
        <v>292</v>
      </c>
      <c r="G1108">
        <v>2.2400000000000002</v>
      </c>
      <c r="H1108">
        <v>3.4</v>
      </c>
      <c r="I1108">
        <v>3.15</v>
      </c>
      <c r="J1108">
        <v>2.23</v>
      </c>
      <c r="K1108">
        <v>3.4</v>
      </c>
      <c r="L1108">
        <v>3.2</v>
      </c>
      <c r="M1108">
        <v>2.2000000000000002</v>
      </c>
      <c r="N1108">
        <v>3.45</v>
      </c>
      <c r="O1108">
        <v>3.2</v>
      </c>
      <c r="P1108" t="s">
        <v>32</v>
      </c>
      <c r="Q1108" t="s">
        <v>28</v>
      </c>
      <c r="R1108">
        <v>1</v>
      </c>
      <c r="T1108">
        <f>MAX(scores245[[#This Row],[winline]],scores245[[#This Row],[betboom]])</f>
        <v>2.2400000000000002</v>
      </c>
      <c r="U1108" t="str">
        <f>INDEX($C$1:$O$10913,1,MATCH(T1108,scores245[#This Row],0))</f>
        <v>winline</v>
      </c>
    </row>
    <row r="1109" spans="1:21" x14ac:dyDescent="0.25">
      <c r="A1109" t="str">
        <f>_xlfn.CONCAT(scores245[[#This Row],[home]],scores245[[#This Row],[guest]],scores245[[#This Row],[дата]])</f>
        <v>ТокиоНагоя Грампус45549</v>
      </c>
      <c r="B1109" t="str">
        <f>_xlfn.CONCAT(scores245[[#This Row],[home]],scores245[[#This Row],[guest]])</f>
        <v>ТокиоНагоя Грампус</v>
      </c>
      <c r="C1109" s="1" t="s">
        <v>483</v>
      </c>
      <c r="D1109" s="2">
        <v>45549</v>
      </c>
      <c r="E1109" s="1" t="s">
        <v>294</v>
      </c>
      <c r="F1109" s="1" t="s">
        <v>299</v>
      </c>
      <c r="G1109">
        <v>2.8</v>
      </c>
      <c r="H1109">
        <v>3.15</v>
      </c>
      <c r="I1109">
        <v>2.5499999999999998</v>
      </c>
      <c r="J1109">
        <v>2.83</v>
      </c>
      <c r="K1109">
        <v>3.15</v>
      </c>
      <c r="L1109">
        <v>2.58</v>
      </c>
      <c r="M1109">
        <v>2.85</v>
      </c>
      <c r="N1109">
        <v>3.25</v>
      </c>
      <c r="O1109">
        <v>2.5499999999999998</v>
      </c>
      <c r="P1109" t="s">
        <v>54</v>
      </c>
      <c r="Q1109" t="s">
        <v>28</v>
      </c>
      <c r="R1109">
        <v>1</v>
      </c>
      <c r="T1109">
        <f>MAX(scores245[[#This Row],[winline]],scores245[[#This Row],[betboom]])</f>
        <v>2.83</v>
      </c>
      <c r="U1109" t="str">
        <f>INDEX($C$1:$O$10913,1,MATCH(T1109,scores245[#This Row],0))</f>
        <v>betboom</v>
      </c>
    </row>
    <row r="1110" spans="1:21" x14ac:dyDescent="0.25">
      <c r="A1110" t="str">
        <f>_xlfn.CONCAT(scores245[[#This Row],[home]],scores245[[#This Row],[guest]],scores245[[#This Row],[дата]])</f>
        <v>Касива РейсолДжубило Ивата45549</v>
      </c>
      <c r="B1110" t="str">
        <f>_xlfn.CONCAT(scores245[[#This Row],[home]],scores245[[#This Row],[guest]])</f>
        <v>Касива РейсолДжубило Ивата</v>
      </c>
      <c r="C1110" s="1" t="s">
        <v>483</v>
      </c>
      <c r="D1110" s="2">
        <v>45549</v>
      </c>
      <c r="E1110" s="1" t="s">
        <v>289</v>
      </c>
      <c r="F1110" s="1" t="s">
        <v>297</v>
      </c>
      <c r="G1110">
        <v>1.65</v>
      </c>
      <c r="H1110">
        <v>4</v>
      </c>
      <c r="I1110">
        <v>4.9000000000000004</v>
      </c>
      <c r="J1110">
        <v>1.62</v>
      </c>
      <c r="K1110">
        <v>4.0999999999999996</v>
      </c>
      <c r="L1110">
        <v>5.3</v>
      </c>
      <c r="M1110">
        <v>1.65</v>
      </c>
      <c r="N1110">
        <v>4.0999999999999996</v>
      </c>
      <c r="O1110">
        <v>5</v>
      </c>
      <c r="P1110" t="s">
        <v>16</v>
      </c>
      <c r="Q1110" t="s">
        <v>19</v>
      </c>
      <c r="R1110">
        <v>2</v>
      </c>
      <c r="T1110">
        <f>MAX(scores245[[#This Row],[winline]],scores245[[#This Row],[betboom]])</f>
        <v>1.65</v>
      </c>
      <c r="U1110" t="str">
        <f>INDEX($C$1:$O$10913,1,MATCH(T1110,scores245[#This Row],0))</f>
        <v>winline</v>
      </c>
    </row>
    <row r="1111" spans="1:21" x14ac:dyDescent="0.25">
      <c r="A1111" t="str">
        <f>_xlfn.CONCAT(scores245[[#This Row],[home]],scores245[[#This Row],[guest]],scores245[[#This Row],[дата]])</f>
        <v>Ависпа ФукуокаМатида Зельвия45549</v>
      </c>
      <c r="B1111" t="str">
        <f>_xlfn.CONCAT(scores245[[#This Row],[home]],scores245[[#This Row],[guest]])</f>
        <v>Ависпа ФукуокаМатида Зельвия</v>
      </c>
      <c r="C1111" s="1" t="s">
        <v>483</v>
      </c>
      <c r="D1111" s="2">
        <v>45549</v>
      </c>
      <c r="E1111" s="1" t="s">
        <v>295</v>
      </c>
      <c r="F1111" s="1" t="s">
        <v>301</v>
      </c>
      <c r="G1111">
        <v>3.65</v>
      </c>
      <c r="H1111">
        <v>3.3</v>
      </c>
      <c r="I1111">
        <v>2.08</v>
      </c>
      <c r="J1111">
        <v>3.95</v>
      </c>
      <c r="K1111">
        <v>3.05</v>
      </c>
      <c r="L1111">
        <v>2.12</v>
      </c>
      <c r="M1111">
        <v>3.95</v>
      </c>
      <c r="N1111">
        <v>3.15</v>
      </c>
      <c r="O1111">
        <v>2.08</v>
      </c>
      <c r="P1111" t="s">
        <v>16</v>
      </c>
      <c r="Q1111" t="s">
        <v>32</v>
      </c>
      <c r="R1111">
        <v>2</v>
      </c>
      <c r="T1111">
        <f>MAX(scores245[[#This Row],[winline]],scores245[[#This Row],[betboom]])</f>
        <v>3.95</v>
      </c>
      <c r="U1111" t="str">
        <f>INDEX($C$1:$O$10913,1,MATCH(T1111,scores245[#This Row],0))</f>
        <v>betboom</v>
      </c>
    </row>
    <row r="1112" spans="1:21" x14ac:dyDescent="0.25">
      <c r="A1112" t="str">
        <f>_xlfn.CONCAT(scores245[[#This Row],[home]],scores245[[#This Row],[guest]],scores245[[#This Row],[дата]])</f>
        <v>Касима АнтлерсСанфречче Хиросима45549</v>
      </c>
      <c r="B1112" t="str">
        <f>_xlfn.CONCAT(scores245[[#This Row],[home]],scores245[[#This Row],[guest]])</f>
        <v>Касима АнтлерсСанфречче Хиросима</v>
      </c>
      <c r="C1112" s="1" t="s">
        <v>483</v>
      </c>
      <c r="D1112" s="2">
        <v>45549</v>
      </c>
      <c r="E1112" s="1" t="s">
        <v>291</v>
      </c>
      <c r="F1112" s="1" t="s">
        <v>158</v>
      </c>
      <c r="G1112">
        <v>3.25</v>
      </c>
      <c r="H1112">
        <v>3.45</v>
      </c>
      <c r="I1112">
        <v>2.16</v>
      </c>
      <c r="J1112">
        <v>3.2</v>
      </c>
      <c r="K1112">
        <v>3.5</v>
      </c>
      <c r="L1112">
        <v>2.2000000000000002</v>
      </c>
      <c r="M1112">
        <v>3.2</v>
      </c>
      <c r="N1112">
        <v>3.55</v>
      </c>
      <c r="O1112">
        <v>2.1800000000000002</v>
      </c>
      <c r="P1112" t="s">
        <v>19</v>
      </c>
      <c r="Q1112" t="s">
        <v>19</v>
      </c>
      <c r="R1112">
        <v>0</v>
      </c>
      <c r="T1112">
        <f>MAX(scores245[[#This Row],[winline]],scores245[[#This Row],[betboom]])</f>
        <v>3.25</v>
      </c>
      <c r="U1112" t="str">
        <f>INDEX($C$1:$O$10913,1,MATCH(T1112,scores245[#This Row],0))</f>
        <v>winline</v>
      </c>
    </row>
    <row r="1113" spans="1:21" x14ac:dyDescent="0.25">
      <c r="A1113" t="str">
        <f>_xlfn.CONCAT(scores245[[#This Row],[home]],scores245[[#This Row],[guest]],scores245[[#This Row],[дата]])</f>
        <v>Консадоле СаппороТокио Верди45549</v>
      </c>
      <c r="B1113" t="str">
        <f>_xlfn.CONCAT(scores245[[#This Row],[home]],scores245[[#This Row],[guest]])</f>
        <v>Консадоле СаппороТокио Верди</v>
      </c>
      <c r="C1113" s="1" t="s">
        <v>483</v>
      </c>
      <c r="D1113" s="2">
        <v>45549</v>
      </c>
      <c r="E1113" s="1" t="s">
        <v>159</v>
      </c>
      <c r="F1113" s="1" t="s">
        <v>156</v>
      </c>
      <c r="G1113">
        <v>2.6</v>
      </c>
      <c r="H1113">
        <v>3.45</v>
      </c>
      <c r="I1113">
        <v>2.6</v>
      </c>
      <c r="J1113">
        <v>2.63</v>
      </c>
      <c r="K1113">
        <v>3.55</v>
      </c>
      <c r="L1113">
        <v>2.54</v>
      </c>
      <c r="M1113">
        <v>2.6</v>
      </c>
      <c r="N1113">
        <v>3.7</v>
      </c>
      <c r="O1113">
        <v>2.5</v>
      </c>
      <c r="P1113" t="s">
        <v>16</v>
      </c>
      <c r="Q1113" t="s">
        <v>19</v>
      </c>
      <c r="R1113">
        <v>2</v>
      </c>
      <c r="T1113">
        <f>MAX(scores245[[#This Row],[winline]],scores245[[#This Row],[betboom]])</f>
        <v>2.63</v>
      </c>
      <c r="U1113" t="str">
        <f>INDEX($C$1:$O$10913,1,MATCH(T1113,scores245[#This Row],0))</f>
        <v>betboom</v>
      </c>
    </row>
    <row r="1114" spans="1:21" x14ac:dyDescent="0.25">
      <c r="A1114" t="str">
        <f>_xlfn.CONCAT(scores245[[#This Row],[home]],scores245[[#This Row],[guest]],scores245[[#This Row],[дата]])</f>
        <v>ИмабариМацумото Ямага45549</v>
      </c>
      <c r="B1114" t="str">
        <f>_xlfn.CONCAT(scores245[[#This Row],[home]],scores245[[#This Row],[guest]])</f>
        <v>ИмабариМацумото Ямага</v>
      </c>
      <c r="C1114" s="1" t="s">
        <v>490</v>
      </c>
      <c r="D1114" s="2">
        <v>45549</v>
      </c>
      <c r="E1114" s="1" t="s">
        <v>304</v>
      </c>
      <c r="F1114" s="1" t="s">
        <v>176</v>
      </c>
      <c r="P1114" t="s">
        <v>28</v>
      </c>
      <c r="Q1114" t="s">
        <v>28</v>
      </c>
      <c r="R1114">
        <v>0</v>
      </c>
      <c r="T1114">
        <f>MAX(scores245[[#This Row],[winline]],scores245[[#This Row],[betboom]])</f>
        <v>0</v>
      </c>
      <c r="U1114" t="e">
        <f>INDEX($C$1:$O$10913,1,MATCH(T1114,scores245[#This Row],0))</f>
        <v>#REF!</v>
      </c>
    </row>
    <row r="1115" spans="1:21" x14ac:dyDescent="0.25">
      <c r="A1115" t="str">
        <f>_xlfn.CONCAT(scores245[[#This Row],[home]],scores245[[#This Row],[guest]],scores245[[#This Row],[дата]])</f>
        <v>Нагано ПарсейроНара Клуб45549</v>
      </c>
      <c r="B1115" t="str">
        <f>_xlfn.CONCAT(scores245[[#This Row],[home]],scores245[[#This Row],[guest]])</f>
        <v>Нагано ПарсейроНара Клуб</v>
      </c>
      <c r="C1115" s="1" t="s">
        <v>490</v>
      </c>
      <c r="D1115" s="2">
        <v>45549</v>
      </c>
      <c r="E1115" s="1" t="s">
        <v>177</v>
      </c>
      <c r="F1115" s="1" t="s">
        <v>168</v>
      </c>
      <c r="P1115" t="s">
        <v>28</v>
      </c>
      <c r="Q1115" t="s">
        <v>28</v>
      </c>
      <c r="R1115">
        <v>0</v>
      </c>
      <c r="T1115">
        <f>MAX(scores245[[#This Row],[winline]],scores245[[#This Row],[betboom]])</f>
        <v>0</v>
      </c>
      <c r="U1115" t="e">
        <f>INDEX($C$1:$O$10913,1,MATCH(T1115,scores245[#This Row],0))</f>
        <v>#REF!</v>
      </c>
    </row>
    <row r="1116" spans="1:21" x14ac:dyDescent="0.25">
      <c r="A1116" t="str">
        <f>_xlfn.CONCAT(scores245[[#This Row],[home]],scores245[[#This Row],[guest]],scores245[[#This Row],[дата]])</f>
        <v>Омия АрдияДжираванц45549</v>
      </c>
      <c r="B1116" t="str">
        <f>_xlfn.CONCAT(scores245[[#This Row],[home]],scores245[[#This Row],[guest]])</f>
        <v>Омия АрдияДжираванц</v>
      </c>
      <c r="C1116" s="1" t="s">
        <v>490</v>
      </c>
      <c r="D1116" s="2">
        <v>45549</v>
      </c>
      <c r="E1116" s="1" t="s">
        <v>164</v>
      </c>
      <c r="F1116" s="1" t="s">
        <v>166</v>
      </c>
      <c r="P1116" t="s">
        <v>32</v>
      </c>
      <c r="Q1116" t="s">
        <v>16</v>
      </c>
      <c r="R1116">
        <v>1</v>
      </c>
      <c r="T1116">
        <f>MAX(scores245[[#This Row],[winline]],scores245[[#This Row],[betboom]])</f>
        <v>0</v>
      </c>
      <c r="U1116" t="e">
        <f>INDEX($C$1:$O$10913,1,MATCH(T1116,scores245[#This Row],0))</f>
        <v>#N/A</v>
      </c>
    </row>
    <row r="1117" spans="1:21" x14ac:dyDescent="0.25">
      <c r="A1117" t="str">
        <f>_xlfn.CONCAT(scores245[[#This Row],[home]],scores245[[#This Row],[guest]],scores245[[#This Row],[дата]])</f>
        <v>Цвайген КанадзаваКаматамаре Сануки45549</v>
      </c>
      <c r="B1117" t="str">
        <f>_xlfn.CONCAT(scores245[[#This Row],[home]],scores245[[#This Row],[guest]])</f>
        <v>Цвайген КанадзаваКаматамаре Сануки</v>
      </c>
      <c r="C1117" s="1" t="s">
        <v>490</v>
      </c>
      <c r="D1117" s="2">
        <v>45549</v>
      </c>
      <c r="E1117" s="1" t="s">
        <v>303</v>
      </c>
      <c r="F1117" s="1" t="s">
        <v>305</v>
      </c>
      <c r="P1117" t="s">
        <v>28</v>
      </c>
      <c r="Q1117" t="s">
        <v>32</v>
      </c>
      <c r="R1117">
        <v>2</v>
      </c>
      <c r="T1117">
        <f>MAX(scores245[[#This Row],[winline]],scores245[[#This Row],[betboom]])</f>
        <v>0</v>
      </c>
      <c r="U1117" t="e">
        <f>INDEX($C$1:$O$10913,1,MATCH(T1117,scores245[#This Row],0))</f>
        <v>#N/A</v>
      </c>
    </row>
    <row r="1118" spans="1:21" x14ac:dyDescent="0.25">
      <c r="A1118" t="str">
        <f>_xlfn.CONCAT(scores245[[#This Row],[home]],scores245[[#This Row],[guest]],scores245[[#This Row],[дата]])</f>
        <v>Каталлер ТоямаЙокогама 45549</v>
      </c>
      <c r="B1118" t="str">
        <f>_xlfn.CONCAT(scores245[[#This Row],[home]],scores245[[#This Row],[guest]])</f>
        <v xml:space="preserve">Каталлер ТоямаЙокогама </v>
      </c>
      <c r="C1118" s="1" t="s">
        <v>490</v>
      </c>
      <c r="D1118" s="2">
        <v>45549</v>
      </c>
      <c r="E1118" s="1" t="s">
        <v>170</v>
      </c>
      <c r="F1118" s="1" t="s">
        <v>172</v>
      </c>
      <c r="P1118" t="s">
        <v>32</v>
      </c>
      <c r="Q1118" t="s">
        <v>19</v>
      </c>
      <c r="R1118">
        <v>1</v>
      </c>
      <c r="T1118">
        <f>MAX(scores245[[#This Row],[winline]],scores245[[#This Row],[betboom]])</f>
        <v>0</v>
      </c>
      <c r="U1118" t="e">
        <f>INDEX($C$1:$O$10913,1,MATCH(T1118,scores245[#This Row],0))</f>
        <v>#N/A</v>
      </c>
    </row>
    <row r="1119" spans="1:21" x14ac:dyDescent="0.25">
      <c r="A1119" t="str">
        <f>_xlfn.CONCAT(scores245[[#This Row],[home]],scores245[[#This Row],[guest]],scores245[[#This Row],[дата]])</f>
        <v>ГифуСагамихара45549</v>
      </c>
      <c r="B1119" t="str">
        <f>_xlfn.CONCAT(scores245[[#This Row],[home]],scores245[[#This Row],[guest]])</f>
        <v>ГифуСагамихара</v>
      </c>
      <c r="C1119" s="1" t="s">
        <v>490</v>
      </c>
      <c r="D1119" s="2">
        <v>45549</v>
      </c>
      <c r="E1119" s="1" t="s">
        <v>162</v>
      </c>
      <c r="F1119" s="1" t="s">
        <v>171</v>
      </c>
      <c r="P1119" t="s">
        <v>28</v>
      </c>
      <c r="Q1119" t="s">
        <v>19</v>
      </c>
      <c r="R1119">
        <v>2</v>
      </c>
      <c r="T1119">
        <f>MAX(scores245[[#This Row],[winline]],scores245[[#This Row],[betboom]])</f>
        <v>0</v>
      </c>
      <c r="U1119" t="e">
        <f>INDEX($C$1:$O$10913,1,MATCH(T1119,scores245[#This Row],0))</f>
        <v>#N/A</v>
      </c>
    </row>
    <row r="1120" spans="1:21" x14ac:dyDescent="0.25">
      <c r="A1120" t="str">
        <f>_xlfn.CONCAT(scores245[[#This Row],[home]],scores245[[#This Row],[guest]],scores245[[#This Row],[дата]])</f>
        <v>Грулла МориокаВарнаур Хатинохе45549</v>
      </c>
      <c r="B1120" t="str">
        <f>_xlfn.CONCAT(scores245[[#This Row],[home]],scores245[[#This Row],[guest]])</f>
        <v>Грулла МориокаВарнаур Хатинохе</v>
      </c>
      <c r="C1120" s="1" t="s">
        <v>490</v>
      </c>
      <c r="D1120" s="2">
        <v>45549</v>
      </c>
      <c r="E1120" s="1" t="s">
        <v>165</v>
      </c>
      <c r="F1120" s="1" t="s">
        <v>163</v>
      </c>
      <c r="P1120" t="s">
        <v>28</v>
      </c>
      <c r="Q1120" t="s">
        <v>19</v>
      </c>
      <c r="R1120">
        <v>2</v>
      </c>
      <c r="T1120">
        <f>MAX(scores245[[#This Row],[winline]],scores245[[#This Row],[betboom]])</f>
        <v>0</v>
      </c>
      <c r="U1120" t="e">
        <f>INDEX($C$1:$O$10913,1,MATCH(T1120,scores245[#This Row],0))</f>
        <v>#N/A</v>
      </c>
    </row>
    <row r="1121" spans="1:21" x14ac:dyDescent="0.25">
      <c r="A1121" t="str">
        <f>_xlfn.CONCAT(scores245[[#This Row],[home]],scores245[[#This Row],[guest]],scores245[[#This Row],[дата]])</f>
        <v>Атлетико МитреНуэва Чикаго45550</v>
      </c>
      <c r="B1121" t="str">
        <f>_xlfn.CONCAT(scores245[[#This Row],[home]],scores245[[#This Row],[guest]])</f>
        <v>Атлетико МитреНуэва Чикаго</v>
      </c>
      <c r="C1121" s="1" t="s">
        <v>475</v>
      </c>
      <c r="D1121" s="2">
        <v>45550</v>
      </c>
      <c r="E1121" s="1" t="s">
        <v>186</v>
      </c>
      <c r="F1121" s="1" t="s">
        <v>190</v>
      </c>
      <c r="G1121">
        <v>2.04</v>
      </c>
      <c r="H1121">
        <v>2.8</v>
      </c>
      <c r="I1121">
        <v>3.95</v>
      </c>
      <c r="J1121">
        <v>2.06</v>
      </c>
      <c r="K1121">
        <v>2.92</v>
      </c>
      <c r="L1121">
        <v>4.13</v>
      </c>
      <c r="M1121">
        <v>2.1</v>
      </c>
      <c r="N1121">
        <v>2.75</v>
      </c>
      <c r="O1121">
        <v>4.2</v>
      </c>
      <c r="P1121" t="s">
        <v>16</v>
      </c>
      <c r="Q1121" t="s">
        <v>16</v>
      </c>
      <c r="R1121">
        <v>0</v>
      </c>
      <c r="T1121">
        <f>MAX(scores245[[#This Row],[winline]],scores245[[#This Row],[betboom]])</f>
        <v>2.06</v>
      </c>
      <c r="U1121" t="str">
        <f>INDEX($C$1:$O$10913,1,MATCH(T1121,scores245[#This Row],0))</f>
        <v>betboom</v>
      </c>
    </row>
    <row r="1122" spans="1:21" x14ac:dyDescent="0.25">
      <c r="A1122" t="str">
        <f>_xlfn.CONCAT(scores245[[#This Row],[home]],scores245[[#This Row],[guest]],scores245[[#This Row],[дата]])</f>
        <v>МайпуХимнасия45550</v>
      </c>
      <c r="B1122" t="str">
        <f>_xlfn.CONCAT(scores245[[#This Row],[home]],scores245[[#This Row],[guest]])</f>
        <v>МайпуХимнасия</v>
      </c>
      <c r="C1122" s="1" t="s">
        <v>475</v>
      </c>
      <c r="D1122" s="2">
        <v>45550</v>
      </c>
      <c r="E1122" s="1" t="s">
        <v>181</v>
      </c>
      <c r="F1122" s="1" t="s">
        <v>201</v>
      </c>
      <c r="G1122">
        <v>2.29</v>
      </c>
      <c r="H1122">
        <v>3.05</v>
      </c>
      <c r="I1122">
        <v>3</v>
      </c>
      <c r="J1122">
        <v>2.33</v>
      </c>
      <c r="K1122">
        <v>3.17</v>
      </c>
      <c r="L1122">
        <v>3.08</v>
      </c>
      <c r="M1122">
        <v>2.5499999999999998</v>
      </c>
      <c r="N1122">
        <v>2.75</v>
      </c>
      <c r="O1122">
        <v>3.1</v>
      </c>
      <c r="P1122" t="s">
        <v>19</v>
      </c>
      <c r="Q1122" t="s">
        <v>16</v>
      </c>
      <c r="R1122">
        <v>1</v>
      </c>
      <c r="T1122">
        <f>MAX(scores245[[#This Row],[winline]],scores245[[#This Row],[betboom]])</f>
        <v>2.33</v>
      </c>
      <c r="U1122" t="str">
        <f>INDEX($C$1:$O$10913,1,MATCH(T1122,scores245[#This Row],0))</f>
        <v>betboom</v>
      </c>
    </row>
    <row r="1123" spans="1:21" x14ac:dyDescent="0.25">
      <c r="A1123" t="str">
        <f>_xlfn.CONCAT(scores245[[#This Row],[home]],scores245[[#This Row],[guest]],scores245[[#This Row],[дата]])</f>
        <v>Чакарита ХуниорсОлл Бойз45550</v>
      </c>
      <c r="B1123" t="str">
        <f>_xlfn.CONCAT(scores245[[#This Row],[home]],scores245[[#This Row],[guest]])</f>
        <v>Чакарита ХуниорсОлл Бойз</v>
      </c>
      <c r="C1123" s="1" t="s">
        <v>475</v>
      </c>
      <c r="D1123" s="2">
        <v>45550</v>
      </c>
      <c r="E1123" s="1" t="s">
        <v>202</v>
      </c>
      <c r="F1123" s="1" t="s">
        <v>79</v>
      </c>
      <c r="G1123">
        <v>1.96</v>
      </c>
      <c r="H1123">
        <v>2.95</v>
      </c>
      <c r="I1123">
        <v>3.95</v>
      </c>
      <c r="J1123">
        <v>1.99</v>
      </c>
      <c r="K1123">
        <v>3.07</v>
      </c>
      <c r="L1123">
        <v>4.1399999999999997</v>
      </c>
      <c r="M1123" t="s">
        <v>20</v>
      </c>
      <c r="N1123" t="s">
        <v>20</v>
      </c>
      <c r="O1123" t="s">
        <v>20</v>
      </c>
      <c r="P1123" t="s">
        <v>16</v>
      </c>
      <c r="Q1123" t="s">
        <v>28</v>
      </c>
      <c r="R1123">
        <v>2</v>
      </c>
      <c r="T1123">
        <f>MAX(scores245[[#This Row],[winline]],scores245[[#This Row],[betboom]])</f>
        <v>1.99</v>
      </c>
      <c r="U1123" t="str">
        <f>INDEX($C$1:$O$10913,1,MATCH(T1123,scores245[#This Row],0))</f>
        <v>betboom</v>
      </c>
    </row>
    <row r="1124" spans="1:21" x14ac:dyDescent="0.25">
      <c r="A1124" t="str">
        <f>_xlfn.CONCAT(scores245[[#This Row],[home]],scores245[[#This Row],[guest]],scores245[[#This Row],[дата]])</f>
        <v>Депортиво МадринСан Тельмо45550</v>
      </c>
      <c r="B1124" t="str">
        <f>_xlfn.CONCAT(scores245[[#This Row],[home]],scores245[[#This Row],[guest]])</f>
        <v>Депортиво МадринСан Тельмо</v>
      </c>
      <c r="C1124" s="1" t="s">
        <v>475</v>
      </c>
      <c r="D1124" s="2">
        <v>45550</v>
      </c>
      <c r="E1124" s="1" t="s">
        <v>199</v>
      </c>
      <c r="F1124" s="1" t="s">
        <v>189</v>
      </c>
      <c r="G1124">
        <v>1.91</v>
      </c>
      <c r="H1124">
        <v>2.9</v>
      </c>
      <c r="I1124">
        <v>4.3</v>
      </c>
      <c r="J1124">
        <v>1.93</v>
      </c>
      <c r="K1124">
        <v>3.02</v>
      </c>
      <c r="L1124">
        <v>4.54</v>
      </c>
      <c r="M1124">
        <v>1.85</v>
      </c>
      <c r="N1124">
        <v>3.1</v>
      </c>
      <c r="O1124">
        <v>4.5999999999999996</v>
      </c>
      <c r="P1124" t="s">
        <v>28</v>
      </c>
      <c r="Q1124" t="s">
        <v>16</v>
      </c>
      <c r="R1124">
        <v>1</v>
      </c>
      <c r="T1124">
        <f>MAX(scores245[[#This Row],[winline]],scores245[[#This Row],[betboom]])</f>
        <v>1.93</v>
      </c>
      <c r="U1124" t="str">
        <f>INDEX($C$1:$O$10913,1,MATCH(T1124,scores245[#This Row],0))</f>
        <v>betboom</v>
      </c>
    </row>
    <row r="1125" spans="1:21" x14ac:dyDescent="0.25">
      <c r="A1125" t="str">
        <f>_xlfn.CONCAT(scores245[[#This Row],[home]],scores245[[#This Row],[guest]],scores245[[#This Row],[дата]])</f>
        <v>Ферро Каррил ЭстеАтлетико Гуемес45550</v>
      </c>
      <c r="B1125" t="str">
        <f>_xlfn.CONCAT(scores245[[#This Row],[home]],scores245[[#This Row],[guest]])</f>
        <v>Ферро Каррил ЭстеАтлетико Гуемес</v>
      </c>
      <c r="C1125" s="1" t="s">
        <v>475</v>
      </c>
      <c r="D1125" s="2">
        <v>45550</v>
      </c>
      <c r="E1125" s="1" t="s">
        <v>203</v>
      </c>
      <c r="F1125" s="1" t="s">
        <v>183</v>
      </c>
      <c r="G1125">
        <v>1.88</v>
      </c>
      <c r="H1125">
        <v>3.05</v>
      </c>
      <c r="I1125">
        <v>4.2</v>
      </c>
      <c r="J1125">
        <v>1.9</v>
      </c>
      <c r="K1125">
        <v>3.16</v>
      </c>
      <c r="L1125">
        <v>4.42</v>
      </c>
      <c r="M1125">
        <v>2</v>
      </c>
      <c r="N1125">
        <v>3</v>
      </c>
      <c r="O1125">
        <v>4</v>
      </c>
      <c r="P1125" t="s">
        <v>28</v>
      </c>
      <c r="Q1125" t="s">
        <v>28</v>
      </c>
      <c r="R1125">
        <v>0</v>
      </c>
      <c r="T1125">
        <f>MAX(scores245[[#This Row],[winline]],scores245[[#This Row],[betboom]])</f>
        <v>1.9</v>
      </c>
      <c r="U1125" t="str">
        <f>INDEX($C$1:$O$10913,1,MATCH(T1125,scores245[#This Row],0))</f>
        <v>betboom</v>
      </c>
    </row>
    <row r="1126" spans="1:21" x14ac:dyDescent="0.25">
      <c r="A1126" t="str">
        <f>_xlfn.CONCAT(scores245[[#This Row],[home]],scores245[[#This Row],[guest]],scores245[[#This Row],[дата]])</f>
        <v>Дефенсорес УнидосЧако Фор Эвер45550</v>
      </c>
      <c r="B1126" t="str">
        <f>_xlfn.CONCAT(scores245[[#This Row],[home]],scores245[[#This Row],[guest]])</f>
        <v>Дефенсорес УнидосЧако Фор Эвер</v>
      </c>
      <c r="C1126" s="1" t="s">
        <v>475</v>
      </c>
      <c r="D1126" s="2">
        <v>45550</v>
      </c>
      <c r="E1126" s="1" t="s">
        <v>185</v>
      </c>
      <c r="F1126" s="1" t="s">
        <v>72</v>
      </c>
      <c r="G1126">
        <v>2.7</v>
      </c>
      <c r="H1126">
        <v>2.75</v>
      </c>
      <c r="I1126">
        <v>2.75</v>
      </c>
      <c r="J1126">
        <v>2.75</v>
      </c>
      <c r="K1126">
        <v>2.84</v>
      </c>
      <c r="L1126">
        <v>2.82</v>
      </c>
      <c r="M1126">
        <v>2.75</v>
      </c>
      <c r="N1126">
        <v>2.75</v>
      </c>
      <c r="O1126">
        <v>2.85</v>
      </c>
      <c r="P1126" t="s">
        <v>16</v>
      </c>
      <c r="Q1126" t="s">
        <v>16</v>
      </c>
      <c r="R1126">
        <v>0</v>
      </c>
      <c r="T1126">
        <f>MAX(scores245[[#This Row],[winline]],scores245[[#This Row],[betboom]])</f>
        <v>2.75</v>
      </c>
      <c r="U1126" t="str">
        <f>INDEX($C$1:$O$10913,1,MATCH(T1126,scores245[#This Row],0))</f>
        <v>winline_1</v>
      </c>
    </row>
    <row r="1127" spans="1:21" x14ac:dyDescent="0.25">
      <c r="A1127" t="str">
        <f>_xlfn.CONCAT(scores245[[#This Row],[home]],scores245[[#This Row],[guest]],scores245[[#This Row],[дата]])</f>
        <v>Арсенал де СарандиГийлермо Броун45550</v>
      </c>
      <c r="B1127" t="str">
        <f>_xlfn.CONCAT(scores245[[#This Row],[home]],scores245[[#This Row],[guest]])</f>
        <v>Арсенал де СарандиГийлермо Броун</v>
      </c>
      <c r="C1127" s="1" t="s">
        <v>475</v>
      </c>
      <c r="D1127" s="2">
        <v>45550</v>
      </c>
      <c r="E1127" s="1" t="s">
        <v>200</v>
      </c>
      <c r="F1127" s="1" t="s">
        <v>196</v>
      </c>
      <c r="G1127">
        <v>2.0699999999999998</v>
      </c>
      <c r="H1127">
        <v>2.9</v>
      </c>
      <c r="I1127">
        <v>3.65</v>
      </c>
      <c r="J1127">
        <v>2.1</v>
      </c>
      <c r="K1127">
        <v>3.01</v>
      </c>
      <c r="L1127">
        <v>3.83</v>
      </c>
      <c r="M1127">
        <v>2.14</v>
      </c>
      <c r="N1127">
        <v>2.8</v>
      </c>
      <c r="O1127">
        <v>3.9</v>
      </c>
      <c r="P1127" t="s">
        <v>19</v>
      </c>
      <c r="Q1127" t="s">
        <v>16</v>
      </c>
      <c r="R1127">
        <v>1</v>
      </c>
      <c r="T1127">
        <f>MAX(scores245[[#This Row],[winline]],scores245[[#This Row],[betboom]])</f>
        <v>2.1</v>
      </c>
      <c r="U1127" t="str">
        <f>INDEX($C$1:$O$10913,1,MATCH(T1127,scores245[#This Row],0))</f>
        <v>betboom</v>
      </c>
    </row>
    <row r="1128" spans="1:21" x14ac:dyDescent="0.25">
      <c r="A1128" t="str">
        <f>_xlfn.CONCAT(scores245[[#This Row],[home]],scores245[[#This Row],[guest]],scores245[[#This Row],[дата]])</f>
        <v>Атлетико РафаэлаСан Мартин45550</v>
      </c>
      <c r="B1128" t="str">
        <f>_xlfn.CONCAT(scores245[[#This Row],[home]],scores245[[#This Row],[guest]])</f>
        <v>Атлетико РафаэлаСан Мартин</v>
      </c>
      <c r="C1128" s="1" t="s">
        <v>475</v>
      </c>
      <c r="D1128" s="2">
        <v>45550</v>
      </c>
      <c r="E1128" s="1" t="s">
        <v>187</v>
      </c>
      <c r="F1128" s="1" t="s">
        <v>182</v>
      </c>
      <c r="G1128">
        <v>3.35</v>
      </c>
      <c r="H1128">
        <v>2.95</v>
      </c>
      <c r="I1128">
        <v>2.16</v>
      </c>
      <c r="J1128">
        <v>3.5</v>
      </c>
      <c r="K1128">
        <v>3.05</v>
      </c>
      <c r="L1128">
        <v>2.19</v>
      </c>
      <c r="M1128">
        <v>3.6</v>
      </c>
      <c r="N1128">
        <v>2.7</v>
      </c>
      <c r="O1128">
        <v>2.2999999999999998</v>
      </c>
      <c r="P1128" t="s">
        <v>16</v>
      </c>
      <c r="Q1128" t="s">
        <v>16</v>
      </c>
      <c r="R1128">
        <v>0</v>
      </c>
      <c r="T1128">
        <f>MAX(scores245[[#This Row],[winline]],scores245[[#This Row],[betboom]])</f>
        <v>3.5</v>
      </c>
      <c r="U1128" t="str">
        <f>INDEX($C$1:$O$10913,1,MATCH(T1128,scores245[#This Row],0))</f>
        <v>betboom</v>
      </c>
    </row>
    <row r="1129" spans="1:21" x14ac:dyDescent="0.25">
      <c r="A1129" t="str">
        <f>_xlfn.CONCAT(scores245[[#This Row],[home]],scores245[[#This Row],[guest]],scores245[[#This Row],[дата]])</f>
        <v>ЭстудиантесТристан Суарез45550</v>
      </c>
      <c r="B1129" t="str">
        <f>_xlfn.CONCAT(scores245[[#This Row],[home]],scores245[[#This Row],[guest]])</f>
        <v>ЭстудиантесТристан Суарез</v>
      </c>
      <c r="C1129" s="1" t="s">
        <v>475</v>
      </c>
      <c r="D1129" s="2">
        <v>45550</v>
      </c>
      <c r="E1129" s="1" t="s">
        <v>77</v>
      </c>
      <c r="F1129" s="1" t="s">
        <v>194</v>
      </c>
      <c r="G1129">
        <v>1.95</v>
      </c>
      <c r="H1129">
        <v>3</v>
      </c>
      <c r="I1129">
        <v>4</v>
      </c>
      <c r="J1129">
        <v>1.97</v>
      </c>
      <c r="K1129">
        <v>3.09</v>
      </c>
      <c r="L1129">
        <v>4.1900000000000004</v>
      </c>
      <c r="M1129">
        <v>2</v>
      </c>
      <c r="N1129">
        <v>3</v>
      </c>
      <c r="O1129">
        <v>4</v>
      </c>
      <c r="P1129" t="s">
        <v>19</v>
      </c>
      <c r="Q1129" t="s">
        <v>19</v>
      </c>
      <c r="R1129">
        <v>0</v>
      </c>
      <c r="T1129">
        <f>MAX(scores245[[#This Row],[winline]],scores245[[#This Row],[betboom]])</f>
        <v>1.97</v>
      </c>
      <c r="U1129" t="str">
        <f>INDEX($C$1:$O$10913,1,MATCH(T1129,scores245[#This Row],0))</f>
        <v>betboom</v>
      </c>
    </row>
    <row r="1130" spans="1:21" x14ac:dyDescent="0.25">
      <c r="A1130" t="str">
        <f>_xlfn.CONCAT(scores245[[#This Row],[home]],scores245[[#This Row],[guest]],scores245[[#This Row],[дата]])</f>
        <v>ПалмейрасКрисиума45550</v>
      </c>
      <c r="B1130" t="str">
        <f>_xlfn.CONCAT(scores245[[#This Row],[home]],scores245[[#This Row],[guest]])</f>
        <v>ПалмейрасКрисиума</v>
      </c>
      <c r="C1130" s="1" t="s">
        <v>484</v>
      </c>
      <c r="D1130" s="2">
        <v>45550</v>
      </c>
      <c r="E1130" s="1" t="s">
        <v>306</v>
      </c>
      <c r="F1130" s="1" t="s">
        <v>208</v>
      </c>
      <c r="G1130">
        <v>1.35</v>
      </c>
      <c r="H1130">
        <v>5.2</v>
      </c>
      <c r="I1130">
        <v>9.1999999999999993</v>
      </c>
      <c r="J1130">
        <v>1.35</v>
      </c>
      <c r="K1130">
        <v>5</v>
      </c>
      <c r="L1130">
        <v>9.6999999999999993</v>
      </c>
      <c r="M1130">
        <v>1.33</v>
      </c>
      <c r="N1130">
        <v>5.0999999999999996</v>
      </c>
      <c r="O1130">
        <v>9.5</v>
      </c>
      <c r="P1130" t="s">
        <v>27</v>
      </c>
      <c r="Q1130" t="s">
        <v>16</v>
      </c>
      <c r="R1130">
        <v>1</v>
      </c>
      <c r="T1130">
        <f>MAX(scores245[[#This Row],[winline]],scores245[[#This Row],[betboom]])</f>
        <v>1.35</v>
      </c>
      <c r="U1130" t="str">
        <f>INDEX($C$1:$O$10913,1,MATCH(T1130,scores245[#This Row],0))</f>
        <v>winline</v>
      </c>
    </row>
    <row r="1131" spans="1:21" x14ac:dyDescent="0.25">
      <c r="A1131" t="str">
        <f>_xlfn.CONCAT(scores245[[#This Row],[home]],scores245[[#This Row],[guest]],scores245[[#This Row],[дата]])</f>
        <v>БрагантиноГремио45550</v>
      </c>
      <c r="B1131" t="str">
        <f>_xlfn.CONCAT(scores245[[#This Row],[home]],scores245[[#This Row],[guest]])</f>
        <v>БрагантиноГремио</v>
      </c>
      <c r="C1131" s="1" t="s">
        <v>484</v>
      </c>
      <c r="D1131" s="2">
        <v>45550</v>
      </c>
      <c r="E1131" s="1" t="s">
        <v>87</v>
      </c>
      <c r="F1131" s="1" t="s">
        <v>210</v>
      </c>
      <c r="G1131">
        <v>2.16</v>
      </c>
      <c r="H1131">
        <v>3.55</v>
      </c>
      <c r="I1131">
        <v>3.4</v>
      </c>
      <c r="J1131">
        <v>2.1800000000000002</v>
      </c>
      <c r="K1131">
        <v>3.25</v>
      </c>
      <c r="L1131">
        <v>3.4</v>
      </c>
      <c r="M1131">
        <v>2.15</v>
      </c>
      <c r="N1131">
        <v>3.35</v>
      </c>
      <c r="O1131">
        <v>3.5</v>
      </c>
      <c r="P1131" t="s">
        <v>19</v>
      </c>
      <c r="Q1131" t="s">
        <v>19</v>
      </c>
      <c r="R1131">
        <v>0</v>
      </c>
      <c r="T1131">
        <f>MAX(scores245[[#This Row],[winline]],scores245[[#This Row],[betboom]])</f>
        <v>2.1800000000000002</v>
      </c>
      <c r="U1131" t="str">
        <f>INDEX($C$1:$O$10913,1,MATCH(T1131,scores245[#This Row],0))</f>
        <v>betboom</v>
      </c>
    </row>
    <row r="1132" spans="1:21" x14ac:dyDescent="0.25">
      <c r="A1132" t="str">
        <f>_xlfn.CONCAT(scores245[[#This Row],[home]],scores245[[#This Row],[guest]],scores245[[#This Row],[дата]])</f>
        <v>ЖувентудеФлуминенсе45550</v>
      </c>
      <c r="B1132" t="str">
        <f>_xlfn.CONCAT(scores245[[#This Row],[home]],scores245[[#This Row],[guest]])</f>
        <v>ЖувентудеФлуминенсе</v>
      </c>
      <c r="C1132" s="1" t="s">
        <v>484</v>
      </c>
      <c r="D1132" s="2">
        <v>45550</v>
      </c>
      <c r="E1132" s="1" t="s">
        <v>215</v>
      </c>
      <c r="F1132" s="1" t="s">
        <v>211</v>
      </c>
      <c r="G1132">
        <v>2.95</v>
      </c>
      <c r="H1132">
        <v>3.35</v>
      </c>
      <c r="I1132">
        <v>2.4700000000000002</v>
      </c>
      <c r="J1132">
        <v>2.95</v>
      </c>
      <c r="K1132">
        <v>3</v>
      </c>
      <c r="L1132">
        <v>2.57</v>
      </c>
      <c r="M1132">
        <v>2.95</v>
      </c>
      <c r="N1132">
        <v>3.15</v>
      </c>
      <c r="O1132">
        <v>2.5499999999999998</v>
      </c>
      <c r="P1132" t="s">
        <v>19</v>
      </c>
      <c r="Q1132" t="s">
        <v>28</v>
      </c>
      <c r="R1132">
        <v>1</v>
      </c>
      <c r="T1132">
        <f>MAX(scores245[[#This Row],[winline]],scores245[[#This Row],[betboom]])</f>
        <v>2.95</v>
      </c>
      <c r="U1132" t="str">
        <f>INDEX($C$1:$O$10913,1,MATCH(T1132,scores245[#This Row],0))</f>
        <v>winline</v>
      </c>
    </row>
    <row r="1133" spans="1:21" x14ac:dyDescent="0.25">
      <c r="A1133" t="str">
        <f>_xlfn.CONCAT(scores245[[#This Row],[home]],scores245[[#This Row],[guest]],scores245[[#This Row],[дата]])</f>
        <v>БотафогоКоринтианс45550</v>
      </c>
      <c r="B1133" t="str">
        <f>_xlfn.CONCAT(scores245[[#This Row],[home]],scores245[[#This Row],[guest]])</f>
        <v>БотафогоКоринтианс</v>
      </c>
      <c r="C1133" s="1" t="s">
        <v>484</v>
      </c>
      <c r="D1133" s="2">
        <v>45550</v>
      </c>
      <c r="E1133" s="1" t="s">
        <v>85</v>
      </c>
      <c r="F1133" s="1" t="s">
        <v>307</v>
      </c>
      <c r="G1133">
        <v>1.57</v>
      </c>
      <c r="H1133">
        <v>4</v>
      </c>
      <c r="I1133">
        <v>6.4</v>
      </c>
      <c r="J1133">
        <v>1.53</v>
      </c>
      <c r="K1133">
        <v>4</v>
      </c>
      <c r="L1133">
        <v>7</v>
      </c>
      <c r="M1133">
        <v>1.52</v>
      </c>
      <c r="N1133">
        <v>4</v>
      </c>
      <c r="O1133">
        <v>6.9</v>
      </c>
      <c r="P1133" t="s">
        <v>19</v>
      </c>
      <c r="Q1133" t="s">
        <v>28</v>
      </c>
      <c r="R1133">
        <v>1</v>
      </c>
      <c r="T1133">
        <f>MAX(scores245[[#This Row],[winline]],scores245[[#This Row],[betboom]])</f>
        <v>1.57</v>
      </c>
      <c r="U1133" t="str">
        <f>INDEX($C$1:$O$10913,1,MATCH(T1133,scores245[#This Row],0))</f>
        <v>winline</v>
      </c>
    </row>
    <row r="1134" spans="1:21" x14ac:dyDescent="0.25">
      <c r="A1134" t="str">
        <f>_xlfn.CONCAT(scores245[[#This Row],[home]],scores245[[#This Row],[guest]],scores245[[#This Row],[дата]])</f>
        <v>Атлетико ПаранаэнсеФорталеза45550</v>
      </c>
      <c r="B1134" t="str">
        <f>_xlfn.CONCAT(scores245[[#This Row],[home]],scores245[[#This Row],[guest]])</f>
        <v>Атлетико ПаранаэнсеФорталеза</v>
      </c>
      <c r="C1134" s="1" t="s">
        <v>484</v>
      </c>
      <c r="D1134" s="2">
        <v>45550</v>
      </c>
      <c r="E1134" s="1" t="s">
        <v>205</v>
      </c>
      <c r="F1134" s="1" t="s">
        <v>214</v>
      </c>
      <c r="G1134">
        <v>2.23</v>
      </c>
      <c r="H1134">
        <v>3.4</v>
      </c>
      <c r="I1134">
        <v>3.35</v>
      </c>
      <c r="J1134">
        <v>2.1800000000000002</v>
      </c>
      <c r="K1134">
        <v>3.2</v>
      </c>
      <c r="L1134">
        <v>3.5</v>
      </c>
      <c r="M1134">
        <v>2.1800000000000002</v>
      </c>
      <c r="N1134">
        <v>3.25</v>
      </c>
      <c r="O1134">
        <v>3.5</v>
      </c>
      <c r="P1134" t="s">
        <v>28</v>
      </c>
      <c r="Q1134" t="s">
        <v>28</v>
      </c>
      <c r="R1134">
        <v>0</v>
      </c>
      <c r="T1134">
        <f>MAX(scores245[[#This Row],[winline]],scores245[[#This Row],[betboom]])</f>
        <v>2.23</v>
      </c>
      <c r="U1134" t="str">
        <f>INDEX($C$1:$O$10913,1,MATCH(T1134,scores245[#This Row],0))</f>
        <v>winline</v>
      </c>
    </row>
    <row r="1135" spans="1:21" x14ac:dyDescent="0.25">
      <c r="A1135" t="str">
        <f>_xlfn.CONCAT(scores245[[#This Row],[home]],scores245[[#This Row],[guest]],scores245[[#This Row],[дата]])</f>
        <v>СантосАмерика Минейро45550</v>
      </c>
      <c r="B1135" t="str">
        <f>_xlfn.CONCAT(scores245[[#This Row],[home]],scores245[[#This Row],[guest]])</f>
        <v>СантосАмерика Минейро</v>
      </c>
      <c r="C1135" s="1" t="s">
        <v>485</v>
      </c>
      <c r="D1135" s="2">
        <v>45550</v>
      </c>
      <c r="E1135" s="1" t="s">
        <v>308</v>
      </c>
      <c r="F1135" s="1" t="s">
        <v>317</v>
      </c>
      <c r="G1135">
        <v>1.62</v>
      </c>
      <c r="H1135">
        <v>3.6</v>
      </c>
      <c r="I1135">
        <v>5.4</v>
      </c>
      <c r="J1135">
        <v>1.63</v>
      </c>
      <c r="K1135">
        <v>3.6</v>
      </c>
      <c r="L1135">
        <v>5.6</v>
      </c>
      <c r="M1135">
        <v>1.62</v>
      </c>
      <c r="N1135">
        <v>3.54</v>
      </c>
      <c r="O1135">
        <v>5.2</v>
      </c>
      <c r="P1135" t="s">
        <v>19</v>
      </c>
      <c r="Q1135" t="s">
        <v>28</v>
      </c>
      <c r="R1135">
        <v>1</v>
      </c>
      <c r="T1135">
        <f>MAX(scores245[[#This Row],[winline]],scores245[[#This Row],[betboom]])</f>
        <v>1.63</v>
      </c>
      <c r="U1135" t="str">
        <f>INDEX($C$1:$O$10913,1,MATCH(T1135,scores245[#This Row],0))</f>
        <v>betboom</v>
      </c>
    </row>
    <row r="1136" spans="1:21" x14ac:dyDescent="0.25">
      <c r="A1136" t="str">
        <f>_xlfn.CONCAT(scores245[[#This Row],[home]],scores245[[#This Row],[guest]],scores245[[#This Row],[дата]])</f>
        <v>ОперариоКоритиба45550</v>
      </c>
      <c r="B1136" t="str">
        <f>_xlfn.CONCAT(scores245[[#This Row],[home]],scores245[[#This Row],[guest]])</f>
        <v>ОперариоКоритиба</v>
      </c>
      <c r="C1136" s="1" t="s">
        <v>485</v>
      </c>
      <c r="D1136" s="2">
        <v>45550</v>
      </c>
      <c r="E1136" s="1" t="s">
        <v>221</v>
      </c>
      <c r="F1136" s="1" t="s">
        <v>91</v>
      </c>
      <c r="G1136">
        <v>2.48</v>
      </c>
      <c r="H1136">
        <v>2.75</v>
      </c>
      <c r="I1136">
        <v>3.2</v>
      </c>
      <c r="J1136">
        <v>2.4900000000000002</v>
      </c>
      <c r="K1136">
        <v>2.79</v>
      </c>
      <c r="L1136">
        <v>3.23</v>
      </c>
      <c r="M1136">
        <v>2.48</v>
      </c>
      <c r="N1136">
        <v>2.73</v>
      </c>
      <c r="O1136">
        <v>3.12</v>
      </c>
      <c r="P1136" t="s">
        <v>19</v>
      </c>
      <c r="Q1136" t="s">
        <v>28</v>
      </c>
      <c r="R1136">
        <v>1</v>
      </c>
      <c r="T1136">
        <f>MAX(scores245[[#This Row],[winline]],scores245[[#This Row],[betboom]])</f>
        <v>2.4900000000000002</v>
      </c>
      <c r="U1136" t="str">
        <f>INDEX($C$1:$O$10913,1,MATCH(T1136,scores245[#This Row],0))</f>
        <v>betboom</v>
      </c>
    </row>
    <row r="1137" spans="1:21" x14ac:dyDescent="0.25">
      <c r="A1137" t="str">
        <f>_xlfn.CONCAT(scores245[[#This Row],[home]],scores245[[#This Row],[guest]],scores245[[#This Row],[дата]])</f>
        <v>МирассолАмазонас45550</v>
      </c>
      <c r="B1137" t="str">
        <f>_xlfn.CONCAT(scores245[[#This Row],[home]],scores245[[#This Row],[guest]])</f>
        <v>МирассолАмазонас</v>
      </c>
      <c r="C1137" s="1" t="s">
        <v>485</v>
      </c>
      <c r="D1137" s="2">
        <v>45550</v>
      </c>
      <c r="E1137" s="1" t="s">
        <v>315</v>
      </c>
      <c r="F1137" s="1" t="s">
        <v>223</v>
      </c>
      <c r="G1137">
        <v>1.83</v>
      </c>
      <c r="H1137">
        <v>3.15</v>
      </c>
      <c r="I1137">
        <v>4.9000000000000004</v>
      </c>
      <c r="J1137">
        <v>1.8</v>
      </c>
      <c r="K1137">
        <v>3.18</v>
      </c>
      <c r="L1137">
        <v>4.99</v>
      </c>
      <c r="M1137">
        <v>1.77</v>
      </c>
      <c r="N1137">
        <v>3.19</v>
      </c>
      <c r="O1137">
        <v>4.75</v>
      </c>
      <c r="P1137" t="s">
        <v>16</v>
      </c>
      <c r="Q1137" t="s">
        <v>16</v>
      </c>
      <c r="R1137">
        <v>0</v>
      </c>
      <c r="T1137">
        <f>MAX(scores245[[#This Row],[winline]],scores245[[#This Row],[betboom]])</f>
        <v>1.83</v>
      </c>
      <c r="U1137" t="str">
        <f>INDEX($C$1:$O$10913,1,MATCH(T1137,scores245[#This Row],0))</f>
        <v>winline</v>
      </c>
    </row>
    <row r="1138" spans="1:21" x14ac:dyDescent="0.25">
      <c r="A1138" t="str">
        <f>_xlfn.CONCAT(scores245[[#This Row],[home]],scores245[[#This Row],[guest]],scores245[[#This Row],[дата]])</f>
        <v>БрейдабликКопавогур45550</v>
      </c>
      <c r="B1138" t="str">
        <f>_xlfn.CONCAT(scores245[[#This Row],[home]],scores245[[#This Row],[guest]])</f>
        <v>БрейдабликКопавогур</v>
      </c>
      <c r="C1138" s="1" t="s">
        <v>477</v>
      </c>
      <c r="D1138" s="2">
        <v>45550</v>
      </c>
      <c r="E1138" s="1" t="s">
        <v>34</v>
      </c>
      <c r="F1138" s="1" t="s">
        <v>35</v>
      </c>
      <c r="G1138">
        <v>1.1499999999999999</v>
      </c>
      <c r="H1138">
        <v>8</v>
      </c>
      <c r="I1138">
        <v>13</v>
      </c>
      <c r="J1138">
        <v>1.1200000000000001</v>
      </c>
      <c r="K1138">
        <v>7.9</v>
      </c>
      <c r="L1138">
        <v>14.3</v>
      </c>
      <c r="M1138" t="s">
        <v>20</v>
      </c>
      <c r="N1138" t="s">
        <v>20</v>
      </c>
      <c r="O1138" t="s">
        <v>20</v>
      </c>
      <c r="P1138" t="s">
        <v>27</v>
      </c>
      <c r="Q1138" t="s">
        <v>32</v>
      </c>
      <c r="R1138">
        <v>1</v>
      </c>
      <c r="T1138">
        <f>MAX(scores245[[#This Row],[winline]],scores245[[#This Row],[betboom]])</f>
        <v>1.1499999999999999</v>
      </c>
      <c r="U1138" t="str">
        <f>INDEX($C$1:$O$10913,1,MATCH(T1138,scores245[#This Row],0))</f>
        <v>winline</v>
      </c>
    </row>
    <row r="1139" spans="1:21" x14ac:dyDescent="0.25">
      <c r="A1139" t="str">
        <f>_xlfn.CONCAT(scores245[[#This Row],[home]],scores245[[#This Row],[guest]],scores245[[#This Row],[дата]])</f>
        <v>Стьярнан ГардабайрВестри45550</v>
      </c>
      <c r="B1139" t="str">
        <f>_xlfn.CONCAT(scores245[[#This Row],[home]],scores245[[#This Row],[guest]])</f>
        <v>Стьярнан ГардабайрВестри</v>
      </c>
      <c r="C1139" s="1" t="s">
        <v>477</v>
      </c>
      <c r="D1139" s="2">
        <v>45550</v>
      </c>
      <c r="E1139" s="1" t="s">
        <v>335</v>
      </c>
      <c r="F1139" s="1" t="s">
        <v>336</v>
      </c>
      <c r="G1139">
        <v>1.49</v>
      </c>
      <c r="H1139">
        <v>4.5999999999999996</v>
      </c>
      <c r="I1139">
        <v>5.4</v>
      </c>
      <c r="J1139">
        <v>1.45</v>
      </c>
      <c r="K1139">
        <v>4.59</v>
      </c>
      <c r="L1139">
        <v>5.5</v>
      </c>
      <c r="M1139">
        <v>1.5</v>
      </c>
      <c r="N1139">
        <v>4.8</v>
      </c>
      <c r="O1139">
        <v>5.7</v>
      </c>
      <c r="P1139" t="s">
        <v>28</v>
      </c>
      <c r="Q1139" t="s">
        <v>16</v>
      </c>
      <c r="R1139">
        <v>1</v>
      </c>
      <c r="T1139">
        <f>MAX(scores245[[#This Row],[winline]],scores245[[#This Row],[betboom]])</f>
        <v>1.49</v>
      </c>
      <c r="U1139" t="str">
        <f>INDEX($C$1:$O$10913,1,MATCH(T1139,scores245[#This Row],0))</f>
        <v>winline</v>
      </c>
    </row>
    <row r="1140" spans="1:21" x14ac:dyDescent="0.25">
      <c r="A1140" t="str">
        <f>_xlfn.CONCAT(scores245[[#This Row],[home]],scores245[[#This Row],[guest]],scores245[[#This Row],[дата]])</f>
        <v>АкранесАкюрейри45550</v>
      </c>
      <c r="B1140" t="str">
        <f>_xlfn.CONCAT(scores245[[#This Row],[home]],scores245[[#This Row],[guest]])</f>
        <v>АкранесАкюрейри</v>
      </c>
      <c r="C1140" s="1" t="s">
        <v>477</v>
      </c>
      <c r="D1140" s="2">
        <v>45550</v>
      </c>
      <c r="E1140" s="1" t="s">
        <v>30</v>
      </c>
      <c r="F1140" s="1" t="s">
        <v>36</v>
      </c>
      <c r="G1140">
        <v>2.36</v>
      </c>
      <c r="H1140">
        <v>3.7</v>
      </c>
      <c r="I1140">
        <v>2.65</v>
      </c>
      <c r="J1140" t="s">
        <v>20</v>
      </c>
      <c r="K1140" t="s">
        <v>20</v>
      </c>
      <c r="L1140" t="s">
        <v>20</v>
      </c>
      <c r="M1140">
        <v>2.4</v>
      </c>
      <c r="N1140">
        <v>3.9</v>
      </c>
      <c r="O1140">
        <v>2.65</v>
      </c>
      <c r="P1140" t="s">
        <v>28</v>
      </c>
      <c r="Q1140" t="s">
        <v>16</v>
      </c>
      <c r="R1140">
        <v>1</v>
      </c>
      <c r="T1140">
        <f>MAX(scores245[[#This Row],[winline]],scores245[[#This Row],[betboom]])</f>
        <v>2.36</v>
      </c>
      <c r="U1140" t="str">
        <f>INDEX($C$1:$O$10913,1,MATCH(T1140,scores245[#This Row],0))</f>
        <v>winline</v>
      </c>
    </row>
    <row r="1141" spans="1:21" x14ac:dyDescent="0.25">
      <c r="A1141" t="str">
        <f>_xlfn.CONCAT(scores245[[#This Row],[home]],scores245[[#This Row],[guest]],scores245[[#This Row],[дата]])</f>
        <v>Фрам РейкьявикХафнарфьордур45550</v>
      </c>
      <c r="B1141" t="str">
        <f>_xlfn.CONCAT(scores245[[#This Row],[home]],scores245[[#This Row],[guest]])</f>
        <v>Фрам РейкьявикХафнарфьордур</v>
      </c>
      <c r="C1141" s="1" t="s">
        <v>477</v>
      </c>
      <c r="D1141" s="2">
        <v>45550</v>
      </c>
      <c r="E1141" s="1" t="s">
        <v>227</v>
      </c>
      <c r="F1141" s="1" t="s">
        <v>33</v>
      </c>
      <c r="G1141">
        <v>2.7</v>
      </c>
      <c r="H1141">
        <v>3.6</v>
      </c>
      <c r="I1141">
        <v>2.38</v>
      </c>
      <c r="J1141">
        <v>2.7</v>
      </c>
      <c r="K1141">
        <v>3.54</v>
      </c>
      <c r="L1141">
        <v>2.29</v>
      </c>
      <c r="M1141">
        <v>2.8</v>
      </c>
      <c r="N1141">
        <v>3.7</v>
      </c>
      <c r="O1141">
        <v>2.35</v>
      </c>
      <c r="P1141" t="s">
        <v>32</v>
      </c>
      <c r="Q1141" t="s">
        <v>32</v>
      </c>
      <c r="R1141">
        <v>0</v>
      </c>
      <c r="T1141">
        <f>MAX(scores245[[#This Row],[winline]],scores245[[#This Row],[betboom]])</f>
        <v>2.7</v>
      </c>
      <c r="U1141" t="str">
        <f>INDEX($C$1:$O$10913,1,MATCH(T1141,scores245[#This Row],0))</f>
        <v>winline</v>
      </c>
    </row>
    <row r="1142" spans="1:21" x14ac:dyDescent="0.25">
      <c r="A1142" t="str">
        <f>_xlfn.CONCAT(scores245[[#This Row],[home]],scores245[[#This Row],[guest]],scores245[[#This Row],[дата]])</f>
        <v>ЛиллестремРусенборг45550</v>
      </c>
      <c r="B1142" t="str">
        <f>_xlfn.CONCAT(scores245[[#This Row],[home]],scores245[[#This Row],[guest]])</f>
        <v>ЛиллестремРусенборг</v>
      </c>
      <c r="C1142" s="1" t="s">
        <v>478</v>
      </c>
      <c r="D1142" s="2">
        <v>45550</v>
      </c>
      <c r="E1142" s="1" t="s">
        <v>350</v>
      </c>
      <c r="F1142" s="1" t="s">
        <v>229</v>
      </c>
      <c r="G1142">
        <v>2.5499999999999998</v>
      </c>
      <c r="H1142">
        <v>3.65</v>
      </c>
      <c r="I1142">
        <v>2.4500000000000002</v>
      </c>
      <c r="J1142">
        <v>2.65</v>
      </c>
      <c r="K1142">
        <v>3.65</v>
      </c>
      <c r="L1142">
        <v>2.48</v>
      </c>
      <c r="M1142">
        <v>2.65</v>
      </c>
      <c r="N1142">
        <v>3.6</v>
      </c>
      <c r="O1142">
        <v>2.5</v>
      </c>
      <c r="P1142" t="s">
        <v>28</v>
      </c>
      <c r="Q1142" t="s">
        <v>28</v>
      </c>
      <c r="R1142">
        <v>0</v>
      </c>
      <c r="T1142">
        <f>MAX(scores245[[#This Row],[winline]],scores245[[#This Row],[betboom]])</f>
        <v>2.65</v>
      </c>
      <c r="U1142" t="str">
        <f>INDEX($C$1:$O$10913,1,MATCH(T1142,scores245[#This Row],0))</f>
        <v>betboom</v>
      </c>
    </row>
    <row r="1143" spans="1:21" x14ac:dyDescent="0.25">
      <c r="A1143" t="str">
        <f>_xlfn.CONCAT(scores245[[#This Row],[home]],scores245[[#This Row],[guest]],scores245[[#This Row],[дата]])</f>
        <v>СарпсборгКристиансунн45550</v>
      </c>
      <c r="B1143" t="str">
        <f>_xlfn.CONCAT(scores245[[#This Row],[home]],scores245[[#This Row],[guest]])</f>
        <v>СарпсборгКристиансунн</v>
      </c>
      <c r="C1143" s="1" t="s">
        <v>478</v>
      </c>
      <c r="D1143" s="2">
        <v>45550</v>
      </c>
      <c r="E1143" s="1" t="s">
        <v>40</v>
      </c>
      <c r="F1143" s="1" t="s">
        <v>43</v>
      </c>
      <c r="G1143">
        <v>1.68</v>
      </c>
      <c r="H1143">
        <v>4.2</v>
      </c>
      <c r="I1143">
        <v>4.3</v>
      </c>
      <c r="J1143">
        <v>1.67</v>
      </c>
      <c r="K1143">
        <v>4.4000000000000004</v>
      </c>
      <c r="L1143">
        <v>4.4000000000000004</v>
      </c>
      <c r="M1143">
        <v>1.67</v>
      </c>
      <c r="N1143">
        <v>4.5999999999999996</v>
      </c>
      <c r="O1143">
        <v>4.2</v>
      </c>
      <c r="P1143" t="s">
        <v>16</v>
      </c>
      <c r="Q1143" t="s">
        <v>19</v>
      </c>
      <c r="R1143">
        <v>2</v>
      </c>
      <c r="T1143">
        <f>MAX(scores245[[#This Row],[winline]],scores245[[#This Row],[betboom]])</f>
        <v>1.68</v>
      </c>
      <c r="U1143" t="str">
        <f>INDEX($C$1:$O$10913,1,MATCH(T1143,scores245[#This Row],0))</f>
        <v>winline</v>
      </c>
    </row>
    <row r="1144" spans="1:21" x14ac:dyDescent="0.25">
      <c r="A1144" t="str">
        <f>_xlfn.CONCAT(scores245[[#This Row],[home]],scores245[[#This Row],[guest]],scores245[[#This Row],[дата]])</f>
        <v>СандефьордБранн45550</v>
      </c>
      <c r="B1144" t="str">
        <f>_xlfn.CONCAT(scores245[[#This Row],[home]],scores245[[#This Row],[guest]])</f>
        <v>СандефьордБранн</v>
      </c>
      <c r="C1144" s="1" t="s">
        <v>478</v>
      </c>
      <c r="D1144" s="2">
        <v>45550</v>
      </c>
      <c r="E1144" s="1" t="s">
        <v>362</v>
      </c>
      <c r="F1144" s="1" t="s">
        <v>46</v>
      </c>
      <c r="G1144">
        <v>3.35</v>
      </c>
      <c r="H1144">
        <v>3.9</v>
      </c>
      <c r="I1144">
        <v>1.94</v>
      </c>
      <c r="J1144">
        <v>3.45</v>
      </c>
      <c r="K1144">
        <v>4.1500000000000004</v>
      </c>
      <c r="L1144">
        <v>1.91</v>
      </c>
      <c r="M1144">
        <v>3.45</v>
      </c>
      <c r="N1144">
        <v>4.0999999999999996</v>
      </c>
      <c r="O1144">
        <v>1.93</v>
      </c>
      <c r="P1144" t="s">
        <v>19</v>
      </c>
      <c r="Q1144" t="s">
        <v>19</v>
      </c>
      <c r="R1144">
        <v>0</v>
      </c>
      <c r="T1144">
        <f>MAX(scores245[[#This Row],[winline]],scores245[[#This Row],[betboom]])</f>
        <v>3.45</v>
      </c>
      <c r="U1144" t="str">
        <f>INDEX($C$1:$O$10913,1,MATCH(T1144,scores245[#This Row],0))</f>
        <v>betboom</v>
      </c>
    </row>
    <row r="1145" spans="1:21" x14ac:dyDescent="0.25">
      <c r="A1145" t="str">
        <f>_xlfn.CONCAT(scores245[[#This Row],[home]],scores245[[#This Row],[guest]],scores245[[#This Row],[дата]])</f>
        <v>ХеугесуннСтремсгодсет45550</v>
      </c>
      <c r="B1145" t="str">
        <f>_xlfn.CONCAT(scores245[[#This Row],[home]],scores245[[#This Row],[guest]])</f>
        <v>ХеугесуннСтремсгодсет</v>
      </c>
      <c r="C1145" s="1" t="s">
        <v>478</v>
      </c>
      <c r="D1145" s="2">
        <v>45550</v>
      </c>
      <c r="E1145" s="1" t="s">
        <v>45</v>
      </c>
      <c r="F1145" s="1" t="s">
        <v>47</v>
      </c>
      <c r="G1145">
        <v>2.2999999999999998</v>
      </c>
      <c r="H1145">
        <v>3.6</v>
      </c>
      <c r="I1145">
        <v>2.8</v>
      </c>
      <c r="J1145">
        <v>2.36</v>
      </c>
      <c r="K1145">
        <v>3.65</v>
      </c>
      <c r="L1145">
        <v>2.77</v>
      </c>
      <c r="M1145">
        <v>2.35</v>
      </c>
      <c r="N1145">
        <v>3.75</v>
      </c>
      <c r="O1145">
        <v>2.8</v>
      </c>
      <c r="P1145" t="s">
        <v>16</v>
      </c>
      <c r="Q1145" t="s">
        <v>16</v>
      </c>
      <c r="R1145">
        <v>0</v>
      </c>
      <c r="T1145">
        <f>MAX(scores245[[#This Row],[winline]],scores245[[#This Row],[betboom]])</f>
        <v>2.36</v>
      </c>
      <c r="U1145" t="str">
        <f>INDEX($C$1:$O$10913,1,MATCH(T1145,scores245[#This Row],0))</f>
        <v>betboom</v>
      </c>
    </row>
    <row r="1146" spans="1:21" x14ac:dyDescent="0.25">
      <c r="A1146" t="str">
        <f>_xlfn.CONCAT(scores245[[#This Row],[home]],scores245[[#This Row],[guest]],scores245[[#This Row],[дата]])</f>
        <v>ОддТромсе45550</v>
      </c>
      <c r="B1146" t="str">
        <f>_xlfn.CONCAT(scores245[[#This Row],[home]],scores245[[#This Row],[guest]])</f>
        <v>ОддТромсе</v>
      </c>
      <c r="C1146" s="1" t="s">
        <v>478</v>
      </c>
      <c r="D1146" s="2">
        <v>45550</v>
      </c>
      <c r="E1146" s="1" t="s">
        <v>42</v>
      </c>
      <c r="F1146" s="1" t="s">
        <v>38</v>
      </c>
      <c r="G1146">
        <v>2.8</v>
      </c>
      <c r="H1146">
        <v>3.4</v>
      </c>
      <c r="I1146">
        <v>2.37</v>
      </c>
      <c r="J1146">
        <v>2.9</v>
      </c>
      <c r="K1146">
        <v>3.35</v>
      </c>
      <c r="L1146">
        <v>2.4</v>
      </c>
      <c r="M1146">
        <v>3</v>
      </c>
      <c r="N1146">
        <v>3.35</v>
      </c>
      <c r="O1146">
        <v>2.4</v>
      </c>
      <c r="P1146" t="s">
        <v>28</v>
      </c>
      <c r="Q1146" t="s">
        <v>16</v>
      </c>
      <c r="R1146">
        <v>1</v>
      </c>
      <c r="T1146">
        <f>MAX(scores245[[#This Row],[winline]],scores245[[#This Row],[betboom]])</f>
        <v>2.9</v>
      </c>
      <c r="U1146" t="str">
        <f>INDEX($C$1:$O$10913,1,MATCH(T1146,scores245[#This Row],0))</f>
        <v>betboom</v>
      </c>
    </row>
    <row r="1147" spans="1:21" x14ac:dyDescent="0.25">
      <c r="A1147" t="str">
        <f>_xlfn.CONCAT(scores245[[#This Row],[home]],scores245[[#This Row],[guest]],scores245[[#This Row],[дата]])</f>
        <v>СогндальЛюн45550</v>
      </c>
      <c r="B1147" t="str">
        <f>_xlfn.CONCAT(scores245[[#This Row],[home]],scores245[[#This Row],[guest]])</f>
        <v>СогндальЛюн</v>
      </c>
      <c r="C1147" s="1" t="s">
        <v>491</v>
      </c>
      <c r="D1147" s="2">
        <v>45550</v>
      </c>
      <c r="E1147" s="1" t="s">
        <v>393</v>
      </c>
      <c r="F1147" s="1" t="s">
        <v>398</v>
      </c>
      <c r="G1147">
        <v>2.2799999999999998</v>
      </c>
      <c r="H1147">
        <v>3.65</v>
      </c>
      <c r="I1147">
        <v>2.7</v>
      </c>
      <c r="J1147">
        <v>2.35</v>
      </c>
      <c r="K1147">
        <v>3.55</v>
      </c>
      <c r="L1147">
        <v>2.65</v>
      </c>
      <c r="M1147">
        <v>2.2999999999999998</v>
      </c>
      <c r="N1147">
        <v>3.65</v>
      </c>
      <c r="O1147">
        <v>2.65</v>
      </c>
      <c r="P1147" t="s">
        <v>16</v>
      </c>
      <c r="Q1147" t="s">
        <v>28</v>
      </c>
      <c r="R1147">
        <v>2</v>
      </c>
      <c r="T1147">
        <f>MAX(scores245[[#This Row],[winline]],scores245[[#This Row],[betboom]])</f>
        <v>2.35</v>
      </c>
      <c r="U1147" t="str">
        <f>INDEX($C$1:$O$10913,1,MATCH(T1147,scores245[#This Row],0))</f>
        <v>betboom</v>
      </c>
    </row>
    <row r="1148" spans="1:21" x14ac:dyDescent="0.25">
      <c r="A1148" t="str">
        <f>_xlfn.CONCAT(scores245[[#This Row],[home]],scores245[[#This Row],[guest]],scores245[[#This Row],[дата]])</f>
        <v>Лас Вегас ЛайтсМонтерей Бей 45550</v>
      </c>
      <c r="B1148" t="str">
        <f>_xlfn.CONCAT(scores245[[#This Row],[home]],scores245[[#This Row],[guest]])</f>
        <v xml:space="preserve">Лас Вегас ЛайтсМонтерей Бей </v>
      </c>
      <c r="C1148" s="1" t="s">
        <v>492</v>
      </c>
      <c r="D1148" s="2">
        <v>45550</v>
      </c>
      <c r="E1148" s="1" t="s">
        <v>232</v>
      </c>
      <c r="F1148" s="1" t="s">
        <v>237</v>
      </c>
      <c r="G1148">
        <v>1.67</v>
      </c>
      <c r="H1148">
        <v>3.7</v>
      </c>
      <c r="I1148">
        <v>4.3</v>
      </c>
      <c r="J1148" t="s">
        <v>20</v>
      </c>
      <c r="K1148" t="s">
        <v>20</v>
      </c>
      <c r="L1148" t="s">
        <v>20</v>
      </c>
      <c r="P1148" t="s">
        <v>16</v>
      </c>
      <c r="Q1148" t="s">
        <v>16</v>
      </c>
      <c r="R1148">
        <v>0</v>
      </c>
      <c r="T1148">
        <f>MAX(scores245[[#This Row],[winline]],scores245[[#This Row],[betboom]])</f>
        <v>1.67</v>
      </c>
      <c r="U1148" t="str">
        <f>INDEX($C$1:$O$10913,1,MATCH(T1148,scores245[#This Row],0))</f>
        <v>winline</v>
      </c>
    </row>
    <row r="1149" spans="1:21" x14ac:dyDescent="0.25">
      <c r="A1149" t="str">
        <f>_xlfn.CONCAT(scores245[[#This Row],[home]],scores245[[#This Row],[guest]],scores245[[#This Row],[дата]])</f>
        <v>Сакраменто Репаблик Финикс Райзинг45550</v>
      </c>
      <c r="B1149" t="str">
        <f>_xlfn.CONCAT(scores245[[#This Row],[home]],scores245[[#This Row],[guest]])</f>
        <v>Сакраменто Репаблик Финикс Райзинг</v>
      </c>
      <c r="C1149" s="1" t="s">
        <v>492</v>
      </c>
      <c r="D1149" s="2">
        <v>45550</v>
      </c>
      <c r="E1149" s="1" t="s">
        <v>230</v>
      </c>
      <c r="F1149" s="1" t="s">
        <v>100</v>
      </c>
      <c r="G1149">
        <v>1.62</v>
      </c>
      <c r="H1149">
        <v>3.6</v>
      </c>
      <c r="I1149">
        <v>4.9000000000000004</v>
      </c>
      <c r="J1149" t="s">
        <v>20</v>
      </c>
      <c r="K1149" t="s">
        <v>20</v>
      </c>
      <c r="L1149" t="s">
        <v>20</v>
      </c>
      <c r="P1149" t="s">
        <v>19</v>
      </c>
      <c r="Q1149" t="s">
        <v>16</v>
      </c>
      <c r="R1149">
        <v>1</v>
      </c>
      <c r="T1149">
        <f>MAX(scores245[[#This Row],[winline]],scores245[[#This Row],[betboom]])</f>
        <v>1.62</v>
      </c>
      <c r="U1149" t="str">
        <f>INDEX($C$1:$O$10913,1,MATCH(T1149,scores245[#This Row],0))</f>
        <v>winline</v>
      </c>
    </row>
    <row r="1150" spans="1:21" x14ac:dyDescent="0.25">
      <c r="A1150" t="str">
        <f>_xlfn.CONCAT(scores245[[#This Row],[home]],scores245[[#This Row],[guest]],scores245[[#This Row],[дата]])</f>
        <v>Оранж Каунти Род Айленд45550</v>
      </c>
      <c r="B1150" t="str">
        <f>_xlfn.CONCAT(scores245[[#This Row],[home]],scores245[[#This Row],[guest]])</f>
        <v>Оранж Каунти Род Айленд</v>
      </c>
      <c r="C1150" s="1" t="s">
        <v>492</v>
      </c>
      <c r="D1150" s="2">
        <v>45550</v>
      </c>
      <c r="E1150" s="1" t="s">
        <v>234</v>
      </c>
      <c r="F1150" s="1" t="s">
        <v>337</v>
      </c>
      <c r="G1150">
        <v>3.05</v>
      </c>
      <c r="H1150">
        <v>3.35</v>
      </c>
      <c r="I1150">
        <v>2.12</v>
      </c>
      <c r="J1150">
        <v>3.1</v>
      </c>
      <c r="K1150">
        <v>3.4</v>
      </c>
      <c r="L1150">
        <v>2.15</v>
      </c>
      <c r="P1150" t="s">
        <v>28</v>
      </c>
      <c r="Q1150" t="s">
        <v>16</v>
      </c>
      <c r="R1150">
        <v>1</v>
      </c>
      <c r="T1150">
        <f>MAX(scores245[[#This Row],[winline]],scores245[[#This Row],[betboom]])</f>
        <v>3.1</v>
      </c>
      <c r="U1150" t="str">
        <f>INDEX($C$1:$O$10913,1,MATCH(T1150,scores245[#This Row],0))</f>
        <v>betboom</v>
      </c>
    </row>
    <row r="1151" spans="1:21" x14ac:dyDescent="0.25">
      <c r="A1151" t="str">
        <f>_xlfn.CONCAT(scores245[[#This Row],[home]],scores245[[#This Row],[guest]],scores245[[#This Row],[дата]])</f>
        <v>Окленд РутсСан Антонио45550</v>
      </c>
      <c r="B1151" t="str">
        <f>_xlfn.CONCAT(scores245[[#This Row],[home]],scores245[[#This Row],[guest]])</f>
        <v>Окленд РутсСан Антонио</v>
      </c>
      <c r="C1151" s="1" t="s">
        <v>492</v>
      </c>
      <c r="D1151" s="2">
        <v>45550</v>
      </c>
      <c r="E1151" s="1" t="s">
        <v>235</v>
      </c>
      <c r="F1151" s="1" t="s">
        <v>238</v>
      </c>
      <c r="G1151">
        <v>2.23</v>
      </c>
      <c r="H1151">
        <v>3.35</v>
      </c>
      <c r="I1151">
        <v>2.85</v>
      </c>
      <c r="J1151">
        <v>2.27</v>
      </c>
      <c r="K1151">
        <v>3.4</v>
      </c>
      <c r="L1151">
        <v>2.9</v>
      </c>
      <c r="P1151" t="s">
        <v>16</v>
      </c>
      <c r="Q1151" t="s">
        <v>28</v>
      </c>
      <c r="R1151">
        <v>2</v>
      </c>
      <c r="T1151">
        <f>MAX(scores245[[#This Row],[winline]],scores245[[#This Row],[betboom]])</f>
        <v>2.27</v>
      </c>
      <c r="U1151" t="str">
        <f>INDEX($C$1:$O$10913,1,MATCH(T1151,scores245[#This Row],0))</f>
        <v>betboom</v>
      </c>
    </row>
    <row r="1152" spans="1:21" x14ac:dyDescent="0.25">
      <c r="A1152" t="str">
        <f>_xlfn.CONCAT(scores245[[#This Row],[home]],scores245[[#This Row],[guest]],scores245[[#This Row],[дата]])</f>
        <v>ТалсаЛуисвилль Сити45550</v>
      </c>
      <c r="B1152" t="str">
        <f>_xlfn.CONCAT(scores245[[#This Row],[home]],scores245[[#This Row],[guest]])</f>
        <v>ТалсаЛуисвилль Сити</v>
      </c>
      <c r="C1152" s="1" t="s">
        <v>492</v>
      </c>
      <c r="D1152" s="2">
        <v>45550</v>
      </c>
      <c r="E1152" s="1" t="s">
        <v>325</v>
      </c>
      <c r="F1152" s="1" t="s">
        <v>96</v>
      </c>
      <c r="G1152">
        <v>4.5</v>
      </c>
      <c r="H1152">
        <v>4.0999999999999996</v>
      </c>
      <c r="I1152">
        <v>1.58</v>
      </c>
      <c r="J1152">
        <v>4.7</v>
      </c>
      <c r="K1152">
        <v>4.2</v>
      </c>
      <c r="L1152">
        <v>1.6</v>
      </c>
      <c r="P1152" t="s">
        <v>16</v>
      </c>
      <c r="Q1152" t="s">
        <v>28</v>
      </c>
      <c r="R1152">
        <v>2</v>
      </c>
      <c r="T1152">
        <f>MAX(scores245[[#This Row],[winline]],scores245[[#This Row],[betboom]])</f>
        <v>4.7</v>
      </c>
      <c r="U1152" t="str">
        <f>INDEX($C$1:$O$10913,1,MATCH(T1152,scores245[#This Row],0))</f>
        <v>betboom</v>
      </c>
    </row>
    <row r="1153" spans="1:21" x14ac:dyDescent="0.25">
      <c r="A1153" t="str">
        <f>_xlfn.CONCAT(scores245[[#This Row],[home]],scores245[[#This Row],[guest]],scores245[[#This Row],[дата]])</f>
        <v>Мемфис 901Норт Каролина45550</v>
      </c>
      <c r="B1153" t="str">
        <f>_xlfn.CONCAT(scores245[[#This Row],[home]],scores245[[#This Row],[guest]])</f>
        <v>Мемфис 901Норт Каролина</v>
      </c>
      <c r="C1153" s="1" t="s">
        <v>492</v>
      </c>
      <c r="D1153" s="2">
        <v>45550</v>
      </c>
      <c r="E1153" s="1" t="s">
        <v>99</v>
      </c>
      <c r="F1153" s="1" t="s">
        <v>50</v>
      </c>
      <c r="G1153">
        <v>1.85</v>
      </c>
      <c r="H1153">
        <v>3.55</v>
      </c>
      <c r="I1153">
        <v>3.6</v>
      </c>
      <c r="J1153">
        <v>1.88</v>
      </c>
      <c r="K1153">
        <v>3.6</v>
      </c>
      <c r="L1153">
        <v>3.7</v>
      </c>
      <c r="P1153" t="s">
        <v>32</v>
      </c>
      <c r="Q1153" t="s">
        <v>16</v>
      </c>
      <c r="R1153">
        <v>1</v>
      </c>
      <c r="T1153">
        <f>MAX(scores245[[#This Row],[winline]],scores245[[#This Row],[betboom]])</f>
        <v>1.88</v>
      </c>
      <c r="U1153" t="str">
        <f>INDEX($C$1:$O$10913,1,MATCH(T1153,scores245[#This Row],0))</f>
        <v>betboom</v>
      </c>
    </row>
    <row r="1154" spans="1:21" x14ac:dyDescent="0.25">
      <c r="A1154" t="str">
        <f>_xlfn.CONCAT(scores245[[#This Row],[home]],scores245[[#This Row],[guest]],scores245[[#This Row],[дата]])</f>
        <v>Колорадо СпрингсЧарльстон Бэттери45550</v>
      </c>
      <c r="B1154" t="str">
        <f>_xlfn.CONCAT(scores245[[#This Row],[home]],scores245[[#This Row],[guest]])</f>
        <v>Колорадо СпрингсЧарльстон Бэттери</v>
      </c>
      <c r="C1154" s="1" t="s">
        <v>492</v>
      </c>
      <c r="D1154" s="2">
        <v>45550</v>
      </c>
      <c r="E1154" s="1" t="s">
        <v>236</v>
      </c>
      <c r="F1154" s="1" t="s">
        <v>49</v>
      </c>
      <c r="G1154">
        <v>2.65</v>
      </c>
      <c r="H1154">
        <v>3.5</v>
      </c>
      <c r="I1154">
        <v>2.29</v>
      </c>
      <c r="J1154">
        <v>2.7</v>
      </c>
      <c r="K1154">
        <v>3.55</v>
      </c>
      <c r="L1154">
        <v>2.33</v>
      </c>
      <c r="P1154" t="s">
        <v>19</v>
      </c>
      <c r="Q1154" t="s">
        <v>16</v>
      </c>
      <c r="R1154">
        <v>1</v>
      </c>
      <c r="T1154">
        <f>MAX(scores245[[#This Row],[winline]],scores245[[#This Row],[betboom]])</f>
        <v>2.7</v>
      </c>
      <c r="U1154" t="str">
        <f>INDEX($C$1:$O$10913,1,MATCH(T1154,scores245[#This Row],0))</f>
        <v>betboom</v>
      </c>
    </row>
    <row r="1155" spans="1:21" x14ac:dyDescent="0.25">
      <c r="A1155" t="str">
        <f>_xlfn.CONCAT(scores245[[#This Row],[home]],scores245[[#This Row],[guest]],scores245[[#This Row],[дата]])</f>
        <v>Тампа Бэй РаудисПиттсбург Риверхаундс45550</v>
      </c>
      <c r="B1155" t="str">
        <f>_xlfn.CONCAT(scores245[[#This Row],[home]],scores245[[#This Row],[guest]])</f>
        <v>Тампа Бэй РаудисПиттсбург Риверхаундс</v>
      </c>
      <c r="C1155" s="1" t="s">
        <v>492</v>
      </c>
      <c r="D1155" s="2">
        <v>45550</v>
      </c>
      <c r="E1155" s="1" t="s">
        <v>94</v>
      </c>
      <c r="F1155" s="1" t="s">
        <v>233</v>
      </c>
      <c r="G1155">
        <v>1.98</v>
      </c>
      <c r="H1155">
        <v>3.45</v>
      </c>
      <c r="I1155">
        <v>3.3</v>
      </c>
      <c r="J1155">
        <v>2.0089999999999999</v>
      </c>
      <c r="K1155">
        <v>3.5</v>
      </c>
      <c r="L1155">
        <v>3.35</v>
      </c>
      <c r="P1155" t="s">
        <v>19</v>
      </c>
      <c r="Q1155" t="s">
        <v>28</v>
      </c>
      <c r="R1155">
        <v>1</v>
      </c>
      <c r="T1155">
        <f>MAX(scores245[[#This Row],[winline]],scores245[[#This Row],[betboom]])</f>
        <v>2.0089999999999999</v>
      </c>
      <c r="U1155" t="str">
        <f>INDEX($C$1:$O$10913,1,MATCH(T1155,scores245[#This Row],0))</f>
        <v>betboom</v>
      </c>
    </row>
    <row r="1156" spans="1:21" x14ac:dyDescent="0.25">
      <c r="A1156" t="str">
        <f>_xlfn.CONCAT(scores245[[#This Row],[home]],scores245[[#This Row],[guest]],scores245[[#This Row],[дата]])</f>
        <v>МайамиХартфорд Атлетик45550</v>
      </c>
      <c r="B1156" t="str">
        <f>_xlfn.CONCAT(scores245[[#This Row],[home]],scores245[[#This Row],[guest]])</f>
        <v>МайамиХартфорд Атлетик</v>
      </c>
      <c r="C1156" s="1" t="s">
        <v>492</v>
      </c>
      <c r="D1156" s="2">
        <v>45550</v>
      </c>
      <c r="E1156" s="1" t="s">
        <v>97</v>
      </c>
      <c r="F1156" s="1" t="s">
        <v>231</v>
      </c>
      <c r="G1156">
        <v>3.1</v>
      </c>
      <c r="H1156">
        <v>3.45</v>
      </c>
      <c r="I1156">
        <v>2.06</v>
      </c>
      <c r="J1156">
        <v>3.15</v>
      </c>
      <c r="K1156">
        <v>3.55</v>
      </c>
      <c r="L1156">
        <v>2.09</v>
      </c>
      <c r="P1156" t="s">
        <v>16</v>
      </c>
      <c r="Q1156" t="s">
        <v>32</v>
      </c>
      <c r="R1156">
        <v>2</v>
      </c>
      <c r="T1156">
        <f>MAX(scores245[[#This Row],[winline]],scores245[[#This Row],[betboom]])</f>
        <v>3.15</v>
      </c>
      <c r="U1156" t="str">
        <f>INDEX($C$1:$O$10913,1,MATCH(T1156,scores245[#This Row],0))</f>
        <v>betboom</v>
      </c>
    </row>
    <row r="1157" spans="1:21" x14ac:dyDescent="0.25">
      <c r="A1157" t="str">
        <f>_xlfn.CONCAT(scores245[[#This Row],[home]],scores245[[#This Row],[guest]],scores245[[#This Row],[дата]])</f>
        <v>Лаудон ЮнайтедБирмингем Легион45550</v>
      </c>
      <c r="B1157" t="str">
        <f>_xlfn.CONCAT(scores245[[#This Row],[home]],scores245[[#This Row],[guest]])</f>
        <v>Лаудон ЮнайтедБирмингем Легион</v>
      </c>
      <c r="C1157" s="1" t="s">
        <v>492</v>
      </c>
      <c r="D1157" s="2">
        <v>45550</v>
      </c>
      <c r="E1157" s="1" t="s">
        <v>93</v>
      </c>
      <c r="F1157" s="1" t="s">
        <v>95</v>
      </c>
      <c r="G1157">
        <v>2.0499999999999998</v>
      </c>
      <c r="H1157">
        <v>3.3</v>
      </c>
      <c r="I1157">
        <v>3.25</v>
      </c>
      <c r="J1157">
        <v>2.08</v>
      </c>
      <c r="K1157">
        <v>3.35</v>
      </c>
      <c r="L1157">
        <v>3.3</v>
      </c>
      <c r="P1157" t="s">
        <v>54</v>
      </c>
      <c r="Q1157" t="s">
        <v>19</v>
      </c>
      <c r="R1157">
        <v>1</v>
      </c>
      <c r="T1157">
        <f>MAX(scores245[[#This Row],[winline]],scores245[[#This Row],[betboom]])</f>
        <v>2.08</v>
      </c>
      <c r="U1157" t="str">
        <f>INDEX($C$1:$O$10913,1,MATCH(T1157,scores245[#This Row],0))</f>
        <v>betboom</v>
      </c>
    </row>
    <row r="1158" spans="1:21" x14ac:dyDescent="0.25">
      <c r="A1158" t="str">
        <f>_xlfn.CONCAT(scores245[[#This Row],[home]],scores245[[#This Row],[guest]],scores245[[#This Row],[дата]])</f>
        <v>Инди ЭлевенЭль Пасо Локомотив45550</v>
      </c>
      <c r="B1158" t="str">
        <f>_xlfn.CONCAT(scores245[[#This Row],[home]],scores245[[#This Row],[guest]])</f>
        <v>Инди ЭлевенЭль Пасо Локомотив</v>
      </c>
      <c r="C1158" s="1" t="s">
        <v>492</v>
      </c>
      <c r="D1158" s="2">
        <v>45550</v>
      </c>
      <c r="E1158" s="1" t="s">
        <v>338</v>
      </c>
      <c r="F1158" s="1" t="s">
        <v>374</v>
      </c>
      <c r="G1158">
        <v>1.67</v>
      </c>
      <c r="H1158">
        <v>3.9</v>
      </c>
      <c r="I1158">
        <v>4.0999999999999996</v>
      </c>
      <c r="J1158">
        <v>1.7</v>
      </c>
      <c r="K1158">
        <v>4</v>
      </c>
      <c r="L1158">
        <v>4.2</v>
      </c>
      <c r="P1158" t="s">
        <v>32</v>
      </c>
      <c r="Q1158" t="s">
        <v>28</v>
      </c>
      <c r="R1158">
        <v>1</v>
      </c>
      <c r="T1158">
        <f>MAX(scores245[[#This Row],[winline]],scores245[[#This Row],[betboom]])</f>
        <v>1.7</v>
      </c>
      <c r="U1158" t="str">
        <f>INDEX($C$1:$O$10913,1,MATCH(T1158,scores245[#This Row],0))</f>
        <v>betboom</v>
      </c>
    </row>
    <row r="1159" spans="1:21" x14ac:dyDescent="0.25">
      <c r="A1159" t="str">
        <f>_xlfn.CONCAT(scores245[[#This Row],[home]],scores245[[#This Row],[guest]],scores245[[#This Row],[дата]])</f>
        <v>Детройт СитиНью-Мексико Юнайтед45550</v>
      </c>
      <c r="B1159" t="str">
        <f>_xlfn.CONCAT(scores245[[#This Row],[home]],scores245[[#This Row],[guest]])</f>
        <v>Детройт СитиНью-Мексико Юнайтед</v>
      </c>
      <c r="C1159" s="1" t="s">
        <v>492</v>
      </c>
      <c r="D1159" s="2">
        <v>45550</v>
      </c>
      <c r="E1159" s="1" t="s">
        <v>98</v>
      </c>
      <c r="F1159" s="1" t="s">
        <v>415</v>
      </c>
      <c r="G1159">
        <v>2.75</v>
      </c>
      <c r="H1159">
        <v>3.3</v>
      </c>
      <c r="I1159">
        <v>2.3199999999999998</v>
      </c>
      <c r="J1159">
        <v>2.8</v>
      </c>
      <c r="K1159">
        <v>3.35</v>
      </c>
      <c r="L1159">
        <v>2.36</v>
      </c>
      <c r="P1159" t="s">
        <v>28</v>
      </c>
      <c r="Q1159" t="s">
        <v>16</v>
      </c>
      <c r="R1159">
        <v>1</v>
      </c>
      <c r="T1159">
        <f>MAX(scores245[[#This Row],[winline]],scores245[[#This Row],[betboom]])</f>
        <v>2.8</v>
      </c>
      <c r="U1159" t="str">
        <f>INDEX($C$1:$O$10913,1,MATCH(T1159,scores245[#This Row],0))</f>
        <v>betboom</v>
      </c>
    </row>
    <row r="1160" spans="1:21" x14ac:dyDescent="0.25">
      <c r="A1160" t="str">
        <f>_xlfn.CONCAT(scores245[[#This Row],[home]],scores245[[#This Row],[guest]],scores245[[#This Row],[дата]])</f>
        <v>Ванкувер УайткэпсСан Хосе Эрткуэйкс45550</v>
      </c>
      <c r="B1160" t="str">
        <f>_xlfn.CONCAT(scores245[[#This Row],[home]],scores245[[#This Row],[guest]])</f>
        <v>Ванкувер УайткэпсСан Хосе Эрткуэйкс</v>
      </c>
      <c r="C1160" s="1" t="s">
        <v>493</v>
      </c>
      <c r="D1160" s="2">
        <v>45550</v>
      </c>
      <c r="E1160" s="1" t="s">
        <v>248</v>
      </c>
      <c r="F1160" s="1" t="s">
        <v>242</v>
      </c>
      <c r="G1160">
        <v>1.51</v>
      </c>
      <c r="H1160">
        <v>4.9000000000000004</v>
      </c>
      <c r="I1160">
        <v>5.8</v>
      </c>
      <c r="J1160">
        <v>1.48</v>
      </c>
      <c r="K1160">
        <v>4.8</v>
      </c>
      <c r="L1160">
        <v>5.9</v>
      </c>
      <c r="M1160">
        <v>1.51</v>
      </c>
      <c r="N1160">
        <v>4.5999999999999996</v>
      </c>
      <c r="O1160">
        <v>6.1</v>
      </c>
      <c r="P1160" t="s">
        <v>19</v>
      </c>
      <c r="Q1160" t="s">
        <v>16</v>
      </c>
      <c r="R1160">
        <v>1</v>
      </c>
      <c r="T1160">
        <f>MAX(scores245[[#This Row],[winline]],scores245[[#This Row],[betboom]])</f>
        <v>1.51</v>
      </c>
      <c r="U1160" t="str">
        <f>INDEX($C$1:$O$10913,1,MATCH(T1160,scores245[#This Row],0))</f>
        <v>winline</v>
      </c>
    </row>
    <row r="1161" spans="1:21" x14ac:dyDescent="0.25">
      <c r="A1161" t="str">
        <f>_xlfn.CONCAT(scores245[[#This Row],[home]],scores245[[#This Row],[guest]],scores245[[#This Row],[дата]])</f>
        <v>Лос Анджелес ГэлаксиЛос-Анджелес45550</v>
      </c>
      <c r="B1161" t="str">
        <f>_xlfn.CONCAT(scores245[[#This Row],[home]],scores245[[#This Row],[guest]])</f>
        <v>Лос Анджелес ГэлаксиЛос-Анджелес</v>
      </c>
      <c r="C1161" s="1" t="s">
        <v>493</v>
      </c>
      <c r="D1161" s="2">
        <v>45550</v>
      </c>
      <c r="E1161" s="1" t="s">
        <v>243</v>
      </c>
      <c r="F1161" s="1" t="s">
        <v>417</v>
      </c>
      <c r="G1161">
        <v>2.5</v>
      </c>
      <c r="H1161">
        <v>3.9</v>
      </c>
      <c r="I1161">
        <v>2.6</v>
      </c>
      <c r="J1161">
        <v>2.5499999999999998</v>
      </c>
      <c r="K1161">
        <v>3.75</v>
      </c>
      <c r="L1161">
        <v>2.5499999999999998</v>
      </c>
      <c r="M1161">
        <v>2.58</v>
      </c>
      <c r="N1161">
        <v>3.6</v>
      </c>
      <c r="O1161">
        <v>2.58</v>
      </c>
      <c r="P1161" t="s">
        <v>54</v>
      </c>
      <c r="Q1161" t="s">
        <v>19</v>
      </c>
      <c r="R1161">
        <v>1</v>
      </c>
      <c r="T1161">
        <f>MAX(scores245[[#This Row],[winline]],scores245[[#This Row],[betboom]])</f>
        <v>2.5499999999999998</v>
      </c>
      <c r="U1161" t="str">
        <f>INDEX($C$1:$O$10913,1,MATCH(T1161,scores245[#This Row],0))</f>
        <v>betboom</v>
      </c>
    </row>
    <row r="1162" spans="1:21" x14ac:dyDescent="0.25">
      <c r="A1162" t="str">
        <f>_xlfn.CONCAT(scores245[[#This Row],[home]],scores245[[#This Row],[guest]],scores245[[#This Row],[дата]])</f>
        <v>Колорадо РэпидсПортленд Тимберс45550</v>
      </c>
      <c r="B1162" t="str">
        <f>_xlfn.CONCAT(scores245[[#This Row],[home]],scores245[[#This Row],[guest]])</f>
        <v>Колорадо РэпидсПортленд Тимберс</v>
      </c>
      <c r="C1162" s="1" t="s">
        <v>493</v>
      </c>
      <c r="D1162" s="2">
        <v>45550</v>
      </c>
      <c r="E1162" s="1" t="s">
        <v>245</v>
      </c>
      <c r="F1162" s="1" t="s">
        <v>246</v>
      </c>
      <c r="G1162">
        <v>2.11</v>
      </c>
      <c r="H1162">
        <v>4.0999999999999996</v>
      </c>
      <c r="I1162">
        <v>3.15</v>
      </c>
      <c r="J1162">
        <v>2.08</v>
      </c>
      <c r="K1162">
        <v>4.0999999999999996</v>
      </c>
      <c r="L1162">
        <v>3.05</v>
      </c>
      <c r="M1162">
        <v>2.08</v>
      </c>
      <c r="N1162">
        <v>4</v>
      </c>
      <c r="O1162">
        <v>3.1</v>
      </c>
      <c r="P1162" t="s">
        <v>19</v>
      </c>
      <c r="Q1162" t="s">
        <v>28</v>
      </c>
      <c r="R1162">
        <v>1</v>
      </c>
      <c r="T1162">
        <f>MAX(scores245[[#This Row],[winline]],scores245[[#This Row],[betboom]])</f>
        <v>2.11</v>
      </c>
      <c r="U1162" t="str">
        <f>INDEX($C$1:$O$10913,1,MATCH(T1162,scores245[#This Row],0))</f>
        <v>winline</v>
      </c>
    </row>
    <row r="1163" spans="1:21" x14ac:dyDescent="0.25">
      <c r="A1163" t="str">
        <f>_xlfn.CONCAT(scores245[[#This Row],[home]],scores245[[#This Row],[guest]],scores245[[#This Row],[дата]])</f>
        <v>Хьюстон ДинамоРеал Солт Лейк45550</v>
      </c>
      <c r="B1163" t="str">
        <f>_xlfn.CONCAT(scores245[[#This Row],[home]],scores245[[#This Row],[guest]])</f>
        <v>Хьюстон ДинамоРеал Солт Лейк</v>
      </c>
      <c r="C1163" s="1" t="s">
        <v>493</v>
      </c>
      <c r="D1163" s="2">
        <v>45550</v>
      </c>
      <c r="E1163" s="1" t="s">
        <v>256</v>
      </c>
      <c r="F1163" s="1" t="s">
        <v>324</v>
      </c>
      <c r="G1163">
        <v>1.98</v>
      </c>
      <c r="H1163">
        <v>3.9</v>
      </c>
      <c r="I1163">
        <v>3.6</v>
      </c>
      <c r="J1163">
        <v>1.92</v>
      </c>
      <c r="K1163">
        <v>3.85</v>
      </c>
      <c r="L1163">
        <v>3.65</v>
      </c>
      <c r="M1163">
        <v>1.92</v>
      </c>
      <c r="N1163">
        <v>3.8</v>
      </c>
      <c r="O1163">
        <v>3.7</v>
      </c>
      <c r="P1163" t="s">
        <v>54</v>
      </c>
      <c r="Q1163" t="s">
        <v>28</v>
      </c>
      <c r="R1163">
        <v>1</v>
      </c>
      <c r="T1163">
        <f>MAX(scores245[[#This Row],[winline]],scores245[[#This Row],[betboom]])</f>
        <v>1.98</v>
      </c>
      <c r="U1163" t="str">
        <f>INDEX($C$1:$O$10913,1,MATCH(T1163,scores245[#This Row],0))</f>
        <v>winline</v>
      </c>
    </row>
    <row r="1164" spans="1:21" x14ac:dyDescent="0.25">
      <c r="A1164" t="str">
        <f>_xlfn.CONCAT(scores245[[#This Row],[home]],scores245[[#This Row],[guest]],scores245[[#This Row],[дата]])</f>
        <v>Чикаго ФайрНью Йорк Ред Буллз45550</v>
      </c>
      <c r="B1164" t="str">
        <f>_xlfn.CONCAT(scores245[[#This Row],[home]],scores245[[#This Row],[guest]])</f>
        <v>Чикаго ФайрНью Йорк Ред Буллз</v>
      </c>
      <c r="C1164" s="1" t="s">
        <v>493</v>
      </c>
      <c r="D1164" s="2">
        <v>45550</v>
      </c>
      <c r="E1164" s="1" t="s">
        <v>241</v>
      </c>
      <c r="F1164" s="1" t="s">
        <v>101</v>
      </c>
      <c r="G1164">
        <v>2.7</v>
      </c>
      <c r="H1164">
        <v>3.6</v>
      </c>
      <c r="I1164">
        <v>2.5499999999999998</v>
      </c>
      <c r="J1164">
        <v>2.75</v>
      </c>
      <c r="K1164">
        <v>3.5</v>
      </c>
      <c r="L1164">
        <v>2.5</v>
      </c>
      <c r="M1164">
        <v>2.68</v>
      </c>
      <c r="N1164">
        <v>3.45</v>
      </c>
      <c r="O1164">
        <v>2.54</v>
      </c>
      <c r="P1164" t="s">
        <v>19</v>
      </c>
      <c r="Q1164" t="s">
        <v>28</v>
      </c>
      <c r="R1164">
        <v>1</v>
      </c>
      <c r="T1164">
        <f>MAX(scores245[[#This Row],[winline]],scores245[[#This Row],[betboom]])</f>
        <v>2.75</v>
      </c>
      <c r="U1164" t="str">
        <f>INDEX($C$1:$O$10913,1,MATCH(T1164,scores245[#This Row],0))</f>
        <v>betboom</v>
      </c>
    </row>
    <row r="1165" spans="1:21" x14ac:dyDescent="0.25">
      <c r="A1165" t="str">
        <f>_xlfn.CONCAT(scores245[[#This Row],[home]],scores245[[#This Row],[guest]],scores245[[#This Row],[дата]])</f>
        <v>Сент Луис ЛайонсМиннесота Юнайтед45550</v>
      </c>
      <c r="B1165" t="str">
        <f>_xlfn.CONCAT(scores245[[#This Row],[home]],scores245[[#This Row],[guest]])</f>
        <v>Сент Луис ЛайонсМиннесота Юнайтед</v>
      </c>
      <c r="C1165" s="1" t="s">
        <v>493</v>
      </c>
      <c r="D1165" s="2">
        <v>45550</v>
      </c>
      <c r="E1165" s="1" t="s">
        <v>249</v>
      </c>
      <c r="F1165" s="1" t="s">
        <v>247</v>
      </c>
      <c r="G1165">
        <v>2.08</v>
      </c>
      <c r="H1165">
        <v>3.8</v>
      </c>
      <c r="I1165">
        <v>3.35</v>
      </c>
      <c r="J1165">
        <v>2.0499999999999998</v>
      </c>
      <c r="K1165">
        <v>3.8</v>
      </c>
      <c r="L1165">
        <v>3.35</v>
      </c>
      <c r="M1165">
        <v>2.02</v>
      </c>
      <c r="N1165">
        <v>3.8</v>
      </c>
      <c r="O1165">
        <v>3.35</v>
      </c>
      <c r="P1165" t="s">
        <v>28</v>
      </c>
      <c r="Q1165" t="s">
        <v>32</v>
      </c>
      <c r="R1165">
        <v>2</v>
      </c>
      <c r="T1165">
        <f>MAX(scores245[[#This Row],[winline]],scores245[[#This Row],[betboom]])</f>
        <v>2.08</v>
      </c>
      <c r="U1165" t="str">
        <f>INDEX($C$1:$O$10913,1,MATCH(T1165,scores245[#This Row],0))</f>
        <v>winline</v>
      </c>
    </row>
    <row r="1166" spans="1:21" x14ac:dyDescent="0.25">
      <c r="A1166" t="str">
        <f>_xlfn.CONCAT(scores245[[#This Row],[home]],scores245[[#This Row],[guest]],scores245[[#This Row],[дата]])</f>
        <v>Интер МайамиФиладельфия Юнион45550</v>
      </c>
      <c r="B1166" t="str">
        <f>_xlfn.CONCAT(scores245[[#This Row],[home]],scores245[[#This Row],[guest]])</f>
        <v>Интер МайамиФиладельфия Юнион</v>
      </c>
      <c r="C1166" s="1" t="s">
        <v>493</v>
      </c>
      <c r="D1166" s="2">
        <v>45550</v>
      </c>
      <c r="E1166" s="1" t="s">
        <v>251</v>
      </c>
      <c r="F1166" s="1" t="s">
        <v>108</v>
      </c>
      <c r="G1166">
        <v>1.54</v>
      </c>
      <c r="H1166">
        <v>4.7</v>
      </c>
      <c r="I1166">
        <v>5.6</v>
      </c>
      <c r="J1166">
        <v>1.52</v>
      </c>
      <c r="K1166">
        <v>4.7</v>
      </c>
      <c r="L1166">
        <v>5.5</v>
      </c>
      <c r="M1166">
        <v>1.52</v>
      </c>
      <c r="N1166">
        <v>4.55</v>
      </c>
      <c r="O1166">
        <v>5.7</v>
      </c>
      <c r="P1166" t="s">
        <v>32</v>
      </c>
      <c r="Q1166" t="s">
        <v>28</v>
      </c>
      <c r="R1166">
        <v>1</v>
      </c>
      <c r="T1166">
        <f>MAX(scores245[[#This Row],[winline]],scores245[[#This Row],[betboom]])</f>
        <v>1.54</v>
      </c>
      <c r="U1166" t="str">
        <f>INDEX($C$1:$O$10913,1,MATCH(T1166,scores245[#This Row],0))</f>
        <v>winline</v>
      </c>
    </row>
    <row r="1167" spans="1:21" x14ac:dyDescent="0.25">
      <c r="A1167" t="str">
        <f>_xlfn.CONCAT(scores245[[#This Row],[home]],scores245[[#This Row],[guest]],scores245[[#This Row],[дата]])</f>
        <v>ЦинциннатиКоламбус Крю45550</v>
      </c>
      <c r="B1167" t="str">
        <f>_xlfn.CONCAT(scores245[[#This Row],[home]],scores245[[#This Row],[guest]])</f>
        <v>ЦинциннатиКоламбус Крю</v>
      </c>
      <c r="C1167" s="1" t="s">
        <v>493</v>
      </c>
      <c r="D1167" s="2">
        <v>45550</v>
      </c>
      <c r="E1167" s="1" t="s">
        <v>253</v>
      </c>
      <c r="F1167" s="1" t="s">
        <v>104</v>
      </c>
      <c r="G1167">
        <v>2.2999999999999998</v>
      </c>
      <c r="H1167">
        <v>3.8</v>
      </c>
      <c r="I1167">
        <v>2.9</v>
      </c>
      <c r="J1167">
        <v>2.2999999999999998</v>
      </c>
      <c r="K1167">
        <v>3.8</v>
      </c>
      <c r="L1167">
        <v>2.85</v>
      </c>
      <c r="M1167">
        <v>2.2400000000000002</v>
      </c>
      <c r="N1167">
        <v>3.75</v>
      </c>
      <c r="O1167">
        <v>2.9</v>
      </c>
      <c r="P1167" t="s">
        <v>16</v>
      </c>
      <c r="Q1167" t="s">
        <v>16</v>
      </c>
      <c r="R1167">
        <v>0</v>
      </c>
      <c r="T1167">
        <f>MAX(scores245[[#This Row],[winline]],scores245[[#This Row],[betboom]])</f>
        <v>2.2999999999999998</v>
      </c>
      <c r="U1167" t="str">
        <f>INDEX($C$1:$O$10913,1,MATCH(T1167,scores245[#This Row],0))</f>
        <v>winline</v>
      </c>
    </row>
    <row r="1168" spans="1:21" x14ac:dyDescent="0.25">
      <c r="A1168" t="str">
        <f>_xlfn.CONCAT(scores245[[#This Row],[home]],scores245[[#This Row],[guest]],scores245[[#This Row],[дата]])</f>
        <v>Монреаль ИмпактШарлотт45550</v>
      </c>
      <c r="B1168" t="str">
        <f>_xlfn.CONCAT(scores245[[#This Row],[home]],scores245[[#This Row],[guest]])</f>
        <v>Монреаль ИмпактШарлотт</v>
      </c>
      <c r="C1168" s="1" t="s">
        <v>493</v>
      </c>
      <c r="D1168" s="2">
        <v>45550</v>
      </c>
      <c r="E1168" s="1" t="s">
        <v>107</v>
      </c>
      <c r="F1168" s="1" t="s">
        <v>257</v>
      </c>
      <c r="G1168">
        <v>2.8</v>
      </c>
      <c r="H1168">
        <v>3.6</v>
      </c>
      <c r="I1168">
        <v>2.46</v>
      </c>
      <c r="J1168">
        <v>2.8</v>
      </c>
      <c r="K1168">
        <v>3.6</v>
      </c>
      <c r="L1168">
        <v>2.4</v>
      </c>
      <c r="M1168">
        <v>2.72</v>
      </c>
      <c r="N1168">
        <v>3.55</v>
      </c>
      <c r="O1168">
        <v>2.46</v>
      </c>
      <c r="P1168" t="s">
        <v>19</v>
      </c>
      <c r="Q1168" t="s">
        <v>28</v>
      </c>
      <c r="R1168">
        <v>1</v>
      </c>
      <c r="T1168">
        <f>MAX(scores245[[#This Row],[winline]],scores245[[#This Row],[betboom]])</f>
        <v>2.8</v>
      </c>
      <c r="U1168" t="str">
        <f>INDEX($C$1:$O$10913,1,MATCH(T1168,scores245[#This Row],0))</f>
        <v>winline</v>
      </c>
    </row>
    <row r="1169" spans="1:21" x14ac:dyDescent="0.25">
      <c r="A1169" t="str">
        <f>_xlfn.CONCAT(scores245[[#This Row],[home]],scores245[[#This Row],[guest]],scores245[[#This Row],[дата]])</f>
        <v>Орландо СитиНью Ингленд Революшен45550</v>
      </c>
      <c r="B1169" t="str">
        <f>_xlfn.CONCAT(scores245[[#This Row],[home]],scores245[[#This Row],[guest]])</f>
        <v>Орландо СитиНью Ингленд Революшен</v>
      </c>
      <c r="C1169" s="1" t="s">
        <v>493</v>
      </c>
      <c r="D1169" s="2">
        <v>45550</v>
      </c>
      <c r="E1169" s="1" t="s">
        <v>53</v>
      </c>
      <c r="F1169" s="1" t="s">
        <v>103</v>
      </c>
      <c r="G1169">
        <v>1.56</v>
      </c>
      <c r="H1169">
        <v>4.5</v>
      </c>
      <c r="I1169">
        <v>5.6</v>
      </c>
      <c r="J1169">
        <v>1.55</v>
      </c>
      <c r="K1169">
        <v>4.4000000000000004</v>
      </c>
      <c r="L1169">
        <v>5.6</v>
      </c>
      <c r="M1169">
        <v>1.56</v>
      </c>
      <c r="N1169">
        <v>4.4000000000000004</v>
      </c>
      <c r="O1169">
        <v>5.6</v>
      </c>
      <c r="P1169" t="s">
        <v>32</v>
      </c>
      <c r="Q1169" t="s">
        <v>16</v>
      </c>
      <c r="R1169">
        <v>1</v>
      </c>
      <c r="T1169">
        <f>MAX(scores245[[#This Row],[winline]],scores245[[#This Row],[betboom]])</f>
        <v>1.56</v>
      </c>
      <c r="U1169" t="str">
        <f>INDEX($C$1:$O$10913,1,MATCH(T1169,scores245[#This Row],0))</f>
        <v>winline</v>
      </c>
    </row>
    <row r="1170" spans="1:21" x14ac:dyDescent="0.25">
      <c r="A1170" t="str">
        <f>_xlfn.CONCAT(scores245[[#This Row],[home]],scores245[[#This Row],[guest]],scores245[[#This Row],[дата]])</f>
        <v>ТоронтоОстин45550</v>
      </c>
      <c r="B1170" t="str">
        <f>_xlfn.CONCAT(scores245[[#This Row],[home]],scores245[[#This Row],[guest]])</f>
        <v>ТоронтоОстин</v>
      </c>
      <c r="C1170" s="1" t="s">
        <v>493</v>
      </c>
      <c r="D1170" s="2">
        <v>45550</v>
      </c>
      <c r="E1170" s="1" t="s">
        <v>106</v>
      </c>
      <c r="F1170" s="1" t="s">
        <v>255</v>
      </c>
      <c r="G1170">
        <v>1.9</v>
      </c>
      <c r="H1170">
        <v>3.8</v>
      </c>
      <c r="I1170">
        <v>3.95</v>
      </c>
      <c r="J1170">
        <v>1.82</v>
      </c>
      <c r="K1170">
        <v>3.85</v>
      </c>
      <c r="L1170">
        <v>4.0999999999999996</v>
      </c>
      <c r="M1170">
        <v>1.84</v>
      </c>
      <c r="N1170">
        <v>3.75</v>
      </c>
      <c r="O1170">
        <v>4.1500000000000004</v>
      </c>
      <c r="P1170" t="s">
        <v>19</v>
      </c>
      <c r="Q1170" t="s">
        <v>28</v>
      </c>
      <c r="R1170">
        <v>1</v>
      </c>
      <c r="T1170">
        <f>MAX(scores245[[#This Row],[winline]],scores245[[#This Row],[betboom]])</f>
        <v>1.9</v>
      </c>
      <c r="U1170" t="str">
        <f>INDEX($C$1:$O$10913,1,MATCH(T1170,scores245[#This Row],0))</f>
        <v>winline</v>
      </c>
    </row>
    <row r="1171" spans="1:21" x14ac:dyDescent="0.25">
      <c r="A1171" t="str">
        <f>_xlfn.CONCAT(scores245[[#This Row],[home]],scores245[[#This Row],[guest]],scores245[[#This Row],[дата]])</f>
        <v>ГнистанМариехамн45550</v>
      </c>
      <c r="B1171" t="str">
        <f>_xlfn.CONCAT(scores245[[#This Row],[home]],scores245[[#This Row],[guest]])</f>
        <v>ГнистанМариехамн</v>
      </c>
      <c r="C1171" s="1" t="s">
        <v>479</v>
      </c>
      <c r="D1171" s="2">
        <v>45550</v>
      </c>
      <c r="E1171" s="1" t="s">
        <v>258</v>
      </c>
      <c r="F1171" s="1" t="s">
        <v>260</v>
      </c>
      <c r="G1171">
        <v>1.64</v>
      </c>
      <c r="H1171">
        <v>3.9</v>
      </c>
      <c r="I1171">
        <v>4.7</v>
      </c>
      <c r="J1171">
        <v>1.63</v>
      </c>
      <c r="K1171">
        <v>3.85</v>
      </c>
      <c r="L1171">
        <v>5.0999999999999996</v>
      </c>
      <c r="M1171">
        <v>1.65</v>
      </c>
      <c r="N1171">
        <v>4.0999999999999996</v>
      </c>
      <c r="O1171">
        <v>5</v>
      </c>
      <c r="P1171" t="s">
        <v>19</v>
      </c>
      <c r="Q1171" t="s">
        <v>28</v>
      </c>
      <c r="R1171">
        <v>1</v>
      </c>
      <c r="T1171">
        <f>MAX(scores245[[#This Row],[winline]],scores245[[#This Row],[betboom]])</f>
        <v>1.64</v>
      </c>
      <c r="U1171" t="str">
        <f>INDEX($C$1:$O$10913,1,MATCH(T1171,scores245[#This Row],0))</f>
        <v>winline</v>
      </c>
    </row>
    <row r="1172" spans="1:21" x14ac:dyDescent="0.25">
      <c r="A1172" t="str">
        <f>_xlfn.CONCAT(scores245[[#This Row],[home]],scores245[[#This Row],[guest]],scores245[[#This Row],[дата]])</f>
        <v>ГефлеЭргрюте45550</v>
      </c>
      <c r="B1172" t="str">
        <f>_xlfn.CONCAT(scores245[[#This Row],[home]],scores245[[#This Row],[guest]])</f>
        <v>ГефлеЭргрюте</v>
      </c>
      <c r="C1172" s="1" t="s">
        <v>480</v>
      </c>
      <c r="D1172" s="2">
        <v>45550</v>
      </c>
      <c r="E1172" s="1" t="s">
        <v>64</v>
      </c>
      <c r="F1172" s="1" t="s">
        <v>264</v>
      </c>
      <c r="G1172">
        <v>2.65</v>
      </c>
      <c r="H1172">
        <v>3.55</v>
      </c>
      <c r="I1172">
        <v>2.38</v>
      </c>
      <c r="J1172">
        <v>2.6</v>
      </c>
      <c r="K1172">
        <v>3.45</v>
      </c>
      <c r="L1172">
        <v>2.4500000000000002</v>
      </c>
      <c r="M1172">
        <v>2.6</v>
      </c>
      <c r="N1172">
        <v>3.55</v>
      </c>
      <c r="O1172">
        <v>2.4</v>
      </c>
      <c r="P1172" t="s">
        <v>19</v>
      </c>
      <c r="Q1172" t="s">
        <v>32</v>
      </c>
      <c r="R1172">
        <v>2</v>
      </c>
      <c r="T1172">
        <f>MAX(scores245[[#This Row],[winline]],scores245[[#This Row],[betboom]])</f>
        <v>2.65</v>
      </c>
      <c r="U1172" t="str">
        <f>INDEX($C$1:$O$10913,1,MATCH(T1172,scores245[#This Row],0))</f>
        <v>winline</v>
      </c>
    </row>
    <row r="1173" spans="1:21" x14ac:dyDescent="0.25">
      <c r="A1173" t="str">
        <f>_xlfn.CONCAT(scores245[[#This Row],[home]],scores245[[#This Row],[guest]],scores245[[#This Row],[дата]])</f>
        <v>КальмарВернаму45550</v>
      </c>
      <c r="B1173" t="str">
        <f>_xlfn.CONCAT(scores245[[#This Row],[home]],scores245[[#This Row],[guest]])</f>
        <v>КальмарВернаму</v>
      </c>
      <c r="C1173" s="1" t="s">
        <v>487</v>
      </c>
      <c r="D1173" s="2">
        <v>45550</v>
      </c>
      <c r="E1173" s="1" t="s">
        <v>360</v>
      </c>
      <c r="F1173" s="1" t="s">
        <v>357</v>
      </c>
      <c r="G1173">
        <v>2.48</v>
      </c>
      <c r="H1173">
        <v>3.3</v>
      </c>
      <c r="I1173">
        <v>2.75</v>
      </c>
      <c r="J1173">
        <v>2.48</v>
      </c>
      <c r="K1173">
        <v>3.3</v>
      </c>
      <c r="L1173">
        <v>2.83</v>
      </c>
      <c r="M1173">
        <v>2.5</v>
      </c>
      <c r="N1173">
        <v>3.35</v>
      </c>
      <c r="O1173">
        <v>2.8</v>
      </c>
      <c r="P1173" t="s">
        <v>32</v>
      </c>
      <c r="Q1173" t="s">
        <v>28</v>
      </c>
      <c r="R1173">
        <v>1</v>
      </c>
      <c r="T1173">
        <f>MAX(scores245[[#This Row],[winline]],scores245[[#This Row],[betboom]])</f>
        <v>2.48</v>
      </c>
      <c r="U1173" t="str">
        <f>INDEX($C$1:$O$10913,1,MATCH(T1173,scores245[#This Row],0))</f>
        <v>winline</v>
      </c>
    </row>
    <row r="1174" spans="1:21" x14ac:dyDescent="0.25">
      <c r="A1174" t="str">
        <f>_xlfn.CONCAT(scores245[[#This Row],[home]],scores245[[#This Row],[guest]],scores245[[#This Row],[дата]])</f>
        <v>ХальмстадЭльфсборг45550</v>
      </c>
      <c r="B1174" t="str">
        <f>_xlfn.CONCAT(scores245[[#This Row],[home]],scores245[[#This Row],[guest]])</f>
        <v>ХальмстадЭльфсборг</v>
      </c>
      <c r="C1174" s="1" t="s">
        <v>487</v>
      </c>
      <c r="D1174" s="2">
        <v>45550</v>
      </c>
      <c r="E1174" s="1" t="s">
        <v>356</v>
      </c>
      <c r="F1174" s="1" t="s">
        <v>343</v>
      </c>
      <c r="G1174">
        <v>5.8</v>
      </c>
      <c r="H1174">
        <v>4.2</v>
      </c>
      <c r="I1174">
        <v>1.51</v>
      </c>
      <c r="J1174">
        <v>6.3</v>
      </c>
      <c r="K1174">
        <v>4.2</v>
      </c>
      <c r="L1174">
        <v>1.54</v>
      </c>
      <c r="M1174">
        <v>5.9</v>
      </c>
      <c r="N1174">
        <v>4.2</v>
      </c>
      <c r="O1174">
        <v>1.55</v>
      </c>
      <c r="P1174" t="s">
        <v>16</v>
      </c>
      <c r="Q1174" t="s">
        <v>28</v>
      </c>
      <c r="R1174">
        <v>2</v>
      </c>
      <c r="T1174">
        <f>MAX(scores245[[#This Row],[winline]],scores245[[#This Row],[betboom]])</f>
        <v>6.3</v>
      </c>
      <c r="U1174" t="str">
        <f>INDEX($C$1:$O$10913,1,MATCH(T1174,scores245[#This Row],0))</f>
        <v>betboom</v>
      </c>
    </row>
    <row r="1175" spans="1:21" x14ac:dyDescent="0.25">
      <c r="A1175" t="str">
        <f>_xlfn.CONCAT(scores245[[#This Row],[home]],scores245[[#This Row],[guest]],scores245[[#This Row],[дата]])</f>
        <v>ХеккенГетеборг45550</v>
      </c>
      <c r="B1175" t="str">
        <f>_xlfn.CONCAT(scores245[[#This Row],[home]],scores245[[#This Row],[guest]])</f>
        <v>ХеккенГетеборг</v>
      </c>
      <c r="C1175" s="1" t="s">
        <v>487</v>
      </c>
      <c r="D1175" s="2">
        <v>45550</v>
      </c>
      <c r="E1175" s="1" t="s">
        <v>364</v>
      </c>
      <c r="F1175" s="1" t="s">
        <v>358</v>
      </c>
      <c r="G1175">
        <v>1.67</v>
      </c>
      <c r="H1175">
        <v>4</v>
      </c>
      <c r="I1175">
        <v>4.5</v>
      </c>
      <c r="J1175">
        <v>1.68</v>
      </c>
      <c r="K1175">
        <v>4.1500000000000004</v>
      </c>
      <c r="L1175">
        <v>4.5999999999999996</v>
      </c>
      <c r="M1175">
        <v>1.68</v>
      </c>
      <c r="N1175">
        <v>4.3</v>
      </c>
      <c r="O1175">
        <v>4.5</v>
      </c>
      <c r="P1175" t="s">
        <v>32</v>
      </c>
      <c r="Q1175" t="s">
        <v>32</v>
      </c>
      <c r="R1175">
        <v>0</v>
      </c>
      <c r="T1175">
        <f>MAX(scores245[[#This Row],[winline]],scores245[[#This Row],[betboom]])</f>
        <v>1.68</v>
      </c>
      <c r="U1175" t="str">
        <f>INDEX($C$1:$O$10913,1,MATCH(T1175,scores245[#This Row],0))</f>
        <v>betboom</v>
      </c>
    </row>
    <row r="1176" spans="1:21" x14ac:dyDescent="0.25">
      <c r="A1176" t="str">
        <f>_xlfn.CONCAT(scores245[[#This Row],[home]],scores245[[#This Row],[guest]],scores245[[#This Row],[дата]])</f>
        <v>СириусБроммапойкарна45550</v>
      </c>
      <c r="B1176" t="str">
        <f>_xlfn.CONCAT(scores245[[#This Row],[home]],scores245[[#This Row],[guest]])</f>
        <v>СириусБроммапойкарна</v>
      </c>
      <c r="C1176" s="1" t="s">
        <v>487</v>
      </c>
      <c r="D1176" s="2">
        <v>45550</v>
      </c>
      <c r="E1176" s="1" t="s">
        <v>342</v>
      </c>
      <c r="F1176" s="1" t="s">
        <v>344</v>
      </c>
      <c r="G1176">
        <v>2</v>
      </c>
      <c r="H1176">
        <v>3.65</v>
      </c>
      <c r="I1176">
        <v>3.35</v>
      </c>
      <c r="J1176">
        <v>2</v>
      </c>
      <c r="K1176">
        <v>3.85</v>
      </c>
      <c r="L1176">
        <v>3.3</v>
      </c>
      <c r="M1176">
        <v>2.0289999999999999</v>
      </c>
      <c r="N1176">
        <v>3.85</v>
      </c>
      <c r="O1176">
        <v>3.3</v>
      </c>
      <c r="P1176" t="s">
        <v>32</v>
      </c>
      <c r="Q1176" t="s">
        <v>19</v>
      </c>
      <c r="R1176">
        <v>1</v>
      </c>
      <c r="T1176">
        <f>MAX(scores245[[#This Row],[winline]],scores245[[#This Row],[betboom]])</f>
        <v>2</v>
      </c>
      <c r="U1176" t="str">
        <f>INDEX($C$1:$O$10913,1,MATCH(T1176,scores245[#This Row],0))</f>
        <v>winline</v>
      </c>
    </row>
    <row r="1177" spans="1:21" x14ac:dyDescent="0.25">
      <c r="A1177" t="str">
        <f>_xlfn.CONCAT(scores245[[#This Row],[home]],scores245[[#This Row],[guest]],scores245[[#This Row],[дата]])</f>
        <v>ЮргорденМьельбю45550</v>
      </c>
      <c r="B1177" t="str">
        <f>_xlfn.CONCAT(scores245[[#This Row],[home]],scores245[[#This Row],[guest]])</f>
        <v>ЮргорденМьельбю</v>
      </c>
      <c r="C1177" s="1" t="s">
        <v>487</v>
      </c>
      <c r="D1177" s="2">
        <v>45550</v>
      </c>
      <c r="E1177" s="1" t="s">
        <v>366</v>
      </c>
      <c r="F1177" s="1" t="s">
        <v>341</v>
      </c>
      <c r="G1177">
        <v>1.72</v>
      </c>
      <c r="H1177">
        <v>3.75</v>
      </c>
      <c r="I1177">
        <v>4.5</v>
      </c>
      <c r="J1177">
        <v>1.74</v>
      </c>
      <c r="K1177">
        <v>3.7</v>
      </c>
      <c r="L1177">
        <v>4.9000000000000004</v>
      </c>
      <c r="M1177">
        <v>1.73</v>
      </c>
      <c r="N1177">
        <v>3.8</v>
      </c>
      <c r="O1177">
        <v>4.7</v>
      </c>
      <c r="P1177" t="s">
        <v>28</v>
      </c>
      <c r="Q1177" t="s">
        <v>28</v>
      </c>
      <c r="R1177">
        <v>0</v>
      </c>
      <c r="T1177">
        <f>MAX(scores245[[#This Row],[winline]],scores245[[#This Row],[betboom]])</f>
        <v>1.74</v>
      </c>
      <c r="U1177" t="str">
        <f>INDEX($C$1:$O$10913,1,MATCH(T1177,scores245[#This Row],0))</f>
        <v>betboom</v>
      </c>
    </row>
    <row r="1178" spans="1:21" x14ac:dyDescent="0.25">
      <c r="A1178" t="str">
        <f>_xlfn.CONCAT(scores245[[#This Row],[home]],scores245[[#This Row],[guest]],scores245[[#This Row],[дата]])</f>
        <v>АИКМальме45550</v>
      </c>
      <c r="B1178" t="str">
        <f>_xlfn.CONCAT(scores245[[#This Row],[home]],scores245[[#This Row],[guest]])</f>
        <v>АИКМальме</v>
      </c>
      <c r="C1178" s="1" t="s">
        <v>487</v>
      </c>
      <c r="D1178" s="2">
        <v>45550</v>
      </c>
      <c r="E1178" s="1" t="s">
        <v>359</v>
      </c>
      <c r="F1178" s="1" t="s">
        <v>355</v>
      </c>
      <c r="G1178">
        <v>3.25</v>
      </c>
      <c r="H1178">
        <v>3.45</v>
      </c>
      <c r="I1178">
        <v>2.12</v>
      </c>
      <c r="J1178">
        <v>3.45</v>
      </c>
      <c r="K1178">
        <v>3.45</v>
      </c>
      <c r="L1178">
        <v>2.08</v>
      </c>
      <c r="M1178">
        <v>3.45</v>
      </c>
      <c r="N1178">
        <v>3.55</v>
      </c>
      <c r="O1178">
        <v>2.08</v>
      </c>
      <c r="P1178" t="s">
        <v>16</v>
      </c>
      <c r="Q1178" t="s">
        <v>16</v>
      </c>
      <c r="R1178">
        <v>0</v>
      </c>
      <c r="T1178">
        <f>MAX(scores245[[#This Row],[winline]],scores245[[#This Row],[betboom]])</f>
        <v>3.45</v>
      </c>
      <c r="U1178" t="str">
        <f>INDEX($C$1:$O$10913,1,MATCH(T1178,scores245[#This Row],0))</f>
        <v>winline_1</v>
      </c>
    </row>
    <row r="1179" spans="1:21" x14ac:dyDescent="0.25">
      <c r="A1179" t="str">
        <f>_xlfn.CONCAT(scores245[[#This Row],[home]],scores245[[#This Row],[guest]],scores245[[#This Row],[дата]])</f>
        <v>Санджу Инчхон 45550</v>
      </c>
      <c r="B1179" t="str">
        <f>_xlfn.CONCAT(scores245[[#This Row],[home]],scores245[[#This Row],[guest]])</f>
        <v xml:space="preserve">Санджу Инчхон </v>
      </c>
      <c r="C1179" s="1" t="s">
        <v>481</v>
      </c>
      <c r="D1179" s="2">
        <v>45550</v>
      </c>
      <c r="E1179" s="1" t="s">
        <v>129</v>
      </c>
      <c r="F1179" s="1" t="s">
        <v>274</v>
      </c>
      <c r="G1179">
        <v>1.94</v>
      </c>
      <c r="H1179">
        <v>3.4</v>
      </c>
      <c r="I1179">
        <v>3.85</v>
      </c>
      <c r="J1179">
        <v>1.93</v>
      </c>
      <c r="K1179">
        <v>3.35</v>
      </c>
      <c r="L1179">
        <v>3.8</v>
      </c>
      <c r="M1179" t="s">
        <v>20</v>
      </c>
      <c r="N1179" t="s">
        <v>20</v>
      </c>
      <c r="O1179" t="s">
        <v>20</v>
      </c>
      <c r="P1179" t="s">
        <v>19</v>
      </c>
      <c r="Q1179" t="s">
        <v>16</v>
      </c>
      <c r="R1179">
        <v>1</v>
      </c>
      <c r="T1179">
        <f>MAX(scores245[[#This Row],[winline]],scores245[[#This Row],[betboom]])</f>
        <v>1.94</v>
      </c>
      <c r="U1179" t="str">
        <f>INDEX($C$1:$O$10913,1,MATCH(T1179,scores245[#This Row],0))</f>
        <v>winline</v>
      </c>
    </row>
    <row r="1180" spans="1:21" x14ac:dyDescent="0.25">
      <c r="A1180" t="str">
        <f>_xlfn.CONCAT(scores245[[#This Row],[home]],scores245[[#This Row],[guest]],scores245[[#This Row],[дата]])</f>
        <v>ГимпоАнъян45550</v>
      </c>
      <c r="B1180" t="str">
        <f>_xlfn.CONCAT(scores245[[#This Row],[home]],scores245[[#This Row],[guest]])</f>
        <v>ГимпоАнъян</v>
      </c>
      <c r="C1180" s="1" t="s">
        <v>488</v>
      </c>
      <c r="D1180" s="2">
        <v>45550</v>
      </c>
      <c r="E1180" s="1" t="s">
        <v>122</v>
      </c>
      <c r="F1180" s="1" t="s">
        <v>269</v>
      </c>
      <c r="G1180">
        <v>3.15</v>
      </c>
      <c r="H1180">
        <v>3.25</v>
      </c>
      <c r="I1180">
        <v>2.2000000000000002</v>
      </c>
      <c r="J1180">
        <v>3.15</v>
      </c>
      <c r="K1180">
        <v>3.25</v>
      </c>
      <c r="L1180">
        <v>2.2000000000000002</v>
      </c>
      <c r="M1180" t="s">
        <v>20</v>
      </c>
      <c r="N1180" t="s">
        <v>20</v>
      </c>
      <c r="O1180" t="s">
        <v>20</v>
      </c>
      <c r="P1180" t="s">
        <v>28</v>
      </c>
      <c r="Q1180" t="s">
        <v>19</v>
      </c>
      <c r="R1180">
        <v>2</v>
      </c>
      <c r="T1180">
        <f>MAX(scores245[[#This Row],[winline]],scores245[[#This Row],[betboom]])</f>
        <v>3.15</v>
      </c>
      <c r="U1180" t="str">
        <f>INDEX($C$1:$O$10913,1,MATCH(T1180,scores245[#This Row],0))</f>
        <v>winline</v>
      </c>
    </row>
    <row r="1181" spans="1:21" x14ac:dyDescent="0.25">
      <c r="A1181" t="str">
        <f>_xlfn.CONCAT(scores245[[#This Row],[home]],scores245[[#This Row],[guest]],scores245[[#This Row],[дата]])</f>
        <v>Чоннам Пусан 45550</v>
      </c>
      <c r="B1181" t="str">
        <f>_xlfn.CONCAT(scores245[[#This Row],[home]],scores245[[#This Row],[guest]])</f>
        <v xml:space="preserve">Чоннам Пусан </v>
      </c>
      <c r="C1181" s="1" t="s">
        <v>488</v>
      </c>
      <c r="D1181" s="2">
        <v>45550</v>
      </c>
      <c r="E1181" s="1" t="s">
        <v>311</v>
      </c>
      <c r="F1181" s="1" t="s">
        <v>120</v>
      </c>
      <c r="G1181">
        <v>2.5499999999999998</v>
      </c>
      <c r="H1181">
        <v>3.45</v>
      </c>
      <c r="I1181">
        <v>2.5</v>
      </c>
      <c r="J1181">
        <v>2.5499999999999998</v>
      </c>
      <c r="K1181">
        <v>3.45</v>
      </c>
      <c r="L1181">
        <v>2.5</v>
      </c>
      <c r="M1181">
        <v>2.56</v>
      </c>
      <c r="N1181">
        <v>3.48</v>
      </c>
      <c r="O1181">
        <v>2.52</v>
      </c>
      <c r="P1181" t="s">
        <v>28</v>
      </c>
      <c r="Q1181" t="s">
        <v>19</v>
      </c>
      <c r="R1181">
        <v>2</v>
      </c>
      <c r="T1181">
        <f>MAX(scores245[[#This Row],[winline]],scores245[[#This Row],[betboom]])</f>
        <v>2.5499999999999998</v>
      </c>
      <c r="U1181" t="str">
        <f>INDEX($C$1:$O$10913,1,MATCH(T1181,scores245[#This Row],0))</f>
        <v>winline</v>
      </c>
    </row>
    <row r="1182" spans="1:21" x14ac:dyDescent="0.25">
      <c r="A1182" t="str">
        <f>_xlfn.CONCAT(scores245[[#This Row],[home]],scores245[[#This Row],[guest]],scores245[[#This Row],[дата]])</f>
        <v>КеннамПучхон45550</v>
      </c>
      <c r="B1182" t="str">
        <f>_xlfn.CONCAT(scores245[[#This Row],[home]],scores245[[#This Row],[guest]])</f>
        <v>КеннамПучхон</v>
      </c>
      <c r="C1182" s="1" t="s">
        <v>488</v>
      </c>
      <c r="D1182" s="2">
        <v>45550</v>
      </c>
      <c r="E1182" s="1" t="s">
        <v>310</v>
      </c>
      <c r="F1182" s="1" t="s">
        <v>268</v>
      </c>
      <c r="G1182">
        <v>2.35</v>
      </c>
      <c r="H1182">
        <v>3.35</v>
      </c>
      <c r="I1182">
        <v>2.8</v>
      </c>
      <c r="J1182">
        <v>2.35</v>
      </c>
      <c r="K1182">
        <v>3.35</v>
      </c>
      <c r="L1182">
        <v>2.8</v>
      </c>
      <c r="M1182">
        <v>2.34</v>
      </c>
      <c r="N1182">
        <v>3.39</v>
      </c>
      <c r="O1182">
        <v>2.84</v>
      </c>
      <c r="P1182" t="s">
        <v>28</v>
      </c>
      <c r="Q1182" t="s">
        <v>54</v>
      </c>
      <c r="R1182">
        <v>2</v>
      </c>
      <c r="T1182">
        <f>MAX(scores245[[#This Row],[winline]],scores245[[#This Row],[betboom]])</f>
        <v>2.35</v>
      </c>
      <c r="U1182" t="str">
        <f>INDEX($C$1:$O$10913,1,MATCH(T1182,scores245[#This Row],0))</f>
        <v>winline</v>
      </c>
    </row>
    <row r="1183" spans="1:21" x14ac:dyDescent="0.25">
      <c r="A1183" t="str">
        <f>_xlfn.CONCAT(scores245[[#This Row],[home]],scores245[[#This Row],[guest]],scores245[[#This Row],[дата]])</f>
        <v>Янгпийонг ФКПхаджу Ситизен45550</v>
      </c>
      <c r="B1183" t="str">
        <f>_xlfn.CONCAT(scores245[[#This Row],[home]],scores245[[#This Row],[guest]])</f>
        <v>Янгпийонг ФКПхаджу Ситизен</v>
      </c>
      <c r="C1183" s="1" t="s">
        <v>482</v>
      </c>
      <c r="D1183" s="2">
        <v>45550</v>
      </c>
      <c r="E1183" s="1" t="s">
        <v>69</v>
      </c>
      <c r="F1183" s="1" t="s">
        <v>131</v>
      </c>
      <c r="P1183" t="s">
        <v>16</v>
      </c>
      <c r="Q1183" t="s">
        <v>28</v>
      </c>
      <c r="R1183">
        <v>2</v>
      </c>
      <c r="T1183">
        <f>MAX(scores245[[#This Row],[winline]],scores245[[#This Row],[betboom]])</f>
        <v>0</v>
      </c>
      <c r="U1183" t="e">
        <f>INDEX($C$1:$O$10913,1,MATCH(T1183,scores245[#This Row],0))</f>
        <v>#N/A</v>
      </c>
    </row>
    <row r="1184" spans="1:21" x14ac:dyDescent="0.25">
      <c r="A1184" t="str">
        <f>_xlfn.CONCAT(scores245[[#This Row],[home]],scores245[[#This Row],[guest]],scores245[[#This Row],[дата]])</f>
        <v>Тэгу 2Кёнджу КХНП45550</v>
      </c>
      <c r="B1184" t="str">
        <f>_xlfn.CONCAT(scores245[[#This Row],[home]],scores245[[#This Row],[guest]])</f>
        <v>Тэгу 2Кёнджу КХНП</v>
      </c>
      <c r="C1184" s="1" t="s">
        <v>482</v>
      </c>
      <c r="D1184" s="2">
        <v>45550</v>
      </c>
      <c r="E1184" s="1" t="s">
        <v>280</v>
      </c>
      <c r="F1184" s="1" t="s">
        <v>132</v>
      </c>
      <c r="P1184" t="s">
        <v>19</v>
      </c>
      <c r="Q1184" t="s">
        <v>28</v>
      </c>
      <c r="R1184">
        <v>1</v>
      </c>
      <c r="T1184">
        <f>MAX(scores245[[#This Row],[winline]],scores245[[#This Row],[betboom]])</f>
        <v>0</v>
      </c>
      <c r="U1184" t="e">
        <f>INDEX($C$1:$O$10913,1,MATCH(T1184,scores245[#This Row],0))</f>
        <v>#N/A</v>
      </c>
    </row>
    <row r="1185" spans="1:21" x14ac:dyDescent="0.25">
      <c r="A1185" t="str">
        <f>_xlfn.CONCAT(scores245[[#This Row],[home]],scores245[[#This Row],[guest]],scores245[[#This Row],[дата]])</f>
        <v>Еджу СитизенТэджон Кораил45550</v>
      </c>
      <c r="B1185" t="str">
        <f>_xlfn.CONCAT(scores245[[#This Row],[home]],scores245[[#This Row],[guest]])</f>
        <v>Еджу СитизенТэджон Кораил</v>
      </c>
      <c r="C1185" s="1" t="s">
        <v>482</v>
      </c>
      <c r="D1185" s="2">
        <v>45550</v>
      </c>
      <c r="E1185" s="1" t="s">
        <v>136</v>
      </c>
      <c r="F1185" s="1" t="s">
        <v>134</v>
      </c>
      <c r="P1185" t="s">
        <v>19</v>
      </c>
      <c r="Q1185" t="s">
        <v>19</v>
      </c>
      <c r="R1185">
        <v>0</v>
      </c>
      <c r="T1185">
        <f>MAX(scores245[[#This Row],[winline]],scores245[[#This Row],[betboom]])</f>
        <v>0</v>
      </c>
      <c r="U1185" t="e">
        <f>INDEX($C$1:$O$10913,1,MATCH(T1185,scores245[#This Row],0))</f>
        <v>#REF!</v>
      </c>
    </row>
    <row r="1186" spans="1:21" x14ac:dyDescent="0.25">
      <c r="A1186" t="str">
        <f>_xlfn.CONCAT(scores245[[#This Row],[home]],scores245[[#This Row],[guest]],scores245[[#This Row],[дата]])</f>
        <v>ТотигиМито Холлихок45550</v>
      </c>
      <c r="B1186" t="str">
        <f>_xlfn.CONCAT(scores245[[#This Row],[home]],scores245[[#This Row],[guest]])</f>
        <v>ТотигиМито Холлихок</v>
      </c>
      <c r="C1186" s="1" t="s">
        <v>489</v>
      </c>
      <c r="D1186" s="2">
        <v>45550</v>
      </c>
      <c r="E1186" s="1" t="s">
        <v>147</v>
      </c>
      <c r="F1186" s="1" t="s">
        <v>150</v>
      </c>
      <c r="G1186">
        <v>2.65</v>
      </c>
      <c r="H1186">
        <v>3.15</v>
      </c>
      <c r="I1186">
        <v>2.6</v>
      </c>
      <c r="J1186">
        <v>2.64</v>
      </c>
      <c r="K1186">
        <v>3.17</v>
      </c>
      <c r="L1186">
        <v>2.62</v>
      </c>
      <c r="M1186">
        <v>2.7</v>
      </c>
      <c r="N1186">
        <v>3.1</v>
      </c>
      <c r="O1186">
        <v>2.65</v>
      </c>
      <c r="P1186" t="s">
        <v>19</v>
      </c>
      <c r="Q1186" t="s">
        <v>32</v>
      </c>
      <c r="R1186">
        <v>2</v>
      </c>
      <c r="T1186">
        <f>MAX(scores245[[#This Row],[winline]],scores245[[#This Row],[betboom]])</f>
        <v>2.65</v>
      </c>
      <c r="U1186" t="str">
        <f>INDEX($C$1:$O$10913,1,MATCH(T1186,scores245[#This Row],0))</f>
        <v>winline</v>
      </c>
    </row>
    <row r="1187" spans="1:21" x14ac:dyDescent="0.25">
      <c r="A1187" t="str">
        <f>_xlfn.CONCAT(scores245[[#This Row],[home]],scores245[[#This Row],[guest]],scores245[[#This Row],[дата]])</f>
        <v>ЙокогамаВентфорет Кофу45550</v>
      </c>
      <c r="B1187" t="str">
        <f>_xlfn.CONCAT(scores245[[#This Row],[home]],scores245[[#This Row],[guest]])</f>
        <v>ЙокогамаВентфорет Кофу</v>
      </c>
      <c r="C1187" s="1" t="s">
        <v>489</v>
      </c>
      <c r="D1187" s="2">
        <v>45550</v>
      </c>
      <c r="E1187" s="1" t="s">
        <v>153</v>
      </c>
      <c r="F1187" s="1" t="s">
        <v>141</v>
      </c>
      <c r="G1187">
        <v>1.61</v>
      </c>
      <c r="H1187">
        <v>3.8</v>
      </c>
      <c r="I1187">
        <v>5</v>
      </c>
      <c r="J1187">
        <v>1.59</v>
      </c>
      <c r="K1187">
        <v>3.94</v>
      </c>
      <c r="L1187">
        <v>5.24</v>
      </c>
      <c r="M1187">
        <v>1.62</v>
      </c>
      <c r="N1187">
        <v>3.9</v>
      </c>
      <c r="O1187">
        <v>5.0999999999999996</v>
      </c>
      <c r="P1187" t="s">
        <v>28</v>
      </c>
      <c r="Q1187" t="s">
        <v>16</v>
      </c>
      <c r="R1187">
        <v>1</v>
      </c>
      <c r="T1187">
        <f>MAX(scores245[[#This Row],[winline]],scores245[[#This Row],[betboom]])</f>
        <v>1.61</v>
      </c>
      <c r="U1187" t="str">
        <f>INDEX($C$1:$O$10913,1,MATCH(T1187,scores245[#This Row],0))</f>
        <v>winline</v>
      </c>
    </row>
    <row r="1188" spans="1:21" x14ac:dyDescent="0.25">
      <c r="A1188" t="str">
        <f>_xlfn.CONCAT(scores245[[#This Row],[home]],scores245[[#This Row],[guest]],scores245[[#This Row],[дата]])</f>
        <v>Кагосима ЮнайтедРоассо Кумамото45550</v>
      </c>
      <c r="B1188" t="str">
        <f>_xlfn.CONCAT(scores245[[#This Row],[home]],scores245[[#This Row],[guest]])</f>
        <v>Кагосима ЮнайтедРоассо Кумамото</v>
      </c>
      <c r="C1188" s="1" t="s">
        <v>489</v>
      </c>
      <c r="D1188" s="2">
        <v>45550</v>
      </c>
      <c r="E1188" s="1" t="s">
        <v>283</v>
      </c>
      <c r="F1188" s="1" t="s">
        <v>148</v>
      </c>
      <c r="G1188">
        <v>3.05</v>
      </c>
      <c r="H1188">
        <v>3.4</v>
      </c>
      <c r="I1188">
        <v>2.1800000000000002</v>
      </c>
      <c r="J1188">
        <v>3.09</v>
      </c>
      <c r="K1188">
        <v>3.45</v>
      </c>
      <c r="L1188">
        <v>2.17</v>
      </c>
      <c r="M1188">
        <v>3.1</v>
      </c>
      <c r="N1188">
        <v>3.4</v>
      </c>
      <c r="O1188">
        <v>2.2000000000000002</v>
      </c>
      <c r="P1188" t="s">
        <v>16</v>
      </c>
      <c r="Q1188" t="s">
        <v>19</v>
      </c>
      <c r="R1188">
        <v>2</v>
      </c>
      <c r="T1188">
        <f>MAX(scores245[[#This Row],[winline]],scores245[[#This Row],[betboom]])</f>
        <v>3.09</v>
      </c>
      <c r="U1188" t="str">
        <f>INDEX($C$1:$O$10913,1,MATCH(T1188,scores245[#This Row],0))</f>
        <v>betboom</v>
      </c>
    </row>
    <row r="1189" spans="1:21" x14ac:dyDescent="0.25">
      <c r="A1189" t="str">
        <f>_xlfn.CONCAT(scores245[[#This Row],[home]],scores245[[#This Row],[guest]],scores245[[#This Row],[дата]])</f>
        <v>ИвакиВарен Нагасаки45550</v>
      </c>
      <c r="B1189" t="str">
        <f>_xlfn.CONCAT(scores245[[#This Row],[home]],scores245[[#This Row],[guest]])</f>
        <v>ИвакиВарен Нагасаки</v>
      </c>
      <c r="C1189" s="1" t="s">
        <v>489</v>
      </c>
      <c r="D1189" s="2">
        <v>45550</v>
      </c>
      <c r="E1189" s="1" t="s">
        <v>152</v>
      </c>
      <c r="F1189" s="1" t="s">
        <v>143</v>
      </c>
      <c r="G1189">
        <v>2.6</v>
      </c>
      <c r="H1189">
        <v>3.5</v>
      </c>
      <c r="I1189">
        <v>2.4500000000000002</v>
      </c>
      <c r="J1189">
        <v>2.6</v>
      </c>
      <c r="K1189">
        <v>3.56</v>
      </c>
      <c r="L1189">
        <v>2.4500000000000002</v>
      </c>
      <c r="M1189">
        <v>2.75</v>
      </c>
      <c r="N1189">
        <v>3.4</v>
      </c>
      <c r="O1189">
        <v>2.4300000000000002</v>
      </c>
      <c r="P1189" t="s">
        <v>16</v>
      </c>
      <c r="Q1189" t="s">
        <v>19</v>
      </c>
      <c r="R1189">
        <v>2</v>
      </c>
      <c r="T1189">
        <f>MAX(scores245[[#This Row],[winline]],scores245[[#This Row],[betboom]])</f>
        <v>2.6</v>
      </c>
      <c r="U1189" t="str">
        <f>INDEX($C$1:$O$10913,1,MATCH(T1189,scores245[#This Row],0))</f>
        <v>winline</v>
      </c>
    </row>
    <row r="1190" spans="1:21" x14ac:dyDescent="0.25">
      <c r="A1190" t="str">
        <f>_xlfn.CONCAT(scores245[[#This Row],[home]],scores245[[#This Row],[guest]],scores245[[#This Row],[дата]])</f>
        <v>ТегеваджароРюкю45550</v>
      </c>
      <c r="B1190" t="str">
        <f>_xlfn.CONCAT(scores245[[#This Row],[home]],scores245[[#This Row],[guest]])</f>
        <v>ТегеваджароРюкю</v>
      </c>
      <c r="C1190" s="1" t="s">
        <v>490</v>
      </c>
      <c r="D1190" s="2">
        <v>45550</v>
      </c>
      <c r="E1190" s="1" t="s">
        <v>175</v>
      </c>
      <c r="F1190" s="1" t="s">
        <v>302</v>
      </c>
      <c r="P1190" t="s">
        <v>19</v>
      </c>
      <c r="Q1190" t="s">
        <v>16</v>
      </c>
      <c r="R1190">
        <v>1</v>
      </c>
      <c r="T1190">
        <f>MAX(scores245[[#This Row],[winline]],scores245[[#This Row],[betboom]])</f>
        <v>0</v>
      </c>
      <c r="U1190" t="e">
        <f>INDEX($C$1:$O$10913,1,MATCH(T1190,scores245[#This Row],0))</f>
        <v>#N/A</v>
      </c>
    </row>
    <row r="1191" spans="1:21" x14ac:dyDescent="0.25">
      <c r="A1191" t="str">
        <f>_xlfn.CONCAT(scores245[[#This Row],[home]],scores245[[#This Row],[guest]],scores245[[#This Row],[дата]])</f>
        <v>Азул КлароОсака45550</v>
      </c>
      <c r="B1191" t="str">
        <f>_xlfn.CONCAT(scores245[[#This Row],[home]],scores245[[#This Row],[guest]])</f>
        <v>Азул КлароОсака</v>
      </c>
      <c r="C1191" s="1" t="s">
        <v>490</v>
      </c>
      <c r="D1191" s="2">
        <v>45550</v>
      </c>
      <c r="E1191" s="1" t="s">
        <v>173</v>
      </c>
      <c r="F1191" s="1" t="s">
        <v>174</v>
      </c>
      <c r="P1191" t="s">
        <v>16</v>
      </c>
      <c r="Q1191" t="s">
        <v>28</v>
      </c>
      <c r="R1191">
        <v>2</v>
      </c>
      <c r="T1191">
        <f>MAX(scores245[[#This Row],[winline]],scores245[[#This Row],[betboom]])</f>
        <v>0</v>
      </c>
      <c r="U1191" t="e">
        <f>INDEX($C$1:$O$10913,1,MATCH(T1191,scores245[#This Row],0))</f>
        <v>#N/A</v>
      </c>
    </row>
    <row r="1192" spans="1:21" x14ac:dyDescent="0.25">
      <c r="A1192" t="str">
        <f>_xlfn.CONCAT(scores245[[#This Row],[home]],scores245[[#This Row],[guest]],scores245[[#This Row],[дата]])</f>
        <v>Фукусима ЮнайтедГаинаре Тоттори45550</v>
      </c>
      <c r="B1192" t="str">
        <f>_xlfn.CONCAT(scores245[[#This Row],[home]],scores245[[#This Row],[guest]])</f>
        <v>Фукусима ЮнайтедГаинаре Тоттори</v>
      </c>
      <c r="C1192" s="1" t="s">
        <v>490</v>
      </c>
      <c r="D1192" s="2">
        <v>45550</v>
      </c>
      <c r="E1192" s="1" t="s">
        <v>167</v>
      </c>
      <c r="F1192" s="1" t="s">
        <v>169</v>
      </c>
      <c r="P1192" t="s">
        <v>19</v>
      </c>
      <c r="Q1192" t="s">
        <v>32</v>
      </c>
      <c r="R1192">
        <v>2</v>
      </c>
      <c r="T1192">
        <f>MAX(scores245[[#This Row],[winline]],scores245[[#This Row],[betboom]])</f>
        <v>0</v>
      </c>
      <c r="U1192" t="e">
        <f>INDEX($C$1:$O$10913,1,MATCH(T1192,scores245[#This Row],0))</f>
        <v>#N/A</v>
      </c>
    </row>
    <row r="1193" spans="1:21" x14ac:dyDescent="0.25">
      <c r="A1193" t="str">
        <f>_xlfn.CONCAT(scores245[[#This Row],[home]],scores245[[#This Row],[guest]],scores245[[#This Row],[дата]])</f>
        <v>КуилмесРасинг де Кордоба45551</v>
      </c>
      <c r="B1193" t="str">
        <f>_xlfn.CONCAT(scores245[[#This Row],[home]],scores245[[#This Row],[guest]])</f>
        <v>КуилмесРасинг де Кордоба</v>
      </c>
      <c r="C1193" s="1" t="s">
        <v>475</v>
      </c>
      <c r="D1193" s="2">
        <v>45551</v>
      </c>
      <c r="E1193" s="1" t="s">
        <v>82</v>
      </c>
      <c r="F1193" s="1" t="s">
        <v>76</v>
      </c>
      <c r="G1193">
        <v>1.97</v>
      </c>
      <c r="H1193">
        <v>2.95</v>
      </c>
      <c r="I1193">
        <v>3.95</v>
      </c>
      <c r="J1193">
        <v>1.99</v>
      </c>
      <c r="K1193">
        <v>3.07</v>
      </c>
      <c r="L1193">
        <v>4.1399999999999997</v>
      </c>
      <c r="M1193">
        <v>1.97</v>
      </c>
      <c r="N1193">
        <v>3</v>
      </c>
      <c r="O1193">
        <v>4.2</v>
      </c>
      <c r="P1193" t="s">
        <v>28</v>
      </c>
      <c r="Q1193" t="s">
        <v>16</v>
      </c>
      <c r="R1193">
        <v>1</v>
      </c>
      <c r="T1193">
        <f>MAX(scores245[[#This Row],[winline]],scores245[[#This Row],[betboom]])</f>
        <v>1.99</v>
      </c>
      <c r="U1193" t="str">
        <f>INDEX($C$1:$O$10913,1,MATCH(T1193,scores245[#This Row],0))</f>
        <v>betboom</v>
      </c>
    </row>
    <row r="1194" spans="1:21" x14ac:dyDescent="0.25">
      <c r="A1194" t="str">
        <f>_xlfn.CONCAT(scores245[[#This Row],[home]],scores245[[#This Row],[guest]],scores245[[#This Row],[дата]])</f>
        <v>Колон де Санта ФеБраун Де Адрог45551</v>
      </c>
      <c r="B1194" t="str">
        <f>_xlfn.CONCAT(scores245[[#This Row],[home]],scores245[[#This Row],[guest]])</f>
        <v>Колон де Санта ФеБраун Де Адрог</v>
      </c>
      <c r="C1194" s="1" t="s">
        <v>475</v>
      </c>
      <c r="D1194" s="2">
        <v>45551</v>
      </c>
      <c r="E1194" s="1" t="s">
        <v>178</v>
      </c>
      <c r="F1194" s="1" t="s">
        <v>74</v>
      </c>
      <c r="G1194">
        <v>1.32</v>
      </c>
      <c r="H1194">
        <v>4.2</v>
      </c>
      <c r="I1194">
        <v>9.6</v>
      </c>
      <c r="J1194">
        <v>1.31</v>
      </c>
      <c r="K1194">
        <v>4.71</v>
      </c>
      <c r="L1194">
        <v>10.75</v>
      </c>
      <c r="M1194">
        <v>1.31</v>
      </c>
      <c r="N1194">
        <v>4.8</v>
      </c>
      <c r="O1194">
        <v>9.1</v>
      </c>
      <c r="P1194" t="s">
        <v>16</v>
      </c>
      <c r="Q1194" t="s">
        <v>19</v>
      </c>
      <c r="R1194">
        <v>2</v>
      </c>
      <c r="T1194">
        <f>MAX(scores245[[#This Row],[winline]],scores245[[#This Row],[betboom]])</f>
        <v>1.32</v>
      </c>
      <c r="U1194" t="str">
        <f>INDEX($C$1:$O$10913,1,MATCH(T1194,scores245[#This Row],0))</f>
        <v>winline</v>
      </c>
    </row>
    <row r="1195" spans="1:21" x14ac:dyDescent="0.25">
      <c r="A1195" t="str">
        <f>_xlfn.CONCAT(scores245[[#This Row],[home]],scores245[[#This Row],[guest]],scores245[[#This Row],[дата]])</f>
        <v>БаияАтлетико Минейро45551</v>
      </c>
      <c r="B1195" t="str">
        <f>_xlfn.CONCAT(scores245[[#This Row],[home]],scores245[[#This Row],[guest]])</f>
        <v>БаияАтлетико Минейро</v>
      </c>
      <c r="C1195" s="1" t="s">
        <v>484</v>
      </c>
      <c r="D1195" s="2">
        <v>45551</v>
      </c>
      <c r="E1195" s="1" t="s">
        <v>213</v>
      </c>
      <c r="F1195" s="1" t="s">
        <v>216</v>
      </c>
      <c r="G1195">
        <v>1.99</v>
      </c>
      <c r="H1195">
        <v>3.55</v>
      </c>
      <c r="I1195">
        <v>3.9</v>
      </c>
      <c r="J1195">
        <v>1.95</v>
      </c>
      <c r="K1195">
        <v>3.35</v>
      </c>
      <c r="L1195">
        <v>4.05</v>
      </c>
      <c r="M1195">
        <v>1.95</v>
      </c>
      <c r="N1195">
        <v>3.45</v>
      </c>
      <c r="O1195">
        <v>4</v>
      </c>
      <c r="P1195" t="s">
        <v>32</v>
      </c>
      <c r="Q1195" t="s">
        <v>16</v>
      </c>
      <c r="R1195">
        <v>1</v>
      </c>
      <c r="T1195">
        <f>MAX(scores245[[#This Row],[winline]],scores245[[#This Row],[betboom]])</f>
        <v>1.99</v>
      </c>
      <c r="U1195" t="str">
        <f>INDEX($C$1:$O$10913,1,MATCH(T1195,scores245[#This Row],0))</f>
        <v>winline</v>
      </c>
    </row>
    <row r="1196" spans="1:21" x14ac:dyDescent="0.25">
      <c r="A1196" t="str">
        <f>_xlfn.CONCAT(scores245[[#This Row],[home]],scores245[[#This Row],[guest]],scores245[[#This Row],[дата]])</f>
        <v>ФламенгоВаско да Гама45551</v>
      </c>
      <c r="B1196" t="str">
        <f>_xlfn.CONCAT(scores245[[#This Row],[home]],scores245[[#This Row],[guest]])</f>
        <v>ФламенгоВаско да Гама</v>
      </c>
      <c r="C1196" s="1" t="s">
        <v>484</v>
      </c>
      <c r="D1196" s="2">
        <v>45551</v>
      </c>
      <c r="E1196" s="1" t="s">
        <v>206</v>
      </c>
      <c r="F1196" s="1" t="s">
        <v>84</v>
      </c>
      <c r="G1196">
        <v>1.67</v>
      </c>
      <c r="H1196">
        <v>4</v>
      </c>
      <c r="I1196">
        <v>5.2</v>
      </c>
      <c r="J1196">
        <v>1.68</v>
      </c>
      <c r="K1196">
        <v>3.75</v>
      </c>
      <c r="L1196">
        <v>5.3</v>
      </c>
      <c r="M1196">
        <v>1.68</v>
      </c>
      <c r="N1196">
        <v>3.8</v>
      </c>
      <c r="O1196">
        <v>5.2</v>
      </c>
      <c r="P1196" t="s">
        <v>28</v>
      </c>
      <c r="Q1196" t="s">
        <v>28</v>
      </c>
      <c r="R1196">
        <v>0</v>
      </c>
      <c r="T1196">
        <f>MAX(scores245[[#This Row],[winline]],scores245[[#This Row],[betboom]])</f>
        <v>1.68</v>
      </c>
      <c r="U1196" t="str">
        <f>INDEX($C$1:$O$10913,1,MATCH(T1196,scores245[#This Row],0))</f>
        <v>betboom</v>
      </c>
    </row>
    <row r="1197" spans="1:21" x14ac:dyDescent="0.25">
      <c r="A1197" t="str">
        <f>_xlfn.CONCAT(scores245[[#This Row],[home]],scores245[[#This Row],[guest]],scores245[[#This Row],[дата]])</f>
        <v>КрузейроСан-Паулу45551</v>
      </c>
      <c r="B1197" t="str">
        <f>_xlfn.CONCAT(scores245[[#This Row],[home]],scores245[[#This Row],[guest]])</f>
        <v>КрузейроСан-Паулу</v>
      </c>
      <c r="C1197" s="1" t="s">
        <v>484</v>
      </c>
      <c r="D1197" s="2">
        <v>45551</v>
      </c>
      <c r="E1197" s="1" t="s">
        <v>207</v>
      </c>
      <c r="F1197" s="1" t="s">
        <v>465</v>
      </c>
      <c r="G1197">
        <v>1.95</v>
      </c>
      <c r="H1197">
        <v>3.35</v>
      </c>
      <c r="I1197">
        <v>4.4000000000000004</v>
      </c>
      <c r="J1197">
        <v>1.9</v>
      </c>
      <c r="K1197">
        <v>3.15</v>
      </c>
      <c r="L1197">
        <v>4.8</v>
      </c>
      <c r="M1197">
        <v>1.9</v>
      </c>
      <c r="N1197">
        <v>3.2</v>
      </c>
      <c r="O1197">
        <v>4.7</v>
      </c>
      <c r="P1197" t="s">
        <v>16</v>
      </c>
      <c r="Q1197" t="s">
        <v>28</v>
      </c>
      <c r="R1197">
        <v>2</v>
      </c>
      <c r="T1197">
        <f>MAX(scores245[[#This Row],[winline]],scores245[[#This Row],[betboom]])</f>
        <v>1.95</v>
      </c>
      <c r="U1197" t="str">
        <f>INDEX($C$1:$O$10913,1,MATCH(T1197,scores245[#This Row],0))</f>
        <v>winline</v>
      </c>
    </row>
    <row r="1198" spans="1:21" x14ac:dyDescent="0.25">
      <c r="A1198" t="str">
        <f>_xlfn.CONCAT(scores245[[#This Row],[home]],scores245[[#This Row],[guest]],scores245[[#This Row],[дата]])</f>
        <v>ШапекоэнсеСеара45551</v>
      </c>
      <c r="B1198" t="str">
        <f>_xlfn.CONCAT(scores245[[#This Row],[home]],scores245[[#This Row],[guest]])</f>
        <v>ШапекоэнсеСеара</v>
      </c>
      <c r="C1198" s="1" t="s">
        <v>485</v>
      </c>
      <c r="D1198" s="2">
        <v>45551</v>
      </c>
      <c r="E1198" s="1" t="s">
        <v>309</v>
      </c>
      <c r="F1198" s="1" t="s">
        <v>224</v>
      </c>
      <c r="G1198">
        <v>3.45</v>
      </c>
      <c r="H1198">
        <v>3.05</v>
      </c>
      <c r="I1198">
        <v>2.16</v>
      </c>
      <c r="J1198">
        <v>3.52</v>
      </c>
      <c r="K1198">
        <v>3.1</v>
      </c>
      <c r="L1198">
        <v>2.16</v>
      </c>
      <c r="M1198">
        <v>3.27</v>
      </c>
      <c r="N1198">
        <v>2.88</v>
      </c>
      <c r="O1198">
        <v>2.29</v>
      </c>
      <c r="P1198" t="s">
        <v>19</v>
      </c>
      <c r="Q1198" t="s">
        <v>28</v>
      </c>
      <c r="R1198">
        <v>1</v>
      </c>
      <c r="T1198">
        <f>MAX(scores245[[#This Row],[winline]],scores245[[#This Row],[betboom]])</f>
        <v>3.52</v>
      </c>
      <c r="U1198" t="str">
        <f>INDEX($C$1:$O$10913,1,MATCH(T1198,scores245[#This Row],0))</f>
        <v>betboom</v>
      </c>
    </row>
    <row r="1199" spans="1:21" x14ac:dyDescent="0.25">
      <c r="A1199" t="str">
        <f>_xlfn.CONCAT(scores245[[#This Row],[home]],scores245[[#This Row],[guest]],scores245[[#This Row],[дата]])</f>
        <v>Спорт РесифиКРБ45551</v>
      </c>
      <c r="B1199" t="str">
        <f>_xlfn.CONCAT(scores245[[#This Row],[home]],scores245[[#This Row],[guest]])</f>
        <v>Спорт РесифиКРБ</v>
      </c>
      <c r="C1199" s="1" t="s">
        <v>485</v>
      </c>
      <c r="D1199" s="2">
        <v>45551</v>
      </c>
      <c r="E1199" s="1" t="s">
        <v>90</v>
      </c>
      <c r="F1199" s="1" t="s">
        <v>318</v>
      </c>
      <c r="G1199">
        <v>1.68</v>
      </c>
      <c r="H1199">
        <v>3.5</v>
      </c>
      <c r="I1199">
        <v>5</v>
      </c>
      <c r="J1199">
        <v>1.66</v>
      </c>
      <c r="K1199">
        <v>3.61</v>
      </c>
      <c r="L1199">
        <v>5.27</v>
      </c>
      <c r="M1199">
        <v>1.63</v>
      </c>
      <c r="N1199">
        <v>3.47</v>
      </c>
      <c r="O1199">
        <v>5.3</v>
      </c>
      <c r="P1199" t="s">
        <v>19</v>
      </c>
      <c r="Q1199" t="s">
        <v>16</v>
      </c>
      <c r="R1199">
        <v>1</v>
      </c>
      <c r="T1199">
        <f>MAX(scores245[[#This Row],[winline]],scores245[[#This Row],[betboom]])</f>
        <v>1.68</v>
      </c>
      <c r="U1199" t="str">
        <f>INDEX($C$1:$O$10913,1,MATCH(T1199,scores245[#This Row],0))</f>
        <v>winline</v>
      </c>
    </row>
    <row r="1200" spans="1:21" x14ac:dyDescent="0.25">
      <c r="A1200" t="str">
        <f>_xlfn.CONCAT(scores245[[#This Row],[home]],scores245[[#This Row],[guest]],scores245[[#This Row],[дата]])</f>
        <v>Голуэй ЮнайтедШемрок Роверс45551</v>
      </c>
      <c r="B1200" t="str">
        <f>_xlfn.CONCAT(scores245[[#This Row],[home]],scores245[[#This Row],[guest]])</f>
        <v>Голуэй ЮнайтедШемрок Роверс</v>
      </c>
      <c r="C1200" s="1" t="s">
        <v>476</v>
      </c>
      <c r="D1200" s="2">
        <v>45551</v>
      </c>
      <c r="E1200" s="1" t="s">
        <v>22</v>
      </c>
      <c r="F1200" s="1" t="s">
        <v>18</v>
      </c>
      <c r="G1200">
        <v>2.5499999999999998</v>
      </c>
      <c r="H1200">
        <v>3.2</v>
      </c>
      <c r="I1200">
        <v>2.7</v>
      </c>
      <c r="J1200">
        <v>2.65</v>
      </c>
      <c r="K1200">
        <v>3.1</v>
      </c>
      <c r="L1200">
        <v>2.85</v>
      </c>
      <c r="M1200">
        <v>2.59</v>
      </c>
      <c r="N1200">
        <v>3.1</v>
      </c>
      <c r="O1200">
        <v>2.77</v>
      </c>
      <c r="P1200" t="s">
        <v>28</v>
      </c>
      <c r="Q1200" t="s">
        <v>19</v>
      </c>
      <c r="R1200">
        <v>2</v>
      </c>
      <c r="T1200">
        <f>MAX(scores245[[#This Row],[winline]],scores245[[#This Row],[betboom]])</f>
        <v>2.65</v>
      </c>
      <c r="U1200" t="str">
        <f>INDEX($C$1:$O$10913,1,MATCH(T1200,scores245[#This Row],0))</f>
        <v>betboom</v>
      </c>
    </row>
    <row r="1201" spans="1:21" x14ac:dyDescent="0.25">
      <c r="A1201" t="str">
        <f>_xlfn.CONCAT(scores245[[#This Row],[home]],scores245[[#This Row],[guest]],scores245[[#This Row],[дата]])</f>
        <v>Валюр РейкьявикКР Рейкьявик45551</v>
      </c>
      <c r="B1201" t="str">
        <f>_xlfn.CONCAT(scores245[[#This Row],[home]],scores245[[#This Row],[guest]])</f>
        <v>Валюр РейкьявикКР Рейкьявик</v>
      </c>
      <c r="C1201" s="1" t="s">
        <v>477</v>
      </c>
      <c r="D1201" s="2">
        <v>45551</v>
      </c>
      <c r="E1201" s="1" t="s">
        <v>31</v>
      </c>
      <c r="F1201" s="1" t="s">
        <v>334</v>
      </c>
      <c r="G1201" t="s">
        <v>20</v>
      </c>
      <c r="H1201" t="s">
        <v>20</v>
      </c>
      <c r="I1201" t="s">
        <v>20</v>
      </c>
      <c r="J1201" t="s">
        <v>20</v>
      </c>
      <c r="K1201" t="s">
        <v>20</v>
      </c>
      <c r="L1201" t="s">
        <v>20</v>
      </c>
      <c r="M1201" t="s">
        <v>20</v>
      </c>
      <c r="N1201" t="s">
        <v>20</v>
      </c>
      <c r="O1201" t="s">
        <v>20</v>
      </c>
      <c r="P1201" t="s">
        <v>54</v>
      </c>
      <c r="Q1201" t="s">
        <v>28</v>
      </c>
      <c r="R1201">
        <v>1</v>
      </c>
      <c r="T1201">
        <f>MAX(scores245[[#This Row],[winline]],scores245[[#This Row],[betboom]])</f>
        <v>0</v>
      </c>
      <c r="U1201" t="e">
        <f>INDEX($C$1:$O$10913,1,MATCH(T1201,scores245[#This Row],0))</f>
        <v>#N/A</v>
      </c>
    </row>
    <row r="1202" spans="1:21" x14ac:dyDescent="0.25">
      <c r="A1202" t="str">
        <f>_xlfn.CONCAT(scores245[[#This Row],[home]],scores245[[#This Row],[guest]],scores245[[#This Row],[дата]])</f>
        <v>Филкир РейкьявикВикингур  Рейкьявик45551</v>
      </c>
      <c r="B1202" t="str">
        <f>_xlfn.CONCAT(scores245[[#This Row],[home]],scores245[[#This Row],[guest]])</f>
        <v>Филкир РейкьявикВикингур  Рейкьявик</v>
      </c>
      <c r="C1202" s="1" t="s">
        <v>477</v>
      </c>
      <c r="D1202" s="2">
        <v>45551</v>
      </c>
      <c r="E1202" s="1" t="s">
        <v>332</v>
      </c>
      <c r="F1202" s="1" t="s">
        <v>226</v>
      </c>
      <c r="G1202" t="s">
        <v>20</v>
      </c>
      <c r="H1202" t="s">
        <v>20</v>
      </c>
      <c r="I1202" t="s">
        <v>20</v>
      </c>
      <c r="J1202" t="s">
        <v>20</v>
      </c>
      <c r="K1202" t="s">
        <v>20</v>
      </c>
      <c r="L1202" t="s">
        <v>20</v>
      </c>
      <c r="M1202" t="s">
        <v>20</v>
      </c>
      <c r="N1202" t="s">
        <v>20</v>
      </c>
      <c r="O1202" t="s">
        <v>20</v>
      </c>
      <c r="P1202" t="s">
        <v>16</v>
      </c>
      <c r="Q1202" t="s">
        <v>346</v>
      </c>
      <c r="R1202">
        <v>2</v>
      </c>
      <c r="T1202">
        <f>MAX(scores245[[#This Row],[winline]],scores245[[#This Row],[betboom]])</f>
        <v>0</v>
      </c>
      <c r="U1202" t="e">
        <f>INDEX($C$1:$O$10913,1,MATCH(T1202,scores245[#This Row],0))</f>
        <v>#N/A</v>
      </c>
    </row>
    <row r="1203" spans="1:21" x14ac:dyDescent="0.25">
      <c r="A1203" t="str">
        <f>_xlfn.CONCAT(scores245[[#This Row],[home]],scores245[[#This Row],[guest]],scores245[[#This Row],[дата]])</f>
        <v>СтартЛевангер45551</v>
      </c>
      <c r="B1203" t="str">
        <f>_xlfn.CONCAT(scores245[[#This Row],[home]],scores245[[#This Row],[guest]])</f>
        <v>СтартЛевангер</v>
      </c>
      <c r="C1203" s="1" t="s">
        <v>491</v>
      </c>
      <c r="D1203" s="2">
        <v>45551</v>
      </c>
      <c r="E1203" s="1" t="s">
        <v>402</v>
      </c>
      <c r="F1203" s="1" t="s">
        <v>400</v>
      </c>
      <c r="G1203">
        <v>2.25</v>
      </c>
      <c r="H1203">
        <v>3.7</v>
      </c>
      <c r="I1203">
        <v>2.75</v>
      </c>
      <c r="J1203">
        <v>2.27</v>
      </c>
      <c r="K1203">
        <v>3.6</v>
      </c>
      <c r="L1203">
        <v>2.7</v>
      </c>
      <c r="M1203">
        <v>2.25</v>
      </c>
      <c r="N1203">
        <v>3.7</v>
      </c>
      <c r="O1203">
        <v>2.75</v>
      </c>
      <c r="P1203" t="s">
        <v>28</v>
      </c>
      <c r="Q1203" t="s">
        <v>28</v>
      </c>
      <c r="R1203">
        <v>0</v>
      </c>
      <c r="T1203">
        <f>MAX(scores245[[#This Row],[winline]],scores245[[#This Row],[betboom]])</f>
        <v>2.27</v>
      </c>
      <c r="U1203" t="str">
        <f>INDEX($C$1:$O$10913,1,MATCH(T1203,scores245[#This Row],0))</f>
        <v>betboom</v>
      </c>
    </row>
    <row r="1204" spans="1:21" x14ac:dyDescent="0.25">
      <c r="A1204" t="str">
        <f>_xlfn.CONCAT(scores245[[#This Row],[home]],scores245[[#This Row],[guest]],scores245[[#This Row],[дата]])</f>
        <v>СтабекРауфосс45551</v>
      </c>
      <c r="B1204" t="str">
        <f>_xlfn.CONCAT(scores245[[#This Row],[home]],scores245[[#This Row],[guest]])</f>
        <v>СтабекРауфосс</v>
      </c>
      <c r="C1204" s="1" t="s">
        <v>491</v>
      </c>
      <c r="D1204" s="2">
        <v>45551</v>
      </c>
      <c r="E1204" s="1" t="s">
        <v>405</v>
      </c>
      <c r="F1204" s="1" t="s">
        <v>404</v>
      </c>
      <c r="G1204">
        <v>1.62</v>
      </c>
      <c r="H1204">
        <v>4.3</v>
      </c>
      <c r="I1204">
        <v>4.4000000000000004</v>
      </c>
      <c r="J1204">
        <v>1.59</v>
      </c>
      <c r="K1204">
        <v>4.2</v>
      </c>
      <c r="L1204">
        <v>4.55</v>
      </c>
      <c r="M1204">
        <v>1.6</v>
      </c>
      <c r="N1204">
        <v>4.3</v>
      </c>
      <c r="O1204">
        <v>4.5999999999999996</v>
      </c>
      <c r="P1204" t="s">
        <v>28</v>
      </c>
      <c r="Q1204" t="s">
        <v>19</v>
      </c>
      <c r="R1204">
        <v>2</v>
      </c>
      <c r="T1204">
        <f>MAX(scores245[[#This Row],[winline]],scores245[[#This Row],[betboom]])</f>
        <v>1.62</v>
      </c>
      <c r="U1204" t="str">
        <f>INDEX($C$1:$O$10913,1,MATCH(T1204,scores245[#This Row],0))</f>
        <v>winline</v>
      </c>
    </row>
    <row r="1205" spans="1:21" x14ac:dyDescent="0.25">
      <c r="A1205" t="str">
        <f>_xlfn.CONCAT(scores245[[#This Row],[home]],scores245[[#This Row],[guest]],scores245[[#This Row],[дата]])</f>
        <v>ОлесуннСаннес Ульф45551</v>
      </c>
      <c r="B1205" t="str">
        <f>_xlfn.CONCAT(scores245[[#This Row],[home]],scores245[[#This Row],[guest]])</f>
        <v>ОлесуннСаннес Ульф</v>
      </c>
      <c r="C1205" s="1" t="s">
        <v>491</v>
      </c>
      <c r="D1205" s="2">
        <v>45551</v>
      </c>
      <c r="E1205" s="1" t="s">
        <v>407</v>
      </c>
      <c r="F1205" s="1" t="s">
        <v>406</v>
      </c>
      <c r="G1205">
        <v>1.45</v>
      </c>
      <c r="H1205">
        <v>4.7</v>
      </c>
      <c r="I1205">
        <v>5.6</v>
      </c>
      <c r="J1205">
        <v>1.42</v>
      </c>
      <c r="K1205">
        <v>4.7</v>
      </c>
      <c r="L1205">
        <v>5.9</v>
      </c>
      <c r="M1205">
        <v>1.43</v>
      </c>
      <c r="N1205">
        <v>4.7</v>
      </c>
      <c r="O1205">
        <v>5.9</v>
      </c>
      <c r="P1205" t="s">
        <v>19</v>
      </c>
      <c r="Q1205" t="s">
        <v>16</v>
      </c>
      <c r="R1205">
        <v>1</v>
      </c>
      <c r="T1205">
        <f>MAX(scores245[[#This Row],[winline]],scores245[[#This Row],[betboom]])</f>
        <v>1.45</v>
      </c>
      <c r="U1205" t="str">
        <f>INDEX($C$1:$O$10913,1,MATCH(T1205,scores245[#This Row],0))</f>
        <v>winline</v>
      </c>
    </row>
    <row r="1206" spans="1:21" x14ac:dyDescent="0.25">
      <c r="A1206" t="str">
        <f>_xlfn.CONCAT(scores245[[#This Row],[home]],scores245[[#This Row],[guest]],scores245[[#This Row],[дата]])</f>
        <v>КонгсвингерМосс45551</v>
      </c>
      <c r="B1206" t="str">
        <f>_xlfn.CONCAT(scores245[[#This Row],[home]],scores245[[#This Row],[guest]])</f>
        <v>КонгсвингерМосс</v>
      </c>
      <c r="C1206" s="1" t="s">
        <v>491</v>
      </c>
      <c r="D1206" s="2">
        <v>45551</v>
      </c>
      <c r="E1206" s="1" t="s">
        <v>395</v>
      </c>
      <c r="F1206" s="1" t="s">
        <v>394</v>
      </c>
      <c r="G1206">
        <v>1.85</v>
      </c>
      <c r="H1206">
        <v>3.7</v>
      </c>
      <c r="I1206">
        <v>3.7</v>
      </c>
      <c r="J1206">
        <v>1.86</v>
      </c>
      <c r="K1206">
        <v>3.9</v>
      </c>
      <c r="L1206">
        <v>3.45</v>
      </c>
      <c r="M1206">
        <v>1.85</v>
      </c>
      <c r="N1206">
        <v>3.9</v>
      </c>
      <c r="O1206">
        <v>3.5</v>
      </c>
      <c r="P1206" t="s">
        <v>16</v>
      </c>
      <c r="Q1206" t="s">
        <v>16</v>
      </c>
      <c r="R1206">
        <v>0</v>
      </c>
      <c r="T1206">
        <f>MAX(scores245[[#This Row],[winline]],scores245[[#This Row],[betboom]])</f>
        <v>1.86</v>
      </c>
      <c r="U1206" t="str">
        <f>INDEX($C$1:$O$10913,1,MATCH(T1206,scores245[#This Row],0))</f>
        <v>betboom</v>
      </c>
    </row>
    <row r="1207" spans="1:21" x14ac:dyDescent="0.25">
      <c r="A1207" t="str">
        <f>_xlfn.CONCAT(scores245[[#This Row],[home]],scores245[[#This Row],[guest]],scores245[[#This Row],[дата]])</f>
        <v>МьендаленБрюн45551</v>
      </c>
      <c r="B1207" t="str">
        <f>_xlfn.CONCAT(scores245[[#This Row],[home]],scores245[[#This Row],[guest]])</f>
        <v>МьендаленБрюн</v>
      </c>
      <c r="C1207" s="1" t="s">
        <v>491</v>
      </c>
      <c r="D1207" s="2">
        <v>45551</v>
      </c>
      <c r="E1207" s="1" t="s">
        <v>401</v>
      </c>
      <c r="F1207" s="1" t="s">
        <v>397</v>
      </c>
      <c r="G1207">
        <v>3.25</v>
      </c>
      <c r="H1207">
        <v>3.55</v>
      </c>
      <c r="I1207">
        <v>2.0289999999999999</v>
      </c>
      <c r="J1207">
        <v>3.25</v>
      </c>
      <c r="K1207">
        <v>3.7</v>
      </c>
      <c r="L1207">
        <v>1.93</v>
      </c>
      <c r="M1207">
        <v>3.4</v>
      </c>
      <c r="N1207">
        <v>3.75</v>
      </c>
      <c r="O1207">
        <v>1.92</v>
      </c>
      <c r="P1207" t="s">
        <v>28</v>
      </c>
      <c r="Q1207" t="s">
        <v>28</v>
      </c>
      <c r="R1207">
        <v>0</v>
      </c>
      <c r="T1207">
        <f>MAX(scores245[[#This Row],[winline]],scores245[[#This Row],[betboom]])</f>
        <v>3.25</v>
      </c>
      <c r="U1207" t="str">
        <f>INDEX($C$1:$O$10913,1,MATCH(T1207,scores245[#This Row],0))</f>
        <v>winline</v>
      </c>
    </row>
    <row r="1208" spans="1:21" x14ac:dyDescent="0.25">
      <c r="A1208" t="str">
        <f>_xlfn.CONCAT(scores245[[#This Row],[home]],scores245[[#This Row],[guest]],scores245[[#This Row],[дата]])</f>
        <v>ВолеренгаАсан45551</v>
      </c>
      <c r="B1208" t="str">
        <f>_xlfn.CONCAT(scores245[[#This Row],[home]],scores245[[#This Row],[guest]])</f>
        <v>ВолеренгаАсан</v>
      </c>
      <c r="C1208" s="1" t="s">
        <v>491</v>
      </c>
      <c r="D1208" s="2">
        <v>45551</v>
      </c>
      <c r="E1208" s="1" t="s">
        <v>403</v>
      </c>
      <c r="F1208" s="1" t="s">
        <v>399</v>
      </c>
      <c r="G1208">
        <v>1.23</v>
      </c>
      <c r="H1208">
        <v>6.4</v>
      </c>
      <c r="I1208">
        <v>9.4</v>
      </c>
      <c r="J1208">
        <v>1.18</v>
      </c>
      <c r="K1208">
        <v>7</v>
      </c>
      <c r="L1208">
        <v>10.8</v>
      </c>
      <c r="M1208" t="s">
        <v>20</v>
      </c>
      <c r="N1208" t="s">
        <v>20</v>
      </c>
      <c r="O1208" t="s">
        <v>20</v>
      </c>
      <c r="P1208" t="s">
        <v>27</v>
      </c>
      <c r="Q1208" t="s">
        <v>16</v>
      </c>
      <c r="R1208">
        <v>1</v>
      </c>
      <c r="T1208">
        <f>MAX(scores245[[#This Row],[winline]],scores245[[#This Row],[betboom]])</f>
        <v>1.23</v>
      </c>
      <c r="U1208" t="str">
        <f>INDEX($C$1:$O$10913,1,MATCH(T1208,scores245[#This Row],0))</f>
        <v>winline</v>
      </c>
    </row>
    <row r="1209" spans="1:21" x14ac:dyDescent="0.25">
      <c r="A1209" t="str">
        <f>_xlfn.CONCAT(scores245[[#This Row],[home]],scores245[[#This Row],[guest]],scores245[[#This Row],[дата]])</f>
        <v>ЭгерсундРанхейм45551</v>
      </c>
      <c r="B1209" t="str">
        <f>_xlfn.CONCAT(scores245[[#This Row],[home]],scores245[[#This Row],[guest]])</f>
        <v>ЭгерсундРанхейм</v>
      </c>
      <c r="C1209" s="1" t="s">
        <v>491</v>
      </c>
      <c r="D1209" s="2">
        <v>45551</v>
      </c>
      <c r="E1209" s="1" t="s">
        <v>396</v>
      </c>
      <c r="F1209" s="1" t="s">
        <v>392</v>
      </c>
      <c r="G1209">
        <v>2.0499999999999998</v>
      </c>
      <c r="H1209">
        <v>3.85</v>
      </c>
      <c r="I1209">
        <v>3</v>
      </c>
      <c r="J1209">
        <v>2.09</v>
      </c>
      <c r="K1209">
        <v>3.45</v>
      </c>
      <c r="L1209">
        <v>3.15</v>
      </c>
      <c r="M1209">
        <v>2.0499999999999998</v>
      </c>
      <c r="N1209">
        <v>3.65</v>
      </c>
      <c r="O1209">
        <v>3.15</v>
      </c>
      <c r="P1209" t="s">
        <v>16</v>
      </c>
      <c r="Q1209" t="s">
        <v>19</v>
      </c>
      <c r="R1209">
        <v>2</v>
      </c>
      <c r="T1209">
        <f>MAX(scores245[[#This Row],[winline]],scores245[[#This Row],[betboom]])</f>
        <v>2.09</v>
      </c>
      <c r="U1209" t="str">
        <f>INDEX($C$1:$O$10913,1,MATCH(T1209,scores245[#This Row],0))</f>
        <v>betboom</v>
      </c>
    </row>
    <row r="1210" spans="1:21" x14ac:dyDescent="0.25">
      <c r="A1210" t="str">
        <f>_xlfn.CONCAT(scores245[[#This Row],[home]],scores245[[#This Row],[guest]],scores245[[#This Row],[дата]])</f>
        <v>Сиэтл СаундерсСпортинг Канзас Сити45551</v>
      </c>
      <c r="B1210" t="str">
        <f>_xlfn.CONCAT(scores245[[#This Row],[home]],scores245[[#This Row],[guest]])</f>
        <v>Сиэтл СаундерсСпортинг Канзас Сити</v>
      </c>
      <c r="C1210" s="1" t="s">
        <v>493</v>
      </c>
      <c r="D1210" s="2">
        <v>45551</v>
      </c>
      <c r="E1210" s="1" t="s">
        <v>240</v>
      </c>
      <c r="F1210" s="1" t="s">
        <v>254</v>
      </c>
      <c r="G1210">
        <v>1.62</v>
      </c>
      <c r="H1210">
        <v>4.3</v>
      </c>
      <c r="I1210">
        <v>5.4</v>
      </c>
      <c r="J1210">
        <v>1.6</v>
      </c>
      <c r="K1210">
        <v>4.2</v>
      </c>
      <c r="L1210">
        <v>5.3</v>
      </c>
      <c r="M1210">
        <v>1.59</v>
      </c>
      <c r="N1210">
        <v>4.0999999999999996</v>
      </c>
      <c r="O1210">
        <v>5.2</v>
      </c>
      <c r="P1210" t="s">
        <v>19</v>
      </c>
      <c r="Q1210" t="s">
        <v>16</v>
      </c>
      <c r="R1210">
        <v>1</v>
      </c>
      <c r="T1210">
        <f>MAX(scores245[[#This Row],[winline]],scores245[[#This Row],[betboom]])</f>
        <v>1.62</v>
      </c>
      <c r="U1210" t="str">
        <f>INDEX($C$1:$O$10913,1,MATCH(T1210,scores245[#This Row],0))</f>
        <v>winline</v>
      </c>
    </row>
    <row r="1211" spans="1:21" x14ac:dyDescent="0.25">
      <c r="A1211" t="str">
        <f>_xlfn.CONCAT(scores245[[#This Row],[home]],scores245[[#This Row],[guest]],scores245[[#This Row],[дата]])</f>
        <v>ХаммарбюНоррчепинг45551</v>
      </c>
      <c r="B1211" t="str">
        <f>_xlfn.CONCAT(scores245[[#This Row],[home]],scores245[[#This Row],[guest]])</f>
        <v>ХаммарбюНоррчепинг</v>
      </c>
      <c r="C1211" s="1" t="s">
        <v>487</v>
      </c>
      <c r="D1211" s="2">
        <v>45551</v>
      </c>
      <c r="E1211" s="1" t="s">
        <v>354</v>
      </c>
      <c r="F1211" s="1" t="s">
        <v>365</v>
      </c>
      <c r="G1211">
        <v>1.58</v>
      </c>
      <c r="H1211">
        <v>4.3</v>
      </c>
      <c r="I1211">
        <v>5</v>
      </c>
      <c r="J1211">
        <v>1.58</v>
      </c>
      <c r="K1211">
        <v>4.2</v>
      </c>
      <c r="L1211">
        <v>5.4</v>
      </c>
      <c r="M1211">
        <v>1.55</v>
      </c>
      <c r="N1211">
        <v>4.4000000000000004</v>
      </c>
      <c r="O1211">
        <v>5.4</v>
      </c>
      <c r="P1211" t="s">
        <v>28</v>
      </c>
      <c r="Q1211" t="s">
        <v>28</v>
      </c>
      <c r="R1211">
        <v>0</v>
      </c>
      <c r="T1211">
        <f>MAX(scores245[[#This Row],[winline]],scores245[[#This Row],[betboom]])</f>
        <v>1.58</v>
      </c>
      <c r="U1211" t="str">
        <f>INDEX($C$1:$O$10913,1,MATCH(T1211,scores245[#This Row],0))</f>
        <v>winline</v>
      </c>
    </row>
    <row r="1212" spans="1:21" x14ac:dyDescent="0.25">
      <c r="A1212" t="str">
        <f>_xlfn.CONCAT(scores245[[#This Row],[home]],scores245[[#This Row],[guest]],scores245[[#This Row],[дата]])</f>
        <v>Сан Мартин ТукуманАгропекуарио45552</v>
      </c>
      <c r="B1212" t="str">
        <f>_xlfn.CONCAT(scores245[[#This Row],[home]],scores245[[#This Row],[guest]])</f>
        <v>Сан Мартин ТукуманАгропекуарио</v>
      </c>
      <c r="C1212" s="1" t="s">
        <v>475</v>
      </c>
      <c r="D1212" s="2">
        <v>45552</v>
      </c>
      <c r="E1212" s="1" t="s">
        <v>180</v>
      </c>
      <c r="F1212" s="1" t="s">
        <v>75</v>
      </c>
      <c r="G1212">
        <v>1.75</v>
      </c>
      <c r="H1212">
        <v>3.35</v>
      </c>
      <c r="I1212">
        <v>4.3</v>
      </c>
      <c r="J1212">
        <v>1.76</v>
      </c>
      <c r="K1212">
        <v>3.53</v>
      </c>
      <c r="L1212">
        <v>4.59</v>
      </c>
      <c r="M1212">
        <v>1.75</v>
      </c>
      <c r="N1212">
        <v>3.1</v>
      </c>
      <c r="O1212">
        <v>5.3</v>
      </c>
      <c r="P1212" t="s">
        <v>28</v>
      </c>
      <c r="Q1212" t="s">
        <v>16</v>
      </c>
      <c r="R1212">
        <v>1</v>
      </c>
      <c r="T1212">
        <f>MAX(scores245[[#This Row],[winline]],scores245[[#This Row],[betboom]])</f>
        <v>1.76</v>
      </c>
      <c r="U1212" t="str">
        <f>INDEX($C$1:$O$10913,1,MATCH(T1212,scores245[#This Row],0))</f>
        <v>betboom</v>
      </c>
    </row>
    <row r="1213" spans="1:21" x14ac:dyDescent="0.25">
      <c r="A1213" t="str">
        <f>_xlfn.CONCAT(scores245[[#This Row],[home]],scores245[[#This Row],[guest]],scores245[[#This Row],[дата]])</f>
        <v>Атлетико АтлантаДефенсорес Бельграно45552</v>
      </c>
      <c r="B1213" t="str">
        <f>_xlfn.CONCAT(scores245[[#This Row],[home]],scores245[[#This Row],[guest]])</f>
        <v>Атлетико АтлантаДефенсорес Бельграно</v>
      </c>
      <c r="C1213" s="1" t="s">
        <v>475</v>
      </c>
      <c r="D1213" s="2">
        <v>45552</v>
      </c>
      <c r="E1213" s="1" t="s">
        <v>179</v>
      </c>
      <c r="F1213" s="1" t="s">
        <v>191</v>
      </c>
      <c r="G1213">
        <v>2.4</v>
      </c>
      <c r="H1213">
        <v>2.8</v>
      </c>
      <c r="I1213">
        <v>3.05</v>
      </c>
      <c r="J1213">
        <v>2.4500000000000002</v>
      </c>
      <c r="K1213">
        <v>2.9</v>
      </c>
      <c r="L1213">
        <v>3.15</v>
      </c>
      <c r="M1213">
        <v>2.5</v>
      </c>
      <c r="N1213">
        <v>2.7</v>
      </c>
      <c r="O1213">
        <v>3.2</v>
      </c>
      <c r="P1213" t="s">
        <v>16</v>
      </c>
      <c r="Q1213" t="s">
        <v>16</v>
      </c>
      <c r="R1213">
        <v>0</v>
      </c>
      <c r="T1213">
        <f>MAX(scores245[[#This Row],[winline]],scores245[[#This Row],[betboom]])</f>
        <v>2.4500000000000002</v>
      </c>
      <c r="U1213" t="str">
        <f>INDEX($C$1:$O$10913,1,MATCH(T1213,scores245[#This Row],0))</f>
        <v>betboom</v>
      </c>
    </row>
    <row r="1214" spans="1:21" x14ac:dyDescent="0.25">
      <c r="A1214" t="str">
        <f>_xlfn.CONCAT(scores245[[#This Row],[home]],scores245[[#This Row],[guest]],scores245[[#This Row],[дата]])</f>
        <v>ИнтернасьоналКуяба45552</v>
      </c>
      <c r="B1214" t="str">
        <f>_xlfn.CONCAT(scores245[[#This Row],[home]],scores245[[#This Row],[guest]])</f>
        <v>ИнтернасьоналКуяба</v>
      </c>
      <c r="C1214" s="1" t="s">
        <v>484</v>
      </c>
      <c r="D1214" s="2">
        <v>45552</v>
      </c>
      <c r="E1214" s="1" t="s">
        <v>209</v>
      </c>
      <c r="F1214" s="1" t="s">
        <v>86</v>
      </c>
      <c r="G1214">
        <v>1.59</v>
      </c>
      <c r="H1214">
        <v>3.95</v>
      </c>
      <c r="I1214">
        <v>6.4</v>
      </c>
      <c r="J1214">
        <v>1.59</v>
      </c>
      <c r="K1214">
        <v>3.65</v>
      </c>
      <c r="L1214">
        <v>6.7</v>
      </c>
      <c r="M1214">
        <v>1.55</v>
      </c>
      <c r="N1214">
        <v>3.85</v>
      </c>
      <c r="O1214">
        <v>6.8</v>
      </c>
      <c r="P1214" t="s">
        <v>32</v>
      </c>
      <c r="Q1214" t="s">
        <v>16</v>
      </c>
      <c r="R1214">
        <v>1</v>
      </c>
      <c r="T1214">
        <f>MAX(scores245[[#This Row],[winline]],scores245[[#This Row],[betboom]])</f>
        <v>1.59</v>
      </c>
      <c r="U1214" t="str">
        <f>INDEX($C$1:$O$10913,1,MATCH(T1214,scores245[#This Row],0))</f>
        <v>winline</v>
      </c>
    </row>
    <row r="1215" spans="1:21" x14ac:dyDescent="0.25">
      <c r="A1215" t="str">
        <f>_xlfn.CONCAT(scores245[[#This Row],[home]],scores245[[#This Row],[guest]],scores245[[#This Row],[дата]])</f>
        <v>ГуараниМирассол45553</v>
      </c>
      <c r="B1215" t="str">
        <f>_xlfn.CONCAT(scores245[[#This Row],[home]],scores245[[#This Row],[guest]])</f>
        <v>ГуараниМирассол</v>
      </c>
      <c r="C1215" s="1" t="s">
        <v>485</v>
      </c>
      <c r="D1215" s="2">
        <v>45553</v>
      </c>
      <c r="E1215" s="1" t="s">
        <v>218</v>
      </c>
      <c r="F1215" s="1" t="s">
        <v>315</v>
      </c>
      <c r="G1215" t="s">
        <v>20</v>
      </c>
      <c r="H1215" t="s">
        <v>20</v>
      </c>
      <c r="I1215" t="s">
        <v>20</v>
      </c>
      <c r="J1215" t="s">
        <v>20</v>
      </c>
      <c r="K1215" t="s">
        <v>20</v>
      </c>
      <c r="L1215" t="s">
        <v>20</v>
      </c>
      <c r="M1215" t="s">
        <v>20</v>
      </c>
      <c r="N1215" t="s">
        <v>20</v>
      </c>
      <c r="O1215" t="s">
        <v>20</v>
      </c>
      <c r="P1215" t="s">
        <v>20</v>
      </c>
      <c r="Q1215" t="s">
        <v>20</v>
      </c>
      <c r="R1215" t="s">
        <v>20</v>
      </c>
      <c r="T1215">
        <f>MAX(scores245[[#This Row],[winline]],scores245[[#This Row],[betboom]])</f>
        <v>0</v>
      </c>
      <c r="U1215" t="e">
        <f>INDEX($C$1:$O$10913,1,MATCH(T1215,scores245[#This Row],0))</f>
        <v>#N/A</v>
      </c>
    </row>
    <row r="1216" spans="1:21" x14ac:dyDescent="0.25">
      <c r="A1216" t="str">
        <f>_xlfn.CONCAT(scores245[[#This Row],[home]],scores245[[#This Row],[guest]],scores245[[#This Row],[дата]])</f>
        <v>АваиИтуано45553</v>
      </c>
      <c r="B1216" t="str">
        <f>_xlfn.CONCAT(scores245[[#This Row],[home]],scores245[[#This Row],[guest]])</f>
        <v>АваиИтуано</v>
      </c>
      <c r="C1216" s="1" t="s">
        <v>485</v>
      </c>
      <c r="D1216" s="2">
        <v>45553</v>
      </c>
      <c r="E1216" s="1" t="s">
        <v>222</v>
      </c>
      <c r="F1216" s="1" t="s">
        <v>225</v>
      </c>
      <c r="G1216" t="s">
        <v>20</v>
      </c>
      <c r="H1216" t="s">
        <v>20</v>
      </c>
      <c r="I1216" t="s">
        <v>20</v>
      </c>
      <c r="J1216" t="s">
        <v>20</v>
      </c>
      <c r="K1216" t="s">
        <v>20</v>
      </c>
      <c r="L1216" t="s">
        <v>20</v>
      </c>
      <c r="M1216" t="s">
        <v>20</v>
      </c>
      <c r="N1216" t="s">
        <v>20</v>
      </c>
      <c r="O1216" t="s">
        <v>20</v>
      </c>
      <c r="P1216" t="s">
        <v>20</v>
      </c>
      <c r="Q1216" t="s">
        <v>20</v>
      </c>
      <c r="R1216" t="s">
        <v>20</v>
      </c>
      <c r="T1216">
        <f>MAX(scores245[[#This Row],[winline]],scores245[[#This Row],[betboom]])</f>
        <v>0</v>
      </c>
      <c r="U1216" t="e">
        <f>INDEX($C$1:$O$10913,1,MATCH(T1216,scores245[#This Row],0))</f>
        <v>#N/A</v>
      </c>
    </row>
    <row r="1217" spans="1:21" x14ac:dyDescent="0.25">
      <c r="A1217" t="str">
        <f>_xlfn.CONCAT(scores245[[#This Row],[home]],scores245[[#This Row],[guest]],scores245[[#This Row],[дата]])</f>
        <v>НоворизонтиноБруски45553</v>
      </c>
      <c r="B1217" t="str">
        <f>_xlfn.CONCAT(scores245[[#This Row],[home]],scores245[[#This Row],[guest]])</f>
        <v>НоворизонтиноБруски</v>
      </c>
      <c r="C1217" s="1" t="s">
        <v>485</v>
      </c>
      <c r="D1217" s="2">
        <v>45553</v>
      </c>
      <c r="E1217" s="1" t="s">
        <v>314</v>
      </c>
      <c r="F1217" s="1" t="s">
        <v>319</v>
      </c>
      <c r="G1217" t="s">
        <v>20</v>
      </c>
      <c r="H1217" t="s">
        <v>20</v>
      </c>
      <c r="I1217" t="s">
        <v>20</v>
      </c>
      <c r="J1217" t="s">
        <v>20</v>
      </c>
      <c r="K1217" t="s">
        <v>20</v>
      </c>
      <c r="L1217" t="s">
        <v>20</v>
      </c>
      <c r="M1217" t="s">
        <v>20</v>
      </c>
      <c r="N1217" t="s">
        <v>20</v>
      </c>
      <c r="O1217" t="s">
        <v>20</v>
      </c>
      <c r="P1217" t="s">
        <v>20</v>
      </c>
      <c r="Q1217" t="s">
        <v>20</v>
      </c>
      <c r="R1217" t="s">
        <v>20</v>
      </c>
      <c r="T1217">
        <f>MAX(scores245[[#This Row],[winline]],scores245[[#This Row],[betboom]])</f>
        <v>0</v>
      </c>
      <c r="U1217" t="e">
        <f>INDEX($C$1:$O$10913,1,MATCH(T1217,scores245[#This Row],0))</f>
        <v>#N/A</v>
      </c>
    </row>
    <row r="1218" spans="1:21" x14ac:dyDescent="0.25">
      <c r="A1218" t="str">
        <f>_xlfn.CONCAT(scores245[[#This Row],[home]],scores245[[#This Row],[guest]],scores245[[#This Row],[дата]])</f>
        <v>БраннКФУМ Осло45553</v>
      </c>
      <c r="B1218" t="str">
        <f>_xlfn.CONCAT(scores245[[#This Row],[home]],scores245[[#This Row],[guest]])</f>
        <v>БраннКФУМ Осло</v>
      </c>
      <c r="C1218" s="1" t="s">
        <v>478</v>
      </c>
      <c r="D1218" s="2">
        <v>45553</v>
      </c>
      <c r="E1218" s="1" t="s">
        <v>46</v>
      </c>
      <c r="F1218" s="1" t="s">
        <v>352</v>
      </c>
      <c r="G1218" t="s">
        <v>20</v>
      </c>
      <c r="H1218" t="s">
        <v>20</v>
      </c>
      <c r="I1218" t="s">
        <v>20</v>
      </c>
      <c r="J1218" t="s">
        <v>20</v>
      </c>
      <c r="K1218" t="s">
        <v>20</v>
      </c>
      <c r="L1218" t="s">
        <v>20</v>
      </c>
      <c r="M1218" t="s">
        <v>20</v>
      </c>
      <c r="N1218" t="s">
        <v>20</v>
      </c>
      <c r="O1218" t="s">
        <v>20</v>
      </c>
      <c r="P1218" t="s">
        <v>20</v>
      </c>
      <c r="Q1218" t="s">
        <v>20</v>
      </c>
      <c r="R1218" t="s">
        <v>20</v>
      </c>
      <c r="T1218">
        <f>MAX(scores245[[#This Row],[winline]],scores245[[#This Row],[betboom]])</f>
        <v>0</v>
      </c>
      <c r="U1218" t="e">
        <f>INDEX($C$1:$O$10913,1,MATCH(T1218,scores245[#This Row],0))</f>
        <v>#N/A</v>
      </c>
    </row>
    <row r="1219" spans="1:21" x14ac:dyDescent="0.25">
      <c r="A1219" t="str">
        <f>_xlfn.CONCAT(scores245[[#This Row],[home]],scores245[[#This Row],[guest]],scores245[[#This Row],[дата]])</f>
        <v>КристиансуннМольде45553</v>
      </c>
      <c r="B1219" t="str">
        <f>_xlfn.CONCAT(scores245[[#This Row],[home]],scores245[[#This Row],[guest]])</f>
        <v>КристиансуннМольде</v>
      </c>
      <c r="C1219" s="1" t="s">
        <v>478</v>
      </c>
      <c r="D1219" s="2">
        <v>45553</v>
      </c>
      <c r="E1219" s="1" t="s">
        <v>43</v>
      </c>
      <c r="F1219" s="1" t="s">
        <v>39</v>
      </c>
      <c r="G1219" t="s">
        <v>20</v>
      </c>
      <c r="H1219" t="s">
        <v>20</v>
      </c>
      <c r="I1219" t="s">
        <v>20</v>
      </c>
      <c r="J1219" t="s">
        <v>20</v>
      </c>
      <c r="K1219" t="s">
        <v>20</v>
      </c>
      <c r="L1219" t="s">
        <v>20</v>
      </c>
      <c r="M1219" t="s">
        <v>20</v>
      </c>
      <c r="N1219" t="s">
        <v>20</v>
      </c>
      <c r="O1219" t="s">
        <v>20</v>
      </c>
      <c r="P1219" t="s">
        <v>20</v>
      </c>
      <c r="Q1219" t="s">
        <v>20</v>
      </c>
      <c r="R1219" t="s">
        <v>20</v>
      </c>
      <c r="T1219">
        <f>MAX(scores245[[#This Row],[winline]],scores245[[#This Row],[betboom]])</f>
        <v>0</v>
      </c>
      <c r="U1219" t="e">
        <f>INDEX($C$1:$O$10913,1,MATCH(T1219,scores245[#This Row],0))</f>
        <v>#N/A</v>
      </c>
    </row>
    <row r="1220" spans="1:21" x14ac:dyDescent="0.25">
      <c r="A1220" t="str">
        <f>_xlfn.CONCAT(scores245[[#This Row],[home]],scores245[[#This Row],[guest]],scores245[[#This Row],[дата]])</f>
        <v>Скевде АИКВарбергс БоИС45553</v>
      </c>
      <c r="B1220" t="str">
        <f>_xlfn.CONCAT(scores245[[#This Row],[home]],scores245[[#This Row],[guest]])</f>
        <v>Скевде АИКВарбергс БоИС</v>
      </c>
      <c r="C1220" s="1" t="s">
        <v>480</v>
      </c>
      <c r="D1220" s="2">
        <v>45553</v>
      </c>
      <c r="E1220" s="1" t="s">
        <v>265</v>
      </c>
      <c r="F1220" s="1" t="s">
        <v>486</v>
      </c>
      <c r="G1220" t="s">
        <v>20</v>
      </c>
      <c r="H1220" t="s">
        <v>20</v>
      </c>
      <c r="I1220" t="s">
        <v>20</v>
      </c>
      <c r="J1220" t="s">
        <v>20</v>
      </c>
      <c r="K1220" t="s">
        <v>20</v>
      </c>
      <c r="L1220" t="s">
        <v>20</v>
      </c>
      <c r="M1220" t="s">
        <v>20</v>
      </c>
      <c r="N1220" t="s">
        <v>20</v>
      </c>
      <c r="O1220" t="s">
        <v>20</v>
      </c>
      <c r="P1220" t="s">
        <v>20</v>
      </c>
      <c r="Q1220" t="s">
        <v>20</v>
      </c>
      <c r="R1220" t="s">
        <v>20</v>
      </c>
      <c r="T1220">
        <f>MAX(scores245[[#This Row],[winline]],scores245[[#This Row],[betboom]])</f>
        <v>0</v>
      </c>
      <c r="U1220" t="e">
        <f>INDEX($C$1:$O$10913,1,MATCH(T1220,scores245[#This Row],0))</f>
        <v>#N/A</v>
      </c>
    </row>
    <row r="1221" spans="1:21" x14ac:dyDescent="0.25">
      <c r="A1221" t="str">
        <f>_xlfn.CONCAT(scores245[[#This Row],[home]],scores245[[#This Row],[guest]],scores245[[#This Row],[дата]])</f>
        <v>Эстерсунд Сундсваль45553</v>
      </c>
      <c r="B1221" t="str">
        <f>_xlfn.CONCAT(scores245[[#This Row],[home]],scores245[[#This Row],[guest]])</f>
        <v>Эстерсунд Сундсваль</v>
      </c>
      <c r="C1221" s="1" t="s">
        <v>480</v>
      </c>
      <c r="D1221" s="2">
        <v>45553</v>
      </c>
      <c r="E1221" s="1" t="s">
        <v>267</v>
      </c>
      <c r="F1221" s="1" t="s">
        <v>115</v>
      </c>
      <c r="G1221" t="s">
        <v>20</v>
      </c>
      <c r="H1221" t="s">
        <v>20</v>
      </c>
      <c r="I1221" t="s">
        <v>20</v>
      </c>
      <c r="J1221" t="s">
        <v>20</v>
      </c>
      <c r="K1221" t="s">
        <v>20</v>
      </c>
      <c r="L1221" t="s">
        <v>20</v>
      </c>
      <c r="M1221" t="s">
        <v>20</v>
      </c>
      <c r="N1221" t="s">
        <v>20</v>
      </c>
      <c r="O1221" t="s">
        <v>20</v>
      </c>
      <c r="P1221" t="s">
        <v>20</v>
      </c>
      <c r="Q1221" t="s">
        <v>20</v>
      </c>
      <c r="R1221" t="s">
        <v>20</v>
      </c>
      <c r="T1221">
        <f>MAX(scores245[[#This Row],[winline]],scores245[[#This Row],[betboom]])</f>
        <v>0</v>
      </c>
      <c r="U1221" t="e">
        <f>INDEX($C$1:$O$10913,1,MATCH(T1221,scores245[#This Row],0))</f>
        <v>#N/A</v>
      </c>
    </row>
    <row r="1222" spans="1:21" x14ac:dyDescent="0.25">
      <c r="A1222" t="str">
        <f>_xlfn.CONCAT(scores245[[#This Row],[home]],scores245[[#This Row],[guest]],scores245[[#This Row],[дата]])</f>
        <v>ЭстерТреллеборг45553</v>
      </c>
      <c r="B1222" t="str">
        <f>_xlfn.CONCAT(scores245[[#This Row],[home]],scores245[[#This Row],[guest]])</f>
        <v>ЭстерТреллеборг</v>
      </c>
      <c r="C1222" s="1" t="s">
        <v>480</v>
      </c>
      <c r="D1222" s="2">
        <v>45553</v>
      </c>
      <c r="E1222" s="1" t="s">
        <v>263</v>
      </c>
      <c r="F1222" s="1" t="s">
        <v>262</v>
      </c>
      <c r="G1222" t="s">
        <v>20</v>
      </c>
      <c r="H1222" t="s">
        <v>20</v>
      </c>
      <c r="I1222" t="s">
        <v>20</v>
      </c>
      <c r="J1222" t="s">
        <v>20</v>
      </c>
      <c r="K1222" t="s">
        <v>20</v>
      </c>
      <c r="L1222" t="s">
        <v>20</v>
      </c>
      <c r="M1222" t="s">
        <v>20</v>
      </c>
      <c r="N1222" t="s">
        <v>20</v>
      </c>
      <c r="O1222" t="s">
        <v>20</v>
      </c>
      <c r="P1222" t="s">
        <v>20</v>
      </c>
      <c r="Q1222" t="s">
        <v>20</v>
      </c>
      <c r="R1222" t="s">
        <v>20</v>
      </c>
      <c r="T1222">
        <f>MAX(scores245[[#This Row],[winline]],scores245[[#This Row],[betboom]])</f>
        <v>0</v>
      </c>
      <c r="U1222" t="e">
        <f>INDEX($C$1:$O$10913,1,MATCH(T1222,scores245[#This Row],0))</f>
        <v>#N/A</v>
      </c>
    </row>
    <row r="1223" spans="1:21" x14ac:dyDescent="0.25">
      <c r="A1223" t="str">
        <f>_xlfn.CONCAT(scores245[[#This Row],[home]],scores245[[#This Row],[guest]],scores245[[#This Row],[дата]])</f>
        <v>БрагеУтсиктенс45553</v>
      </c>
      <c r="B1223" t="str">
        <f>_xlfn.CONCAT(scores245[[#This Row],[home]],scores245[[#This Row],[guest]])</f>
        <v>БрагеУтсиктенс</v>
      </c>
      <c r="C1223" s="1" t="s">
        <v>480</v>
      </c>
      <c r="D1223" s="2">
        <v>45553</v>
      </c>
      <c r="E1223" s="1" t="s">
        <v>63</v>
      </c>
      <c r="F1223" s="1" t="s">
        <v>117</v>
      </c>
      <c r="G1223" t="s">
        <v>20</v>
      </c>
      <c r="H1223" t="s">
        <v>20</v>
      </c>
      <c r="I1223" t="s">
        <v>20</v>
      </c>
      <c r="J1223" t="s">
        <v>20</v>
      </c>
      <c r="K1223" t="s">
        <v>20</v>
      </c>
      <c r="L1223" t="s">
        <v>20</v>
      </c>
      <c r="M1223" t="s">
        <v>20</v>
      </c>
      <c r="N1223" t="s">
        <v>20</v>
      </c>
      <c r="O1223" t="s">
        <v>20</v>
      </c>
      <c r="P1223" t="s">
        <v>20</v>
      </c>
      <c r="Q1223" t="s">
        <v>20</v>
      </c>
      <c r="R1223" t="s">
        <v>20</v>
      </c>
      <c r="T1223">
        <f>MAX(scores245[[#This Row],[winline]],scores245[[#This Row],[betboom]])</f>
        <v>0</v>
      </c>
      <c r="U1223" t="e">
        <f>INDEX($C$1:$O$10913,1,MATCH(T1223,scores245[#This Row],0))</f>
        <v>#N/A</v>
      </c>
    </row>
    <row r="1224" spans="1:21" x14ac:dyDescent="0.25">
      <c r="A1224" t="str">
        <f>_xlfn.CONCAT(scores245[[#This Row],[home]],scores245[[#This Row],[guest]],scores245[[#This Row],[дата]])</f>
        <v>ЭребруСандвикенc45553</v>
      </c>
      <c r="B1224" t="str">
        <f>_xlfn.CONCAT(scores245[[#This Row],[home]],scores245[[#This Row],[guest]])</f>
        <v>ЭребруСандвикенc</v>
      </c>
      <c r="C1224" s="1" t="s">
        <v>480</v>
      </c>
      <c r="D1224" s="2">
        <v>45553</v>
      </c>
      <c r="E1224" s="1" t="s">
        <v>116</v>
      </c>
      <c r="F1224" s="1" t="s">
        <v>114</v>
      </c>
      <c r="G1224" t="s">
        <v>20</v>
      </c>
      <c r="H1224" t="s">
        <v>20</v>
      </c>
      <c r="I1224" t="s">
        <v>20</v>
      </c>
      <c r="J1224" t="s">
        <v>20</v>
      </c>
      <c r="K1224" t="s">
        <v>20</v>
      </c>
      <c r="L1224" t="s">
        <v>20</v>
      </c>
      <c r="M1224" t="s">
        <v>20</v>
      </c>
      <c r="N1224" t="s">
        <v>20</v>
      </c>
      <c r="O1224" t="s">
        <v>20</v>
      </c>
      <c r="P1224" t="s">
        <v>20</v>
      </c>
      <c r="Q1224" t="s">
        <v>20</v>
      </c>
      <c r="R1224" t="s">
        <v>20</v>
      </c>
      <c r="T1224">
        <f>MAX(scores245[[#This Row],[winline]],scores245[[#This Row],[betboom]])</f>
        <v>0</v>
      </c>
      <c r="U1224" t="e">
        <f>INDEX($C$1:$O$10913,1,MATCH(T1224,scores245[#This Row],0))</f>
        <v>#N/A</v>
      </c>
    </row>
    <row r="1225" spans="1:21" x14ac:dyDescent="0.25">
      <c r="A1225" t="str">
        <f>_xlfn.CONCAT(scores245[[#This Row],[home]],scores245[[#This Row],[guest]],scores245[[#This Row],[дата]])</f>
        <v>ГАИС ГетеборгМальме45553</v>
      </c>
      <c r="B1225" t="str">
        <f>_xlfn.CONCAT(scores245[[#This Row],[home]],scores245[[#This Row],[guest]])</f>
        <v>ГАИС ГетеборгМальме</v>
      </c>
      <c r="C1225" s="1" t="s">
        <v>487</v>
      </c>
      <c r="D1225" s="2">
        <v>45553</v>
      </c>
      <c r="E1225" s="1" t="s">
        <v>353</v>
      </c>
      <c r="F1225" s="1" t="s">
        <v>355</v>
      </c>
      <c r="G1225" t="s">
        <v>20</v>
      </c>
      <c r="H1225" t="s">
        <v>20</v>
      </c>
      <c r="I1225" t="s">
        <v>20</v>
      </c>
      <c r="J1225" t="s">
        <v>20</v>
      </c>
      <c r="K1225" t="s">
        <v>20</v>
      </c>
      <c r="L1225" t="s">
        <v>20</v>
      </c>
      <c r="M1225" t="s">
        <v>20</v>
      </c>
      <c r="N1225" t="s">
        <v>20</v>
      </c>
      <c r="O1225" t="s">
        <v>20</v>
      </c>
      <c r="P1225" t="s">
        <v>20</v>
      </c>
      <c r="Q1225" t="s">
        <v>20</v>
      </c>
      <c r="R1225" t="s">
        <v>20</v>
      </c>
      <c r="T1225">
        <f>MAX(scores245[[#This Row],[winline]],scores245[[#This Row],[betboom]])</f>
        <v>0</v>
      </c>
      <c r="U1225" t="e">
        <f>INDEX($C$1:$O$10913,1,MATCH(T1225,scores245[#This Row],0))</f>
        <v>#N/A</v>
      </c>
    </row>
    <row r="1226" spans="1:21" x14ac:dyDescent="0.25">
      <c r="A1226" t="str">
        <f>_xlfn.CONCAT(scores245[[#This Row],[home]],scores245[[#This Row],[guest]],scores245[[#This Row],[дата]])</f>
        <v>Токусима ВортисСимидзу С Палс45553</v>
      </c>
      <c r="B1226" t="str">
        <f>_xlfn.CONCAT(scores245[[#This Row],[home]],scores245[[#This Row],[guest]])</f>
        <v>Токусима ВортисСимидзу С Палс</v>
      </c>
      <c r="C1226" s="1" t="s">
        <v>489</v>
      </c>
      <c r="D1226" s="2">
        <v>45553</v>
      </c>
      <c r="E1226" s="1" t="s">
        <v>142</v>
      </c>
      <c r="F1226" s="1" t="s">
        <v>284</v>
      </c>
      <c r="G1226" t="s">
        <v>20</v>
      </c>
      <c r="H1226" t="s">
        <v>20</v>
      </c>
      <c r="I1226" t="s">
        <v>20</v>
      </c>
      <c r="J1226" t="s">
        <v>20</v>
      </c>
      <c r="K1226" t="s">
        <v>20</v>
      </c>
      <c r="L1226" t="s">
        <v>20</v>
      </c>
      <c r="M1226" t="s">
        <v>20</v>
      </c>
      <c r="N1226" t="s">
        <v>20</v>
      </c>
      <c r="O1226" t="s">
        <v>20</v>
      </c>
      <c r="P1226" t="s">
        <v>20</v>
      </c>
      <c r="Q1226" t="s">
        <v>20</v>
      </c>
      <c r="R1226" t="s">
        <v>20</v>
      </c>
      <c r="T1226">
        <f>MAX(scores245[[#This Row],[winline]],scores245[[#This Row],[betboom]])</f>
        <v>0</v>
      </c>
      <c r="U1226" t="e">
        <f>INDEX($C$1:$O$10913,1,MATCH(T1226,scores245[#This Row],0))</f>
        <v>#N/A</v>
      </c>
    </row>
    <row r="1227" spans="1:21" x14ac:dyDescent="0.25">
      <c r="A1227" t="str">
        <f>_xlfn.CONCAT(scores245[[#This Row],[home]],scores245[[#This Row],[guest]],scores245[[#This Row],[дата]])</f>
        <v>Нагоя ГрампусАльбирекс Ниигата45553</v>
      </c>
      <c r="B1227" t="str">
        <f>_xlfn.CONCAT(scores245[[#This Row],[home]],scores245[[#This Row],[guest]])</f>
        <v>Нагоя ГрампусАльбирекс Ниигата</v>
      </c>
      <c r="C1227" s="1" t="s">
        <v>483</v>
      </c>
      <c r="D1227" s="2">
        <v>45553</v>
      </c>
      <c r="E1227" s="1" t="s">
        <v>299</v>
      </c>
      <c r="F1227" s="1" t="s">
        <v>160</v>
      </c>
      <c r="G1227" t="s">
        <v>20</v>
      </c>
      <c r="H1227" t="s">
        <v>20</v>
      </c>
      <c r="I1227" t="s">
        <v>20</v>
      </c>
      <c r="J1227" t="s">
        <v>20</v>
      </c>
      <c r="K1227" t="s">
        <v>20</v>
      </c>
      <c r="L1227" t="s">
        <v>20</v>
      </c>
      <c r="M1227" t="s">
        <v>20</v>
      </c>
      <c r="N1227" t="s">
        <v>20</v>
      </c>
      <c r="O1227" t="s">
        <v>20</v>
      </c>
      <c r="P1227" t="s">
        <v>20</v>
      </c>
      <c r="Q1227" t="s">
        <v>20</v>
      </c>
      <c r="R1227" t="s">
        <v>20</v>
      </c>
      <c r="T1227">
        <f>MAX(scores245[[#This Row],[winline]],scores245[[#This Row],[betboom]])</f>
        <v>0</v>
      </c>
      <c r="U1227" t="e">
        <f>INDEX($C$1:$O$10913,1,MATCH(T1227,scores245[#This Row],0))</f>
        <v>#N/A</v>
      </c>
    </row>
    <row r="1228" spans="1:21" x14ac:dyDescent="0.25">
      <c r="A1228" t="str">
        <f>_xlfn.CONCAT(scores245[[#This Row],[home]],scores245[[#This Row],[guest]],scores245[[#This Row],[дата]])</f>
        <v>АмазонасОперарио45554</v>
      </c>
      <c r="B1228" t="str">
        <f>_xlfn.CONCAT(scores245[[#This Row],[home]],scores245[[#This Row],[guest]])</f>
        <v>АмазонасОперарио</v>
      </c>
      <c r="C1228" s="1" t="s">
        <v>485</v>
      </c>
      <c r="D1228" s="2">
        <v>45554</v>
      </c>
      <c r="E1228" s="1" t="s">
        <v>223</v>
      </c>
      <c r="F1228" s="1" t="s">
        <v>221</v>
      </c>
      <c r="G1228" t="s">
        <v>20</v>
      </c>
      <c r="H1228" t="s">
        <v>20</v>
      </c>
      <c r="I1228" t="s">
        <v>20</v>
      </c>
      <c r="J1228" t="s">
        <v>20</v>
      </c>
      <c r="K1228" t="s">
        <v>20</v>
      </c>
      <c r="L1228" t="s">
        <v>20</v>
      </c>
      <c r="M1228" t="s">
        <v>20</v>
      </c>
      <c r="N1228" t="s">
        <v>20</v>
      </c>
      <c r="O1228" t="s">
        <v>20</v>
      </c>
      <c r="P1228" t="s">
        <v>20</v>
      </c>
      <c r="Q1228" t="s">
        <v>20</v>
      </c>
      <c r="R1228" t="s">
        <v>20</v>
      </c>
      <c r="T1228">
        <f>MAX(scores245[[#This Row],[winline]],scores245[[#This Row],[betboom]])</f>
        <v>0</v>
      </c>
      <c r="U1228" t="e">
        <f>INDEX($C$1:$O$10913,1,MATCH(T1228,scores245[#This Row],0))</f>
        <v>#N/A</v>
      </c>
    </row>
    <row r="1229" spans="1:21" x14ac:dyDescent="0.25">
      <c r="A1229" t="str">
        <f>_xlfn.CONCAT(scores245[[#This Row],[home]],scores245[[#This Row],[guest]],scores245[[#This Row],[дата]])</f>
        <v>Вила НоваШапекоэнсе45554</v>
      </c>
      <c r="B1229" t="str">
        <f>_xlfn.CONCAT(scores245[[#This Row],[home]],scores245[[#This Row],[guest]])</f>
        <v>Вила НоваШапекоэнсе</v>
      </c>
      <c r="C1229" s="1" t="s">
        <v>485</v>
      </c>
      <c r="D1229" s="2">
        <v>45554</v>
      </c>
      <c r="E1229" s="1" t="s">
        <v>92</v>
      </c>
      <c r="F1229" s="1" t="s">
        <v>309</v>
      </c>
      <c r="G1229" t="s">
        <v>20</v>
      </c>
      <c r="H1229" t="s">
        <v>20</v>
      </c>
      <c r="I1229" t="s">
        <v>20</v>
      </c>
      <c r="J1229" t="s">
        <v>20</v>
      </c>
      <c r="K1229" t="s">
        <v>20</v>
      </c>
      <c r="L1229" t="s">
        <v>20</v>
      </c>
      <c r="M1229" t="s">
        <v>20</v>
      </c>
      <c r="N1229" t="s">
        <v>20</v>
      </c>
      <c r="O1229" t="s">
        <v>20</v>
      </c>
      <c r="P1229" t="s">
        <v>20</v>
      </c>
      <c r="Q1229" t="s">
        <v>20</v>
      </c>
      <c r="R1229" t="s">
        <v>20</v>
      </c>
      <c r="T1229">
        <f>MAX(scores245[[#This Row],[winline]],scores245[[#This Row],[betboom]])</f>
        <v>0</v>
      </c>
      <c r="U1229" t="e">
        <f>INDEX($C$1:$O$10913,1,MATCH(T1229,scores245[#This Row],0))</f>
        <v>#N/A</v>
      </c>
    </row>
    <row r="1230" spans="1:21" x14ac:dyDescent="0.25">
      <c r="A1230" t="str">
        <f>_xlfn.CONCAT(scores245[[#This Row],[home]],scores245[[#This Row],[guest]],scores245[[#This Row],[дата]])</f>
        <v>Спорт РесифиГояс45554</v>
      </c>
      <c r="B1230" t="str">
        <f>_xlfn.CONCAT(scores245[[#This Row],[home]],scores245[[#This Row],[guest]])</f>
        <v>Спорт РесифиГояс</v>
      </c>
      <c r="C1230" s="1" t="s">
        <v>485</v>
      </c>
      <c r="D1230" s="2">
        <v>45554</v>
      </c>
      <c r="E1230" s="1" t="s">
        <v>90</v>
      </c>
      <c r="F1230" s="1" t="s">
        <v>316</v>
      </c>
      <c r="G1230" t="s">
        <v>20</v>
      </c>
      <c r="H1230" t="s">
        <v>20</v>
      </c>
      <c r="I1230" t="s">
        <v>20</v>
      </c>
      <c r="J1230" t="s">
        <v>20</v>
      </c>
      <c r="K1230" t="s">
        <v>20</v>
      </c>
      <c r="L1230" t="s">
        <v>20</v>
      </c>
      <c r="M1230" t="s">
        <v>20</v>
      </c>
      <c r="N1230" t="s">
        <v>20</v>
      </c>
      <c r="O1230" t="s">
        <v>20</v>
      </c>
      <c r="P1230" t="s">
        <v>20</v>
      </c>
      <c r="Q1230" t="s">
        <v>20</v>
      </c>
      <c r="R1230" t="s">
        <v>20</v>
      </c>
      <c r="T1230">
        <f>MAX(scores245[[#This Row],[winline]],scores245[[#This Row],[betboom]])</f>
        <v>0</v>
      </c>
      <c r="U1230" t="e">
        <f>INDEX($C$1:$O$10913,1,MATCH(T1230,scores245[#This Row],0))</f>
        <v>#N/A</v>
      </c>
    </row>
    <row r="1231" spans="1:21" x14ac:dyDescent="0.25">
      <c r="A1231" t="str">
        <f>_xlfn.CONCAT(scores245[[#This Row],[home]],scores245[[#This Row],[guest]],scores245[[#This Row],[дата]])</f>
        <v>КРБПонте Прета45554</v>
      </c>
      <c r="B1231" t="str">
        <f>_xlfn.CONCAT(scores245[[#This Row],[home]],scores245[[#This Row],[guest]])</f>
        <v>КРБПонте Прета</v>
      </c>
      <c r="C1231" s="1" t="s">
        <v>485</v>
      </c>
      <c r="D1231" s="2">
        <v>45554</v>
      </c>
      <c r="E1231" s="1" t="s">
        <v>318</v>
      </c>
      <c r="F1231" s="1" t="s">
        <v>219</v>
      </c>
      <c r="G1231" t="s">
        <v>20</v>
      </c>
      <c r="H1231" t="s">
        <v>20</v>
      </c>
      <c r="I1231" t="s">
        <v>20</v>
      </c>
      <c r="J1231" t="s">
        <v>20</v>
      </c>
      <c r="K1231" t="s">
        <v>20</v>
      </c>
      <c r="L1231" t="s">
        <v>20</v>
      </c>
      <c r="M1231" t="s">
        <v>20</v>
      </c>
      <c r="N1231" t="s">
        <v>20</v>
      </c>
      <c r="O1231" t="s">
        <v>20</v>
      </c>
      <c r="P1231" t="s">
        <v>20</v>
      </c>
      <c r="Q1231" t="s">
        <v>20</v>
      </c>
      <c r="R1231" t="s">
        <v>20</v>
      </c>
      <c r="T1231">
        <f>MAX(scores245[[#This Row],[winline]],scores245[[#This Row],[betboom]])</f>
        <v>0</v>
      </c>
      <c r="U1231" t="e">
        <f>INDEX($C$1:$O$10913,1,MATCH(T1231,scores245[#This Row],0))</f>
        <v>#N/A</v>
      </c>
    </row>
    <row r="1232" spans="1:21" x14ac:dyDescent="0.25">
      <c r="A1232" t="str">
        <f>_xlfn.CONCAT(scores245[[#This Row],[home]],scores245[[#This Row],[guest]],scores245[[#This Row],[дата]])</f>
        <v>Луисвилль СитиМемфис 90145554</v>
      </c>
      <c r="B1232" t="str">
        <f>_xlfn.CONCAT(scores245[[#This Row],[home]],scores245[[#This Row],[guest]])</f>
        <v>Луисвилль СитиМемфис 901</v>
      </c>
      <c r="C1232" s="1" t="s">
        <v>492</v>
      </c>
      <c r="D1232" s="2">
        <v>45554</v>
      </c>
      <c r="E1232" s="1" t="s">
        <v>96</v>
      </c>
      <c r="F1232" s="1" t="s">
        <v>99</v>
      </c>
      <c r="G1232" t="s">
        <v>20</v>
      </c>
      <c r="H1232" t="s">
        <v>20</v>
      </c>
      <c r="I1232" t="s">
        <v>20</v>
      </c>
      <c r="J1232" t="s">
        <v>20</v>
      </c>
      <c r="K1232" t="s">
        <v>20</v>
      </c>
      <c r="L1232" t="s">
        <v>20</v>
      </c>
      <c r="P1232" t="s">
        <v>20</v>
      </c>
      <c r="Q1232" t="s">
        <v>20</v>
      </c>
      <c r="R1232" t="s">
        <v>20</v>
      </c>
      <c r="T1232">
        <f>MAX(scores245[[#This Row],[winline]],scores245[[#This Row],[betboom]])</f>
        <v>0</v>
      </c>
      <c r="U1232" t="e">
        <f>INDEX($C$1:$O$10913,1,MATCH(T1232,scores245[#This Row],0))</f>
        <v>#N/A</v>
      </c>
    </row>
    <row r="1233" spans="1:21" x14ac:dyDescent="0.25">
      <c r="A1233" t="str">
        <f>_xlfn.CONCAT(scores245[[#This Row],[home]],scores245[[#This Row],[guest]],scores245[[#This Row],[дата]])</f>
        <v>Нью Ингленд РеволюшенМонреаль Импакт45554</v>
      </c>
      <c r="B1233" t="str">
        <f>_xlfn.CONCAT(scores245[[#This Row],[home]],scores245[[#This Row],[guest]])</f>
        <v>Нью Ингленд РеволюшенМонреаль Импакт</v>
      </c>
      <c r="C1233" s="1" t="s">
        <v>493</v>
      </c>
      <c r="D1233" s="2">
        <v>45554</v>
      </c>
      <c r="E1233" s="1" t="s">
        <v>103</v>
      </c>
      <c r="F1233" s="1" t="s">
        <v>107</v>
      </c>
      <c r="G1233">
        <v>2.0289999999999999</v>
      </c>
      <c r="H1233">
        <v>3.55</v>
      </c>
      <c r="I1233">
        <v>3.75</v>
      </c>
      <c r="J1233" t="s">
        <v>20</v>
      </c>
      <c r="K1233" t="s">
        <v>20</v>
      </c>
      <c r="L1233" t="s">
        <v>20</v>
      </c>
      <c r="M1233" t="s">
        <v>20</v>
      </c>
      <c r="N1233" t="s">
        <v>20</v>
      </c>
      <c r="O1233" t="s">
        <v>20</v>
      </c>
      <c r="P1233" t="s">
        <v>20</v>
      </c>
      <c r="Q1233" t="s">
        <v>20</v>
      </c>
      <c r="R1233" t="s">
        <v>20</v>
      </c>
      <c r="T1233">
        <f>MAX(scores245[[#This Row],[winline]],scores245[[#This Row],[betboom]])</f>
        <v>2.0289999999999999</v>
      </c>
      <c r="U1233" t="str">
        <f>INDEX($C$1:$O$10913,1,MATCH(T1233,scores245[#This Row],0))</f>
        <v>winline</v>
      </c>
    </row>
    <row r="1234" spans="1:21" x14ac:dyDescent="0.25">
      <c r="A1234" t="str">
        <f>_xlfn.CONCAT(scores245[[#This Row],[home]],scores245[[#This Row],[guest]],scores245[[#This Row],[дата]])</f>
        <v>Атланта ЮнайтедИнтер Майами45554</v>
      </c>
      <c r="B1234" t="str">
        <f>_xlfn.CONCAT(scores245[[#This Row],[home]],scores245[[#This Row],[guest]])</f>
        <v>Атланта ЮнайтедИнтер Майами</v>
      </c>
      <c r="C1234" s="1" t="s">
        <v>493</v>
      </c>
      <c r="D1234" s="2">
        <v>45554</v>
      </c>
      <c r="E1234" s="1" t="s">
        <v>105</v>
      </c>
      <c r="F1234" s="1" t="s">
        <v>251</v>
      </c>
      <c r="G1234">
        <v>2.8</v>
      </c>
      <c r="H1234">
        <v>3.85</v>
      </c>
      <c r="I1234">
        <v>2.35</v>
      </c>
      <c r="J1234" t="s">
        <v>20</v>
      </c>
      <c r="K1234" t="s">
        <v>20</v>
      </c>
      <c r="L1234" t="s">
        <v>20</v>
      </c>
      <c r="M1234" t="s">
        <v>20</v>
      </c>
      <c r="N1234" t="s">
        <v>20</v>
      </c>
      <c r="O1234" t="s">
        <v>20</v>
      </c>
      <c r="P1234" t="s">
        <v>20</v>
      </c>
      <c r="Q1234" t="s">
        <v>20</v>
      </c>
      <c r="R1234" t="s">
        <v>20</v>
      </c>
      <c r="T1234">
        <f>MAX(scores245[[#This Row],[winline]],scores245[[#This Row],[betboom]])</f>
        <v>2.8</v>
      </c>
      <c r="U1234" t="str">
        <f>INDEX($C$1:$O$10913,1,MATCH(T1234,scores245[#This Row],0))</f>
        <v>winline</v>
      </c>
    </row>
    <row r="1235" spans="1:21" x14ac:dyDescent="0.25">
      <c r="A1235" t="str">
        <f>_xlfn.CONCAT(scores245[[#This Row],[home]],scores245[[#This Row],[guest]],scores245[[#This Row],[дата]])</f>
        <v>Нью Йорк СитиФиладельфия Юнион45554</v>
      </c>
      <c r="B1235" t="str">
        <f>_xlfn.CONCAT(scores245[[#This Row],[home]],scores245[[#This Row],[guest]])</f>
        <v>Нью Йорк СитиФиладельфия Юнион</v>
      </c>
      <c r="C1235" s="1" t="s">
        <v>493</v>
      </c>
      <c r="D1235" s="2">
        <v>45554</v>
      </c>
      <c r="E1235" s="1" t="s">
        <v>52</v>
      </c>
      <c r="F1235" s="1" t="s">
        <v>108</v>
      </c>
      <c r="G1235">
        <v>2.25</v>
      </c>
      <c r="H1235">
        <v>3.7</v>
      </c>
      <c r="I1235">
        <v>3.1</v>
      </c>
      <c r="J1235" t="s">
        <v>20</v>
      </c>
      <c r="K1235" t="s">
        <v>20</v>
      </c>
      <c r="L1235" t="s">
        <v>20</v>
      </c>
      <c r="M1235" t="s">
        <v>20</v>
      </c>
      <c r="N1235" t="s">
        <v>20</v>
      </c>
      <c r="O1235" t="s">
        <v>20</v>
      </c>
      <c r="P1235" t="s">
        <v>20</v>
      </c>
      <c r="Q1235" t="s">
        <v>20</v>
      </c>
      <c r="R1235" t="s">
        <v>20</v>
      </c>
      <c r="T1235">
        <f>MAX(scores245[[#This Row],[winline]],scores245[[#This Row],[betboom]])</f>
        <v>2.25</v>
      </c>
      <c r="U1235" t="str">
        <f>INDEX($C$1:$O$10913,1,MATCH(T1235,scores245[#This Row],0))</f>
        <v>winline</v>
      </c>
    </row>
    <row r="1236" spans="1:21" x14ac:dyDescent="0.25">
      <c r="A1236" t="str">
        <f>_xlfn.CONCAT(scores245[[#This Row],[home]],scores245[[#This Row],[guest]],scores245[[#This Row],[дата]])</f>
        <v>ТоронтоКоламбус Крю45554</v>
      </c>
      <c r="B1236" t="str">
        <f>_xlfn.CONCAT(scores245[[#This Row],[home]],scores245[[#This Row],[guest]])</f>
        <v>ТоронтоКоламбус Крю</v>
      </c>
      <c r="C1236" s="1" t="s">
        <v>493</v>
      </c>
      <c r="D1236" s="2">
        <v>45554</v>
      </c>
      <c r="E1236" s="1" t="s">
        <v>106</v>
      </c>
      <c r="F1236" s="1" t="s">
        <v>104</v>
      </c>
      <c r="G1236">
        <v>3.7</v>
      </c>
      <c r="H1236">
        <v>4.0999999999999996</v>
      </c>
      <c r="I1236">
        <v>1.91</v>
      </c>
      <c r="J1236" t="s">
        <v>20</v>
      </c>
      <c r="K1236" t="s">
        <v>20</v>
      </c>
      <c r="L1236" t="s">
        <v>20</v>
      </c>
      <c r="M1236" t="s">
        <v>20</v>
      </c>
      <c r="N1236" t="s">
        <v>20</v>
      </c>
      <c r="O1236" t="s">
        <v>20</v>
      </c>
      <c r="P1236" t="s">
        <v>20</v>
      </c>
      <c r="Q1236" t="s">
        <v>20</v>
      </c>
      <c r="R1236" t="s">
        <v>20</v>
      </c>
      <c r="T1236">
        <f>MAX(scores245[[#This Row],[winline]],scores245[[#This Row],[betboom]])</f>
        <v>3.7</v>
      </c>
      <c r="U1236" t="str">
        <f>INDEX($C$1:$O$10913,1,MATCH(T1236,scores245[#This Row],0))</f>
        <v>winline</v>
      </c>
    </row>
    <row r="1237" spans="1:21" x14ac:dyDescent="0.25">
      <c r="A1237" t="str">
        <f>_xlfn.CONCAT(scores245[[#This Row],[home]],scores245[[#This Row],[guest]],scores245[[#This Row],[дата]])</f>
        <v>Ботафого Сан ПаулоСантос45555</v>
      </c>
      <c r="B1237" t="str">
        <f>_xlfn.CONCAT(scores245[[#This Row],[home]],scores245[[#This Row],[guest]])</f>
        <v>Ботафого Сан ПаулоСантос</v>
      </c>
      <c r="C1237" s="1" t="s">
        <v>494</v>
      </c>
      <c r="D1237" s="2">
        <v>45555</v>
      </c>
      <c r="E1237" s="1" t="s">
        <v>89</v>
      </c>
      <c r="F1237" s="1" t="s">
        <v>308</v>
      </c>
      <c r="G1237">
        <v>4.5999999999999996</v>
      </c>
      <c r="H1237">
        <v>3.1</v>
      </c>
      <c r="I1237">
        <v>1.91</v>
      </c>
      <c r="J1237">
        <v>5</v>
      </c>
      <c r="K1237">
        <v>3.2</v>
      </c>
      <c r="L1237">
        <v>1.85</v>
      </c>
      <c r="M1237">
        <v>4.8</v>
      </c>
      <c r="N1237">
        <v>3.1</v>
      </c>
      <c r="O1237">
        <v>1.8</v>
      </c>
      <c r="P1237" t="s">
        <v>16</v>
      </c>
      <c r="Q1237" t="s">
        <v>28</v>
      </c>
      <c r="R1237">
        <v>2</v>
      </c>
      <c r="T1237">
        <f>MAX(scores245[[#This Row],[winline]],scores245[[#This Row],[betboom]])</f>
        <v>5</v>
      </c>
      <c r="U1237" t="str">
        <f>INDEX($C$1:$O$10913,1,MATCH(T1237,scores245[#This Row],0))</f>
        <v>betboom</v>
      </c>
    </row>
    <row r="1238" spans="1:21" x14ac:dyDescent="0.25">
      <c r="A1238" t="str">
        <f>_xlfn.CONCAT(scores245[[#This Row],[home]],scores245[[#This Row],[guest]],scores245[[#This Row],[дата]])</f>
        <v>Сент-Патрикс АтлетикУотерфорд Юнайтед45555</v>
      </c>
      <c r="B1238" t="str">
        <f>_xlfn.CONCAT(scores245[[#This Row],[home]],scores245[[#This Row],[guest]])</f>
        <v>Сент-Патрикс АтлетикУотерфорд Юнайтед</v>
      </c>
      <c r="C1238" s="1" t="s">
        <v>495</v>
      </c>
      <c r="D1238" s="2">
        <v>45555</v>
      </c>
      <c r="E1238" s="1" t="s">
        <v>458</v>
      </c>
      <c r="F1238" s="1" t="s">
        <v>24</v>
      </c>
      <c r="G1238">
        <v>1.63</v>
      </c>
      <c r="H1238">
        <v>4.2</v>
      </c>
      <c r="I1238">
        <v>5</v>
      </c>
      <c r="J1238">
        <v>1.65</v>
      </c>
      <c r="K1238">
        <v>4.05</v>
      </c>
      <c r="L1238">
        <v>5.0999999999999996</v>
      </c>
      <c r="M1238">
        <v>1.63</v>
      </c>
      <c r="N1238">
        <v>3.99</v>
      </c>
      <c r="O1238">
        <v>4.8600000000000003</v>
      </c>
      <c r="P1238" t="s">
        <v>32</v>
      </c>
      <c r="Q1238" t="s">
        <v>16</v>
      </c>
      <c r="R1238">
        <v>1</v>
      </c>
      <c r="T1238">
        <f>MAX(scores245[[#This Row],[winline]],scores245[[#This Row],[betboom]])</f>
        <v>1.65</v>
      </c>
      <c r="U1238" t="str">
        <f>INDEX($C$1:$O$10913,1,MATCH(T1238,scores245[#This Row],0))</f>
        <v>betboom</v>
      </c>
    </row>
    <row r="1239" spans="1:21" x14ac:dyDescent="0.25">
      <c r="A1239" t="str">
        <f>_xlfn.CONCAT(scores245[[#This Row],[home]],scores245[[#This Row],[guest]],scores245[[#This Row],[дата]])</f>
        <v>Голуэй ЮнайтедШелбурн45555</v>
      </c>
      <c r="B1239" t="str">
        <f>_xlfn.CONCAT(scores245[[#This Row],[home]],scores245[[#This Row],[guest]])</f>
        <v>Голуэй ЮнайтедШелбурн</v>
      </c>
      <c r="C1239" s="1" t="s">
        <v>495</v>
      </c>
      <c r="D1239" s="2">
        <v>45555</v>
      </c>
      <c r="E1239" s="1" t="s">
        <v>22</v>
      </c>
      <c r="F1239" s="1" t="s">
        <v>21</v>
      </c>
      <c r="G1239">
        <v>2.37</v>
      </c>
      <c r="H1239">
        <v>3.15</v>
      </c>
      <c r="I1239">
        <v>3.2</v>
      </c>
      <c r="J1239">
        <v>2.4</v>
      </c>
      <c r="K1239">
        <v>3.05</v>
      </c>
      <c r="L1239">
        <v>3.25</v>
      </c>
      <c r="M1239">
        <v>2.33</v>
      </c>
      <c r="N1239">
        <v>3.1</v>
      </c>
      <c r="O1239">
        <v>3.15</v>
      </c>
      <c r="P1239" t="s">
        <v>28</v>
      </c>
      <c r="Q1239" t="s">
        <v>16</v>
      </c>
      <c r="R1239">
        <v>1</v>
      </c>
      <c r="T1239">
        <f>MAX(scores245[[#This Row],[winline]],scores245[[#This Row],[betboom]])</f>
        <v>2.4</v>
      </c>
      <c r="U1239" t="str">
        <f>INDEX($C$1:$O$10913,1,MATCH(T1239,scores245[#This Row],0))</f>
        <v>betboom</v>
      </c>
    </row>
    <row r="1240" spans="1:21" x14ac:dyDescent="0.25">
      <c r="A1240" t="str">
        <f>_xlfn.CONCAT(scores245[[#This Row],[home]],scores245[[#This Row],[guest]],scores245[[#This Row],[дата]])</f>
        <v>Богемианc ДублинДроэда Юнайтед45555</v>
      </c>
      <c r="B1240" t="str">
        <f>_xlfn.CONCAT(scores245[[#This Row],[home]],scores245[[#This Row],[guest]])</f>
        <v>Богемианc ДублинДроэда Юнайтед</v>
      </c>
      <c r="C1240" s="1" t="s">
        <v>495</v>
      </c>
      <c r="D1240" s="2">
        <v>45555</v>
      </c>
      <c r="E1240" s="1" t="s">
        <v>15</v>
      </c>
      <c r="F1240" s="1" t="s">
        <v>26</v>
      </c>
      <c r="G1240">
        <v>1.71</v>
      </c>
      <c r="H1240">
        <v>3.95</v>
      </c>
      <c r="I1240">
        <v>4.7</v>
      </c>
      <c r="J1240">
        <v>1.67</v>
      </c>
      <c r="K1240">
        <v>4</v>
      </c>
      <c r="L1240">
        <v>4.9000000000000004</v>
      </c>
      <c r="M1240">
        <v>1.67</v>
      </c>
      <c r="N1240">
        <v>3.89</v>
      </c>
      <c r="O1240">
        <v>4.66</v>
      </c>
      <c r="P1240" t="s">
        <v>16</v>
      </c>
      <c r="Q1240" t="s">
        <v>28</v>
      </c>
      <c r="R1240">
        <v>2</v>
      </c>
      <c r="T1240">
        <f>MAX(scores245[[#This Row],[winline]],scores245[[#This Row],[betboom]])</f>
        <v>1.71</v>
      </c>
      <c r="U1240" t="str">
        <f>INDEX($C$1:$O$10913,1,MATCH(T1240,scores245[#This Row],0))</f>
        <v>winline</v>
      </c>
    </row>
    <row r="1241" spans="1:21" x14ac:dyDescent="0.25">
      <c r="A1241" t="str">
        <f>_xlfn.CONCAT(scores245[[#This Row],[home]],scores245[[#This Row],[guest]],scores245[[#This Row],[дата]])</f>
        <v>Дерри СитиШемрок Роверс45555</v>
      </c>
      <c r="B1241" t="str">
        <f>_xlfn.CONCAT(scores245[[#This Row],[home]],scores245[[#This Row],[guest]])</f>
        <v>Дерри СитиШемрок Роверс</v>
      </c>
      <c r="C1241" s="1" t="s">
        <v>495</v>
      </c>
      <c r="D1241" s="2">
        <v>45555</v>
      </c>
      <c r="E1241" s="1" t="s">
        <v>25</v>
      </c>
      <c r="F1241" s="1" t="s">
        <v>18</v>
      </c>
      <c r="G1241">
        <v>2.15</v>
      </c>
      <c r="H1241">
        <v>3.45</v>
      </c>
      <c r="I1241">
        <v>3.35</v>
      </c>
      <c r="J1241">
        <v>2.15</v>
      </c>
      <c r="K1241">
        <v>3.35</v>
      </c>
      <c r="L1241">
        <v>3.45</v>
      </c>
      <c r="M1241">
        <v>2.12</v>
      </c>
      <c r="N1241">
        <v>3.41</v>
      </c>
      <c r="O1241">
        <v>3.29</v>
      </c>
      <c r="P1241" t="s">
        <v>28</v>
      </c>
      <c r="Q1241" t="s">
        <v>28</v>
      </c>
      <c r="R1241">
        <v>0</v>
      </c>
      <c r="T1241">
        <f>MAX(scores245[[#This Row],[winline]],scores245[[#This Row],[betboom]])</f>
        <v>2.15</v>
      </c>
      <c r="U1241" t="str">
        <f>INDEX($C$1:$O$10913,1,MATCH(T1241,scores245[#This Row],0))</f>
        <v>winline</v>
      </c>
    </row>
    <row r="1242" spans="1:21" x14ac:dyDescent="0.25">
      <c r="A1242" t="str">
        <f>_xlfn.CONCAT(scores245[[#This Row],[home]],scores245[[#This Row],[guest]],scores245[[#This Row],[дата]])</f>
        <v>ВПСХИК45555</v>
      </c>
      <c r="B1242" t="str">
        <f>_xlfn.CONCAT(scores245[[#This Row],[home]],scores245[[#This Row],[guest]])</f>
        <v>ВПСХИК</v>
      </c>
      <c r="C1242" s="1" t="s">
        <v>496</v>
      </c>
      <c r="D1242" s="2">
        <v>45555</v>
      </c>
      <c r="E1242" s="1" t="s">
        <v>59</v>
      </c>
      <c r="F1242" s="1" t="s">
        <v>261</v>
      </c>
      <c r="G1242">
        <v>4.2</v>
      </c>
      <c r="H1242">
        <v>3.85</v>
      </c>
      <c r="I1242">
        <v>1.79</v>
      </c>
      <c r="J1242">
        <v>4.4000000000000004</v>
      </c>
      <c r="K1242">
        <v>3.9</v>
      </c>
      <c r="L1242">
        <v>1.74</v>
      </c>
      <c r="M1242">
        <v>4.3</v>
      </c>
      <c r="N1242">
        <v>4.05</v>
      </c>
      <c r="O1242">
        <v>1.75</v>
      </c>
      <c r="P1242" t="s">
        <v>28</v>
      </c>
      <c r="Q1242" t="s">
        <v>28</v>
      </c>
      <c r="R1242">
        <v>0</v>
      </c>
      <c r="T1242">
        <f>MAX(scores245[[#This Row],[winline]],scores245[[#This Row],[betboom]])</f>
        <v>4.4000000000000004</v>
      </c>
      <c r="U1242" t="str">
        <f>INDEX($C$1:$O$10913,1,MATCH(T1242,scores245[#This Row],0))</f>
        <v>betboom</v>
      </c>
    </row>
    <row r="1243" spans="1:21" x14ac:dyDescent="0.25">
      <c r="A1243" t="str">
        <f>_xlfn.CONCAT(scores245[[#This Row],[home]],scores245[[#This Row],[guest]],scores245[[#This Row],[дата]])</f>
        <v>Хака ВалкеакоскиСИК45555</v>
      </c>
      <c r="B1243" t="str">
        <f>_xlfn.CONCAT(scores245[[#This Row],[home]],scores245[[#This Row],[guest]])</f>
        <v>Хака ВалкеакоскиСИК</v>
      </c>
      <c r="C1243" s="1" t="s">
        <v>496</v>
      </c>
      <c r="D1243" s="2">
        <v>45555</v>
      </c>
      <c r="E1243" s="1" t="s">
        <v>112</v>
      </c>
      <c r="F1243" s="1" t="s">
        <v>111</v>
      </c>
      <c r="G1243">
        <v>3.3</v>
      </c>
      <c r="H1243">
        <v>3.7</v>
      </c>
      <c r="I1243">
        <v>2.06</v>
      </c>
      <c r="J1243">
        <v>3.25</v>
      </c>
      <c r="K1243">
        <v>3.8</v>
      </c>
      <c r="L1243">
        <v>2.06</v>
      </c>
      <c r="M1243">
        <v>3.25</v>
      </c>
      <c r="N1243">
        <v>3.9</v>
      </c>
      <c r="O1243">
        <v>2.0499999999999998</v>
      </c>
      <c r="P1243" t="s">
        <v>16</v>
      </c>
      <c r="Q1243" t="s">
        <v>32</v>
      </c>
      <c r="R1243">
        <v>2</v>
      </c>
      <c r="T1243">
        <f>MAX(scores245[[#This Row],[winline]],scores245[[#This Row],[betboom]])</f>
        <v>3.3</v>
      </c>
      <c r="U1243" t="str">
        <f>INDEX($C$1:$O$10913,1,MATCH(T1243,scores245[#This Row],0))</f>
        <v>winline</v>
      </c>
    </row>
    <row r="1244" spans="1:21" x14ac:dyDescent="0.25">
      <c r="A1244" t="str">
        <f>_xlfn.CONCAT(scores245[[#This Row],[home]],scores245[[#This Row],[guest]],scores245[[#This Row],[дата]])</f>
        <v>Тэджон КораилМокпо Сити45555</v>
      </c>
      <c r="B1244" t="str">
        <f>_xlfn.CONCAT(scores245[[#This Row],[home]],scores245[[#This Row],[guest]])</f>
        <v>Тэджон КораилМокпо Сити</v>
      </c>
      <c r="C1244" s="1" t="s">
        <v>497</v>
      </c>
      <c r="D1244" s="2">
        <v>45555</v>
      </c>
      <c r="E1244" s="1" t="s">
        <v>134</v>
      </c>
      <c r="F1244" s="1" t="s">
        <v>135</v>
      </c>
      <c r="G1244">
        <v>2.21</v>
      </c>
      <c r="H1244">
        <v>3.45</v>
      </c>
      <c r="I1244">
        <v>2.95</v>
      </c>
      <c r="J1244">
        <v>2.27</v>
      </c>
      <c r="K1244">
        <v>3.25</v>
      </c>
      <c r="L1244">
        <v>2.95</v>
      </c>
      <c r="M1244">
        <v>2.2400000000000002</v>
      </c>
      <c r="N1244">
        <v>3.3</v>
      </c>
      <c r="O1244">
        <v>2.85</v>
      </c>
      <c r="P1244" t="s">
        <v>16</v>
      </c>
      <c r="Q1244" t="s">
        <v>28</v>
      </c>
      <c r="R1244">
        <v>2</v>
      </c>
      <c r="T1244">
        <f>MAX(scores245[[#This Row],[winline]],scores245[[#This Row],[betboom]])</f>
        <v>2.27</v>
      </c>
      <c r="U1244" t="str">
        <f>INDEX($C$1:$O$10913,1,MATCH(T1244,scores245[#This Row],0))</f>
        <v>betboom</v>
      </c>
    </row>
    <row r="1245" spans="1:21" x14ac:dyDescent="0.25">
      <c r="A1245" t="str">
        <f>_xlfn.CONCAT(scores245[[#This Row],[home]],scores245[[#This Row],[guest]],scores245[[#This Row],[дата]])</f>
        <v>Тристан СуарезЧакарита Хуниорс45556</v>
      </c>
      <c r="B1245" t="str">
        <f>_xlfn.CONCAT(scores245[[#This Row],[home]],scores245[[#This Row],[guest]])</f>
        <v>Тристан СуарезЧакарита Хуниорс</v>
      </c>
      <c r="C1245" s="1" t="s">
        <v>498</v>
      </c>
      <c r="D1245" s="2">
        <v>45556</v>
      </c>
      <c r="E1245" s="1" t="s">
        <v>194</v>
      </c>
      <c r="F1245" s="1" t="s">
        <v>202</v>
      </c>
      <c r="G1245">
        <v>1.98</v>
      </c>
      <c r="H1245">
        <v>2.95</v>
      </c>
      <c r="I1245">
        <v>3.9</v>
      </c>
      <c r="J1245">
        <v>2.0089999999999999</v>
      </c>
      <c r="K1245">
        <v>3.05</v>
      </c>
      <c r="L1245">
        <v>4.0999999999999996</v>
      </c>
      <c r="M1245">
        <v>2.0499999999999998</v>
      </c>
      <c r="N1245">
        <v>3</v>
      </c>
      <c r="O1245">
        <v>3.9</v>
      </c>
      <c r="P1245" t="s">
        <v>16</v>
      </c>
      <c r="Q1245" t="s">
        <v>16</v>
      </c>
      <c r="R1245">
        <v>0</v>
      </c>
      <c r="T1245">
        <f>MAX(scores245[[#This Row],[winline]],scores245[[#This Row],[betboom]])</f>
        <v>2.0089999999999999</v>
      </c>
      <c r="U1245" t="str">
        <f>INDEX($C$1:$O$10913,1,MATCH(T1245,scores245[#This Row],0))</f>
        <v>betboom</v>
      </c>
    </row>
    <row r="1246" spans="1:21" x14ac:dyDescent="0.25">
      <c r="A1246" t="str">
        <f>_xlfn.CONCAT(scores245[[#This Row],[home]],scores245[[#This Row],[guest]],scores245[[#This Row],[дата]])</f>
        <v>Атлетико ГуемесСан Мигель45556</v>
      </c>
      <c r="B1246" t="str">
        <f>_xlfn.CONCAT(scores245[[#This Row],[home]],scores245[[#This Row],[guest]])</f>
        <v>Атлетико ГуемесСан Мигель</v>
      </c>
      <c r="C1246" s="1" t="s">
        <v>498</v>
      </c>
      <c r="D1246" s="2">
        <v>45556</v>
      </c>
      <c r="E1246" s="1" t="s">
        <v>183</v>
      </c>
      <c r="F1246" s="1" t="s">
        <v>78</v>
      </c>
      <c r="G1246">
        <v>2.2400000000000002</v>
      </c>
      <c r="H1246">
        <v>2.8</v>
      </c>
      <c r="I1246">
        <v>3.4</v>
      </c>
      <c r="J1246">
        <v>2.2799999999999998</v>
      </c>
      <c r="K1246">
        <v>2.86</v>
      </c>
      <c r="L1246">
        <v>3.54</v>
      </c>
      <c r="M1246">
        <v>2.2999999999999998</v>
      </c>
      <c r="N1246">
        <v>2.65</v>
      </c>
      <c r="O1246">
        <v>3.7</v>
      </c>
      <c r="P1246" t="s">
        <v>19</v>
      </c>
      <c r="Q1246" t="s">
        <v>16</v>
      </c>
      <c r="R1246">
        <v>1</v>
      </c>
      <c r="T1246">
        <f>MAX(scores245[[#This Row],[winline]],scores245[[#This Row],[betboom]])</f>
        <v>2.2799999999999998</v>
      </c>
      <c r="U1246" t="str">
        <f>INDEX($C$1:$O$10913,1,MATCH(T1246,scores245[#This Row],0))</f>
        <v>betboom</v>
      </c>
    </row>
    <row r="1247" spans="1:21" x14ac:dyDescent="0.25">
      <c r="A1247" t="str">
        <f>_xlfn.CONCAT(scores245[[#This Row],[home]],scores245[[#This Row],[guest]],scores245[[#This Row],[дата]])</f>
        <v>АльмагроКолон де Санта Фе45556</v>
      </c>
      <c r="B1247" t="str">
        <f>_xlfn.CONCAT(scores245[[#This Row],[home]],scores245[[#This Row],[guest]])</f>
        <v>АльмагроКолон де Санта Фе</v>
      </c>
      <c r="C1247" s="1" t="s">
        <v>498</v>
      </c>
      <c r="D1247" s="2">
        <v>45556</v>
      </c>
      <c r="E1247" s="1" t="s">
        <v>193</v>
      </c>
      <c r="F1247" s="1" t="s">
        <v>178</v>
      </c>
      <c r="G1247">
        <v>3.25</v>
      </c>
      <c r="H1247">
        <v>2.9</v>
      </c>
      <c r="I1247">
        <v>2.2400000000000002</v>
      </c>
      <c r="J1247">
        <v>3.4</v>
      </c>
      <c r="K1247">
        <v>2.98</v>
      </c>
      <c r="L1247">
        <v>2.27</v>
      </c>
      <c r="M1247">
        <v>3.4</v>
      </c>
      <c r="N1247">
        <v>2.75</v>
      </c>
      <c r="O1247">
        <v>2.36</v>
      </c>
      <c r="P1247" t="s">
        <v>16</v>
      </c>
      <c r="Q1247" t="s">
        <v>19</v>
      </c>
      <c r="R1247">
        <v>2</v>
      </c>
      <c r="T1247">
        <f>MAX(scores245[[#This Row],[winline]],scores245[[#This Row],[betboom]])</f>
        <v>3.4</v>
      </c>
      <c r="U1247" t="str">
        <f>INDEX($C$1:$O$10913,1,MATCH(T1247,scores245[#This Row],0))</f>
        <v>betboom</v>
      </c>
    </row>
    <row r="1248" spans="1:21" x14ac:dyDescent="0.25">
      <c r="A1248" t="str">
        <f>_xlfn.CONCAT(scores245[[#This Row],[home]],scores245[[#This Row],[guest]],scores245[[#This Row],[дата]])</f>
        <v>Атлетико РафаэлаДепортиво Мадрин45556</v>
      </c>
      <c r="B1248" t="str">
        <f>_xlfn.CONCAT(scores245[[#This Row],[home]],scores245[[#This Row],[guest]])</f>
        <v>Атлетико РафаэлаДепортиво Мадрин</v>
      </c>
      <c r="C1248" s="1" t="s">
        <v>498</v>
      </c>
      <c r="D1248" s="2">
        <v>45556</v>
      </c>
      <c r="E1248" s="1" t="s">
        <v>187</v>
      </c>
      <c r="F1248" s="1" t="s">
        <v>199</v>
      </c>
      <c r="G1248">
        <v>2.75</v>
      </c>
      <c r="H1248">
        <v>2.75</v>
      </c>
      <c r="I1248">
        <v>2.8</v>
      </c>
      <c r="J1248">
        <v>2.79</v>
      </c>
      <c r="K1248">
        <v>2.78</v>
      </c>
      <c r="L1248">
        <v>2.83</v>
      </c>
      <c r="M1248">
        <v>2.9</v>
      </c>
      <c r="N1248">
        <v>2.6</v>
      </c>
      <c r="O1248">
        <v>2.85</v>
      </c>
      <c r="P1248" t="s">
        <v>16</v>
      </c>
      <c r="Q1248" t="s">
        <v>16</v>
      </c>
      <c r="R1248">
        <v>0</v>
      </c>
      <c r="T1248">
        <f>MAX(scores245[[#This Row],[winline]],scores245[[#This Row],[betboom]])</f>
        <v>2.79</v>
      </c>
      <c r="U1248" t="str">
        <f>INDEX($C$1:$O$10913,1,MATCH(T1248,scores245[#This Row],0))</f>
        <v>betboom</v>
      </c>
    </row>
    <row r="1249" spans="1:21" x14ac:dyDescent="0.25">
      <c r="A1249" t="str">
        <f>_xlfn.CONCAT(scores245[[#This Row],[home]],scores245[[#This Row],[guest]],scores245[[#This Row],[дата]])</f>
        <v>КоринтиансАтлетико Гоияниенсе45556</v>
      </c>
      <c r="B1249" t="str">
        <f>_xlfn.CONCAT(scores245[[#This Row],[home]],scores245[[#This Row],[guest]])</f>
        <v>КоринтиансАтлетико Гоияниенсе</v>
      </c>
      <c r="C1249" s="1" t="s">
        <v>499</v>
      </c>
      <c r="D1249" s="2">
        <v>45556</v>
      </c>
      <c r="E1249" s="1" t="s">
        <v>307</v>
      </c>
      <c r="F1249" s="1" t="s">
        <v>217</v>
      </c>
      <c r="G1249">
        <v>1.51</v>
      </c>
      <c r="H1249">
        <v>4.2</v>
      </c>
      <c r="I1249">
        <v>7.2</v>
      </c>
      <c r="J1249">
        <v>1.49</v>
      </c>
      <c r="K1249">
        <v>4.0999999999999996</v>
      </c>
      <c r="L1249">
        <v>7.2</v>
      </c>
      <c r="M1249">
        <v>1.5</v>
      </c>
      <c r="N1249">
        <v>4.0999999999999996</v>
      </c>
      <c r="O1249">
        <v>7.4</v>
      </c>
      <c r="P1249" t="s">
        <v>32</v>
      </c>
      <c r="Q1249" t="s">
        <v>16</v>
      </c>
      <c r="R1249">
        <v>1</v>
      </c>
      <c r="T1249">
        <f>MAX(scores245[[#This Row],[winline]],scores245[[#This Row],[betboom]])</f>
        <v>1.51</v>
      </c>
      <c r="U1249" t="str">
        <f>INDEX($C$1:$O$10913,1,MATCH(T1249,scores245[#This Row],0))</f>
        <v>winline</v>
      </c>
    </row>
    <row r="1250" spans="1:21" x14ac:dyDescent="0.25">
      <c r="A1250" t="str">
        <f>_xlfn.CONCAT(scores245[[#This Row],[home]],scores245[[#This Row],[guest]],scores245[[#This Row],[дата]])</f>
        <v>ВиториаЖувентуде45556</v>
      </c>
      <c r="B1250" t="str">
        <f>_xlfn.CONCAT(scores245[[#This Row],[home]],scores245[[#This Row],[guest]])</f>
        <v>ВиториаЖувентуде</v>
      </c>
      <c r="C1250" s="1" t="s">
        <v>499</v>
      </c>
      <c r="D1250" s="2">
        <v>45556</v>
      </c>
      <c r="E1250" s="1" t="s">
        <v>204</v>
      </c>
      <c r="F1250" s="1" t="s">
        <v>215</v>
      </c>
      <c r="G1250">
        <v>1.99</v>
      </c>
      <c r="H1250">
        <v>3.4</v>
      </c>
      <c r="I1250">
        <v>4.0999999999999996</v>
      </c>
      <c r="J1250">
        <v>1.97</v>
      </c>
      <c r="K1250">
        <v>3.32</v>
      </c>
      <c r="L1250">
        <v>4.05</v>
      </c>
      <c r="M1250">
        <v>1.95</v>
      </c>
      <c r="N1250">
        <v>3.35</v>
      </c>
      <c r="O1250">
        <v>4.0999999999999996</v>
      </c>
      <c r="P1250" t="s">
        <v>28</v>
      </c>
      <c r="Q1250" t="s">
        <v>16</v>
      </c>
      <c r="R1250">
        <v>1</v>
      </c>
      <c r="T1250">
        <f>MAX(scores245[[#This Row],[winline]],scores245[[#This Row],[betboom]])</f>
        <v>1.99</v>
      </c>
      <c r="U1250" t="str">
        <f>INDEX($C$1:$O$10913,1,MATCH(T1250,scores245[#This Row],0))</f>
        <v>winline</v>
      </c>
    </row>
    <row r="1251" spans="1:21" x14ac:dyDescent="0.25">
      <c r="A1251" t="str">
        <f>_xlfn.CONCAT(scores245[[#This Row],[home]],scores245[[#This Row],[guest]],scores245[[#This Row],[дата]])</f>
        <v>ГоясМирассол45556</v>
      </c>
      <c r="B1251" t="str">
        <f>_xlfn.CONCAT(scores245[[#This Row],[home]],scores245[[#This Row],[guest]])</f>
        <v>ГоясМирассол</v>
      </c>
      <c r="C1251" s="1" t="s">
        <v>494</v>
      </c>
      <c r="D1251" s="2">
        <v>45556</v>
      </c>
      <c r="E1251" s="1" t="s">
        <v>316</v>
      </c>
      <c r="F1251" s="1" t="s">
        <v>315</v>
      </c>
      <c r="G1251">
        <v>2</v>
      </c>
      <c r="H1251">
        <v>3.05</v>
      </c>
      <c r="I1251">
        <v>4.0999999999999996</v>
      </c>
      <c r="J1251">
        <v>2.0499999999999998</v>
      </c>
      <c r="K1251">
        <v>3.1</v>
      </c>
      <c r="L1251">
        <v>4.0999999999999996</v>
      </c>
      <c r="M1251">
        <v>1.95</v>
      </c>
      <c r="N1251">
        <v>3.1</v>
      </c>
      <c r="O1251">
        <v>4.0999999999999996</v>
      </c>
      <c r="P1251" t="s">
        <v>16</v>
      </c>
      <c r="Q1251" t="s">
        <v>28</v>
      </c>
      <c r="R1251">
        <v>2</v>
      </c>
      <c r="T1251">
        <f>MAX(scores245[[#This Row],[winline]],scores245[[#This Row],[betboom]])</f>
        <v>2.0499999999999998</v>
      </c>
      <c r="U1251" t="str">
        <f>INDEX($C$1:$O$10913,1,MATCH(T1251,scores245[#This Row],0))</f>
        <v>betboom</v>
      </c>
    </row>
    <row r="1252" spans="1:21" x14ac:dyDescent="0.25">
      <c r="A1252" t="str">
        <f>_xlfn.CONCAT(scores245[[#This Row],[home]],scores245[[#This Row],[guest]],scores245[[#This Row],[дата]])</f>
        <v>Слайго РоверсДандолк45556</v>
      </c>
      <c r="B1252" t="str">
        <f>_xlfn.CONCAT(scores245[[#This Row],[home]],scores245[[#This Row],[guest]])</f>
        <v>Слайго РоверсДандолк</v>
      </c>
      <c r="C1252" s="1" t="s">
        <v>495</v>
      </c>
      <c r="D1252" s="2">
        <v>45556</v>
      </c>
      <c r="E1252" s="1" t="s">
        <v>17</v>
      </c>
      <c r="F1252" s="1" t="s">
        <v>23</v>
      </c>
      <c r="G1252">
        <v>1.84</v>
      </c>
      <c r="H1252">
        <v>3.65</v>
      </c>
      <c r="I1252">
        <v>4.0999999999999996</v>
      </c>
      <c r="J1252">
        <v>1.8</v>
      </c>
      <c r="K1252">
        <v>3.85</v>
      </c>
      <c r="L1252">
        <v>4.3</v>
      </c>
      <c r="M1252">
        <v>1.77</v>
      </c>
      <c r="N1252">
        <v>3.67</v>
      </c>
      <c r="O1252">
        <v>4.29</v>
      </c>
      <c r="P1252" t="s">
        <v>19</v>
      </c>
      <c r="Q1252" t="s">
        <v>28</v>
      </c>
      <c r="R1252">
        <v>1</v>
      </c>
      <c r="T1252">
        <f>MAX(scores245[[#This Row],[winline]],scores245[[#This Row],[betboom]])</f>
        <v>1.84</v>
      </c>
      <c r="U1252" t="str">
        <f>INDEX($C$1:$O$10913,1,MATCH(T1252,scores245[#This Row],0))</f>
        <v>winline</v>
      </c>
    </row>
    <row r="1253" spans="1:21" x14ac:dyDescent="0.25">
      <c r="A1253" t="str">
        <f>_xlfn.CONCAT(scores245[[#This Row],[home]],scores245[[#This Row],[guest]],scores245[[#This Row],[дата]])</f>
        <v>Хам КамЛиллестрем45556</v>
      </c>
      <c r="B1253" t="str">
        <f>_xlfn.CONCAT(scores245[[#This Row],[home]],scores245[[#This Row],[guest]])</f>
        <v>Хам КамЛиллестрем</v>
      </c>
      <c r="C1253" s="1" t="s">
        <v>500</v>
      </c>
      <c r="D1253" s="2">
        <v>45556</v>
      </c>
      <c r="E1253" s="1" t="s">
        <v>351</v>
      </c>
      <c r="F1253" s="1" t="s">
        <v>350</v>
      </c>
      <c r="G1253">
        <v>2.6</v>
      </c>
      <c r="H1253">
        <v>3.4</v>
      </c>
      <c r="I1253">
        <v>2.7</v>
      </c>
      <c r="J1253">
        <v>2.63</v>
      </c>
      <c r="K1253">
        <v>3.4</v>
      </c>
      <c r="L1253">
        <v>2.63</v>
      </c>
      <c r="M1253" t="s">
        <v>20</v>
      </c>
      <c r="N1253" t="s">
        <v>20</v>
      </c>
      <c r="O1253" t="s">
        <v>20</v>
      </c>
      <c r="P1253" t="s">
        <v>27</v>
      </c>
      <c r="Q1253" t="s">
        <v>16</v>
      </c>
      <c r="R1253">
        <v>1</v>
      </c>
      <c r="T1253">
        <f>MAX(scores245[[#This Row],[winline]],scores245[[#This Row],[betboom]])</f>
        <v>2.63</v>
      </c>
      <c r="U1253" t="str">
        <f>INDEX($C$1:$O$10913,1,MATCH(T1253,scores245[#This Row],0))</f>
        <v>betboom</v>
      </c>
    </row>
    <row r="1254" spans="1:21" x14ac:dyDescent="0.25">
      <c r="A1254" t="str">
        <f>_xlfn.CONCAT(scores245[[#This Row],[home]],scores245[[#This Row],[guest]],scores245[[#This Row],[дата]])</f>
        <v>СтремсгодсетСарпсборг45556</v>
      </c>
      <c r="B1254" t="str">
        <f>_xlfn.CONCAT(scores245[[#This Row],[home]],scores245[[#This Row],[guest]])</f>
        <v>СтремсгодсетСарпсборг</v>
      </c>
      <c r="C1254" s="1" t="s">
        <v>500</v>
      </c>
      <c r="D1254" s="2">
        <v>45556</v>
      </c>
      <c r="E1254" s="1" t="s">
        <v>47</v>
      </c>
      <c r="F1254" s="1" t="s">
        <v>40</v>
      </c>
      <c r="G1254">
        <v>2</v>
      </c>
      <c r="H1254">
        <v>3.9</v>
      </c>
      <c r="I1254">
        <v>3.4</v>
      </c>
      <c r="J1254">
        <v>1.98</v>
      </c>
      <c r="K1254">
        <v>3.9</v>
      </c>
      <c r="L1254">
        <v>3.35</v>
      </c>
      <c r="M1254">
        <v>2</v>
      </c>
      <c r="N1254">
        <v>3.9</v>
      </c>
      <c r="O1254">
        <v>3.35</v>
      </c>
      <c r="P1254" t="s">
        <v>19</v>
      </c>
      <c r="Q1254" t="s">
        <v>28</v>
      </c>
      <c r="R1254">
        <v>1</v>
      </c>
      <c r="T1254">
        <f>MAX(scores245[[#This Row],[winline]],scores245[[#This Row],[betboom]])</f>
        <v>2</v>
      </c>
      <c r="U1254" t="str">
        <f>INDEX($C$1:$O$10913,1,MATCH(T1254,scores245[#This Row],0))</f>
        <v>winline</v>
      </c>
    </row>
    <row r="1255" spans="1:21" x14ac:dyDescent="0.25">
      <c r="A1255" t="str">
        <f>_xlfn.CONCAT(scores245[[#This Row],[home]],scores245[[#This Row],[guest]],scores245[[#This Row],[дата]])</f>
        <v>БрюнВолеренга45556</v>
      </c>
      <c r="B1255" t="str">
        <f>_xlfn.CONCAT(scores245[[#This Row],[home]],scores245[[#This Row],[guest]])</f>
        <v>БрюнВолеренга</v>
      </c>
      <c r="C1255" s="1" t="s">
        <v>501</v>
      </c>
      <c r="D1255" s="2">
        <v>45556</v>
      </c>
      <c r="E1255" s="1" t="s">
        <v>397</v>
      </c>
      <c r="F1255" s="1" t="s">
        <v>403</v>
      </c>
      <c r="G1255">
        <v>3.65</v>
      </c>
      <c r="H1255">
        <v>3.75</v>
      </c>
      <c r="I1255">
        <v>1.92</v>
      </c>
      <c r="J1255">
        <v>3.9</v>
      </c>
      <c r="K1255">
        <v>3.6</v>
      </c>
      <c r="L1255">
        <v>1.81</v>
      </c>
      <c r="M1255">
        <v>3.95</v>
      </c>
      <c r="N1255">
        <v>3.7</v>
      </c>
      <c r="O1255">
        <v>1.8</v>
      </c>
      <c r="P1255" t="s">
        <v>28</v>
      </c>
      <c r="Q1255" t="s">
        <v>28</v>
      </c>
      <c r="R1255">
        <v>0</v>
      </c>
      <c r="T1255">
        <f>MAX(scores245[[#This Row],[winline]],scores245[[#This Row],[betboom]])</f>
        <v>3.9</v>
      </c>
      <c r="U1255" t="str">
        <f>INDEX($C$1:$O$10913,1,MATCH(T1255,scores245[#This Row],0))</f>
        <v>betboom</v>
      </c>
    </row>
    <row r="1256" spans="1:21" x14ac:dyDescent="0.25">
      <c r="A1256" t="str">
        <f>_xlfn.CONCAT(scores245[[#This Row],[home]],scores245[[#This Row],[guest]],scores245[[#This Row],[дата]])</f>
        <v>Саннес УльфСогндаль45556</v>
      </c>
      <c r="B1256" t="str">
        <f>_xlfn.CONCAT(scores245[[#This Row],[home]],scores245[[#This Row],[guest]])</f>
        <v>Саннес УльфСогндаль</v>
      </c>
      <c r="C1256" s="1" t="s">
        <v>501</v>
      </c>
      <c r="D1256" s="2">
        <v>45556</v>
      </c>
      <c r="E1256" s="1" t="s">
        <v>406</v>
      </c>
      <c r="F1256" s="1" t="s">
        <v>393</v>
      </c>
      <c r="G1256">
        <v>3.55</v>
      </c>
      <c r="H1256">
        <v>3.9</v>
      </c>
      <c r="I1256">
        <v>1.92</v>
      </c>
      <c r="J1256">
        <v>3.45</v>
      </c>
      <c r="K1256">
        <v>3.8</v>
      </c>
      <c r="L1256">
        <v>1.87</v>
      </c>
      <c r="M1256">
        <v>3.5</v>
      </c>
      <c r="N1256">
        <v>3.95</v>
      </c>
      <c r="O1256">
        <v>1.85</v>
      </c>
      <c r="P1256" t="s">
        <v>28</v>
      </c>
      <c r="Q1256" t="s">
        <v>16</v>
      </c>
      <c r="R1256">
        <v>1</v>
      </c>
      <c r="T1256">
        <f>MAX(scores245[[#This Row],[winline]],scores245[[#This Row],[betboom]])</f>
        <v>3.55</v>
      </c>
      <c r="U1256" t="str">
        <f>INDEX($C$1:$O$10913,1,MATCH(T1256,scores245[#This Row],0))</f>
        <v>winline</v>
      </c>
    </row>
    <row r="1257" spans="1:21" x14ac:dyDescent="0.25">
      <c r="A1257" t="str">
        <f>_xlfn.CONCAT(scores245[[#This Row],[home]],scores245[[#This Row],[guest]],scores245[[#This Row],[дата]])</f>
        <v>РанхеймМосс45556</v>
      </c>
      <c r="B1257" t="str">
        <f>_xlfn.CONCAT(scores245[[#This Row],[home]],scores245[[#This Row],[guest]])</f>
        <v>РанхеймМосс</v>
      </c>
      <c r="C1257" s="1" t="s">
        <v>501</v>
      </c>
      <c r="D1257" s="2">
        <v>45556</v>
      </c>
      <c r="E1257" s="1" t="s">
        <v>392</v>
      </c>
      <c r="F1257" s="1" t="s">
        <v>394</v>
      </c>
      <c r="G1257">
        <v>2.14</v>
      </c>
      <c r="H1257">
        <v>3.7</v>
      </c>
      <c r="I1257">
        <v>3.1</v>
      </c>
      <c r="J1257">
        <v>2.0699999999999998</v>
      </c>
      <c r="K1257">
        <v>3.6</v>
      </c>
      <c r="L1257">
        <v>3</v>
      </c>
      <c r="M1257">
        <v>2.08</v>
      </c>
      <c r="N1257">
        <v>3.7</v>
      </c>
      <c r="O1257">
        <v>3.05</v>
      </c>
      <c r="P1257" t="s">
        <v>28</v>
      </c>
      <c r="Q1257" t="s">
        <v>16</v>
      </c>
      <c r="R1257">
        <v>1</v>
      </c>
      <c r="T1257">
        <f>MAX(scores245[[#This Row],[winline]],scores245[[#This Row],[betboom]])</f>
        <v>2.14</v>
      </c>
      <c r="U1257" t="str">
        <f>INDEX($C$1:$O$10913,1,MATCH(T1257,scores245[#This Row],0))</f>
        <v>winline</v>
      </c>
    </row>
    <row r="1258" spans="1:21" x14ac:dyDescent="0.25">
      <c r="A1258" t="str">
        <f>_xlfn.CONCAT(scores245[[#This Row],[home]],scores245[[#This Row],[guest]],scores245[[#This Row],[дата]])</f>
        <v>ЛевангерРауфосс45556</v>
      </c>
      <c r="B1258" t="str">
        <f>_xlfn.CONCAT(scores245[[#This Row],[home]],scores245[[#This Row],[guest]])</f>
        <v>ЛевангерРауфосс</v>
      </c>
      <c r="C1258" s="1" t="s">
        <v>501</v>
      </c>
      <c r="D1258" s="2">
        <v>45556</v>
      </c>
      <c r="E1258" s="1" t="s">
        <v>400</v>
      </c>
      <c r="F1258" s="1" t="s">
        <v>404</v>
      </c>
      <c r="G1258">
        <v>1.96</v>
      </c>
      <c r="H1258">
        <v>3.8</v>
      </c>
      <c r="I1258">
        <v>3.5</v>
      </c>
      <c r="J1258">
        <v>1.93</v>
      </c>
      <c r="K1258">
        <v>3.8</v>
      </c>
      <c r="L1258">
        <v>3.25</v>
      </c>
      <c r="M1258">
        <v>1.93</v>
      </c>
      <c r="N1258">
        <v>3.85</v>
      </c>
      <c r="O1258">
        <v>3.3</v>
      </c>
      <c r="P1258" t="s">
        <v>16</v>
      </c>
      <c r="Q1258" t="s">
        <v>28</v>
      </c>
      <c r="R1258">
        <v>2</v>
      </c>
      <c r="T1258">
        <f>MAX(scores245[[#This Row],[winline]],scores245[[#This Row],[betboom]])</f>
        <v>1.96</v>
      </c>
      <c r="U1258" t="str">
        <f>INDEX($C$1:$O$10913,1,MATCH(T1258,scores245[#This Row],0))</f>
        <v>winline</v>
      </c>
    </row>
    <row r="1259" spans="1:21" x14ac:dyDescent="0.25">
      <c r="A1259" t="str">
        <f>_xlfn.CONCAT(scores245[[#This Row],[home]],scores245[[#This Row],[guest]],scores245[[#This Row],[дата]])</f>
        <v>СтабекСтарт45556</v>
      </c>
      <c r="B1259" t="str">
        <f>_xlfn.CONCAT(scores245[[#This Row],[home]],scores245[[#This Row],[guest]])</f>
        <v>СтабекСтарт</v>
      </c>
      <c r="C1259" s="1" t="s">
        <v>501</v>
      </c>
      <c r="D1259" s="2">
        <v>45556</v>
      </c>
      <c r="E1259" s="1" t="s">
        <v>405</v>
      </c>
      <c r="F1259" s="1" t="s">
        <v>402</v>
      </c>
      <c r="G1259">
        <v>1.7</v>
      </c>
      <c r="H1259">
        <v>4.4000000000000004</v>
      </c>
      <c r="I1259">
        <v>4</v>
      </c>
      <c r="J1259">
        <v>1.66</v>
      </c>
      <c r="K1259">
        <v>4.2</v>
      </c>
      <c r="L1259">
        <v>4</v>
      </c>
      <c r="M1259">
        <v>1.65</v>
      </c>
      <c r="N1259">
        <v>4.3</v>
      </c>
      <c r="O1259">
        <v>4.05</v>
      </c>
      <c r="P1259" t="s">
        <v>19</v>
      </c>
      <c r="Q1259" t="s">
        <v>32</v>
      </c>
      <c r="R1259">
        <v>2</v>
      </c>
      <c r="T1259">
        <f>MAX(scores245[[#This Row],[winline]],scores245[[#This Row],[betboom]])</f>
        <v>1.7</v>
      </c>
      <c r="U1259" t="str">
        <f>INDEX($C$1:$O$10913,1,MATCH(T1259,scores245[#This Row],0))</f>
        <v>winline</v>
      </c>
    </row>
    <row r="1260" spans="1:21" x14ac:dyDescent="0.25">
      <c r="A1260" t="str">
        <f>_xlfn.CONCAT(scores245[[#This Row],[home]],scores245[[#This Row],[guest]],scores245[[#This Row],[дата]])</f>
        <v>АсанМьендален45556</v>
      </c>
      <c r="B1260" t="str">
        <f>_xlfn.CONCAT(scores245[[#This Row],[home]],scores245[[#This Row],[guest]])</f>
        <v>АсанМьендален</v>
      </c>
      <c r="C1260" s="1" t="s">
        <v>501</v>
      </c>
      <c r="D1260" s="2">
        <v>45556</v>
      </c>
      <c r="E1260" s="1" t="s">
        <v>399</v>
      </c>
      <c r="F1260" s="1" t="s">
        <v>401</v>
      </c>
      <c r="G1260">
        <v>2.2000000000000002</v>
      </c>
      <c r="H1260">
        <v>3.7</v>
      </c>
      <c r="I1260">
        <v>3</v>
      </c>
      <c r="J1260">
        <v>2.17</v>
      </c>
      <c r="K1260">
        <v>3.55</v>
      </c>
      <c r="L1260">
        <v>2.9</v>
      </c>
      <c r="M1260" t="s">
        <v>20</v>
      </c>
      <c r="N1260" t="s">
        <v>20</v>
      </c>
      <c r="O1260" t="s">
        <v>20</v>
      </c>
      <c r="P1260" t="s">
        <v>27</v>
      </c>
      <c r="Q1260" t="s">
        <v>16</v>
      </c>
      <c r="R1260">
        <v>1</v>
      </c>
      <c r="T1260">
        <f>MAX(scores245[[#This Row],[winline]],scores245[[#This Row],[betboom]])</f>
        <v>2.2000000000000002</v>
      </c>
      <c r="U1260" t="str">
        <f>INDEX($C$1:$O$10913,1,MATCH(T1260,scores245[#This Row],0))</f>
        <v>winline</v>
      </c>
    </row>
    <row r="1261" spans="1:21" x14ac:dyDescent="0.25">
      <c r="A1261" t="str">
        <f>_xlfn.CONCAT(scores245[[#This Row],[home]],scores245[[#This Row],[guest]],scores245[[#This Row],[дата]])</f>
        <v>КонгсвингерОлесунн45556</v>
      </c>
      <c r="B1261" t="str">
        <f>_xlfn.CONCAT(scores245[[#This Row],[home]],scores245[[#This Row],[guest]])</f>
        <v>КонгсвингерОлесунн</v>
      </c>
      <c r="C1261" s="1" t="s">
        <v>501</v>
      </c>
      <c r="D1261" s="2">
        <v>45556</v>
      </c>
      <c r="E1261" s="1" t="s">
        <v>395</v>
      </c>
      <c r="F1261" s="1" t="s">
        <v>407</v>
      </c>
      <c r="G1261">
        <v>1.86</v>
      </c>
      <c r="H1261">
        <v>4</v>
      </c>
      <c r="I1261">
        <v>3.65</v>
      </c>
      <c r="J1261">
        <v>1.87</v>
      </c>
      <c r="K1261">
        <v>3.8</v>
      </c>
      <c r="L1261">
        <v>3.45</v>
      </c>
      <c r="M1261">
        <v>1.85</v>
      </c>
      <c r="N1261">
        <v>3.9</v>
      </c>
      <c r="O1261">
        <v>3.55</v>
      </c>
      <c r="P1261" t="s">
        <v>28</v>
      </c>
      <c r="Q1261" t="s">
        <v>27</v>
      </c>
      <c r="R1261">
        <v>2</v>
      </c>
      <c r="T1261">
        <f>MAX(scores245[[#This Row],[winline]],scores245[[#This Row],[betboom]])</f>
        <v>1.87</v>
      </c>
      <c r="U1261" t="str">
        <f>INDEX($C$1:$O$10913,1,MATCH(T1261,scores245[#This Row],0))</f>
        <v>betboom</v>
      </c>
    </row>
    <row r="1262" spans="1:21" x14ac:dyDescent="0.25">
      <c r="A1262" t="str">
        <f>_xlfn.CONCAT(scores245[[#This Row],[home]],scores245[[#This Row],[guest]],scores245[[#This Row],[дата]])</f>
        <v>ЛюнЭгерсунд45556</v>
      </c>
      <c r="B1262" t="str">
        <f>_xlfn.CONCAT(scores245[[#This Row],[home]],scores245[[#This Row],[guest]])</f>
        <v>ЛюнЭгерсунд</v>
      </c>
      <c r="C1262" s="1" t="s">
        <v>501</v>
      </c>
      <c r="D1262" s="2">
        <v>45556</v>
      </c>
      <c r="E1262" s="1" t="s">
        <v>398</v>
      </c>
      <c r="F1262" s="1" t="s">
        <v>396</v>
      </c>
      <c r="P1262" t="s">
        <v>20</v>
      </c>
      <c r="Q1262" t="s">
        <v>20</v>
      </c>
      <c r="R1262" t="s">
        <v>20</v>
      </c>
      <c r="T1262">
        <f>MAX(scores245[[#This Row],[winline]],scores245[[#This Row],[betboom]])</f>
        <v>0</v>
      </c>
      <c r="U1262" t="e">
        <f>INDEX($C$1:$O$10913,1,MATCH(T1262,scores245[#This Row],0))</f>
        <v>#N/A</v>
      </c>
    </row>
    <row r="1263" spans="1:21" x14ac:dyDescent="0.25">
      <c r="A1263" t="str">
        <f>_xlfn.CONCAT(scores245[[#This Row],[home]],scores245[[#This Row],[guest]],scores245[[#This Row],[дата]])</f>
        <v>ШарлоттНью Ингленд Революшен45556</v>
      </c>
      <c r="B1263" t="str">
        <f>_xlfn.CONCAT(scores245[[#This Row],[home]],scores245[[#This Row],[guest]])</f>
        <v>ШарлоттНью Ингленд Революшен</v>
      </c>
      <c r="C1263" s="1" t="s">
        <v>502</v>
      </c>
      <c r="D1263" s="2">
        <v>45556</v>
      </c>
      <c r="E1263" s="1" t="s">
        <v>257</v>
      </c>
      <c r="F1263" s="1" t="s">
        <v>103</v>
      </c>
      <c r="G1263">
        <v>1.69</v>
      </c>
      <c r="H1263">
        <v>4.2</v>
      </c>
      <c r="I1263">
        <v>4.8</v>
      </c>
      <c r="J1263">
        <v>1.66</v>
      </c>
      <c r="K1263">
        <v>4</v>
      </c>
      <c r="L1263">
        <v>5</v>
      </c>
      <c r="M1263">
        <v>1.68</v>
      </c>
      <c r="N1263">
        <v>4.05</v>
      </c>
      <c r="O1263">
        <v>4.8</v>
      </c>
      <c r="P1263" t="s">
        <v>54</v>
      </c>
      <c r="Q1263" t="s">
        <v>16</v>
      </c>
      <c r="R1263">
        <v>1</v>
      </c>
      <c r="T1263">
        <f>MAX(scores245[[#This Row],[winline]],scores245[[#This Row],[betboom]])</f>
        <v>1.69</v>
      </c>
      <c r="U1263" t="str">
        <f>INDEX($C$1:$O$10913,1,MATCH(T1263,scores245[#This Row],0))</f>
        <v>winline</v>
      </c>
    </row>
    <row r="1264" spans="1:21" x14ac:dyDescent="0.25">
      <c r="A1264" t="str">
        <f>_xlfn.CONCAT(scores245[[#This Row],[home]],scores245[[#This Row],[guest]],scores245[[#This Row],[дата]])</f>
        <v>Нью Йорк СитиИнтер Майами45556</v>
      </c>
      <c r="B1264" t="str">
        <f>_xlfn.CONCAT(scores245[[#This Row],[home]],scores245[[#This Row],[guest]])</f>
        <v>Нью Йорк СитиИнтер Майами</v>
      </c>
      <c r="C1264" s="1" t="s">
        <v>502</v>
      </c>
      <c r="D1264" s="2">
        <v>45556</v>
      </c>
      <c r="E1264" s="1" t="s">
        <v>52</v>
      </c>
      <c r="F1264" s="1" t="s">
        <v>251</v>
      </c>
      <c r="G1264">
        <v>2.6</v>
      </c>
      <c r="H1264">
        <v>3.7</v>
      </c>
      <c r="I1264">
        <v>2.6</v>
      </c>
      <c r="J1264">
        <v>2.5499999999999998</v>
      </c>
      <c r="K1264">
        <v>3.6</v>
      </c>
      <c r="L1264">
        <v>2.52</v>
      </c>
      <c r="M1264">
        <v>2.5499999999999998</v>
      </c>
      <c r="N1264">
        <v>3.7</v>
      </c>
      <c r="O1264">
        <v>2.5499999999999998</v>
      </c>
      <c r="P1264" t="s">
        <v>28</v>
      </c>
      <c r="Q1264" t="s">
        <v>28</v>
      </c>
      <c r="R1264">
        <v>0</v>
      </c>
      <c r="T1264">
        <f>MAX(scores245[[#This Row],[winline]],scores245[[#This Row],[betboom]])</f>
        <v>2.6</v>
      </c>
      <c r="U1264" t="str">
        <f>INDEX($C$1:$O$10913,1,MATCH(T1264,scores245[#This Row],0))</f>
        <v>winline</v>
      </c>
    </row>
    <row r="1265" spans="1:21" x14ac:dyDescent="0.25">
      <c r="A1265" t="str">
        <f>_xlfn.CONCAT(scores245[[#This Row],[home]],scores245[[#This Row],[guest]],scores245[[#This Row],[дата]])</f>
        <v>БроммапойкарнаМьельбю45556</v>
      </c>
      <c r="B1265" t="str">
        <f>_xlfn.CONCAT(scores245[[#This Row],[home]],scores245[[#This Row],[guest]])</f>
        <v>БроммапойкарнаМьельбю</v>
      </c>
      <c r="C1265" s="1" t="s">
        <v>503</v>
      </c>
      <c r="D1265" s="2">
        <v>45556</v>
      </c>
      <c r="E1265" s="1" t="s">
        <v>344</v>
      </c>
      <c r="F1265" s="1" t="s">
        <v>341</v>
      </c>
      <c r="G1265">
        <v>2.36</v>
      </c>
      <c r="H1265">
        <v>3.65</v>
      </c>
      <c r="I1265">
        <v>2.85</v>
      </c>
      <c r="J1265">
        <v>2.3199999999999998</v>
      </c>
      <c r="K1265">
        <v>3.5</v>
      </c>
      <c r="L1265">
        <v>2.8</v>
      </c>
      <c r="M1265">
        <v>2.35</v>
      </c>
      <c r="N1265">
        <v>3.65</v>
      </c>
      <c r="O1265">
        <v>2.85</v>
      </c>
      <c r="P1265" t="s">
        <v>16</v>
      </c>
      <c r="Q1265" t="s">
        <v>16</v>
      </c>
      <c r="R1265">
        <v>0</v>
      </c>
      <c r="T1265">
        <f>MAX(scores245[[#This Row],[winline]],scores245[[#This Row],[betboom]])</f>
        <v>2.36</v>
      </c>
      <c r="U1265" t="str">
        <f>INDEX($C$1:$O$10913,1,MATCH(T1265,scores245[#This Row],0))</f>
        <v>winline</v>
      </c>
    </row>
    <row r="1266" spans="1:21" x14ac:dyDescent="0.25">
      <c r="A1266" t="str">
        <f>_xlfn.CONCAT(scores245[[#This Row],[home]],scores245[[#This Row],[guest]],scores245[[#This Row],[дата]])</f>
        <v>КальмарАИК45556</v>
      </c>
      <c r="B1266" t="str">
        <f>_xlfn.CONCAT(scores245[[#This Row],[home]],scores245[[#This Row],[guest]])</f>
        <v>КальмарАИК</v>
      </c>
      <c r="C1266" s="1" t="s">
        <v>503</v>
      </c>
      <c r="D1266" s="2">
        <v>45556</v>
      </c>
      <c r="E1266" s="1" t="s">
        <v>360</v>
      </c>
      <c r="F1266" s="1" t="s">
        <v>359</v>
      </c>
      <c r="G1266">
        <v>4.0999999999999996</v>
      </c>
      <c r="H1266">
        <v>3.7</v>
      </c>
      <c r="I1266">
        <v>1.87</v>
      </c>
      <c r="J1266">
        <v>4.2</v>
      </c>
      <c r="K1266">
        <v>3.7</v>
      </c>
      <c r="L1266">
        <v>1.84</v>
      </c>
      <c r="M1266">
        <v>4.1500000000000004</v>
      </c>
      <c r="N1266">
        <v>3.75</v>
      </c>
      <c r="O1266">
        <v>1.85</v>
      </c>
      <c r="P1266" t="s">
        <v>16</v>
      </c>
      <c r="Q1266" t="s">
        <v>28</v>
      </c>
      <c r="R1266">
        <v>2</v>
      </c>
      <c r="T1266">
        <f>MAX(scores245[[#This Row],[winline]],scores245[[#This Row],[betboom]])</f>
        <v>4.2</v>
      </c>
      <c r="U1266" t="str">
        <f>INDEX($C$1:$O$10913,1,MATCH(T1266,scores245[#This Row],0))</f>
        <v>betboom</v>
      </c>
    </row>
    <row r="1267" spans="1:21" x14ac:dyDescent="0.25">
      <c r="A1267" t="str">
        <f>_xlfn.CONCAT(scores245[[#This Row],[home]],scores245[[#This Row],[guest]],scores245[[#This Row],[дата]])</f>
        <v>ТэгуСеул45556</v>
      </c>
      <c r="B1267" t="str">
        <f>_xlfn.CONCAT(scores245[[#This Row],[home]],scores245[[#This Row],[guest]])</f>
        <v>ТэгуСеул</v>
      </c>
      <c r="C1267" s="1" t="s">
        <v>504</v>
      </c>
      <c r="D1267" s="2">
        <v>45556</v>
      </c>
      <c r="E1267" s="1" t="s">
        <v>130</v>
      </c>
      <c r="F1267" s="1" t="s">
        <v>128</v>
      </c>
      <c r="G1267">
        <v>2.8</v>
      </c>
      <c r="H1267">
        <v>3.35</v>
      </c>
      <c r="I1267">
        <v>2.5499999999999998</v>
      </c>
      <c r="J1267">
        <v>2.8</v>
      </c>
      <c r="K1267">
        <v>3.25</v>
      </c>
      <c r="L1267">
        <v>2.54</v>
      </c>
      <c r="M1267">
        <v>2.8</v>
      </c>
      <c r="N1267">
        <v>3.3</v>
      </c>
      <c r="O1267">
        <v>2.5499999999999998</v>
      </c>
      <c r="P1267" t="s">
        <v>28</v>
      </c>
      <c r="Q1267" t="s">
        <v>28</v>
      </c>
      <c r="R1267">
        <v>0</v>
      </c>
      <c r="T1267">
        <f>MAX(scores245[[#This Row],[winline]],scores245[[#This Row],[betboom]])</f>
        <v>2.8</v>
      </c>
      <c r="U1267" t="str">
        <f>INDEX($C$1:$O$10913,1,MATCH(T1267,scores245[#This Row],0))</f>
        <v>winline</v>
      </c>
    </row>
    <row r="1268" spans="1:21" x14ac:dyDescent="0.25">
      <c r="A1268" t="str">
        <f>_xlfn.CONCAT(scores245[[#This Row],[home]],scores245[[#This Row],[guest]],scores245[[#This Row],[дата]])</f>
        <v>СувонСанджу 45556</v>
      </c>
      <c r="B1268" t="str">
        <f>_xlfn.CONCAT(scores245[[#This Row],[home]],scores245[[#This Row],[guest]])</f>
        <v xml:space="preserve">СувонСанджу </v>
      </c>
      <c r="C1268" s="1" t="s">
        <v>504</v>
      </c>
      <c r="D1268" s="2">
        <v>45556</v>
      </c>
      <c r="E1268" s="1" t="s">
        <v>126</v>
      </c>
      <c r="F1268" s="1" t="s">
        <v>129</v>
      </c>
      <c r="G1268">
        <v>2.65</v>
      </c>
      <c r="H1268">
        <v>3.45</v>
      </c>
      <c r="I1268">
        <v>2.6</v>
      </c>
      <c r="P1268" t="s">
        <v>19</v>
      </c>
      <c r="Q1268" t="s">
        <v>54</v>
      </c>
      <c r="R1268">
        <v>2</v>
      </c>
      <c r="T1268">
        <f>MAX(scores245[[#This Row],[winline]],scores245[[#This Row],[betboom]])</f>
        <v>2.65</v>
      </c>
      <c r="U1268" t="str">
        <f>INDEX($C$1:$O$10913,1,MATCH(T1268,scores245[#This Row],0))</f>
        <v>winline</v>
      </c>
    </row>
    <row r="1269" spans="1:21" x14ac:dyDescent="0.25">
      <c r="A1269" t="str">
        <f>_xlfn.CONCAT(scores245[[#This Row],[home]],scores245[[#This Row],[guest]],scores245[[#This Row],[дата]])</f>
        <v>АнъянАнсан 45556</v>
      </c>
      <c r="B1269" t="str">
        <f>_xlfn.CONCAT(scores245[[#This Row],[home]],scores245[[#This Row],[guest]])</f>
        <v xml:space="preserve">АнъянАнсан </v>
      </c>
      <c r="C1269" s="1" t="s">
        <v>505</v>
      </c>
      <c r="D1269" s="2">
        <v>45556</v>
      </c>
      <c r="E1269" s="1" t="s">
        <v>269</v>
      </c>
      <c r="F1269" s="1" t="s">
        <v>271</v>
      </c>
      <c r="G1269">
        <v>1.51</v>
      </c>
      <c r="H1269">
        <v>4.3</v>
      </c>
      <c r="I1269">
        <v>6</v>
      </c>
      <c r="J1269">
        <v>1.49</v>
      </c>
      <c r="K1269">
        <v>4.33</v>
      </c>
      <c r="L1269">
        <v>5.9</v>
      </c>
      <c r="M1269" t="s">
        <v>20</v>
      </c>
      <c r="N1269" t="s">
        <v>20</v>
      </c>
      <c r="O1269" t="s">
        <v>20</v>
      </c>
      <c r="P1269" t="s">
        <v>19</v>
      </c>
      <c r="Q1269" t="s">
        <v>28</v>
      </c>
      <c r="R1269">
        <v>1</v>
      </c>
      <c r="T1269">
        <f>MAX(scores245[[#This Row],[winline]],scores245[[#This Row],[betboom]])</f>
        <v>1.51</v>
      </c>
      <c r="U1269" t="str">
        <f>INDEX($C$1:$O$10913,1,MATCH(T1269,scores245[#This Row],0))</f>
        <v>winline</v>
      </c>
    </row>
    <row r="1270" spans="1:21" x14ac:dyDescent="0.25">
      <c r="A1270" t="str">
        <f>_xlfn.CONCAT(scores245[[#This Row],[home]],scores245[[#This Row],[guest]],scores245[[#This Row],[дата]])</f>
        <v>Чхонан СитиЧхонджу45556</v>
      </c>
      <c r="B1270" t="str">
        <f>_xlfn.CONCAT(scores245[[#This Row],[home]],scores245[[#This Row],[guest]])</f>
        <v>Чхонан СитиЧхонджу</v>
      </c>
      <c r="C1270" s="1" t="s">
        <v>505</v>
      </c>
      <c r="D1270" s="2">
        <v>45556</v>
      </c>
      <c r="E1270" s="1" t="s">
        <v>123</v>
      </c>
      <c r="F1270" s="1" t="s">
        <v>361</v>
      </c>
      <c r="G1270">
        <v>2.95</v>
      </c>
      <c r="H1270">
        <v>3.15</v>
      </c>
      <c r="I1270">
        <v>2.4900000000000002</v>
      </c>
      <c r="J1270">
        <v>3</v>
      </c>
      <c r="K1270">
        <v>3</v>
      </c>
      <c r="L1270">
        <v>2.4</v>
      </c>
      <c r="M1270">
        <v>2.95</v>
      </c>
      <c r="N1270">
        <v>3.05</v>
      </c>
      <c r="O1270">
        <v>2.4</v>
      </c>
      <c r="P1270" t="s">
        <v>28</v>
      </c>
      <c r="Q1270" t="s">
        <v>16</v>
      </c>
      <c r="R1270">
        <v>1</v>
      </c>
      <c r="T1270">
        <f>MAX(scores245[[#This Row],[winline]],scores245[[#This Row],[betboom]])</f>
        <v>3</v>
      </c>
      <c r="U1270" t="str">
        <f>INDEX($C$1:$O$10913,1,MATCH(T1270,scores245[#This Row],0))</f>
        <v>betboom</v>
      </c>
    </row>
    <row r="1271" spans="1:21" x14ac:dyDescent="0.25">
      <c r="A1271" t="str">
        <f>_xlfn.CONCAT(scores245[[#This Row],[home]],scores245[[#This Row],[guest]],scores245[[#This Row],[дата]])</f>
        <v>ЧхуннамЧоннам 45556</v>
      </c>
      <c r="B1271" t="str">
        <f>_xlfn.CONCAT(scores245[[#This Row],[home]],scores245[[#This Row],[guest]])</f>
        <v xml:space="preserve">ЧхуннамЧоннам </v>
      </c>
      <c r="C1271" s="1" t="s">
        <v>505</v>
      </c>
      <c r="D1271" s="2">
        <v>45556</v>
      </c>
      <c r="E1271" s="1" t="s">
        <v>312</v>
      </c>
      <c r="F1271" s="1" t="s">
        <v>311</v>
      </c>
      <c r="G1271">
        <v>2.2999999999999998</v>
      </c>
      <c r="H1271">
        <v>3.55</v>
      </c>
      <c r="I1271">
        <v>2.9</v>
      </c>
      <c r="P1271" t="s">
        <v>19</v>
      </c>
      <c r="Q1271" t="s">
        <v>28</v>
      </c>
      <c r="R1271">
        <v>1</v>
      </c>
      <c r="T1271">
        <f>MAX(scores245[[#This Row],[winline]],scores245[[#This Row],[betboom]])</f>
        <v>2.2999999999999998</v>
      </c>
      <c r="U1271" t="str">
        <f>INDEX($C$1:$O$10913,1,MATCH(T1271,scores245[#This Row],0))</f>
        <v>winline</v>
      </c>
    </row>
    <row r="1272" spans="1:21" x14ac:dyDescent="0.25">
      <c r="A1272" t="str">
        <f>_xlfn.CONCAT(scores245[[#This Row],[home]],scores245[[#This Row],[guest]],scores245[[#This Row],[дата]])</f>
        <v>Чханвон СитиЧунчеон45556</v>
      </c>
      <c r="B1272" t="str">
        <f>_xlfn.CONCAT(scores245[[#This Row],[home]],scores245[[#This Row],[guest]])</f>
        <v>Чханвон СитиЧунчеон</v>
      </c>
      <c r="C1272" s="1" t="s">
        <v>497</v>
      </c>
      <c r="D1272" s="2">
        <v>45556</v>
      </c>
      <c r="E1272" s="1" t="s">
        <v>137</v>
      </c>
      <c r="F1272" s="1" t="s">
        <v>66</v>
      </c>
      <c r="G1272" t="s">
        <v>20</v>
      </c>
      <c r="H1272" t="s">
        <v>20</v>
      </c>
      <c r="I1272" t="s">
        <v>20</v>
      </c>
      <c r="J1272" t="s">
        <v>20</v>
      </c>
      <c r="K1272" t="s">
        <v>20</v>
      </c>
      <c r="L1272" t="s">
        <v>20</v>
      </c>
      <c r="M1272" t="s">
        <v>20</v>
      </c>
      <c r="N1272" t="s">
        <v>20</v>
      </c>
      <c r="O1272" t="s">
        <v>20</v>
      </c>
      <c r="P1272" t="s">
        <v>20</v>
      </c>
      <c r="Q1272" t="s">
        <v>20</v>
      </c>
      <c r="R1272" t="s">
        <v>20</v>
      </c>
      <c r="T1272">
        <f>MAX(scores245[[#This Row],[winline]],scores245[[#This Row],[betboom]])</f>
        <v>0</v>
      </c>
      <c r="U1272" t="e">
        <f>INDEX($C$1:$O$10913,1,MATCH(T1272,scores245[#This Row],0))</f>
        <v>#N/A</v>
      </c>
    </row>
    <row r="1273" spans="1:21" x14ac:dyDescent="0.25">
      <c r="A1273" t="str">
        <f>_xlfn.CONCAT(scores245[[#This Row],[home]],scores245[[#This Row],[guest]],scores245[[#This Row],[дата]])</f>
        <v>ХвасонСихын Ситизен45556</v>
      </c>
      <c r="B1273" t="str">
        <f>_xlfn.CONCAT(scores245[[#This Row],[home]],scores245[[#This Row],[guest]])</f>
        <v>ХвасонСихын Ситизен</v>
      </c>
      <c r="C1273" s="1" t="s">
        <v>497</v>
      </c>
      <c r="D1273" s="2">
        <v>45556</v>
      </c>
      <c r="E1273" s="1" t="s">
        <v>281</v>
      </c>
      <c r="F1273" s="1" t="s">
        <v>278</v>
      </c>
      <c r="G1273">
        <v>2.34</v>
      </c>
      <c r="H1273">
        <v>3.3</v>
      </c>
      <c r="I1273">
        <v>2.7</v>
      </c>
      <c r="J1273">
        <v>2.35</v>
      </c>
      <c r="K1273">
        <v>3.35</v>
      </c>
      <c r="L1273">
        <v>2.75</v>
      </c>
      <c r="M1273">
        <v>2.35</v>
      </c>
      <c r="N1273">
        <v>3.3</v>
      </c>
      <c r="O1273">
        <v>2.7</v>
      </c>
      <c r="P1273" t="s">
        <v>19</v>
      </c>
      <c r="Q1273" t="s">
        <v>19</v>
      </c>
      <c r="R1273">
        <v>0</v>
      </c>
      <c r="T1273">
        <f>MAX(scores245[[#This Row],[winline]],scores245[[#This Row],[betboom]])</f>
        <v>2.35</v>
      </c>
      <c r="U1273" t="str">
        <f>INDEX($C$1:$O$10913,1,MATCH(T1273,scores245[#This Row],0))</f>
        <v>betboom</v>
      </c>
    </row>
    <row r="1274" spans="1:21" x14ac:dyDescent="0.25">
      <c r="A1274" t="str">
        <f>_xlfn.CONCAT(scores245[[#This Row],[home]],scores245[[#This Row],[guest]],scores245[[#This Row],[дата]])</f>
        <v>ГимхэУльсан Ситизен45556</v>
      </c>
      <c r="B1274" t="str">
        <f>_xlfn.CONCAT(scores245[[#This Row],[home]],scores245[[#This Row],[guest]])</f>
        <v>ГимхэУльсан Ситизен</v>
      </c>
      <c r="C1274" s="1" t="s">
        <v>497</v>
      </c>
      <c r="D1274" s="2">
        <v>45556</v>
      </c>
      <c r="E1274" s="1" t="s">
        <v>138</v>
      </c>
      <c r="F1274" s="1" t="s">
        <v>68</v>
      </c>
      <c r="G1274">
        <v>1.67</v>
      </c>
      <c r="H1274">
        <v>3.65</v>
      </c>
      <c r="I1274">
        <v>4.4000000000000004</v>
      </c>
      <c r="J1274">
        <v>1.71</v>
      </c>
      <c r="K1274">
        <v>3.6</v>
      </c>
      <c r="L1274">
        <v>4.4000000000000004</v>
      </c>
      <c r="M1274">
        <v>1.7</v>
      </c>
      <c r="N1274">
        <v>3.5</v>
      </c>
      <c r="O1274">
        <v>4.5</v>
      </c>
      <c r="P1274" t="s">
        <v>28</v>
      </c>
      <c r="Q1274" t="s">
        <v>16</v>
      </c>
      <c r="R1274">
        <v>1</v>
      </c>
      <c r="T1274">
        <f>MAX(scores245[[#This Row],[winline]],scores245[[#This Row],[betboom]])</f>
        <v>1.71</v>
      </c>
      <c r="U1274" t="str">
        <f>INDEX($C$1:$O$10913,1,MATCH(T1274,scores245[#This Row],0))</f>
        <v>betboom</v>
      </c>
    </row>
    <row r="1275" spans="1:21" x14ac:dyDescent="0.25">
      <c r="A1275" t="str">
        <f>_xlfn.CONCAT(scores245[[#This Row],[home]],scores245[[#This Row],[guest]],scores245[[#This Row],[дата]])</f>
        <v>Пхочхон ФКТэгу 245556</v>
      </c>
      <c r="B1275" t="str">
        <f>_xlfn.CONCAT(scores245[[#This Row],[home]],scores245[[#This Row],[guest]])</f>
        <v>Пхочхон ФКТэгу 2</v>
      </c>
      <c r="C1275" s="1" t="s">
        <v>497</v>
      </c>
      <c r="D1275" s="2">
        <v>45556</v>
      </c>
      <c r="E1275" s="1" t="s">
        <v>279</v>
      </c>
      <c r="F1275" s="1" t="s">
        <v>280</v>
      </c>
      <c r="G1275">
        <v>1.71</v>
      </c>
      <c r="H1275">
        <v>3.55</v>
      </c>
      <c r="I1275">
        <v>4.2</v>
      </c>
      <c r="J1275">
        <v>1.76</v>
      </c>
      <c r="K1275">
        <v>3.55</v>
      </c>
      <c r="L1275">
        <v>4.2</v>
      </c>
      <c r="M1275">
        <v>1.76</v>
      </c>
      <c r="N1275">
        <v>3.5</v>
      </c>
      <c r="O1275">
        <v>4.0999999999999996</v>
      </c>
      <c r="P1275" t="s">
        <v>28</v>
      </c>
      <c r="Q1275" t="s">
        <v>28</v>
      </c>
      <c r="R1275">
        <v>0</v>
      </c>
      <c r="T1275">
        <f>MAX(scores245[[#This Row],[winline]],scores245[[#This Row],[betboom]])</f>
        <v>1.76</v>
      </c>
      <c r="U1275" t="str">
        <f>INDEX($C$1:$O$10913,1,MATCH(T1275,scores245[#This Row],0))</f>
        <v>betboom</v>
      </c>
    </row>
    <row r="1276" spans="1:21" x14ac:dyDescent="0.25">
      <c r="A1276" t="str">
        <f>_xlfn.CONCAT(scores245[[#This Row],[home]],scores245[[#This Row],[guest]],scores245[[#This Row],[дата]])</f>
        <v>ДЖЕФ ЮнайтедРенофа Ямагути45556</v>
      </c>
      <c r="B1276" t="str">
        <f>_xlfn.CONCAT(scores245[[#This Row],[home]],scores245[[#This Row],[guest]])</f>
        <v>ДЖЕФ ЮнайтедРенофа Ямагути</v>
      </c>
      <c r="C1276" s="1" t="s">
        <v>506</v>
      </c>
      <c r="D1276" s="2">
        <v>45556</v>
      </c>
      <c r="E1276" s="1" t="s">
        <v>282</v>
      </c>
      <c r="F1276" s="1" t="s">
        <v>151</v>
      </c>
      <c r="G1276">
        <v>1.96</v>
      </c>
      <c r="H1276">
        <v>3.5</v>
      </c>
      <c r="I1276">
        <v>3.8</v>
      </c>
      <c r="J1276" t="s">
        <v>20</v>
      </c>
      <c r="K1276" t="s">
        <v>20</v>
      </c>
      <c r="L1276" t="s">
        <v>20</v>
      </c>
      <c r="M1276" t="s">
        <v>20</v>
      </c>
      <c r="N1276" t="s">
        <v>20</v>
      </c>
      <c r="O1276" t="s">
        <v>20</v>
      </c>
      <c r="P1276" t="s">
        <v>54</v>
      </c>
      <c r="Q1276" t="s">
        <v>28</v>
      </c>
      <c r="R1276">
        <v>1</v>
      </c>
      <c r="T1276">
        <f>MAX(scores245[[#This Row],[winline]],scores245[[#This Row],[betboom]])</f>
        <v>1.96</v>
      </c>
      <c r="U1276" t="str">
        <f>INDEX($C$1:$O$10913,1,MATCH(T1276,scores245[#This Row],0))</f>
        <v>winline</v>
      </c>
    </row>
    <row r="1277" spans="1:21" x14ac:dyDescent="0.25">
      <c r="A1277" t="str">
        <f>_xlfn.CONCAT(scores245[[#This Row],[home]],scores245[[#This Row],[guest]],scores245[[#This Row],[дата]])</f>
        <v>ЙокогамаОита Тринита45556</v>
      </c>
      <c r="B1277" t="str">
        <f>_xlfn.CONCAT(scores245[[#This Row],[home]],scores245[[#This Row],[guest]])</f>
        <v>ЙокогамаОита Тринита</v>
      </c>
      <c r="C1277" s="1" t="s">
        <v>506</v>
      </c>
      <c r="D1277" s="2">
        <v>45556</v>
      </c>
      <c r="E1277" s="1" t="s">
        <v>153</v>
      </c>
      <c r="F1277" s="1" t="s">
        <v>140</v>
      </c>
      <c r="G1277">
        <v>1.45</v>
      </c>
      <c r="H1277">
        <v>4.4000000000000004</v>
      </c>
      <c r="I1277">
        <v>6.8</v>
      </c>
      <c r="J1277">
        <v>1.4</v>
      </c>
      <c r="K1277">
        <v>4.53</v>
      </c>
      <c r="L1277">
        <v>7.03</v>
      </c>
      <c r="M1277">
        <v>1.42</v>
      </c>
      <c r="N1277">
        <v>4.5</v>
      </c>
      <c r="O1277">
        <v>7</v>
      </c>
      <c r="P1277" t="s">
        <v>28</v>
      </c>
      <c r="Q1277" t="s">
        <v>28</v>
      </c>
      <c r="R1277">
        <v>0</v>
      </c>
      <c r="T1277">
        <f>MAX(scores245[[#This Row],[winline]],scores245[[#This Row],[betboom]])</f>
        <v>1.45</v>
      </c>
      <c r="U1277" t="str">
        <f>INDEX($C$1:$O$10913,1,MATCH(T1277,scores245[#This Row],0))</f>
        <v>winline</v>
      </c>
    </row>
    <row r="1278" spans="1:21" x14ac:dyDescent="0.25">
      <c r="A1278" t="str">
        <f>_xlfn.CONCAT(scores245[[#This Row],[home]],scores245[[#This Row],[guest]],scores245[[#This Row],[дата]])</f>
        <v>ЭхимеМонтедио Ямагата45556</v>
      </c>
      <c r="B1278" t="str">
        <f>_xlfn.CONCAT(scores245[[#This Row],[home]],scores245[[#This Row],[guest]])</f>
        <v>ЭхимеМонтедио Ямагата</v>
      </c>
      <c r="C1278" s="1" t="s">
        <v>506</v>
      </c>
      <c r="D1278" s="2">
        <v>45556</v>
      </c>
      <c r="E1278" s="1" t="s">
        <v>149</v>
      </c>
      <c r="F1278" s="1" t="s">
        <v>287</v>
      </c>
      <c r="G1278">
        <v>4.0999999999999996</v>
      </c>
      <c r="H1278">
        <v>3.95</v>
      </c>
      <c r="I1278">
        <v>1.78</v>
      </c>
      <c r="J1278">
        <v>4.09</v>
      </c>
      <c r="K1278">
        <v>3.99</v>
      </c>
      <c r="L1278">
        <v>1.73</v>
      </c>
      <c r="M1278">
        <v>4.2</v>
      </c>
      <c r="N1278">
        <v>3.8</v>
      </c>
      <c r="O1278">
        <v>1.76</v>
      </c>
      <c r="P1278" t="s">
        <v>28</v>
      </c>
      <c r="Q1278" t="s">
        <v>32</v>
      </c>
      <c r="R1278">
        <v>2</v>
      </c>
      <c r="T1278">
        <f>MAX(scores245[[#This Row],[winline]],scores245[[#This Row],[betboom]])</f>
        <v>4.0999999999999996</v>
      </c>
      <c r="U1278" t="str">
        <f>INDEX($C$1:$O$10913,1,MATCH(T1278,scores245[#This Row],0))</f>
        <v>winline</v>
      </c>
    </row>
    <row r="1279" spans="1:21" x14ac:dyDescent="0.25">
      <c r="A1279" t="str">
        <f>_xlfn.CONCAT(scores245[[#This Row],[home]],scores245[[#This Row],[guest]],scores245[[#This Row],[дата]])</f>
        <v>Вегалта СэндайВентфорет Кофу45556</v>
      </c>
      <c r="B1279" t="str">
        <f>_xlfn.CONCAT(scores245[[#This Row],[home]],scores245[[#This Row],[guest]])</f>
        <v>Вегалта СэндайВентфорет Кофу</v>
      </c>
      <c r="C1279" s="1" t="s">
        <v>506</v>
      </c>
      <c r="D1279" s="2">
        <v>45556</v>
      </c>
      <c r="E1279" s="1" t="s">
        <v>146</v>
      </c>
      <c r="F1279" s="1" t="s">
        <v>141</v>
      </c>
      <c r="G1279">
        <v>2.5</v>
      </c>
      <c r="H1279">
        <v>3.3</v>
      </c>
      <c r="I1279">
        <v>2.75</v>
      </c>
      <c r="J1279">
        <v>2.48</v>
      </c>
      <c r="K1279">
        <v>3.28</v>
      </c>
      <c r="L1279">
        <v>2.73</v>
      </c>
      <c r="M1279">
        <v>2.4500000000000002</v>
      </c>
      <c r="N1279">
        <v>3.3</v>
      </c>
      <c r="O1279">
        <v>2.8</v>
      </c>
      <c r="P1279" t="s">
        <v>19</v>
      </c>
      <c r="Q1279" t="s">
        <v>19</v>
      </c>
      <c r="R1279">
        <v>0</v>
      </c>
      <c r="T1279">
        <f>MAX(scores245[[#This Row],[winline]],scores245[[#This Row],[betboom]])</f>
        <v>2.5</v>
      </c>
      <c r="U1279" t="str">
        <f>INDEX($C$1:$O$10913,1,MATCH(T1279,scores245[#This Row],0))</f>
        <v>winline</v>
      </c>
    </row>
    <row r="1280" spans="1:21" x14ac:dyDescent="0.25">
      <c r="A1280" t="str">
        <f>_xlfn.CONCAT(scores245[[#This Row],[home]],scores245[[#This Row],[guest]],scores245[[#This Row],[дата]])</f>
        <v>Роассо КумамотоБлаублиц Акита45556</v>
      </c>
      <c r="B1280" t="str">
        <f>_xlfn.CONCAT(scores245[[#This Row],[home]],scores245[[#This Row],[guest]])</f>
        <v>Роассо КумамотоБлаублиц Акита</v>
      </c>
      <c r="C1280" s="1" t="s">
        <v>506</v>
      </c>
      <c r="D1280" s="2">
        <v>45556</v>
      </c>
      <c r="E1280" s="1" t="s">
        <v>148</v>
      </c>
      <c r="F1280" s="1" t="s">
        <v>286</v>
      </c>
      <c r="G1280">
        <v>2.39</v>
      </c>
      <c r="H1280">
        <v>3.2</v>
      </c>
      <c r="I1280">
        <v>3.05</v>
      </c>
      <c r="J1280">
        <v>2.34</v>
      </c>
      <c r="K1280">
        <v>3.15</v>
      </c>
      <c r="L1280">
        <v>3.03</v>
      </c>
      <c r="M1280">
        <v>2.33</v>
      </c>
      <c r="N1280">
        <v>3.3</v>
      </c>
      <c r="O1280">
        <v>3</v>
      </c>
      <c r="P1280" t="s">
        <v>32</v>
      </c>
      <c r="Q1280" t="s">
        <v>28</v>
      </c>
      <c r="R1280">
        <v>1</v>
      </c>
      <c r="T1280">
        <f>MAX(scores245[[#This Row],[winline]],scores245[[#This Row],[betboom]])</f>
        <v>2.39</v>
      </c>
      <c r="U1280" t="str">
        <f>INDEX($C$1:$O$10913,1,MATCH(T1280,scores245[#This Row],0))</f>
        <v>winline</v>
      </c>
    </row>
    <row r="1281" spans="1:21" x14ac:dyDescent="0.25">
      <c r="A1281" t="str">
        <f>_xlfn.CONCAT(scores245[[#This Row],[home]],scores245[[#This Row],[guest]],scores245[[#This Row],[дата]])</f>
        <v>Джубило ИватаАвиспа Фукуока45556</v>
      </c>
      <c r="B1281" t="str">
        <f>_xlfn.CONCAT(scores245[[#This Row],[home]],scores245[[#This Row],[guest]])</f>
        <v>Джубило ИватаАвиспа Фукуока</v>
      </c>
      <c r="C1281" s="1" t="s">
        <v>507</v>
      </c>
      <c r="D1281" s="2">
        <v>45556</v>
      </c>
      <c r="E1281" s="1" t="s">
        <v>297</v>
      </c>
      <c r="F1281" s="1" t="s">
        <v>295</v>
      </c>
      <c r="G1281">
        <v>2.9</v>
      </c>
      <c r="H1281">
        <v>3.05</v>
      </c>
      <c r="I1281">
        <v>2.65</v>
      </c>
      <c r="J1281">
        <v>2.9</v>
      </c>
      <c r="K1281">
        <v>3</v>
      </c>
      <c r="L1281">
        <v>2.62</v>
      </c>
      <c r="M1281">
        <v>2.95</v>
      </c>
      <c r="N1281">
        <v>2.95</v>
      </c>
      <c r="O1281">
        <v>2.65</v>
      </c>
      <c r="P1281" t="s">
        <v>16</v>
      </c>
      <c r="Q1281" t="s">
        <v>16</v>
      </c>
      <c r="R1281">
        <v>0</v>
      </c>
      <c r="T1281">
        <f>MAX(scores245[[#This Row],[winline]],scores245[[#This Row],[betboom]])</f>
        <v>2.9</v>
      </c>
      <c r="U1281" t="str">
        <f>INDEX($C$1:$O$10913,1,MATCH(T1281,scores245[#This Row],0))</f>
        <v>winline</v>
      </c>
    </row>
    <row r="1282" spans="1:21" x14ac:dyDescent="0.25">
      <c r="A1282" t="str">
        <f>_xlfn.CONCAT(scores245[[#This Row],[home]],scores245[[#This Row],[guest]],scores245[[#This Row],[дата]])</f>
        <v>Урава Ред ДаймондсТокио45556</v>
      </c>
      <c r="B1282" t="str">
        <f>_xlfn.CONCAT(scores245[[#This Row],[home]],scores245[[#This Row],[guest]])</f>
        <v>Урава Ред ДаймондсТокио</v>
      </c>
      <c r="C1282" s="1" t="s">
        <v>507</v>
      </c>
      <c r="D1282" s="2">
        <v>45556</v>
      </c>
      <c r="E1282" s="1" t="s">
        <v>296</v>
      </c>
      <c r="F1282" s="1" t="s">
        <v>294</v>
      </c>
      <c r="G1282">
        <v>1.91</v>
      </c>
      <c r="H1282">
        <v>3.6</v>
      </c>
      <c r="I1282">
        <v>4</v>
      </c>
      <c r="J1282">
        <v>1.9</v>
      </c>
      <c r="K1282">
        <v>3.55</v>
      </c>
      <c r="L1282">
        <v>4.1500000000000004</v>
      </c>
      <c r="M1282">
        <v>1.9</v>
      </c>
      <c r="N1282">
        <v>3.6</v>
      </c>
      <c r="O1282">
        <v>4.05</v>
      </c>
      <c r="P1282" t="s">
        <v>16</v>
      </c>
      <c r="Q1282" t="s">
        <v>19</v>
      </c>
      <c r="R1282">
        <v>2</v>
      </c>
      <c r="T1282">
        <f>MAX(scores245[[#This Row],[winline]],scores245[[#This Row],[betboom]])</f>
        <v>1.91</v>
      </c>
      <c r="U1282" t="str">
        <f>INDEX($C$1:$O$10913,1,MATCH(T1282,scores245[#This Row],0))</f>
        <v>winline</v>
      </c>
    </row>
    <row r="1283" spans="1:21" x14ac:dyDescent="0.25">
      <c r="A1283" t="str">
        <f>_xlfn.CONCAT(scores245[[#This Row],[home]],scores245[[#This Row],[guest]],scores245[[#This Row],[дата]])</f>
        <v>Матида ЗельвияКонсадоле Саппоро45556</v>
      </c>
      <c r="B1283" t="str">
        <f>_xlfn.CONCAT(scores245[[#This Row],[home]],scores245[[#This Row],[guest]])</f>
        <v>Матида ЗельвияКонсадоле Саппоро</v>
      </c>
      <c r="C1283" s="1" t="s">
        <v>507</v>
      </c>
      <c r="D1283" s="2">
        <v>45556</v>
      </c>
      <c r="E1283" s="1" t="s">
        <v>301</v>
      </c>
      <c r="F1283" s="1" t="s">
        <v>159</v>
      </c>
      <c r="G1283">
        <v>1.58</v>
      </c>
      <c r="H1283">
        <v>4.3</v>
      </c>
      <c r="I1283">
        <v>5.4</v>
      </c>
      <c r="J1283">
        <v>1.58</v>
      </c>
      <c r="K1283">
        <v>4.05</v>
      </c>
      <c r="L1283">
        <v>6</v>
      </c>
      <c r="M1283">
        <v>1.55</v>
      </c>
      <c r="N1283">
        <v>4.3</v>
      </c>
      <c r="O1283">
        <v>5.7</v>
      </c>
      <c r="P1283" t="s">
        <v>16</v>
      </c>
      <c r="Q1283" t="s">
        <v>16</v>
      </c>
      <c r="R1283">
        <v>0</v>
      </c>
      <c r="T1283">
        <f>MAX(scores245[[#This Row],[winline]],scores245[[#This Row],[betboom]])</f>
        <v>1.58</v>
      </c>
      <c r="U1283" t="str">
        <f>INDEX($C$1:$O$10913,1,MATCH(T1283,scores245[#This Row],0))</f>
        <v>winline</v>
      </c>
    </row>
    <row r="1284" spans="1:21" x14ac:dyDescent="0.25">
      <c r="A1284" t="str">
        <f>_xlfn.CONCAT(scores245[[#This Row],[home]],scores245[[#This Row],[guest]],scores245[[#This Row],[дата]])</f>
        <v>Касима АнтлерсКасива Рейсол45556</v>
      </c>
      <c r="B1284" t="str">
        <f>_xlfn.CONCAT(scores245[[#This Row],[home]],scores245[[#This Row],[guest]])</f>
        <v>Касима АнтлерсКасива Рейсол</v>
      </c>
      <c r="C1284" s="1" t="s">
        <v>507</v>
      </c>
      <c r="D1284" s="2">
        <v>45556</v>
      </c>
      <c r="E1284" s="1" t="s">
        <v>291</v>
      </c>
      <c r="F1284" s="1" t="s">
        <v>289</v>
      </c>
      <c r="G1284">
        <v>2.08</v>
      </c>
      <c r="H1284">
        <v>3.6</v>
      </c>
      <c r="I1284">
        <v>3.45</v>
      </c>
      <c r="J1284">
        <v>2.08</v>
      </c>
      <c r="K1284">
        <v>3.45</v>
      </c>
      <c r="L1284">
        <v>3.55</v>
      </c>
      <c r="M1284">
        <v>2.0499999999999998</v>
      </c>
      <c r="N1284">
        <v>3.55</v>
      </c>
      <c r="O1284">
        <v>3.55</v>
      </c>
      <c r="P1284" t="s">
        <v>16</v>
      </c>
      <c r="Q1284" t="s">
        <v>16</v>
      </c>
      <c r="R1284">
        <v>0</v>
      </c>
      <c r="T1284">
        <f>MAX(scores245[[#This Row],[winline]],scores245[[#This Row],[betboom]])</f>
        <v>2.08</v>
      </c>
      <c r="U1284" t="str">
        <f>INDEX($C$1:$O$10913,1,MATCH(T1284,scores245[#This Row],0))</f>
        <v>winline</v>
      </c>
    </row>
    <row r="1285" spans="1:21" x14ac:dyDescent="0.25">
      <c r="A1285" t="str">
        <f>_xlfn.CONCAT(scores245[[#This Row],[home]],scores245[[#This Row],[guest]],scores245[[#This Row],[дата]])</f>
        <v>ХимнасияФерро Каррил Эсте45557</v>
      </c>
      <c r="B1285" t="str">
        <f>_xlfn.CONCAT(scores245[[#This Row],[home]],scores245[[#This Row],[guest]])</f>
        <v>ХимнасияФерро Каррил Эсте</v>
      </c>
      <c r="C1285" s="1" t="s">
        <v>498</v>
      </c>
      <c r="D1285" s="2">
        <v>45557</v>
      </c>
      <c r="E1285" s="1" t="s">
        <v>201</v>
      </c>
      <c r="F1285" s="1" t="s">
        <v>203</v>
      </c>
      <c r="G1285">
        <v>2.0499999999999998</v>
      </c>
      <c r="H1285">
        <v>2.9</v>
      </c>
      <c r="I1285">
        <v>3.75</v>
      </c>
      <c r="J1285">
        <v>2.08</v>
      </c>
      <c r="K1285">
        <v>3</v>
      </c>
      <c r="L1285">
        <v>3.92</v>
      </c>
      <c r="M1285">
        <v>2.12</v>
      </c>
      <c r="N1285">
        <v>2.9</v>
      </c>
      <c r="O1285">
        <v>3.8</v>
      </c>
      <c r="P1285" t="s">
        <v>28</v>
      </c>
      <c r="Q1285" t="s">
        <v>16</v>
      </c>
      <c r="R1285">
        <v>1</v>
      </c>
      <c r="T1285">
        <f>MAX(scores245[[#This Row],[winline]],scores245[[#This Row],[betboom]])</f>
        <v>2.08</v>
      </c>
      <c r="U1285" t="str">
        <f>INDEX($C$1:$O$10913,1,MATCH(T1285,scores245[#This Row],0))</f>
        <v>betboom</v>
      </c>
    </row>
    <row r="1286" spans="1:21" x14ac:dyDescent="0.25">
      <c r="A1286" t="str">
        <f>_xlfn.CONCAT(scores245[[#This Row],[home]],scores245[[#This Row],[guest]],scores245[[#This Row],[дата]])</f>
        <v>Патронато ПаранаЭстудиантес45557</v>
      </c>
      <c r="B1286" t="str">
        <f>_xlfn.CONCAT(scores245[[#This Row],[home]],scores245[[#This Row],[guest]])</f>
        <v>Патронато ПаранаЭстудиантес</v>
      </c>
      <c r="C1286" s="1" t="s">
        <v>498</v>
      </c>
      <c r="D1286" s="2">
        <v>45557</v>
      </c>
      <c r="E1286" s="1" t="s">
        <v>80</v>
      </c>
      <c r="F1286" s="1" t="s">
        <v>77</v>
      </c>
      <c r="G1286">
        <v>2.35</v>
      </c>
      <c r="H1286">
        <v>2.8</v>
      </c>
      <c r="I1286">
        <v>3.15</v>
      </c>
      <c r="J1286">
        <v>2.4</v>
      </c>
      <c r="K1286">
        <v>2.89</v>
      </c>
      <c r="L1286">
        <v>3.25</v>
      </c>
      <c r="M1286">
        <v>2.4500000000000002</v>
      </c>
      <c r="N1286">
        <v>2.75</v>
      </c>
      <c r="O1286">
        <v>3.2</v>
      </c>
      <c r="P1286" t="s">
        <v>54</v>
      </c>
      <c r="Q1286" t="s">
        <v>16</v>
      </c>
      <c r="R1286">
        <v>1</v>
      </c>
      <c r="T1286">
        <f>MAX(scores245[[#This Row],[winline]],scores245[[#This Row],[betboom]])</f>
        <v>2.4</v>
      </c>
      <c r="U1286" t="str">
        <f>INDEX($C$1:$O$10913,1,MATCH(T1286,scores245[#This Row],0))</f>
        <v>betboom</v>
      </c>
    </row>
    <row r="1287" spans="1:21" x14ac:dyDescent="0.25">
      <c r="A1287" t="str">
        <f>_xlfn.CONCAT(scores245[[#This Row],[home]],scores245[[#This Row],[guest]],scores245[[#This Row],[дата]])</f>
        <v>Гийлермо БроунСан Мартин45557</v>
      </c>
      <c r="B1287" t="str">
        <f>_xlfn.CONCAT(scores245[[#This Row],[home]],scores245[[#This Row],[guest]])</f>
        <v>Гийлермо БроунСан Мартин</v>
      </c>
      <c r="C1287" s="1" t="s">
        <v>498</v>
      </c>
      <c r="D1287" s="2">
        <v>45557</v>
      </c>
      <c r="E1287" s="1" t="s">
        <v>196</v>
      </c>
      <c r="F1287" s="1" t="s">
        <v>182</v>
      </c>
      <c r="G1287">
        <v>4.0999999999999996</v>
      </c>
      <c r="H1287">
        <v>2.95</v>
      </c>
      <c r="I1287">
        <v>1.94</v>
      </c>
      <c r="J1287">
        <v>4.29</v>
      </c>
      <c r="K1287">
        <v>3.06</v>
      </c>
      <c r="L1287">
        <v>1.96</v>
      </c>
      <c r="M1287">
        <v>4.4000000000000004</v>
      </c>
      <c r="N1287">
        <v>2.8</v>
      </c>
      <c r="O1287">
        <v>2</v>
      </c>
      <c r="P1287" t="s">
        <v>16</v>
      </c>
      <c r="Q1287" t="s">
        <v>19</v>
      </c>
      <c r="R1287">
        <v>2</v>
      </c>
      <c r="T1287">
        <f>MAX(scores245[[#This Row],[winline]],scores245[[#This Row],[betboom]])</f>
        <v>4.29</v>
      </c>
      <c r="U1287" t="str">
        <f>INDEX($C$1:$O$10913,1,MATCH(T1287,scores245[#This Row],0))</f>
        <v>betboom</v>
      </c>
    </row>
    <row r="1288" spans="1:21" x14ac:dyDescent="0.25">
      <c r="A1288" t="str">
        <f>_xlfn.CONCAT(scores245[[#This Row],[home]],scores245[[#This Row],[guest]],scores245[[#This Row],[дата]])</f>
        <v>Нуэва ЧикагоХимнасия и Тиро Сальта45557</v>
      </c>
      <c r="B1288" t="str">
        <f>_xlfn.CONCAT(scores245[[#This Row],[home]],scores245[[#This Row],[guest]])</f>
        <v>Нуэва ЧикагоХимнасия и Тиро Сальта</v>
      </c>
      <c r="C1288" s="1" t="s">
        <v>498</v>
      </c>
      <c r="D1288" s="2">
        <v>45557</v>
      </c>
      <c r="E1288" s="1" t="s">
        <v>190</v>
      </c>
      <c r="F1288" s="1" t="s">
        <v>188</v>
      </c>
      <c r="G1288">
        <v>2</v>
      </c>
      <c r="H1288">
        <v>2.85</v>
      </c>
      <c r="I1288">
        <v>4.0999999999999996</v>
      </c>
      <c r="J1288">
        <v>2.02</v>
      </c>
      <c r="K1288">
        <v>2.94</v>
      </c>
      <c r="L1288">
        <v>4.26</v>
      </c>
      <c r="M1288">
        <v>2.0699999999999998</v>
      </c>
      <c r="N1288">
        <v>2.65</v>
      </c>
      <c r="O1288">
        <v>4.5</v>
      </c>
      <c r="P1288" t="s">
        <v>19</v>
      </c>
      <c r="Q1288" t="s">
        <v>16</v>
      </c>
      <c r="R1288">
        <v>1</v>
      </c>
      <c r="T1288">
        <f>MAX(scores245[[#This Row],[winline]],scores245[[#This Row],[betboom]])</f>
        <v>2.02</v>
      </c>
      <c r="U1288" t="str">
        <f>INDEX($C$1:$O$10913,1,MATCH(T1288,scores245[#This Row],0))</f>
        <v>betboom</v>
      </c>
    </row>
    <row r="1289" spans="1:21" x14ac:dyDescent="0.25">
      <c r="A1289" t="str">
        <f>_xlfn.CONCAT(scores245[[#This Row],[home]],scores245[[#This Row],[guest]],scores245[[#This Row],[дата]])</f>
        <v>Браун Де АдрогЭстудиантес Рио Куарто45557</v>
      </c>
      <c r="B1289" t="str">
        <f>_xlfn.CONCAT(scores245[[#This Row],[home]],scores245[[#This Row],[guest]])</f>
        <v>Браун Де АдрогЭстудиантес Рио Куарто</v>
      </c>
      <c r="C1289" s="1" t="s">
        <v>498</v>
      </c>
      <c r="D1289" s="2">
        <v>45557</v>
      </c>
      <c r="E1289" s="1" t="s">
        <v>74</v>
      </c>
      <c r="F1289" s="1" t="s">
        <v>184</v>
      </c>
      <c r="G1289">
        <v>3.05</v>
      </c>
      <c r="H1289">
        <v>2.75</v>
      </c>
      <c r="I1289">
        <v>2.4700000000000002</v>
      </c>
      <c r="J1289">
        <v>3.07</v>
      </c>
      <c r="K1289">
        <v>2.84</v>
      </c>
      <c r="L1289">
        <v>2.5499999999999998</v>
      </c>
      <c r="M1289">
        <v>3.1</v>
      </c>
      <c r="N1289">
        <v>2.6</v>
      </c>
      <c r="O1289">
        <v>2.65</v>
      </c>
      <c r="P1289" t="s">
        <v>16</v>
      </c>
      <c r="Q1289" t="s">
        <v>16</v>
      </c>
      <c r="R1289">
        <v>0</v>
      </c>
      <c r="T1289">
        <f>MAX(scores245[[#This Row],[winline]],scores245[[#This Row],[betboom]])</f>
        <v>3.07</v>
      </c>
      <c r="U1289" t="str">
        <f>INDEX($C$1:$O$10913,1,MATCH(T1289,scores245[#This Row],0))</f>
        <v>betboom</v>
      </c>
    </row>
    <row r="1290" spans="1:21" x14ac:dyDescent="0.25">
      <c r="A1290" t="str">
        <f>_xlfn.CONCAT(scores245[[#This Row],[home]],scores245[[#This Row],[guest]],scores245[[#This Row],[дата]])</f>
        <v>КА АльварадоКуилмес45557</v>
      </c>
      <c r="B1290" t="str">
        <f>_xlfn.CONCAT(scores245[[#This Row],[home]],scores245[[#This Row],[guest]])</f>
        <v>КА АльварадоКуилмес</v>
      </c>
      <c r="C1290" s="1" t="s">
        <v>498</v>
      </c>
      <c r="D1290" s="2">
        <v>45557</v>
      </c>
      <c r="E1290" s="1" t="s">
        <v>197</v>
      </c>
      <c r="F1290" s="1" t="s">
        <v>82</v>
      </c>
      <c r="G1290">
        <v>2.4900000000000002</v>
      </c>
      <c r="H1290">
        <v>2.8</v>
      </c>
      <c r="I1290">
        <v>2.9</v>
      </c>
      <c r="J1290">
        <v>2.5499999999999998</v>
      </c>
      <c r="K1290">
        <v>2.89</v>
      </c>
      <c r="L1290">
        <v>3.01</v>
      </c>
      <c r="M1290">
        <v>2.65</v>
      </c>
      <c r="N1290">
        <v>2.8</v>
      </c>
      <c r="O1290">
        <v>2.9</v>
      </c>
      <c r="P1290" t="s">
        <v>16</v>
      </c>
      <c r="Q1290" t="s">
        <v>16</v>
      </c>
      <c r="R1290">
        <v>0</v>
      </c>
      <c r="T1290">
        <f>MAX(scores245[[#This Row],[winline]],scores245[[#This Row],[betboom]])</f>
        <v>2.5499999999999998</v>
      </c>
      <c r="U1290" t="str">
        <f>INDEX($C$1:$O$10913,1,MATCH(T1290,scores245[#This Row],0))</f>
        <v>betboom</v>
      </c>
    </row>
    <row r="1291" spans="1:21" x14ac:dyDescent="0.25">
      <c r="A1291" t="str">
        <f>_xlfn.CONCAT(scores245[[#This Row],[home]],scores245[[#This Row],[guest]],scores245[[#This Row],[дата]])</f>
        <v>Депортиво МоронАтлетико Митре45557</v>
      </c>
      <c r="B1291" t="str">
        <f>_xlfn.CONCAT(scores245[[#This Row],[home]],scores245[[#This Row],[guest]])</f>
        <v>Депортиво МоронАтлетико Митре</v>
      </c>
      <c r="C1291" s="1" t="s">
        <v>498</v>
      </c>
      <c r="D1291" s="2">
        <v>45557</v>
      </c>
      <c r="E1291" s="1" t="s">
        <v>192</v>
      </c>
      <c r="F1291" s="1" t="s">
        <v>186</v>
      </c>
      <c r="G1291">
        <v>2.5499999999999998</v>
      </c>
      <c r="H1291">
        <v>2.8</v>
      </c>
      <c r="I1291">
        <v>2.9</v>
      </c>
      <c r="J1291">
        <v>2.6</v>
      </c>
      <c r="K1291">
        <v>2.86</v>
      </c>
      <c r="L1291">
        <v>2.97</v>
      </c>
      <c r="M1291">
        <v>2.7</v>
      </c>
      <c r="N1291">
        <v>2.6</v>
      </c>
      <c r="O1291">
        <v>3.1</v>
      </c>
      <c r="P1291" t="s">
        <v>28</v>
      </c>
      <c r="Q1291" t="s">
        <v>19</v>
      </c>
      <c r="R1291">
        <v>2</v>
      </c>
      <c r="T1291">
        <f>MAX(scores245[[#This Row],[winline]],scores245[[#This Row],[betboom]])</f>
        <v>2.6</v>
      </c>
      <c r="U1291" t="str">
        <f>INDEX($C$1:$O$10913,1,MATCH(T1291,scores245[#This Row],0))</f>
        <v>betboom</v>
      </c>
    </row>
    <row r="1292" spans="1:21" x14ac:dyDescent="0.25">
      <c r="A1292" t="str">
        <f>_xlfn.CONCAT(scores245[[#This Row],[home]],scores245[[#This Row],[guest]],scores245[[#This Row],[дата]])</f>
        <v>Васко да ГамаПалмейрас45557</v>
      </c>
      <c r="B1292" t="str">
        <f>_xlfn.CONCAT(scores245[[#This Row],[home]],scores245[[#This Row],[guest]])</f>
        <v>Васко да ГамаПалмейрас</v>
      </c>
      <c r="C1292" s="1" t="s">
        <v>499</v>
      </c>
      <c r="D1292" s="2">
        <v>45557</v>
      </c>
      <c r="E1292" s="1" t="s">
        <v>84</v>
      </c>
      <c r="F1292" s="1" t="s">
        <v>306</v>
      </c>
      <c r="G1292">
        <v>4</v>
      </c>
      <c r="H1292">
        <v>3.65</v>
      </c>
      <c r="I1292">
        <v>1.94</v>
      </c>
      <c r="J1292">
        <v>4.05</v>
      </c>
      <c r="K1292">
        <v>3.58</v>
      </c>
      <c r="L1292">
        <v>1.89</v>
      </c>
      <c r="M1292">
        <v>4.05</v>
      </c>
      <c r="N1292">
        <v>3.6</v>
      </c>
      <c r="O1292">
        <v>1.9</v>
      </c>
      <c r="P1292" t="s">
        <v>16</v>
      </c>
      <c r="Q1292" t="s">
        <v>28</v>
      </c>
      <c r="R1292">
        <v>2</v>
      </c>
      <c r="T1292">
        <f>MAX(scores245[[#This Row],[winline]],scores245[[#This Row],[betboom]])</f>
        <v>4.05</v>
      </c>
      <c r="U1292" t="str">
        <f>INDEX($C$1:$O$10913,1,MATCH(T1292,scores245[#This Row],0))</f>
        <v>betboom</v>
      </c>
    </row>
    <row r="1293" spans="1:21" x14ac:dyDescent="0.25">
      <c r="A1293" t="str">
        <f>_xlfn.CONCAT(scores245[[#This Row],[home]],scores245[[#This Row],[guest]],scores245[[#This Row],[дата]])</f>
        <v>Атлетико МинейроБрагантино45557</v>
      </c>
      <c r="B1293" t="str">
        <f>_xlfn.CONCAT(scores245[[#This Row],[home]],scores245[[#This Row],[guest]])</f>
        <v>Атлетико МинейроБрагантино</v>
      </c>
      <c r="C1293" s="1" t="s">
        <v>499</v>
      </c>
      <c r="D1293" s="2">
        <v>45557</v>
      </c>
      <c r="E1293" s="1" t="s">
        <v>216</v>
      </c>
      <c r="F1293" s="1" t="s">
        <v>87</v>
      </c>
      <c r="G1293">
        <v>2.0089999999999999</v>
      </c>
      <c r="H1293">
        <v>3.6</v>
      </c>
      <c r="I1293">
        <v>3.75</v>
      </c>
      <c r="J1293">
        <v>2.02</v>
      </c>
      <c r="K1293">
        <v>3.4</v>
      </c>
      <c r="L1293">
        <v>3.76</v>
      </c>
      <c r="M1293">
        <v>2.0289999999999999</v>
      </c>
      <c r="N1293">
        <v>3.4</v>
      </c>
      <c r="O1293">
        <v>3.7</v>
      </c>
      <c r="P1293" t="s">
        <v>32</v>
      </c>
      <c r="Q1293" t="s">
        <v>16</v>
      </c>
      <c r="R1293">
        <v>1</v>
      </c>
      <c r="T1293">
        <f>MAX(scores245[[#This Row],[winline]],scores245[[#This Row],[betboom]])</f>
        <v>2.02</v>
      </c>
      <c r="U1293" t="str">
        <f>INDEX($C$1:$O$10913,1,MATCH(T1293,scores245[#This Row],0))</f>
        <v>betboom</v>
      </c>
    </row>
    <row r="1294" spans="1:21" x14ac:dyDescent="0.25">
      <c r="A1294" t="str">
        <f>_xlfn.CONCAT(scores245[[#This Row],[home]],scores245[[#This Row],[guest]],scores245[[#This Row],[дата]])</f>
        <v>ФорталезаБаия45557</v>
      </c>
      <c r="B1294" t="str">
        <f>_xlfn.CONCAT(scores245[[#This Row],[home]],scores245[[#This Row],[guest]])</f>
        <v>ФорталезаБаия</v>
      </c>
      <c r="C1294" s="1" t="s">
        <v>499</v>
      </c>
      <c r="D1294" s="2">
        <v>45557</v>
      </c>
      <c r="E1294" s="1" t="s">
        <v>214</v>
      </c>
      <c r="F1294" s="1" t="s">
        <v>213</v>
      </c>
      <c r="G1294">
        <v>2.23</v>
      </c>
      <c r="H1294">
        <v>3.5</v>
      </c>
      <c r="I1294">
        <v>3.25</v>
      </c>
      <c r="J1294">
        <v>2.2200000000000002</v>
      </c>
      <c r="K1294">
        <v>3.34</v>
      </c>
      <c r="L1294">
        <v>3.28</v>
      </c>
      <c r="M1294">
        <v>2.25</v>
      </c>
      <c r="N1294">
        <v>3.35</v>
      </c>
      <c r="O1294">
        <v>3.2</v>
      </c>
      <c r="P1294" t="s">
        <v>54</v>
      </c>
      <c r="Q1294" t="s">
        <v>28</v>
      </c>
      <c r="R1294">
        <v>1</v>
      </c>
      <c r="T1294">
        <f>MAX(scores245[[#This Row],[winline]],scores245[[#This Row],[betboom]])</f>
        <v>2.23</v>
      </c>
      <c r="U1294" t="str">
        <f>INDEX($C$1:$O$10913,1,MATCH(T1294,scores245[#This Row],0))</f>
        <v>winline</v>
      </c>
    </row>
    <row r="1295" spans="1:21" x14ac:dyDescent="0.25">
      <c r="A1295" t="str">
        <f>_xlfn.CONCAT(scores245[[#This Row],[home]],scores245[[#This Row],[guest]],scores245[[#This Row],[дата]])</f>
        <v>ФлуминенсеБотафого45557</v>
      </c>
      <c r="B1295" t="str">
        <f>_xlfn.CONCAT(scores245[[#This Row],[home]],scores245[[#This Row],[guest]])</f>
        <v>ФлуминенсеБотафого</v>
      </c>
      <c r="C1295" s="1" t="s">
        <v>499</v>
      </c>
      <c r="D1295" s="2">
        <v>45557</v>
      </c>
      <c r="E1295" s="1" t="s">
        <v>211</v>
      </c>
      <c r="F1295" s="1" t="s">
        <v>85</v>
      </c>
      <c r="G1295">
        <v>3.15</v>
      </c>
      <c r="H1295">
        <v>3.25</v>
      </c>
      <c r="I1295">
        <v>2.4300000000000002</v>
      </c>
      <c r="J1295">
        <v>3.16</v>
      </c>
      <c r="K1295">
        <v>3.02</v>
      </c>
      <c r="L1295">
        <v>2.46</v>
      </c>
      <c r="M1295">
        <v>3.2</v>
      </c>
      <c r="N1295">
        <v>3.1</v>
      </c>
      <c r="O1295">
        <v>2.4</v>
      </c>
      <c r="P1295" t="s">
        <v>16</v>
      </c>
      <c r="Q1295" t="s">
        <v>28</v>
      </c>
      <c r="R1295">
        <v>2</v>
      </c>
      <c r="T1295">
        <f>MAX(scores245[[#This Row],[winline]],scores245[[#This Row],[betboom]])</f>
        <v>3.16</v>
      </c>
      <c r="U1295" t="str">
        <f>INDEX($C$1:$O$10913,1,MATCH(T1295,scores245[#This Row],0))</f>
        <v>betboom</v>
      </c>
    </row>
    <row r="1296" spans="1:21" x14ac:dyDescent="0.25">
      <c r="A1296" t="str">
        <f>_xlfn.CONCAT(scores245[[#This Row],[home]],scores245[[#This Row],[guest]],scores245[[#This Row],[дата]])</f>
        <v>ШапекоэнсеАваи45557</v>
      </c>
      <c r="B1296" t="str">
        <f>_xlfn.CONCAT(scores245[[#This Row],[home]],scores245[[#This Row],[guest]])</f>
        <v>ШапекоэнсеАваи</v>
      </c>
      <c r="C1296" s="1" t="s">
        <v>494</v>
      </c>
      <c r="D1296" s="2">
        <v>45557</v>
      </c>
      <c r="E1296" s="1" t="s">
        <v>309</v>
      </c>
      <c r="F1296" s="1" t="s">
        <v>222</v>
      </c>
      <c r="G1296">
        <v>2.46</v>
      </c>
      <c r="H1296">
        <v>2.75</v>
      </c>
      <c r="I1296">
        <v>3.25</v>
      </c>
      <c r="J1296">
        <v>2.5</v>
      </c>
      <c r="K1296">
        <v>2.75</v>
      </c>
      <c r="L1296">
        <v>3.5</v>
      </c>
      <c r="M1296">
        <v>2.4</v>
      </c>
      <c r="N1296">
        <v>2.7</v>
      </c>
      <c r="O1296">
        <v>3.35</v>
      </c>
      <c r="P1296" t="s">
        <v>28</v>
      </c>
      <c r="Q1296" t="s">
        <v>16</v>
      </c>
      <c r="R1296">
        <v>1</v>
      </c>
      <c r="T1296">
        <f>MAX(scores245[[#This Row],[winline]],scores245[[#This Row],[betboom]])</f>
        <v>2.5</v>
      </c>
      <c r="U1296" t="str">
        <f>INDEX($C$1:$O$10913,1,MATCH(T1296,scores245[#This Row],0))</f>
        <v>betboom</v>
      </c>
    </row>
    <row r="1297" spans="1:21" x14ac:dyDescent="0.25">
      <c r="A1297" t="str">
        <f>_xlfn.CONCAT(scores245[[#This Row],[home]],scores245[[#This Row],[guest]],scores245[[#This Row],[дата]])</f>
        <v>ИтуаноКоритиба45557</v>
      </c>
      <c r="B1297" t="str">
        <f>_xlfn.CONCAT(scores245[[#This Row],[home]],scores245[[#This Row],[guest]])</f>
        <v>ИтуаноКоритиба</v>
      </c>
      <c r="C1297" s="1" t="s">
        <v>494</v>
      </c>
      <c r="D1297" s="2">
        <v>45557</v>
      </c>
      <c r="E1297" s="1" t="s">
        <v>225</v>
      </c>
      <c r="F1297" s="1" t="s">
        <v>91</v>
      </c>
      <c r="G1297">
        <v>3</v>
      </c>
      <c r="H1297">
        <v>3</v>
      </c>
      <c r="I1297">
        <v>2.4700000000000002</v>
      </c>
      <c r="J1297">
        <v>3.1</v>
      </c>
      <c r="K1297">
        <v>3</v>
      </c>
      <c r="L1297">
        <v>2.5</v>
      </c>
      <c r="M1297">
        <v>2.95</v>
      </c>
      <c r="N1297">
        <v>3.05</v>
      </c>
      <c r="O1297">
        <v>2.4</v>
      </c>
      <c r="P1297" t="s">
        <v>16</v>
      </c>
      <c r="Q1297" t="s">
        <v>28</v>
      </c>
      <c r="R1297">
        <v>2</v>
      </c>
      <c r="T1297">
        <f>MAX(scores245[[#This Row],[winline]],scores245[[#This Row],[betboom]])</f>
        <v>3.1</v>
      </c>
      <c r="U1297" t="str">
        <f>INDEX($C$1:$O$10913,1,MATCH(T1297,scores245[#This Row],0))</f>
        <v>betboom</v>
      </c>
    </row>
    <row r="1298" spans="1:21" x14ac:dyDescent="0.25">
      <c r="A1298" t="str">
        <f>_xlfn.CONCAT(scores245[[#This Row],[home]],scores245[[#This Row],[guest]],scores245[[#This Row],[дата]])</f>
        <v>Фрам РейкьявикФилкир Рейкьявик45557</v>
      </c>
      <c r="B1298" t="str">
        <f>_xlfn.CONCAT(scores245[[#This Row],[home]],scores245[[#This Row],[guest]])</f>
        <v>Фрам РейкьявикФилкир Рейкьявик</v>
      </c>
      <c r="C1298" s="1" t="s">
        <v>508</v>
      </c>
      <c r="D1298" s="2">
        <v>45557</v>
      </c>
      <c r="E1298" s="1" t="s">
        <v>227</v>
      </c>
      <c r="F1298" s="1" t="s">
        <v>332</v>
      </c>
      <c r="G1298">
        <v>1.66</v>
      </c>
      <c r="H1298">
        <v>3.85</v>
      </c>
      <c r="I1298">
        <v>4.2</v>
      </c>
      <c r="J1298">
        <v>1.7</v>
      </c>
      <c r="K1298">
        <v>4.2</v>
      </c>
      <c r="L1298">
        <v>4.5</v>
      </c>
      <c r="M1298">
        <v>1.67</v>
      </c>
      <c r="N1298">
        <v>4.0190000000000001</v>
      </c>
      <c r="O1298">
        <v>4.1399999999999997</v>
      </c>
      <c r="P1298" t="s">
        <v>19</v>
      </c>
      <c r="Q1298" t="s">
        <v>16</v>
      </c>
      <c r="R1298">
        <v>1</v>
      </c>
      <c r="T1298">
        <f>MAX(scores245[[#This Row],[winline]],scores245[[#This Row],[betboom]])</f>
        <v>1.7</v>
      </c>
      <c r="U1298" t="str">
        <f>INDEX($C$1:$O$10913,1,MATCH(T1298,scores245[#This Row],0))</f>
        <v>betboom</v>
      </c>
    </row>
    <row r="1299" spans="1:21" x14ac:dyDescent="0.25">
      <c r="A1299" t="str">
        <f>_xlfn.CONCAT(scores245[[#This Row],[home]],scores245[[#This Row],[guest]],scores245[[#This Row],[дата]])</f>
        <v>КР РейкьявикВестри45557</v>
      </c>
      <c r="B1299" t="str">
        <f>_xlfn.CONCAT(scores245[[#This Row],[home]],scores245[[#This Row],[guest]])</f>
        <v>КР РейкьявикВестри</v>
      </c>
      <c r="C1299" s="1" t="s">
        <v>508</v>
      </c>
      <c r="D1299" s="2">
        <v>45557</v>
      </c>
      <c r="E1299" s="1" t="s">
        <v>334</v>
      </c>
      <c r="F1299" s="1" t="s">
        <v>336</v>
      </c>
      <c r="G1299">
        <v>1.54</v>
      </c>
      <c r="H1299">
        <v>4.2</v>
      </c>
      <c r="I1299">
        <v>4.5999999999999996</v>
      </c>
      <c r="J1299">
        <v>1.58</v>
      </c>
      <c r="K1299">
        <v>4.5999999999999996</v>
      </c>
      <c r="L1299">
        <v>4.9000000000000004</v>
      </c>
      <c r="M1299">
        <v>1.55</v>
      </c>
      <c r="N1299">
        <v>4.3099999999999996</v>
      </c>
      <c r="O1299">
        <v>4.68</v>
      </c>
      <c r="P1299" t="s">
        <v>19</v>
      </c>
      <c r="Q1299" t="s">
        <v>19</v>
      </c>
      <c r="R1299">
        <v>0</v>
      </c>
      <c r="T1299">
        <f>MAX(scores245[[#This Row],[winline]],scores245[[#This Row],[betboom]])</f>
        <v>1.58</v>
      </c>
      <c r="U1299" t="str">
        <f>INDEX($C$1:$O$10913,1,MATCH(T1299,scores245[#This Row],0))</f>
        <v>betboom</v>
      </c>
    </row>
    <row r="1300" spans="1:21" x14ac:dyDescent="0.25">
      <c r="A1300" t="str">
        <f>_xlfn.CONCAT(scores245[[#This Row],[home]],scores245[[#This Row],[guest]],scores245[[#This Row],[дата]])</f>
        <v>ФредрикстадВикинг45557</v>
      </c>
      <c r="B1300" t="str">
        <f>_xlfn.CONCAT(scores245[[#This Row],[home]],scores245[[#This Row],[guest]])</f>
        <v>ФредрикстадВикинг</v>
      </c>
      <c r="C1300" s="1" t="s">
        <v>500</v>
      </c>
      <c r="D1300" s="2">
        <v>45557</v>
      </c>
      <c r="E1300" s="1" t="s">
        <v>44</v>
      </c>
      <c r="F1300" s="1" t="s">
        <v>228</v>
      </c>
      <c r="G1300">
        <v>2.23</v>
      </c>
      <c r="H1300">
        <v>3.45</v>
      </c>
      <c r="I1300">
        <v>3</v>
      </c>
      <c r="J1300">
        <v>2.2799999999999998</v>
      </c>
      <c r="K1300">
        <v>3.5</v>
      </c>
      <c r="L1300">
        <v>3</v>
      </c>
      <c r="M1300">
        <v>2.25</v>
      </c>
      <c r="N1300">
        <v>3.55</v>
      </c>
      <c r="O1300">
        <v>3.05</v>
      </c>
      <c r="P1300" t="s">
        <v>32</v>
      </c>
      <c r="Q1300" t="s">
        <v>19</v>
      </c>
      <c r="R1300">
        <v>1</v>
      </c>
      <c r="T1300">
        <f>MAX(scores245[[#This Row],[winline]],scores245[[#This Row],[betboom]])</f>
        <v>2.2799999999999998</v>
      </c>
      <c r="U1300" t="str">
        <f>INDEX($C$1:$O$10913,1,MATCH(T1300,scores245[#This Row],0))</f>
        <v>betboom</v>
      </c>
    </row>
    <row r="1301" spans="1:21" x14ac:dyDescent="0.25">
      <c r="A1301" t="str">
        <f>_xlfn.CONCAT(scores245[[#This Row],[home]],scores245[[#This Row],[guest]],scores245[[#This Row],[дата]])</f>
        <v>ТромсеСандефьорд45557</v>
      </c>
      <c r="B1301" t="str">
        <f>_xlfn.CONCAT(scores245[[#This Row],[home]],scores245[[#This Row],[guest]])</f>
        <v>ТромсеСандефьорд</v>
      </c>
      <c r="C1301" s="1" t="s">
        <v>500</v>
      </c>
      <c r="D1301" s="2">
        <v>45557</v>
      </c>
      <c r="E1301" s="1" t="s">
        <v>38</v>
      </c>
      <c r="F1301" s="1" t="s">
        <v>362</v>
      </c>
      <c r="G1301">
        <v>1.84</v>
      </c>
      <c r="H1301">
        <v>3.75</v>
      </c>
      <c r="I1301">
        <v>4</v>
      </c>
      <c r="J1301">
        <v>1.85</v>
      </c>
      <c r="K1301">
        <v>3.65</v>
      </c>
      <c r="L1301">
        <v>4.1500000000000004</v>
      </c>
      <c r="M1301">
        <v>1.85</v>
      </c>
      <c r="N1301">
        <v>3.85</v>
      </c>
      <c r="O1301">
        <v>4</v>
      </c>
      <c r="P1301" t="s">
        <v>32</v>
      </c>
      <c r="Q1301" t="s">
        <v>16</v>
      </c>
      <c r="R1301">
        <v>1</v>
      </c>
      <c r="T1301">
        <f>MAX(scores245[[#This Row],[winline]],scores245[[#This Row],[betboom]])</f>
        <v>1.85</v>
      </c>
      <c r="U1301" t="str">
        <f>INDEX($C$1:$O$10913,1,MATCH(T1301,scores245[#This Row],0))</f>
        <v>betboom</v>
      </c>
    </row>
    <row r="1302" spans="1:21" x14ac:dyDescent="0.25">
      <c r="A1302" t="str">
        <f>_xlfn.CONCAT(scores245[[#This Row],[home]],scores245[[#This Row],[guest]],scores245[[#This Row],[дата]])</f>
        <v>РусенборгХеугесунн45557</v>
      </c>
      <c r="B1302" t="str">
        <f>_xlfn.CONCAT(scores245[[#This Row],[home]],scores245[[#This Row],[guest]])</f>
        <v>РусенборгХеугесунн</v>
      </c>
      <c r="C1302" s="1" t="s">
        <v>500</v>
      </c>
      <c r="D1302" s="2">
        <v>45557</v>
      </c>
      <c r="E1302" s="1" t="s">
        <v>229</v>
      </c>
      <c r="F1302" s="1" t="s">
        <v>45</v>
      </c>
      <c r="G1302">
        <v>1.45</v>
      </c>
      <c r="H1302">
        <v>4.5999999999999996</v>
      </c>
      <c r="I1302">
        <v>6.4</v>
      </c>
      <c r="J1302" t="s">
        <v>20</v>
      </c>
      <c r="K1302" t="s">
        <v>20</v>
      </c>
      <c r="L1302" t="s">
        <v>20</v>
      </c>
      <c r="M1302">
        <v>1.45</v>
      </c>
      <c r="N1302">
        <v>4.7</v>
      </c>
      <c r="O1302">
        <v>6.6</v>
      </c>
      <c r="P1302" t="s">
        <v>54</v>
      </c>
      <c r="Q1302" t="s">
        <v>16</v>
      </c>
      <c r="R1302">
        <v>1</v>
      </c>
      <c r="T1302">
        <f>MAX(scores245[[#This Row],[winline]],scores245[[#This Row],[betboom]])</f>
        <v>1.45</v>
      </c>
      <c r="U1302" t="str">
        <f>INDEX($C$1:$O$10913,1,MATCH(T1302,scores245[#This Row],0))</f>
        <v>winline</v>
      </c>
    </row>
    <row r="1303" spans="1:21" x14ac:dyDescent="0.25">
      <c r="A1303" t="str">
        <f>_xlfn.CONCAT(scores245[[#This Row],[home]],scores245[[#This Row],[guest]],scores245[[#This Row],[дата]])</f>
        <v>КристиансуннОдд45557</v>
      </c>
      <c r="B1303" t="str">
        <f>_xlfn.CONCAT(scores245[[#This Row],[home]],scores245[[#This Row],[guest]])</f>
        <v>КристиансуннОдд</v>
      </c>
      <c r="C1303" s="1" t="s">
        <v>500</v>
      </c>
      <c r="D1303" s="2">
        <v>45557</v>
      </c>
      <c r="E1303" s="1" t="s">
        <v>43</v>
      </c>
      <c r="F1303" s="1" t="s">
        <v>42</v>
      </c>
      <c r="G1303">
        <v>2.04</v>
      </c>
      <c r="H1303">
        <v>3.75</v>
      </c>
      <c r="I1303">
        <v>3.3</v>
      </c>
      <c r="J1303">
        <v>2.02</v>
      </c>
      <c r="K1303">
        <v>3.6</v>
      </c>
      <c r="L1303">
        <v>3.5</v>
      </c>
      <c r="M1303">
        <v>2.0289999999999999</v>
      </c>
      <c r="N1303">
        <v>3.7</v>
      </c>
      <c r="O1303">
        <v>3.45</v>
      </c>
      <c r="P1303" t="s">
        <v>16</v>
      </c>
      <c r="Q1303" t="s">
        <v>16</v>
      </c>
      <c r="R1303">
        <v>0</v>
      </c>
      <c r="T1303">
        <f>MAX(scores245[[#This Row],[winline]],scores245[[#This Row],[betboom]])</f>
        <v>2.04</v>
      </c>
      <c r="U1303" t="str">
        <f>INDEX($C$1:$O$10913,1,MATCH(T1303,scores245[#This Row],0))</f>
        <v>winline</v>
      </c>
    </row>
    <row r="1304" spans="1:21" x14ac:dyDescent="0.25">
      <c r="A1304" t="str">
        <f>_xlfn.CONCAT(scores245[[#This Row],[home]],scores245[[#This Row],[guest]],scores245[[#This Row],[дата]])</f>
        <v>БраннБуде/Глимт45557</v>
      </c>
      <c r="B1304" t="str">
        <f>_xlfn.CONCAT(scores245[[#This Row],[home]],scores245[[#This Row],[guest]])</f>
        <v>БраннБуде/Глимт</v>
      </c>
      <c r="C1304" s="1" t="s">
        <v>500</v>
      </c>
      <c r="D1304" s="2">
        <v>45557</v>
      </c>
      <c r="E1304" s="1" t="s">
        <v>46</v>
      </c>
      <c r="F1304" s="1" t="s">
        <v>460</v>
      </c>
      <c r="G1304">
        <v>2.75</v>
      </c>
      <c r="H1304">
        <v>3.8</v>
      </c>
      <c r="I1304">
        <v>2.31</v>
      </c>
      <c r="J1304">
        <v>2.72</v>
      </c>
      <c r="K1304">
        <v>3.8</v>
      </c>
      <c r="L1304">
        <v>2.33</v>
      </c>
      <c r="M1304">
        <v>2.85</v>
      </c>
      <c r="N1304">
        <v>3.85</v>
      </c>
      <c r="O1304">
        <v>2.2999999999999998</v>
      </c>
      <c r="P1304" t="s">
        <v>54</v>
      </c>
      <c r="Q1304" t="s">
        <v>28</v>
      </c>
      <c r="R1304">
        <v>1</v>
      </c>
      <c r="T1304">
        <f>MAX(scores245[[#This Row],[winline]],scores245[[#This Row],[betboom]])</f>
        <v>2.75</v>
      </c>
      <c r="U1304" t="str">
        <f>INDEX($C$1:$O$10913,1,MATCH(T1304,scores245[#This Row],0))</f>
        <v>winline</v>
      </c>
    </row>
    <row r="1305" spans="1:21" x14ac:dyDescent="0.25">
      <c r="A1305" t="str">
        <f>_xlfn.CONCAT(scores245[[#This Row],[home]],scores245[[#This Row],[guest]],scores245[[#This Row],[дата]])</f>
        <v>Нью-Мексико ЮнайтедЛаудон Юнайтед45557</v>
      </c>
      <c r="B1305" t="str">
        <f>_xlfn.CONCAT(scores245[[#This Row],[home]],scores245[[#This Row],[guest]])</f>
        <v>Нью-Мексико ЮнайтедЛаудон Юнайтед</v>
      </c>
      <c r="C1305" s="1" t="s">
        <v>509</v>
      </c>
      <c r="D1305" s="2">
        <v>45557</v>
      </c>
      <c r="E1305" s="1" t="s">
        <v>415</v>
      </c>
      <c r="F1305" s="1" t="s">
        <v>93</v>
      </c>
      <c r="G1305">
        <v>1.92</v>
      </c>
      <c r="H1305">
        <v>3.45</v>
      </c>
      <c r="I1305">
        <v>3.45</v>
      </c>
      <c r="J1305">
        <v>1.93</v>
      </c>
      <c r="K1305">
        <v>3.6</v>
      </c>
      <c r="L1305">
        <v>3.5</v>
      </c>
      <c r="M1305">
        <v>1.9</v>
      </c>
      <c r="N1305">
        <v>3.65</v>
      </c>
      <c r="O1305">
        <v>3.6</v>
      </c>
      <c r="P1305" t="s">
        <v>28</v>
      </c>
      <c r="Q1305" t="s">
        <v>16</v>
      </c>
      <c r="R1305">
        <v>1</v>
      </c>
      <c r="T1305">
        <f>MAX(scores245[[#This Row],[winline]],scores245[[#This Row],[betboom]])</f>
        <v>1.93</v>
      </c>
      <c r="U1305" t="str">
        <f>INDEX($C$1:$O$10913,1,MATCH(T1305,scores245[#This Row],0))</f>
        <v>betboom</v>
      </c>
    </row>
    <row r="1306" spans="1:21" x14ac:dyDescent="0.25">
      <c r="A1306" t="str">
        <f>_xlfn.CONCAT(scores245[[#This Row],[home]],scores245[[#This Row],[guest]],scores245[[#This Row],[дата]])</f>
        <v>Детройт СитиЛуисвилль Сити45557</v>
      </c>
      <c r="B1306" t="str">
        <f>_xlfn.CONCAT(scores245[[#This Row],[home]],scores245[[#This Row],[guest]])</f>
        <v>Детройт СитиЛуисвилль Сити</v>
      </c>
      <c r="C1306" s="1" t="s">
        <v>509</v>
      </c>
      <c r="D1306" s="2">
        <v>45557</v>
      </c>
      <c r="E1306" s="1" t="s">
        <v>98</v>
      </c>
      <c r="F1306" s="1" t="s">
        <v>96</v>
      </c>
      <c r="G1306">
        <v>3.45</v>
      </c>
      <c r="H1306">
        <v>3.6</v>
      </c>
      <c r="I1306">
        <v>1.88</v>
      </c>
      <c r="J1306">
        <v>3.5</v>
      </c>
      <c r="K1306">
        <v>3.6</v>
      </c>
      <c r="L1306">
        <v>1.93</v>
      </c>
      <c r="M1306">
        <v>3.5</v>
      </c>
      <c r="N1306">
        <v>3.7</v>
      </c>
      <c r="O1306">
        <v>1.9</v>
      </c>
      <c r="P1306" t="s">
        <v>19</v>
      </c>
      <c r="Q1306" t="s">
        <v>28</v>
      </c>
      <c r="R1306">
        <v>1</v>
      </c>
      <c r="T1306">
        <f>MAX(scores245[[#This Row],[winline]],scores245[[#This Row],[betboom]])</f>
        <v>3.5</v>
      </c>
      <c r="U1306" t="str">
        <f>INDEX($C$1:$O$10913,1,MATCH(T1306,scores245[#This Row],0))</f>
        <v>betboom</v>
      </c>
    </row>
    <row r="1307" spans="1:21" x14ac:dyDescent="0.25">
      <c r="A1307" t="str">
        <f>_xlfn.CONCAT(scores245[[#This Row],[home]],scores245[[#This Row],[guest]],scores245[[#This Row],[дата]])</f>
        <v>Финикс РайзингСан Антонио45557</v>
      </c>
      <c r="B1307" t="str">
        <f>_xlfn.CONCAT(scores245[[#This Row],[home]],scores245[[#This Row],[guest]])</f>
        <v>Финикс РайзингСан Антонио</v>
      </c>
      <c r="C1307" s="1" t="s">
        <v>509</v>
      </c>
      <c r="D1307" s="2">
        <v>45557</v>
      </c>
      <c r="E1307" s="1" t="s">
        <v>100</v>
      </c>
      <c r="F1307" s="1" t="s">
        <v>238</v>
      </c>
      <c r="G1307">
        <v>2.16</v>
      </c>
      <c r="H1307">
        <v>3.2</v>
      </c>
      <c r="I1307">
        <v>3.1</v>
      </c>
      <c r="J1307">
        <v>2.35</v>
      </c>
      <c r="K1307">
        <v>3.2</v>
      </c>
      <c r="L1307">
        <v>2.9</v>
      </c>
      <c r="M1307">
        <v>2.2000000000000002</v>
      </c>
      <c r="N1307">
        <v>3.25</v>
      </c>
      <c r="O1307">
        <v>3.1</v>
      </c>
      <c r="P1307" t="s">
        <v>54</v>
      </c>
      <c r="Q1307" t="s">
        <v>16</v>
      </c>
      <c r="R1307">
        <v>1</v>
      </c>
      <c r="T1307">
        <f>MAX(scores245[[#This Row],[winline]],scores245[[#This Row],[betboom]])</f>
        <v>2.35</v>
      </c>
      <c r="U1307" t="str">
        <f>INDEX($C$1:$O$10913,1,MATCH(T1307,scores245[#This Row],0))</f>
        <v>betboom</v>
      </c>
    </row>
    <row r="1308" spans="1:21" x14ac:dyDescent="0.25">
      <c r="A1308" t="str">
        <f>_xlfn.CONCAT(scores245[[#This Row],[home]],scores245[[#This Row],[guest]],scores245[[#This Row],[дата]])</f>
        <v>Лас Вегас ЛайтсСакраменто Репаблик 45557</v>
      </c>
      <c r="B1308" t="str">
        <f>_xlfn.CONCAT(scores245[[#This Row],[home]],scores245[[#This Row],[guest]])</f>
        <v xml:space="preserve">Лас Вегас ЛайтсСакраменто Репаблик </v>
      </c>
      <c r="C1308" s="1" t="s">
        <v>509</v>
      </c>
      <c r="D1308" s="2">
        <v>45557</v>
      </c>
      <c r="E1308" s="1" t="s">
        <v>232</v>
      </c>
      <c r="F1308" s="1" t="s">
        <v>230</v>
      </c>
      <c r="G1308">
        <v>2.5</v>
      </c>
      <c r="H1308">
        <v>3.25</v>
      </c>
      <c r="I1308">
        <v>2.5</v>
      </c>
      <c r="J1308">
        <v>2.5499999999999998</v>
      </c>
      <c r="K1308">
        <v>3.4</v>
      </c>
      <c r="L1308">
        <v>2.5499999999999998</v>
      </c>
      <c r="M1308">
        <v>2.5499999999999998</v>
      </c>
      <c r="N1308">
        <v>3.35</v>
      </c>
      <c r="O1308">
        <v>2.5499999999999998</v>
      </c>
      <c r="P1308" t="s">
        <v>19</v>
      </c>
      <c r="Q1308" t="s">
        <v>28</v>
      </c>
      <c r="R1308">
        <v>1</v>
      </c>
      <c r="T1308">
        <f>MAX(scores245[[#This Row],[winline]],scores245[[#This Row],[betboom]])</f>
        <v>2.5499999999999998</v>
      </c>
      <c r="U1308" t="str">
        <f>INDEX($C$1:$O$10913,1,MATCH(T1308,scores245[#This Row],0))</f>
        <v>betboom</v>
      </c>
    </row>
    <row r="1309" spans="1:21" x14ac:dyDescent="0.25">
      <c r="A1309" t="str">
        <f>_xlfn.CONCAT(scores245[[#This Row],[home]],scores245[[#This Row],[guest]],scores245[[#This Row],[дата]])</f>
        <v>Монтерей Бей Оранж Каунти 45557</v>
      </c>
      <c r="B1309" t="str">
        <f>_xlfn.CONCAT(scores245[[#This Row],[home]],scores245[[#This Row],[guest]])</f>
        <v xml:space="preserve">Монтерей Бей Оранж Каунти </v>
      </c>
      <c r="C1309" s="1" t="s">
        <v>509</v>
      </c>
      <c r="D1309" s="2">
        <v>45557</v>
      </c>
      <c r="E1309" s="1" t="s">
        <v>237</v>
      </c>
      <c r="F1309" s="1" t="s">
        <v>234</v>
      </c>
      <c r="G1309">
        <v>2.06</v>
      </c>
      <c r="H1309">
        <v>3.3</v>
      </c>
      <c r="I1309">
        <v>3.2</v>
      </c>
      <c r="J1309">
        <v>2.15</v>
      </c>
      <c r="K1309">
        <v>3.4</v>
      </c>
      <c r="L1309">
        <v>3.1</v>
      </c>
      <c r="M1309">
        <v>2.0699999999999998</v>
      </c>
      <c r="N1309">
        <v>3.4</v>
      </c>
      <c r="O1309">
        <v>3.3</v>
      </c>
      <c r="P1309" t="s">
        <v>16</v>
      </c>
      <c r="Q1309" t="s">
        <v>16</v>
      </c>
      <c r="R1309">
        <v>0</v>
      </c>
      <c r="T1309">
        <f>MAX(scores245[[#This Row],[winline]],scores245[[#This Row],[betboom]])</f>
        <v>2.15</v>
      </c>
      <c r="U1309" t="str">
        <f>INDEX($C$1:$O$10913,1,MATCH(T1309,scores245[#This Row],0))</f>
        <v>betboom</v>
      </c>
    </row>
    <row r="1310" spans="1:21" x14ac:dyDescent="0.25">
      <c r="A1310" t="str">
        <f>_xlfn.CONCAT(scores245[[#This Row],[home]],scores245[[#This Row],[guest]],scores245[[#This Row],[дата]])</f>
        <v>Эль Пасо ЛокомотивКолорадо Спрингс45557</v>
      </c>
      <c r="B1310" t="str">
        <f>_xlfn.CONCAT(scores245[[#This Row],[home]],scores245[[#This Row],[guest]])</f>
        <v>Эль Пасо ЛокомотивКолорадо Спрингс</v>
      </c>
      <c r="C1310" s="1" t="s">
        <v>509</v>
      </c>
      <c r="D1310" s="2">
        <v>45557</v>
      </c>
      <c r="E1310" s="1" t="s">
        <v>374</v>
      </c>
      <c r="F1310" s="1" t="s">
        <v>236</v>
      </c>
      <c r="G1310">
        <v>2.9</v>
      </c>
      <c r="H1310">
        <v>3.45</v>
      </c>
      <c r="I1310">
        <v>2.16</v>
      </c>
      <c r="J1310">
        <v>3</v>
      </c>
      <c r="K1310">
        <v>3.5</v>
      </c>
      <c r="L1310">
        <v>2.16</v>
      </c>
      <c r="M1310">
        <v>2.95</v>
      </c>
      <c r="N1310">
        <v>3.55</v>
      </c>
      <c r="O1310">
        <v>2.1800000000000002</v>
      </c>
      <c r="P1310" t="s">
        <v>28</v>
      </c>
      <c r="Q1310" t="s">
        <v>28</v>
      </c>
      <c r="R1310">
        <v>0</v>
      </c>
      <c r="T1310">
        <f>MAX(scores245[[#This Row],[winline]],scores245[[#This Row],[betboom]])</f>
        <v>3</v>
      </c>
      <c r="U1310" t="str">
        <f>INDEX($C$1:$O$10913,1,MATCH(T1310,scores245[#This Row],0))</f>
        <v>betboom</v>
      </c>
    </row>
    <row r="1311" spans="1:21" x14ac:dyDescent="0.25">
      <c r="A1311" t="str">
        <f>_xlfn.CONCAT(scores245[[#This Row],[home]],scores245[[#This Row],[guest]],scores245[[#This Row],[дата]])</f>
        <v>Род АйлендТалса45557</v>
      </c>
      <c r="B1311" t="str">
        <f>_xlfn.CONCAT(scores245[[#This Row],[home]],scores245[[#This Row],[guest]])</f>
        <v>Род АйлендТалса</v>
      </c>
      <c r="C1311" s="1" t="s">
        <v>509</v>
      </c>
      <c r="D1311" s="2">
        <v>45557</v>
      </c>
      <c r="E1311" s="1" t="s">
        <v>337</v>
      </c>
      <c r="F1311" s="1" t="s">
        <v>325</v>
      </c>
      <c r="G1311">
        <v>1.46</v>
      </c>
      <c r="H1311">
        <v>3.85</v>
      </c>
      <c r="I1311">
        <v>6.6</v>
      </c>
      <c r="J1311">
        <v>1.52</v>
      </c>
      <c r="K1311">
        <v>3.7</v>
      </c>
      <c r="L1311">
        <v>6.5</v>
      </c>
      <c r="M1311">
        <v>1.47</v>
      </c>
      <c r="N1311">
        <v>3.9</v>
      </c>
      <c r="O1311">
        <v>6.9</v>
      </c>
      <c r="P1311" t="s">
        <v>19</v>
      </c>
      <c r="Q1311" t="s">
        <v>28</v>
      </c>
      <c r="R1311">
        <v>1</v>
      </c>
      <c r="T1311">
        <f>MAX(scores245[[#This Row],[winline]],scores245[[#This Row],[betboom]])</f>
        <v>1.52</v>
      </c>
      <c r="U1311" t="str">
        <f>INDEX($C$1:$O$10913,1,MATCH(T1311,scores245[#This Row],0))</f>
        <v>betboom</v>
      </c>
    </row>
    <row r="1312" spans="1:21" x14ac:dyDescent="0.25">
      <c r="A1312" t="str">
        <f>_xlfn.CONCAT(scores245[[#This Row],[home]],scores245[[#This Row],[guest]],scores245[[#This Row],[дата]])</f>
        <v>Чарльстон БэттериТампа Бэй Раудис45557</v>
      </c>
      <c r="B1312" t="str">
        <f>_xlfn.CONCAT(scores245[[#This Row],[home]],scores245[[#This Row],[guest]])</f>
        <v>Чарльстон БэттериТампа Бэй Раудис</v>
      </c>
      <c r="C1312" s="1" t="s">
        <v>509</v>
      </c>
      <c r="D1312" s="2">
        <v>45557</v>
      </c>
      <c r="E1312" s="1" t="s">
        <v>49</v>
      </c>
      <c r="F1312" s="1" t="s">
        <v>94</v>
      </c>
      <c r="G1312">
        <v>1.89</v>
      </c>
      <c r="H1312">
        <v>3.65</v>
      </c>
      <c r="I1312">
        <v>3.4</v>
      </c>
      <c r="J1312">
        <v>2.0289999999999999</v>
      </c>
      <c r="K1312">
        <v>3.8</v>
      </c>
      <c r="L1312">
        <v>3.1</v>
      </c>
      <c r="M1312">
        <v>1.9</v>
      </c>
      <c r="N1312">
        <v>3.8</v>
      </c>
      <c r="O1312">
        <v>3.45</v>
      </c>
      <c r="P1312" t="s">
        <v>32</v>
      </c>
      <c r="Q1312" t="s">
        <v>28</v>
      </c>
      <c r="R1312">
        <v>1</v>
      </c>
      <c r="T1312">
        <f>MAX(scores245[[#This Row],[winline]],scores245[[#This Row],[betboom]])</f>
        <v>2.0289999999999999</v>
      </c>
      <c r="U1312" t="str">
        <f>INDEX($C$1:$O$10913,1,MATCH(T1312,scores245[#This Row],0))</f>
        <v>betboom</v>
      </c>
    </row>
    <row r="1313" spans="1:21" x14ac:dyDescent="0.25">
      <c r="A1313" t="str">
        <f>_xlfn.CONCAT(scores245[[#This Row],[home]],scores245[[#This Row],[guest]],scores245[[#This Row],[дата]])</f>
        <v>Норт КаролинаИнди Элевен45557</v>
      </c>
      <c r="B1313" t="str">
        <f>_xlfn.CONCAT(scores245[[#This Row],[home]],scores245[[#This Row],[guest]])</f>
        <v>Норт КаролинаИнди Элевен</v>
      </c>
      <c r="C1313" s="1" t="s">
        <v>509</v>
      </c>
      <c r="D1313" s="2">
        <v>45557</v>
      </c>
      <c r="E1313" s="1" t="s">
        <v>50</v>
      </c>
      <c r="F1313" s="1" t="s">
        <v>338</v>
      </c>
      <c r="G1313">
        <v>1.99</v>
      </c>
      <c r="H1313">
        <v>3.65</v>
      </c>
      <c r="I1313">
        <v>3.1</v>
      </c>
      <c r="J1313">
        <v>2.0499999999999998</v>
      </c>
      <c r="K1313">
        <v>3.8</v>
      </c>
      <c r="L1313">
        <v>3</v>
      </c>
      <c r="M1313">
        <v>2</v>
      </c>
      <c r="N1313">
        <v>3.8</v>
      </c>
      <c r="O1313">
        <v>3.1</v>
      </c>
      <c r="P1313" t="s">
        <v>19</v>
      </c>
      <c r="Q1313" t="s">
        <v>16</v>
      </c>
      <c r="R1313">
        <v>1</v>
      </c>
      <c r="T1313">
        <f>MAX(scores245[[#This Row],[winline]],scores245[[#This Row],[betboom]])</f>
        <v>2.0499999999999998</v>
      </c>
      <c r="U1313" t="str">
        <f>INDEX($C$1:$O$10913,1,MATCH(T1313,scores245[#This Row],0))</f>
        <v>betboom</v>
      </c>
    </row>
    <row r="1314" spans="1:21" x14ac:dyDescent="0.25">
      <c r="A1314" t="str">
        <f>_xlfn.CONCAT(scores245[[#This Row],[home]],scores245[[#This Row],[guest]],scores245[[#This Row],[дата]])</f>
        <v>Хартфорд АтлетикОкленд Рутс45557</v>
      </c>
      <c r="B1314" t="str">
        <f>_xlfn.CONCAT(scores245[[#This Row],[home]],scores245[[#This Row],[guest]])</f>
        <v>Хартфорд АтлетикОкленд Рутс</v>
      </c>
      <c r="C1314" s="1" t="s">
        <v>509</v>
      </c>
      <c r="D1314" s="2">
        <v>45557</v>
      </c>
      <c r="E1314" s="1" t="s">
        <v>231</v>
      </c>
      <c r="F1314" s="1" t="s">
        <v>235</v>
      </c>
      <c r="G1314">
        <v>2.4500000000000002</v>
      </c>
      <c r="H1314">
        <v>3.5</v>
      </c>
      <c r="I1314">
        <v>2.4500000000000002</v>
      </c>
      <c r="J1314">
        <v>2.5</v>
      </c>
      <c r="K1314">
        <v>3.6</v>
      </c>
      <c r="L1314">
        <v>2.48</v>
      </c>
      <c r="M1314">
        <v>2.5</v>
      </c>
      <c r="N1314">
        <v>3.65</v>
      </c>
      <c r="O1314">
        <v>2.4500000000000002</v>
      </c>
      <c r="P1314" t="s">
        <v>19</v>
      </c>
      <c r="Q1314" t="s">
        <v>16</v>
      </c>
      <c r="R1314">
        <v>1</v>
      </c>
      <c r="T1314">
        <f>MAX(scores245[[#This Row],[winline]],scores245[[#This Row],[betboom]])</f>
        <v>2.5</v>
      </c>
      <c r="U1314" t="str">
        <f>INDEX($C$1:$O$10913,1,MATCH(T1314,scores245[#This Row],0))</f>
        <v>betboom</v>
      </c>
    </row>
    <row r="1315" spans="1:21" x14ac:dyDescent="0.25">
      <c r="A1315" t="str">
        <f>_xlfn.CONCAT(scores245[[#This Row],[home]],scores245[[#This Row],[guest]],scores245[[#This Row],[дата]])</f>
        <v>Сан Хосе ЭрткуэйксСент Луис Лайонс45557</v>
      </c>
      <c r="B1315" t="str">
        <f>_xlfn.CONCAT(scores245[[#This Row],[home]],scores245[[#This Row],[guest]])</f>
        <v>Сан Хосе ЭрткуэйксСент Луис Лайонс</v>
      </c>
      <c r="C1315" s="1" t="s">
        <v>502</v>
      </c>
      <c r="D1315" s="2">
        <v>45557</v>
      </c>
      <c r="E1315" s="1" t="s">
        <v>242</v>
      </c>
      <c r="F1315" s="1" t="s">
        <v>249</v>
      </c>
      <c r="G1315">
        <v>2.5499999999999998</v>
      </c>
      <c r="H1315">
        <v>3.95</v>
      </c>
      <c r="I1315">
        <v>2.5499999999999998</v>
      </c>
      <c r="J1315">
        <v>2.54</v>
      </c>
      <c r="K1315">
        <v>3.9</v>
      </c>
      <c r="L1315">
        <v>2.46</v>
      </c>
      <c r="M1315">
        <v>2.5499999999999998</v>
      </c>
      <c r="N1315">
        <v>3.95</v>
      </c>
      <c r="O1315">
        <v>2.4500000000000002</v>
      </c>
      <c r="P1315" t="s">
        <v>28</v>
      </c>
      <c r="Q1315" t="s">
        <v>19</v>
      </c>
      <c r="R1315">
        <v>2</v>
      </c>
      <c r="T1315">
        <f>MAX(scores245[[#This Row],[winline]],scores245[[#This Row],[betboom]])</f>
        <v>2.5499999999999998</v>
      </c>
      <c r="U1315" t="str">
        <f>INDEX($C$1:$O$10913,1,MATCH(T1315,scores245[#This Row],0))</f>
        <v>winline</v>
      </c>
    </row>
    <row r="1316" spans="1:21" x14ac:dyDescent="0.25">
      <c r="A1316" t="str">
        <f>_xlfn.CONCAT(scores245[[#This Row],[home]],scores245[[#This Row],[guest]],scores245[[#This Row],[дата]])</f>
        <v>Лос Анджелес ГэлаксиВанкувер Уайткэпс45557</v>
      </c>
      <c r="B1316" t="str">
        <f>_xlfn.CONCAT(scores245[[#This Row],[home]],scores245[[#This Row],[guest]])</f>
        <v>Лос Анджелес ГэлаксиВанкувер Уайткэпс</v>
      </c>
      <c r="C1316" s="1" t="s">
        <v>502</v>
      </c>
      <c r="D1316" s="2">
        <v>45557</v>
      </c>
      <c r="E1316" s="1" t="s">
        <v>243</v>
      </c>
      <c r="F1316" s="1" t="s">
        <v>248</v>
      </c>
      <c r="G1316">
        <v>1.9</v>
      </c>
      <c r="H1316">
        <v>4</v>
      </c>
      <c r="I1316">
        <v>3.8</v>
      </c>
      <c r="J1316">
        <v>1.86</v>
      </c>
      <c r="K1316">
        <v>4</v>
      </c>
      <c r="L1316">
        <v>3.75</v>
      </c>
      <c r="M1316">
        <v>1.85</v>
      </c>
      <c r="N1316">
        <v>4</v>
      </c>
      <c r="O1316">
        <v>3.85</v>
      </c>
      <c r="P1316" t="s">
        <v>54</v>
      </c>
      <c r="Q1316" t="s">
        <v>19</v>
      </c>
      <c r="R1316">
        <v>1</v>
      </c>
      <c r="T1316">
        <f>MAX(scores245[[#This Row],[winline]],scores245[[#This Row],[betboom]])</f>
        <v>1.9</v>
      </c>
      <c r="U1316" t="str">
        <f>INDEX($C$1:$O$10913,1,MATCH(T1316,scores245[#This Row],0))</f>
        <v>winline</v>
      </c>
    </row>
    <row r="1317" spans="1:21" x14ac:dyDescent="0.25">
      <c r="A1317" t="str">
        <f>_xlfn.CONCAT(scores245[[#This Row],[home]],scores245[[#This Row],[guest]],scores245[[#This Row],[дата]])</f>
        <v>Реал Солт ЛейкПортленд Тимберс45557</v>
      </c>
      <c r="B1317" t="str">
        <f>_xlfn.CONCAT(scores245[[#This Row],[home]],scores245[[#This Row],[guest]])</f>
        <v>Реал Солт ЛейкПортленд Тимберс</v>
      </c>
      <c r="C1317" s="1" t="s">
        <v>502</v>
      </c>
      <c r="D1317" s="2">
        <v>45557</v>
      </c>
      <c r="E1317" s="1" t="s">
        <v>324</v>
      </c>
      <c r="F1317" s="1" t="s">
        <v>246</v>
      </c>
      <c r="G1317">
        <v>1.83</v>
      </c>
      <c r="H1317">
        <v>4.3</v>
      </c>
      <c r="I1317">
        <v>3.85</v>
      </c>
      <c r="J1317">
        <v>1.78</v>
      </c>
      <c r="K1317">
        <v>4.2</v>
      </c>
      <c r="L1317">
        <v>4</v>
      </c>
      <c r="M1317">
        <v>1.8</v>
      </c>
      <c r="N1317">
        <v>4.3</v>
      </c>
      <c r="O1317">
        <v>3.85</v>
      </c>
      <c r="P1317" t="s">
        <v>32</v>
      </c>
      <c r="Q1317" t="s">
        <v>32</v>
      </c>
      <c r="R1317">
        <v>0</v>
      </c>
      <c r="T1317">
        <f>MAX(scores245[[#This Row],[winline]],scores245[[#This Row],[betboom]])</f>
        <v>1.83</v>
      </c>
      <c r="U1317" t="str">
        <f>INDEX($C$1:$O$10913,1,MATCH(T1317,scores245[#This Row],0))</f>
        <v>winline</v>
      </c>
    </row>
    <row r="1318" spans="1:21" x14ac:dyDescent="0.25">
      <c r="A1318" t="str">
        <f>_xlfn.CONCAT(scores245[[#This Row],[home]],scores245[[#This Row],[guest]],scores245[[#This Row],[дата]])</f>
        <v>Колорадо РэпидсТоронто45557</v>
      </c>
      <c r="B1318" t="str">
        <f>_xlfn.CONCAT(scores245[[#This Row],[home]],scores245[[#This Row],[guest]])</f>
        <v>Колорадо РэпидсТоронто</v>
      </c>
      <c r="C1318" s="1" t="s">
        <v>502</v>
      </c>
      <c r="D1318" s="2">
        <v>45557</v>
      </c>
      <c r="E1318" s="1" t="s">
        <v>245</v>
      </c>
      <c r="F1318" s="1" t="s">
        <v>106</v>
      </c>
      <c r="G1318">
        <v>1.73</v>
      </c>
      <c r="H1318">
        <v>4.2</v>
      </c>
      <c r="I1318">
        <v>4.5</v>
      </c>
      <c r="J1318">
        <v>1.74</v>
      </c>
      <c r="K1318">
        <v>4.05</v>
      </c>
      <c r="L1318">
        <v>4.4000000000000004</v>
      </c>
      <c r="M1318">
        <v>1.75</v>
      </c>
      <c r="N1318">
        <v>4.0999999999999996</v>
      </c>
      <c r="O1318">
        <v>4.3</v>
      </c>
      <c r="P1318" t="s">
        <v>19</v>
      </c>
      <c r="Q1318" t="s">
        <v>16</v>
      </c>
      <c r="R1318">
        <v>1</v>
      </c>
      <c r="T1318">
        <f>MAX(scores245[[#This Row],[winline]],scores245[[#This Row],[betboom]])</f>
        <v>1.74</v>
      </c>
      <c r="U1318" t="str">
        <f>INDEX($C$1:$O$10913,1,MATCH(T1318,scores245[#This Row],0))</f>
        <v>betboom</v>
      </c>
    </row>
    <row r="1319" spans="1:21" x14ac:dyDescent="0.25">
      <c r="A1319" t="str">
        <f>_xlfn.CONCAT(scores245[[#This Row],[home]],scores245[[#This Row],[guest]],scores245[[#This Row],[дата]])</f>
        <v>ОстинХьюстон Динамо45557</v>
      </c>
      <c r="B1319" t="str">
        <f>_xlfn.CONCAT(scores245[[#This Row],[home]],scores245[[#This Row],[guest]])</f>
        <v>ОстинХьюстон Динамо</v>
      </c>
      <c r="C1319" s="1" t="s">
        <v>502</v>
      </c>
      <c r="D1319" s="2">
        <v>45557</v>
      </c>
      <c r="E1319" s="1" t="s">
        <v>255</v>
      </c>
      <c r="F1319" s="1" t="s">
        <v>256</v>
      </c>
      <c r="G1319">
        <v>2.75</v>
      </c>
      <c r="H1319">
        <v>3.5</v>
      </c>
      <c r="I1319">
        <v>2.5499999999999998</v>
      </c>
      <c r="J1319">
        <v>2.77</v>
      </c>
      <c r="K1319">
        <v>3.35</v>
      </c>
      <c r="L1319">
        <v>2.5</v>
      </c>
      <c r="M1319">
        <v>2.75</v>
      </c>
      <c r="N1319">
        <v>3.4</v>
      </c>
      <c r="O1319">
        <v>2.5</v>
      </c>
      <c r="P1319" t="s">
        <v>16</v>
      </c>
      <c r="Q1319" t="s">
        <v>28</v>
      </c>
      <c r="R1319">
        <v>2</v>
      </c>
      <c r="T1319">
        <f>MAX(scores245[[#This Row],[winline]],scores245[[#This Row],[betboom]])</f>
        <v>2.77</v>
      </c>
      <c r="U1319" t="str">
        <f>INDEX($C$1:$O$10913,1,MATCH(T1319,scores245[#This Row],0))</f>
        <v>betboom</v>
      </c>
    </row>
    <row r="1320" spans="1:21" x14ac:dyDescent="0.25">
      <c r="A1320" t="str">
        <f>_xlfn.CONCAT(scores245[[#This Row],[home]],scores245[[#This Row],[guest]],scores245[[#This Row],[дата]])</f>
        <v>ДалласЛос-Анджелес45557</v>
      </c>
      <c r="B1320" t="str">
        <f>_xlfn.CONCAT(scores245[[#This Row],[home]],scores245[[#This Row],[guest]])</f>
        <v>ДалласЛос-Анджелес</v>
      </c>
      <c r="C1320" s="1" t="s">
        <v>502</v>
      </c>
      <c r="D1320" s="2">
        <v>45557</v>
      </c>
      <c r="E1320" s="1" t="s">
        <v>252</v>
      </c>
      <c r="F1320" s="1" t="s">
        <v>417</v>
      </c>
      <c r="G1320">
        <v>3.15</v>
      </c>
      <c r="H1320">
        <v>3.7</v>
      </c>
      <c r="I1320">
        <v>2.2000000000000002</v>
      </c>
      <c r="J1320">
        <v>3.25</v>
      </c>
      <c r="K1320">
        <v>3.6</v>
      </c>
      <c r="L1320">
        <v>2.13</v>
      </c>
      <c r="M1320">
        <v>3.15</v>
      </c>
      <c r="N1320">
        <v>3.75</v>
      </c>
      <c r="O1320">
        <v>2.15</v>
      </c>
      <c r="P1320" t="s">
        <v>32</v>
      </c>
      <c r="Q1320" t="s">
        <v>28</v>
      </c>
      <c r="R1320">
        <v>1</v>
      </c>
      <c r="T1320">
        <f>MAX(scores245[[#This Row],[winline]],scores245[[#This Row],[betboom]])</f>
        <v>3.25</v>
      </c>
      <c r="U1320" t="str">
        <f>INDEX($C$1:$O$10913,1,MATCH(T1320,scores245[#This Row],0))</f>
        <v>betboom</v>
      </c>
    </row>
    <row r="1321" spans="1:21" x14ac:dyDescent="0.25">
      <c r="A1321" t="str">
        <f>_xlfn.CONCAT(scores245[[#This Row],[home]],scores245[[#This Row],[guest]],scores245[[#This Row],[дата]])</f>
        <v>Спортинг Канзас СитиМиннесота Юнайтед45557</v>
      </c>
      <c r="B1321" t="str">
        <f>_xlfn.CONCAT(scores245[[#This Row],[home]],scores245[[#This Row],[guest]])</f>
        <v>Спортинг Канзас СитиМиннесота Юнайтед</v>
      </c>
      <c r="C1321" s="1" t="s">
        <v>502</v>
      </c>
      <c r="D1321" s="2">
        <v>45557</v>
      </c>
      <c r="E1321" s="1" t="s">
        <v>254</v>
      </c>
      <c r="F1321" s="1" t="s">
        <v>247</v>
      </c>
      <c r="G1321">
        <v>1.97</v>
      </c>
      <c r="H1321">
        <v>4</v>
      </c>
      <c r="I1321">
        <v>3.55</v>
      </c>
      <c r="J1321">
        <v>1.98</v>
      </c>
      <c r="K1321">
        <v>3.85</v>
      </c>
      <c r="L1321">
        <v>3.45</v>
      </c>
      <c r="M1321">
        <v>1.95</v>
      </c>
      <c r="N1321">
        <v>3.95</v>
      </c>
      <c r="O1321">
        <v>3.5</v>
      </c>
      <c r="P1321" t="s">
        <v>16</v>
      </c>
      <c r="Q1321" t="s">
        <v>19</v>
      </c>
      <c r="R1321">
        <v>2</v>
      </c>
      <c r="T1321">
        <f>MAX(scores245[[#This Row],[winline]],scores245[[#This Row],[betboom]])</f>
        <v>1.98</v>
      </c>
      <c r="U1321" t="str">
        <f>INDEX($C$1:$O$10913,1,MATCH(T1321,scores245[#This Row],0))</f>
        <v>betboom</v>
      </c>
    </row>
    <row r="1322" spans="1:21" x14ac:dyDescent="0.25">
      <c r="A1322" t="str">
        <f>_xlfn.CONCAT(scores245[[#This Row],[home]],scores245[[#This Row],[guest]],scores245[[#This Row],[дата]])</f>
        <v>НэшвиллЦинциннати45557</v>
      </c>
      <c r="B1322" t="str">
        <f>_xlfn.CONCAT(scores245[[#This Row],[home]],scores245[[#This Row],[guest]])</f>
        <v>НэшвиллЦинциннати</v>
      </c>
      <c r="C1322" s="1" t="s">
        <v>502</v>
      </c>
      <c r="D1322" s="2">
        <v>45557</v>
      </c>
      <c r="E1322" s="1" t="s">
        <v>250</v>
      </c>
      <c r="F1322" s="1" t="s">
        <v>253</v>
      </c>
      <c r="G1322">
        <v>3</v>
      </c>
      <c r="H1322">
        <v>3.55</v>
      </c>
      <c r="I1322">
        <v>2.37</v>
      </c>
      <c r="J1322">
        <v>2.9</v>
      </c>
      <c r="K1322">
        <v>3.5</v>
      </c>
      <c r="L1322">
        <v>2.34</v>
      </c>
      <c r="M1322">
        <v>2.9</v>
      </c>
      <c r="N1322">
        <v>3.45</v>
      </c>
      <c r="O1322">
        <v>2.4</v>
      </c>
      <c r="P1322" t="s">
        <v>19</v>
      </c>
      <c r="Q1322" t="s">
        <v>19</v>
      </c>
      <c r="R1322">
        <v>0</v>
      </c>
      <c r="T1322">
        <f>MAX(scores245[[#This Row],[winline]],scores245[[#This Row],[betboom]])</f>
        <v>3</v>
      </c>
      <c r="U1322" t="str">
        <f>INDEX($C$1:$O$10913,1,MATCH(T1322,scores245[#This Row],0))</f>
        <v>winline</v>
      </c>
    </row>
    <row r="1323" spans="1:21" x14ac:dyDescent="0.25">
      <c r="A1323" t="str">
        <f>_xlfn.CONCAT(scores245[[#This Row],[home]],scores245[[#This Row],[guest]],scores245[[#This Row],[дата]])</f>
        <v>Коламбус КрюОрландо Сити45557</v>
      </c>
      <c r="B1323" t="str">
        <f>_xlfn.CONCAT(scores245[[#This Row],[home]],scores245[[#This Row],[guest]])</f>
        <v>Коламбус КрюОрландо Сити</v>
      </c>
      <c r="C1323" s="1" t="s">
        <v>502</v>
      </c>
      <c r="D1323" s="2">
        <v>45557</v>
      </c>
      <c r="E1323" s="1" t="s">
        <v>104</v>
      </c>
      <c r="F1323" s="1" t="s">
        <v>53</v>
      </c>
      <c r="G1323">
        <v>1.76</v>
      </c>
      <c r="H1323">
        <v>4</v>
      </c>
      <c r="I1323">
        <v>4.4000000000000004</v>
      </c>
      <c r="J1323">
        <v>1.74</v>
      </c>
      <c r="K1323">
        <v>4</v>
      </c>
      <c r="L1323">
        <v>4.55</v>
      </c>
      <c r="M1323">
        <v>1.75</v>
      </c>
      <c r="N1323">
        <v>4.05</v>
      </c>
      <c r="O1323">
        <v>4.3</v>
      </c>
      <c r="P1323" t="s">
        <v>54</v>
      </c>
      <c r="Q1323" t="s">
        <v>32</v>
      </c>
      <c r="R1323">
        <v>1</v>
      </c>
      <c r="T1323">
        <f>MAX(scores245[[#This Row],[winline]],scores245[[#This Row],[betboom]])</f>
        <v>1.76</v>
      </c>
      <c r="U1323" t="str">
        <f>INDEX($C$1:$O$10913,1,MATCH(T1323,scores245[#This Row],0))</f>
        <v>winline</v>
      </c>
    </row>
    <row r="1324" spans="1:21" x14ac:dyDescent="0.25">
      <c r="A1324" t="str">
        <f>_xlfn.CONCAT(scores245[[#This Row],[home]],scores245[[#This Row],[guest]],scores245[[#This Row],[дата]])</f>
        <v>Монреаль ИмпактЧикаго Файр45557</v>
      </c>
      <c r="B1324" t="str">
        <f>_xlfn.CONCAT(scores245[[#This Row],[home]],scores245[[#This Row],[guest]])</f>
        <v>Монреаль ИмпактЧикаго Файр</v>
      </c>
      <c r="C1324" s="1" t="s">
        <v>502</v>
      </c>
      <c r="D1324" s="2">
        <v>45557</v>
      </c>
      <c r="E1324" s="1" t="s">
        <v>107</v>
      </c>
      <c r="F1324" s="1" t="s">
        <v>241</v>
      </c>
      <c r="G1324">
        <v>2.2799999999999998</v>
      </c>
      <c r="H1324">
        <v>3.7</v>
      </c>
      <c r="I1324">
        <v>3</v>
      </c>
      <c r="J1324">
        <v>2.2200000000000002</v>
      </c>
      <c r="K1324">
        <v>3.65</v>
      </c>
      <c r="L1324">
        <v>3</v>
      </c>
      <c r="M1324">
        <v>2.17</v>
      </c>
      <c r="N1324">
        <v>3.65</v>
      </c>
      <c r="O1324">
        <v>3.1</v>
      </c>
      <c r="P1324" t="s">
        <v>19</v>
      </c>
      <c r="Q1324" t="s">
        <v>16</v>
      </c>
      <c r="R1324">
        <v>1</v>
      </c>
      <c r="T1324">
        <f>MAX(scores245[[#This Row],[winline]],scores245[[#This Row],[betboom]])</f>
        <v>2.2799999999999998</v>
      </c>
      <c r="U1324" t="str">
        <f>INDEX($C$1:$O$10913,1,MATCH(T1324,scores245[#This Row],0))</f>
        <v>winline</v>
      </c>
    </row>
    <row r="1325" spans="1:21" x14ac:dyDescent="0.25">
      <c r="A1325" t="str">
        <f>_xlfn.CONCAT(scores245[[#This Row],[home]],scores245[[#This Row],[guest]],scores245[[#This Row],[дата]])</f>
        <v>Нью Йорк Ред БуллзАтланта Юнайтед45557</v>
      </c>
      <c r="B1325" t="str">
        <f>_xlfn.CONCAT(scores245[[#This Row],[home]],scores245[[#This Row],[guest]])</f>
        <v>Нью Йорк Ред БуллзАтланта Юнайтед</v>
      </c>
      <c r="C1325" s="1" t="s">
        <v>502</v>
      </c>
      <c r="D1325" s="2">
        <v>45557</v>
      </c>
      <c r="E1325" s="1" t="s">
        <v>101</v>
      </c>
      <c r="F1325" s="1" t="s">
        <v>105</v>
      </c>
      <c r="G1325">
        <v>1.71</v>
      </c>
      <c r="H1325">
        <v>4</v>
      </c>
      <c r="I1325">
        <v>4.8</v>
      </c>
      <c r="J1325">
        <v>1.73</v>
      </c>
      <c r="K1325">
        <v>3.95</v>
      </c>
      <c r="L1325">
        <v>4.5999999999999996</v>
      </c>
      <c r="M1325">
        <v>1.7</v>
      </c>
      <c r="N1325">
        <v>4.05</v>
      </c>
      <c r="O1325">
        <v>4.5999999999999996</v>
      </c>
      <c r="P1325" t="s">
        <v>19</v>
      </c>
      <c r="Q1325" t="s">
        <v>19</v>
      </c>
      <c r="R1325">
        <v>0</v>
      </c>
      <c r="T1325">
        <f>MAX(scores245[[#This Row],[winline]],scores245[[#This Row],[betboom]])</f>
        <v>1.73</v>
      </c>
      <c r="U1325" t="str">
        <f>INDEX($C$1:$O$10913,1,MATCH(T1325,scores245[#This Row],0))</f>
        <v>betboom</v>
      </c>
    </row>
    <row r="1326" spans="1:21" x14ac:dyDescent="0.25">
      <c r="A1326" t="str">
        <f>_xlfn.CONCAT(scores245[[#This Row],[home]],scores245[[#This Row],[guest]],scores245[[#This Row],[дата]])</f>
        <v>ЕифГнистан45557</v>
      </c>
      <c r="B1326" t="str">
        <f>_xlfn.CONCAT(scores245[[#This Row],[home]],scores245[[#This Row],[guest]])</f>
        <v>ЕифГнистан</v>
      </c>
      <c r="C1326" s="1" t="s">
        <v>496</v>
      </c>
      <c r="D1326" s="2">
        <v>45557</v>
      </c>
      <c r="E1326" s="1" t="s">
        <v>259</v>
      </c>
      <c r="F1326" s="1" t="s">
        <v>258</v>
      </c>
      <c r="G1326">
        <v>4.5999999999999996</v>
      </c>
      <c r="H1326">
        <v>4.0999999999999996</v>
      </c>
      <c r="I1326">
        <v>1.63</v>
      </c>
      <c r="J1326">
        <v>4.8</v>
      </c>
      <c r="K1326">
        <v>4</v>
      </c>
      <c r="L1326">
        <v>1.66</v>
      </c>
      <c r="M1326">
        <v>4.8</v>
      </c>
      <c r="N1326">
        <v>4.2</v>
      </c>
      <c r="O1326">
        <v>1.65</v>
      </c>
      <c r="P1326" t="s">
        <v>32</v>
      </c>
      <c r="Q1326" t="s">
        <v>28</v>
      </c>
      <c r="R1326">
        <v>1</v>
      </c>
      <c r="T1326">
        <f>MAX(scores245[[#This Row],[winline]],scores245[[#This Row],[betboom]])</f>
        <v>4.8</v>
      </c>
      <c r="U1326" t="str">
        <f>INDEX($C$1:$O$10913,1,MATCH(T1326,scores245[#This Row],0))</f>
        <v>betboom</v>
      </c>
    </row>
    <row r="1327" spans="1:21" x14ac:dyDescent="0.25">
      <c r="A1327" t="str">
        <f>_xlfn.CONCAT(scores245[[#This Row],[home]],scores245[[#This Row],[guest]],scores245[[#This Row],[дата]])</f>
        <v>Варбергс БоИСБраге45557</v>
      </c>
      <c r="B1327" t="str">
        <f>_xlfn.CONCAT(scores245[[#This Row],[home]],scores245[[#This Row],[guest]])</f>
        <v>Варбергс БоИСБраге</v>
      </c>
      <c r="C1327" s="1" t="s">
        <v>510</v>
      </c>
      <c r="D1327" s="2">
        <v>45557</v>
      </c>
      <c r="E1327" s="1" t="s">
        <v>486</v>
      </c>
      <c r="F1327" s="1" t="s">
        <v>63</v>
      </c>
      <c r="G1327">
        <v>2.85</v>
      </c>
      <c r="H1327">
        <v>3.65</v>
      </c>
      <c r="I1327">
        <v>2.25</v>
      </c>
      <c r="J1327">
        <v>2.85</v>
      </c>
      <c r="K1327">
        <v>3.69</v>
      </c>
      <c r="L1327">
        <v>2.23</v>
      </c>
      <c r="M1327">
        <v>2.8</v>
      </c>
      <c r="N1327">
        <v>3.5</v>
      </c>
      <c r="O1327">
        <v>2.34</v>
      </c>
      <c r="P1327" t="s">
        <v>16</v>
      </c>
      <c r="Q1327" t="s">
        <v>28</v>
      </c>
      <c r="R1327">
        <v>2</v>
      </c>
      <c r="T1327">
        <f>MAX(scores245[[#This Row],[winline]],scores245[[#This Row],[betboom]])</f>
        <v>2.85</v>
      </c>
      <c r="U1327" t="str">
        <f>INDEX($C$1:$O$10913,1,MATCH(T1327,scores245[#This Row],0))</f>
        <v>winline</v>
      </c>
    </row>
    <row r="1328" spans="1:21" x14ac:dyDescent="0.25">
      <c r="A1328" t="str">
        <f>_xlfn.CONCAT(scores245[[#This Row],[home]],scores245[[#This Row],[guest]],scores245[[#This Row],[дата]])</f>
        <v>ТреллеборгСкевде АИК45557</v>
      </c>
      <c r="B1328" t="str">
        <f>_xlfn.CONCAT(scores245[[#This Row],[home]],scores245[[#This Row],[guest]])</f>
        <v>ТреллеборгСкевде АИК</v>
      </c>
      <c r="C1328" s="1" t="s">
        <v>510</v>
      </c>
      <c r="D1328" s="2">
        <v>45557</v>
      </c>
      <c r="E1328" s="1" t="s">
        <v>262</v>
      </c>
      <c r="F1328" s="1" t="s">
        <v>265</v>
      </c>
      <c r="G1328">
        <v>1.54</v>
      </c>
      <c r="H1328">
        <v>4.2</v>
      </c>
      <c r="I1328">
        <v>5.4</v>
      </c>
      <c r="J1328">
        <v>1.51</v>
      </c>
      <c r="K1328">
        <v>4.33</v>
      </c>
      <c r="L1328">
        <v>5.69</v>
      </c>
      <c r="M1328">
        <v>1.55</v>
      </c>
      <c r="N1328">
        <v>4.3</v>
      </c>
      <c r="O1328">
        <v>5.2</v>
      </c>
      <c r="P1328" t="s">
        <v>28</v>
      </c>
      <c r="Q1328" t="s">
        <v>28</v>
      </c>
      <c r="R1328">
        <v>0</v>
      </c>
      <c r="T1328">
        <f>MAX(scores245[[#This Row],[winline]],scores245[[#This Row],[betboom]])</f>
        <v>1.54</v>
      </c>
      <c r="U1328" t="str">
        <f>INDEX($C$1:$O$10913,1,MATCH(T1328,scores245[#This Row],0))</f>
        <v>winline</v>
      </c>
    </row>
    <row r="1329" spans="1:21" x14ac:dyDescent="0.25">
      <c r="A1329" t="str">
        <f>_xlfn.CONCAT(scores245[[#This Row],[home]],scores245[[#This Row],[guest]],scores245[[#This Row],[дата]])</f>
        <v>МальмеХеккен45557</v>
      </c>
      <c r="B1329" t="str">
        <f>_xlfn.CONCAT(scores245[[#This Row],[home]],scores245[[#This Row],[guest]])</f>
        <v>МальмеХеккен</v>
      </c>
      <c r="C1329" s="1" t="s">
        <v>503</v>
      </c>
      <c r="D1329" s="2">
        <v>45557</v>
      </c>
      <c r="E1329" s="1" t="s">
        <v>355</v>
      </c>
      <c r="F1329" s="1" t="s">
        <v>364</v>
      </c>
      <c r="G1329">
        <v>1.49</v>
      </c>
      <c r="H1329">
        <v>4.8</v>
      </c>
      <c r="I1329">
        <v>5.6</v>
      </c>
      <c r="J1329">
        <v>1.49</v>
      </c>
      <c r="K1329">
        <v>4.9000000000000004</v>
      </c>
      <c r="L1329">
        <v>5.9</v>
      </c>
      <c r="M1329">
        <v>1.48</v>
      </c>
      <c r="N1329">
        <v>4.9000000000000004</v>
      </c>
      <c r="O1329">
        <v>5.8</v>
      </c>
      <c r="P1329" t="s">
        <v>54</v>
      </c>
      <c r="Q1329" t="s">
        <v>16</v>
      </c>
      <c r="R1329">
        <v>1</v>
      </c>
      <c r="T1329">
        <f>MAX(scores245[[#This Row],[winline]],scores245[[#This Row],[betboom]])</f>
        <v>1.49</v>
      </c>
      <c r="U1329" t="str">
        <f>INDEX($C$1:$O$10913,1,MATCH(T1329,scores245[#This Row],0))</f>
        <v>winline</v>
      </c>
    </row>
    <row r="1330" spans="1:21" x14ac:dyDescent="0.25">
      <c r="A1330" t="str">
        <f>_xlfn.CONCAT(scores245[[#This Row],[home]],scores245[[#This Row],[guest]],scores245[[#This Row],[дата]])</f>
        <v>ГАИС ГетеборгЮргорден45557</v>
      </c>
      <c r="B1330" t="str">
        <f>_xlfn.CONCAT(scores245[[#This Row],[home]],scores245[[#This Row],[guest]])</f>
        <v>ГАИС ГетеборгЮргорден</v>
      </c>
      <c r="C1330" s="1" t="s">
        <v>503</v>
      </c>
      <c r="D1330" s="2">
        <v>45557</v>
      </c>
      <c r="E1330" s="1" t="s">
        <v>353</v>
      </c>
      <c r="F1330" s="1" t="s">
        <v>366</v>
      </c>
      <c r="G1330">
        <v>2.85</v>
      </c>
      <c r="H1330">
        <v>3.5</v>
      </c>
      <c r="I1330">
        <v>2.36</v>
      </c>
      <c r="J1330">
        <v>2.85</v>
      </c>
      <c r="K1330">
        <v>3.4</v>
      </c>
      <c r="L1330">
        <v>2.4300000000000002</v>
      </c>
      <c r="M1330">
        <v>2.85</v>
      </c>
      <c r="N1330">
        <v>3.45</v>
      </c>
      <c r="O1330">
        <v>2.4</v>
      </c>
      <c r="P1330" t="s">
        <v>32</v>
      </c>
      <c r="Q1330" t="s">
        <v>16</v>
      </c>
      <c r="R1330">
        <v>1</v>
      </c>
      <c r="T1330">
        <f>MAX(scores245[[#This Row],[winline]],scores245[[#This Row],[betboom]])</f>
        <v>2.85</v>
      </c>
      <c r="U1330" t="str">
        <f>INDEX($C$1:$O$10913,1,MATCH(T1330,scores245[#This Row],0))</f>
        <v>winline</v>
      </c>
    </row>
    <row r="1331" spans="1:21" x14ac:dyDescent="0.25">
      <c r="A1331" t="str">
        <f>_xlfn.CONCAT(scores245[[#This Row],[home]],scores245[[#This Row],[guest]],scores245[[#This Row],[дата]])</f>
        <v>ВернамуВестерос45557</v>
      </c>
      <c r="B1331" t="str">
        <f>_xlfn.CONCAT(scores245[[#This Row],[home]],scores245[[#This Row],[guest]])</f>
        <v>ВернамуВестерос</v>
      </c>
      <c r="C1331" s="1" t="s">
        <v>503</v>
      </c>
      <c r="D1331" s="2">
        <v>45557</v>
      </c>
      <c r="E1331" s="1" t="s">
        <v>357</v>
      </c>
      <c r="F1331" s="1" t="s">
        <v>363</v>
      </c>
      <c r="G1331">
        <v>2.36</v>
      </c>
      <c r="H1331">
        <v>3.35</v>
      </c>
      <c r="I1331">
        <v>2.95</v>
      </c>
      <c r="J1331">
        <v>2.38</v>
      </c>
      <c r="K1331">
        <v>3.3</v>
      </c>
      <c r="L1331">
        <v>2.95</v>
      </c>
      <c r="M1331">
        <v>2.4</v>
      </c>
      <c r="N1331">
        <v>3.35</v>
      </c>
      <c r="O1331">
        <v>2.95</v>
      </c>
      <c r="P1331" t="s">
        <v>19</v>
      </c>
      <c r="Q1331" t="s">
        <v>16</v>
      </c>
      <c r="R1331">
        <v>1</v>
      </c>
      <c r="T1331">
        <f>MAX(scores245[[#This Row],[winline]],scores245[[#This Row],[betboom]])</f>
        <v>2.38</v>
      </c>
      <c r="U1331" t="str">
        <f>INDEX($C$1:$O$10913,1,MATCH(T1331,scores245[#This Row],0))</f>
        <v>betboom</v>
      </c>
    </row>
    <row r="1332" spans="1:21" x14ac:dyDescent="0.25">
      <c r="A1332" t="str">
        <f>_xlfn.CONCAT(scores245[[#This Row],[home]],scores245[[#This Row],[guest]],scores245[[#This Row],[дата]])</f>
        <v>ЭльфсборгХаммарбю45557</v>
      </c>
      <c r="B1332" t="str">
        <f>_xlfn.CONCAT(scores245[[#This Row],[home]],scores245[[#This Row],[guest]])</f>
        <v>ЭльфсборгХаммарбю</v>
      </c>
      <c r="C1332" s="1" t="s">
        <v>503</v>
      </c>
      <c r="D1332" s="2">
        <v>45557</v>
      </c>
      <c r="E1332" s="1" t="s">
        <v>343</v>
      </c>
      <c r="F1332" s="1" t="s">
        <v>354</v>
      </c>
      <c r="G1332">
        <v>1.83</v>
      </c>
      <c r="H1332">
        <v>3.8</v>
      </c>
      <c r="I1332">
        <v>4</v>
      </c>
      <c r="J1332">
        <v>1.8</v>
      </c>
      <c r="K1332">
        <v>3.85</v>
      </c>
      <c r="L1332">
        <v>4.2</v>
      </c>
      <c r="M1332">
        <v>1.8</v>
      </c>
      <c r="N1332">
        <v>3.9</v>
      </c>
      <c r="O1332">
        <v>4.1500000000000004</v>
      </c>
      <c r="P1332" t="s">
        <v>16</v>
      </c>
      <c r="Q1332" t="s">
        <v>16</v>
      </c>
      <c r="R1332">
        <v>0</v>
      </c>
      <c r="T1332">
        <f>MAX(scores245[[#This Row],[winline]],scores245[[#This Row],[betboom]])</f>
        <v>1.83</v>
      </c>
      <c r="U1332" t="str">
        <f>INDEX($C$1:$O$10913,1,MATCH(T1332,scores245[#This Row],0))</f>
        <v>winline</v>
      </c>
    </row>
    <row r="1333" spans="1:21" x14ac:dyDescent="0.25">
      <c r="A1333" t="str">
        <f>_xlfn.CONCAT(scores245[[#This Row],[home]],scores245[[#This Row],[guest]],scores245[[#This Row],[дата]])</f>
        <v>ТэджонЧонбук 45557</v>
      </c>
      <c r="B1333" t="str">
        <f>_xlfn.CONCAT(scores245[[#This Row],[home]],scores245[[#This Row],[guest]])</f>
        <v xml:space="preserve">ТэджонЧонбук </v>
      </c>
      <c r="C1333" s="1" t="s">
        <v>504</v>
      </c>
      <c r="D1333" s="2">
        <v>45557</v>
      </c>
      <c r="E1333" s="1" t="s">
        <v>125</v>
      </c>
      <c r="F1333" s="1" t="s">
        <v>127</v>
      </c>
      <c r="G1333">
        <v>3</v>
      </c>
      <c r="H1333">
        <v>3.4</v>
      </c>
      <c r="I1333">
        <v>2.2999999999999998</v>
      </c>
      <c r="J1333">
        <v>3.15</v>
      </c>
      <c r="K1333">
        <v>3.3</v>
      </c>
      <c r="L1333">
        <v>2.2999999999999998</v>
      </c>
      <c r="M1333">
        <v>3.1</v>
      </c>
      <c r="N1333">
        <v>3.35</v>
      </c>
      <c r="O1333">
        <v>2.2999999999999998</v>
      </c>
      <c r="P1333" t="s">
        <v>16</v>
      </c>
      <c r="Q1333" t="s">
        <v>16</v>
      </c>
      <c r="R1333">
        <v>0</v>
      </c>
      <c r="T1333">
        <f>MAX(scores245[[#This Row],[winline]],scores245[[#This Row],[betboom]])</f>
        <v>3.15</v>
      </c>
      <c r="U1333" t="str">
        <f>INDEX($C$1:$O$10913,1,MATCH(T1333,scores245[#This Row],0))</f>
        <v>betboom</v>
      </c>
    </row>
    <row r="1334" spans="1:21" x14ac:dyDescent="0.25">
      <c r="A1334" t="str">
        <f>_xlfn.CONCAT(scores245[[#This Row],[home]],scores245[[#This Row],[guest]],scores245[[#This Row],[дата]])</f>
        <v>Инчхон Ульсан 45557</v>
      </c>
      <c r="B1334" t="str">
        <f>_xlfn.CONCAT(scores245[[#This Row],[home]],scores245[[#This Row],[guest]])</f>
        <v xml:space="preserve">Инчхон Ульсан </v>
      </c>
      <c r="C1334" s="1" t="s">
        <v>504</v>
      </c>
      <c r="D1334" s="2">
        <v>45557</v>
      </c>
      <c r="E1334" s="1" t="s">
        <v>274</v>
      </c>
      <c r="F1334" s="1" t="s">
        <v>277</v>
      </c>
      <c r="G1334">
        <v>3.15</v>
      </c>
      <c r="H1334">
        <v>3.35</v>
      </c>
      <c r="I1334">
        <v>2.2599999999999998</v>
      </c>
      <c r="J1334">
        <v>3.1</v>
      </c>
      <c r="K1334">
        <v>3.35</v>
      </c>
      <c r="L1334">
        <v>2.2799999999999998</v>
      </c>
      <c r="M1334">
        <v>3.15</v>
      </c>
      <c r="N1334">
        <v>3.4</v>
      </c>
      <c r="O1334">
        <v>2.25</v>
      </c>
      <c r="P1334" t="s">
        <v>16</v>
      </c>
      <c r="Q1334" t="s">
        <v>16</v>
      </c>
      <c r="R1334">
        <v>0</v>
      </c>
      <c r="T1334">
        <f>MAX(scores245[[#This Row],[winline]],scores245[[#This Row],[betboom]])</f>
        <v>3.15</v>
      </c>
      <c r="U1334" t="str">
        <f>INDEX($C$1:$O$10913,1,MATCH(T1334,scores245[#This Row],0))</f>
        <v>winline</v>
      </c>
    </row>
    <row r="1335" spans="1:21" x14ac:dyDescent="0.25">
      <c r="A1335" t="str">
        <f>_xlfn.CONCAT(scores245[[#This Row],[home]],scores245[[#This Row],[guest]],scores245[[#This Row],[дата]])</f>
        <v>КванджуЧеджу 45557</v>
      </c>
      <c r="B1335" t="str">
        <f>_xlfn.CONCAT(scores245[[#This Row],[home]],scores245[[#This Row],[guest]])</f>
        <v xml:space="preserve">КванджуЧеджу </v>
      </c>
      <c r="C1335" s="1" t="s">
        <v>504</v>
      </c>
      <c r="D1335" s="2">
        <v>45557</v>
      </c>
      <c r="E1335" s="1" t="s">
        <v>272</v>
      </c>
      <c r="F1335" s="1" t="s">
        <v>273</v>
      </c>
      <c r="G1335">
        <v>2.02</v>
      </c>
      <c r="H1335">
        <v>3.5</v>
      </c>
      <c r="I1335">
        <v>3.6</v>
      </c>
      <c r="J1335" t="s">
        <v>20</v>
      </c>
      <c r="K1335" t="s">
        <v>20</v>
      </c>
      <c r="L1335" t="s">
        <v>20</v>
      </c>
      <c r="M1335">
        <v>2</v>
      </c>
      <c r="N1335">
        <v>3.5</v>
      </c>
      <c r="O1335">
        <v>3.75</v>
      </c>
      <c r="P1335" t="s">
        <v>16</v>
      </c>
      <c r="Q1335" t="s">
        <v>19</v>
      </c>
      <c r="R1335">
        <v>2</v>
      </c>
      <c r="T1335">
        <f>MAX(scores245[[#This Row],[winline]],scores245[[#This Row],[betboom]])</f>
        <v>2.02</v>
      </c>
      <c r="U1335" t="str">
        <f>INDEX($C$1:$O$10913,1,MATCH(T1335,scores245[#This Row],0))</f>
        <v>winline</v>
      </c>
    </row>
    <row r="1336" spans="1:21" x14ac:dyDescent="0.25">
      <c r="A1336" t="str">
        <f>_xlfn.CONCAT(scores245[[#This Row],[home]],scores245[[#This Row],[guest]],scores245[[#This Row],[дата]])</f>
        <v>Пхохан Канвон45557</v>
      </c>
      <c r="B1336" t="str">
        <f>_xlfn.CONCAT(scores245[[#This Row],[home]],scores245[[#This Row],[guest]])</f>
        <v>Пхохан Канвон</v>
      </c>
      <c r="C1336" s="1" t="s">
        <v>504</v>
      </c>
      <c r="D1336" s="2">
        <v>45557</v>
      </c>
      <c r="E1336" s="1" t="s">
        <v>276</v>
      </c>
      <c r="F1336" s="1" t="s">
        <v>275</v>
      </c>
      <c r="G1336">
        <v>2.44</v>
      </c>
      <c r="H1336">
        <v>3.4</v>
      </c>
      <c r="I1336">
        <v>2.8</v>
      </c>
      <c r="J1336">
        <v>2.44</v>
      </c>
      <c r="K1336">
        <v>3.3</v>
      </c>
      <c r="L1336">
        <v>2.9</v>
      </c>
      <c r="M1336">
        <v>2.4500000000000002</v>
      </c>
      <c r="N1336">
        <v>3.4</v>
      </c>
      <c r="O1336">
        <v>2.85</v>
      </c>
      <c r="P1336" t="s">
        <v>19</v>
      </c>
      <c r="Q1336" t="s">
        <v>28</v>
      </c>
      <c r="R1336">
        <v>1</v>
      </c>
      <c r="T1336">
        <f>MAX(scores245[[#This Row],[winline]],scores245[[#This Row],[betboom]])</f>
        <v>2.44</v>
      </c>
      <c r="U1336" t="str">
        <f>INDEX($C$1:$O$10913,1,MATCH(T1336,scores245[#This Row],0))</f>
        <v>winline</v>
      </c>
    </row>
    <row r="1337" spans="1:21" x14ac:dyDescent="0.25">
      <c r="A1337" t="str">
        <f>_xlfn.CONCAT(scores245[[#This Row],[home]],scores245[[#This Row],[guest]],scores245[[#This Row],[дата]])</f>
        <v>Пусан Кеннам45557</v>
      </c>
      <c r="B1337" t="str">
        <f>_xlfn.CONCAT(scores245[[#This Row],[home]],scores245[[#This Row],[guest]])</f>
        <v>Пусан Кеннам</v>
      </c>
      <c r="C1337" s="1" t="s">
        <v>505</v>
      </c>
      <c r="D1337" s="2">
        <v>45557</v>
      </c>
      <c r="E1337" s="1" t="s">
        <v>120</v>
      </c>
      <c r="F1337" s="1" t="s">
        <v>310</v>
      </c>
      <c r="G1337">
        <v>2.02</v>
      </c>
      <c r="H1337">
        <v>3.7</v>
      </c>
      <c r="I1337">
        <v>3.3</v>
      </c>
      <c r="J1337">
        <v>1.99</v>
      </c>
      <c r="K1337">
        <v>3.8</v>
      </c>
      <c r="L1337">
        <v>3.25</v>
      </c>
      <c r="M1337">
        <v>1.95</v>
      </c>
      <c r="N1337">
        <v>3.75</v>
      </c>
      <c r="O1337">
        <v>3.3</v>
      </c>
      <c r="P1337" t="s">
        <v>28</v>
      </c>
      <c r="Q1337" t="s">
        <v>28</v>
      </c>
      <c r="R1337">
        <v>0</v>
      </c>
      <c r="T1337">
        <f>MAX(scores245[[#This Row],[winline]],scores245[[#This Row],[betboom]])</f>
        <v>2.02</v>
      </c>
      <c r="U1337" t="str">
        <f>INDEX($C$1:$O$10913,1,MATCH(T1337,scores245[#This Row],0))</f>
        <v>winline</v>
      </c>
    </row>
    <row r="1338" spans="1:21" x14ac:dyDescent="0.25">
      <c r="A1338" t="str">
        <f>_xlfn.CONCAT(scores245[[#This Row],[home]],scores245[[#This Row],[guest]],scores245[[#This Row],[дата]])</f>
        <v>ПучхонГимпо45557</v>
      </c>
      <c r="B1338" t="str">
        <f>_xlfn.CONCAT(scores245[[#This Row],[home]],scores245[[#This Row],[guest]])</f>
        <v>ПучхонГимпо</v>
      </c>
      <c r="C1338" s="1" t="s">
        <v>505</v>
      </c>
      <c r="D1338" s="2">
        <v>45557</v>
      </c>
      <c r="E1338" s="1" t="s">
        <v>268</v>
      </c>
      <c r="F1338" s="1" t="s">
        <v>122</v>
      </c>
      <c r="G1338">
        <v>2.44</v>
      </c>
      <c r="H1338">
        <v>3.2</v>
      </c>
      <c r="I1338">
        <v>2.85</v>
      </c>
      <c r="J1338">
        <v>2.35</v>
      </c>
      <c r="K1338">
        <v>3.25</v>
      </c>
      <c r="L1338">
        <v>2.95</v>
      </c>
      <c r="M1338" t="s">
        <v>20</v>
      </c>
      <c r="N1338" t="s">
        <v>20</v>
      </c>
      <c r="O1338" t="s">
        <v>20</v>
      </c>
      <c r="P1338" t="s">
        <v>19</v>
      </c>
      <c r="Q1338" t="s">
        <v>16</v>
      </c>
      <c r="R1338">
        <v>1</v>
      </c>
      <c r="T1338">
        <f>MAX(scores245[[#This Row],[winline]],scores245[[#This Row],[betboom]])</f>
        <v>2.44</v>
      </c>
      <c r="U1338" t="str">
        <f>INDEX($C$1:$O$10913,1,MATCH(T1338,scores245[#This Row],0))</f>
        <v>winline</v>
      </c>
    </row>
    <row r="1339" spans="1:21" x14ac:dyDescent="0.25">
      <c r="A1339" t="str">
        <f>_xlfn.CONCAT(scores245[[#This Row],[home]],scores245[[#This Row],[guest]],scores245[[#This Row],[дата]])</f>
        <v>СоннамСувон Блюуингз45557</v>
      </c>
      <c r="B1339" t="str">
        <f>_xlfn.CONCAT(scores245[[#This Row],[home]],scores245[[#This Row],[guest]])</f>
        <v>СоннамСувон Блюуингз</v>
      </c>
      <c r="C1339" s="1" t="s">
        <v>505</v>
      </c>
      <c r="D1339" s="2">
        <v>45557</v>
      </c>
      <c r="E1339" s="1" t="s">
        <v>121</v>
      </c>
      <c r="F1339" s="1" t="s">
        <v>270</v>
      </c>
      <c r="G1339">
        <v>3.5</v>
      </c>
      <c r="H1339">
        <v>3.65</v>
      </c>
      <c r="I1339">
        <v>1.96</v>
      </c>
      <c r="J1339">
        <v>3.45</v>
      </c>
      <c r="K1339">
        <v>3.7</v>
      </c>
      <c r="L1339">
        <v>1.94</v>
      </c>
      <c r="M1339">
        <v>3.5</v>
      </c>
      <c r="N1339">
        <v>3.7</v>
      </c>
      <c r="O1339">
        <v>1.9</v>
      </c>
      <c r="P1339" t="s">
        <v>28</v>
      </c>
      <c r="Q1339" t="s">
        <v>19</v>
      </c>
      <c r="R1339">
        <v>2</v>
      </c>
      <c r="T1339">
        <f>MAX(scores245[[#This Row],[winline]],scores245[[#This Row],[betboom]])</f>
        <v>3.5</v>
      </c>
      <c r="U1339" t="str">
        <f>INDEX($C$1:$O$10913,1,MATCH(T1339,scores245[#This Row],0))</f>
        <v>winline</v>
      </c>
    </row>
    <row r="1340" spans="1:21" x14ac:dyDescent="0.25">
      <c r="A1340" t="str">
        <f>_xlfn.CONCAT(scores245[[#This Row],[home]],scores245[[#This Row],[guest]],scores245[[#This Row],[дата]])</f>
        <v>Янгпийонг ФКБусан ТК45557</v>
      </c>
      <c r="B1340" t="str">
        <f>_xlfn.CONCAT(scores245[[#This Row],[home]],scores245[[#This Row],[guest]])</f>
        <v>Янгпийонг ФКБусан ТК</v>
      </c>
      <c r="C1340" s="1" t="s">
        <v>497</v>
      </c>
      <c r="D1340" s="2">
        <v>45557</v>
      </c>
      <c r="E1340" s="1" t="s">
        <v>69</v>
      </c>
      <c r="F1340" s="1" t="s">
        <v>67</v>
      </c>
      <c r="G1340" t="s">
        <v>20</v>
      </c>
      <c r="H1340" t="s">
        <v>20</v>
      </c>
      <c r="I1340" t="s">
        <v>20</v>
      </c>
      <c r="J1340" t="s">
        <v>20</v>
      </c>
      <c r="K1340" t="s">
        <v>20</v>
      </c>
      <c r="L1340" t="s">
        <v>20</v>
      </c>
      <c r="M1340" t="s">
        <v>20</v>
      </c>
      <c r="N1340" t="s">
        <v>20</v>
      </c>
      <c r="O1340" t="s">
        <v>20</v>
      </c>
      <c r="P1340" t="s">
        <v>32</v>
      </c>
      <c r="Q1340" t="s">
        <v>28</v>
      </c>
      <c r="R1340">
        <v>1</v>
      </c>
      <c r="T1340">
        <f>MAX(scores245[[#This Row],[winline]],scores245[[#This Row],[betboom]])</f>
        <v>0</v>
      </c>
      <c r="U1340" t="e">
        <f>INDEX($C$1:$O$10913,1,MATCH(T1340,scores245[#This Row],0))</f>
        <v>#N/A</v>
      </c>
    </row>
    <row r="1341" spans="1:21" x14ac:dyDescent="0.25">
      <c r="A1341" t="str">
        <f>_xlfn.CONCAT(scores245[[#This Row],[home]],scores245[[#This Row],[guest]],scores245[[#This Row],[дата]])</f>
        <v>КаннынКёнджу КХНП45557</v>
      </c>
      <c r="B1341" t="str">
        <f>_xlfn.CONCAT(scores245[[#This Row],[home]],scores245[[#This Row],[guest]])</f>
        <v>КаннынКёнджу КХНП</v>
      </c>
      <c r="C1341" s="1" t="s">
        <v>497</v>
      </c>
      <c r="D1341" s="2">
        <v>45557</v>
      </c>
      <c r="E1341" s="1" t="s">
        <v>133</v>
      </c>
      <c r="F1341" s="1" t="s">
        <v>132</v>
      </c>
      <c r="G1341" t="s">
        <v>20</v>
      </c>
      <c r="H1341" t="s">
        <v>20</v>
      </c>
      <c r="I1341" t="s">
        <v>20</v>
      </c>
      <c r="J1341" t="s">
        <v>20</v>
      </c>
      <c r="K1341" t="s">
        <v>20</v>
      </c>
      <c r="L1341" t="s">
        <v>20</v>
      </c>
      <c r="M1341" t="s">
        <v>20</v>
      </c>
      <c r="N1341" t="s">
        <v>20</v>
      </c>
      <c r="O1341" t="s">
        <v>20</v>
      </c>
      <c r="P1341" t="s">
        <v>28</v>
      </c>
      <c r="Q1341" t="s">
        <v>19</v>
      </c>
      <c r="R1341">
        <v>2</v>
      </c>
      <c r="T1341">
        <f>MAX(scores245[[#This Row],[winline]],scores245[[#This Row],[betboom]])</f>
        <v>0</v>
      </c>
      <c r="U1341" t="e">
        <f>INDEX($C$1:$O$10913,1,MATCH(T1341,scores245[#This Row],0))</f>
        <v>#N/A</v>
      </c>
    </row>
    <row r="1342" spans="1:21" x14ac:dyDescent="0.25">
      <c r="A1342" t="str">
        <f>_xlfn.CONCAT(scores245[[#This Row],[home]],scores245[[#This Row],[guest]],scores245[[#This Row],[дата]])</f>
        <v>Еджу СитизенПхаджу Ситизен45557</v>
      </c>
      <c r="B1342" t="str">
        <f>_xlfn.CONCAT(scores245[[#This Row],[home]],scores245[[#This Row],[guest]])</f>
        <v>Еджу СитизенПхаджу Ситизен</v>
      </c>
      <c r="C1342" s="1" t="s">
        <v>497</v>
      </c>
      <c r="D1342" s="2">
        <v>45557</v>
      </c>
      <c r="E1342" s="1" t="s">
        <v>136</v>
      </c>
      <c r="F1342" s="1" t="s">
        <v>131</v>
      </c>
      <c r="G1342" t="s">
        <v>20</v>
      </c>
      <c r="H1342" t="s">
        <v>20</v>
      </c>
      <c r="I1342" t="s">
        <v>20</v>
      </c>
      <c r="J1342" t="s">
        <v>20</v>
      </c>
      <c r="K1342" t="s">
        <v>20</v>
      </c>
      <c r="L1342" t="s">
        <v>20</v>
      </c>
      <c r="M1342" t="s">
        <v>20</v>
      </c>
      <c r="N1342" t="s">
        <v>20</v>
      </c>
      <c r="O1342" t="s">
        <v>20</v>
      </c>
      <c r="P1342" t="s">
        <v>16</v>
      </c>
      <c r="Q1342" t="s">
        <v>16</v>
      </c>
      <c r="R1342">
        <v>0</v>
      </c>
      <c r="T1342">
        <f>MAX(scores245[[#This Row],[winline]],scores245[[#This Row],[betboom]])</f>
        <v>0</v>
      </c>
      <c r="U1342" t="e">
        <f>INDEX($C$1:$O$10913,1,MATCH(T1342,scores245[#This Row],0))</f>
        <v>#REF!</v>
      </c>
    </row>
    <row r="1343" spans="1:21" x14ac:dyDescent="0.25">
      <c r="A1343" t="str">
        <f>_xlfn.CONCAT(scores245[[#This Row],[home]],scores245[[#This Row],[guest]],scores245[[#This Row],[дата]])</f>
        <v>ТотигиКагосима Юнайтед45557</v>
      </c>
      <c r="B1343" t="str">
        <f>_xlfn.CONCAT(scores245[[#This Row],[home]],scores245[[#This Row],[guest]])</f>
        <v>ТотигиКагосима Юнайтед</v>
      </c>
      <c r="C1343" s="1" t="s">
        <v>506</v>
      </c>
      <c r="D1343" s="2">
        <v>45557</v>
      </c>
      <c r="E1343" s="1" t="s">
        <v>147</v>
      </c>
      <c r="F1343" s="1" t="s">
        <v>283</v>
      </c>
      <c r="G1343">
        <v>2.37</v>
      </c>
      <c r="H1343">
        <v>3.2</v>
      </c>
      <c r="I1343">
        <v>3</v>
      </c>
      <c r="J1343">
        <v>2.35</v>
      </c>
      <c r="K1343">
        <v>3.19</v>
      </c>
      <c r="L1343">
        <v>2.98</v>
      </c>
      <c r="M1343">
        <v>2.4</v>
      </c>
      <c r="N1343">
        <v>3.1</v>
      </c>
      <c r="O1343">
        <v>3</v>
      </c>
      <c r="P1343" t="s">
        <v>19</v>
      </c>
      <c r="Q1343" t="s">
        <v>28</v>
      </c>
      <c r="R1343">
        <v>1</v>
      </c>
      <c r="T1343">
        <f>MAX(scores245[[#This Row],[winline]],scores245[[#This Row],[betboom]])</f>
        <v>2.37</v>
      </c>
      <c r="U1343" t="str">
        <f>INDEX($C$1:$O$10913,1,MATCH(T1343,scores245[#This Row],0))</f>
        <v>winline</v>
      </c>
    </row>
    <row r="1344" spans="1:21" x14ac:dyDescent="0.25">
      <c r="A1344" t="str">
        <f>_xlfn.CONCAT(scores245[[#This Row],[home]],scores245[[#This Row],[guest]],scores245[[#This Row],[дата]])</f>
        <v>Токусима ВортисИваки45557</v>
      </c>
      <c r="B1344" t="str">
        <f>_xlfn.CONCAT(scores245[[#This Row],[home]],scores245[[#This Row],[guest]])</f>
        <v>Токусима ВортисИваки</v>
      </c>
      <c r="C1344" s="1" t="s">
        <v>506</v>
      </c>
      <c r="D1344" s="2">
        <v>45557</v>
      </c>
      <c r="E1344" s="1" t="s">
        <v>142</v>
      </c>
      <c r="F1344" s="1" t="s">
        <v>152</v>
      </c>
      <c r="G1344">
        <v>2.65</v>
      </c>
      <c r="H1344">
        <v>3.3</v>
      </c>
      <c r="I1344">
        <v>2.6</v>
      </c>
      <c r="J1344">
        <v>2.62</v>
      </c>
      <c r="K1344">
        <v>3.29</v>
      </c>
      <c r="L1344">
        <v>2.57</v>
      </c>
      <c r="M1344">
        <v>2.6</v>
      </c>
      <c r="N1344">
        <v>3.4</v>
      </c>
      <c r="O1344">
        <v>2.5499999999999998</v>
      </c>
      <c r="P1344" t="s">
        <v>16</v>
      </c>
      <c r="Q1344" t="s">
        <v>28</v>
      </c>
      <c r="R1344">
        <v>2</v>
      </c>
      <c r="T1344">
        <f>MAX(scores245[[#This Row],[winline]],scores245[[#This Row],[betboom]])</f>
        <v>2.65</v>
      </c>
      <c r="U1344" t="str">
        <f>INDEX($C$1:$O$10913,1,MATCH(T1344,scores245[#This Row],0))</f>
        <v>winline</v>
      </c>
    </row>
    <row r="1345" spans="1:21" x14ac:dyDescent="0.25">
      <c r="A1345" t="str">
        <f>_xlfn.CONCAT(scores245[[#This Row],[home]],scores245[[#This Row],[guest]],scores245[[#This Row],[дата]])</f>
        <v>Фудзиэда МИФКСимидзу С Палс45557</v>
      </c>
      <c r="B1345" t="str">
        <f>_xlfn.CONCAT(scores245[[#This Row],[home]],scores245[[#This Row],[guest]])</f>
        <v>Фудзиэда МИФКСимидзу С Палс</v>
      </c>
      <c r="C1345" s="1" t="s">
        <v>506</v>
      </c>
      <c r="D1345" s="2">
        <v>45557</v>
      </c>
      <c r="E1345" s="1" t="s">
        <v>145</v>
      </c>
      <c r="F1345" s="1" t="s">
        <v>284</v>
      </c>
      <c r="G1345">
        <v>5</v>
      </c>
      <c r="H1345">
        <v>3.9</v>
      </c>
      <c r="I1345">
        <v>1.63</v>
      </c>
      <c r="J1345">
        <v>5.13</v>
      </c>
      <c r="K1345">
        <v>3.96</v>
      </c>
      <c r="L1345">
        <v>1.59</v>
      </c>
      <c r="M1345">
        <v>4.5</v>
      </c>
      <c r="N1345">
        <v>4.3</v>
      </c>
      <c r="O1345">
        <v>1.63</v>
      </c>
      <c r="P1345" t="s">
        <v>19</v>
      </c>
      <c r="Q1345" t="s">
        <v>32</v>
      </c>
      <c r="R1345">
        <v>2</v>
      </c>
      <c r="T1345">
        <f>MAX(scores245[[#This Row],[winline]],scores245[[#This Row],[betboom]])</f>
        <v>5.13</v>
      </c>
      <c r="U1345" t="str">
        <f>INDEX($C$1:$O$10913,1,MATCH(T1345,scores245[#This Row],0))</f>
        <v>betboom</v>
      </c>
    </row>
    <row r="1346" spans="1:21" x14ac:dyDescent="0.25">
      <c r="A1346" t="str">
        <f>_xlfn.CONCAT(scores245[[#This Row],[home]],scores245[[#This Row],[guest]],scores245[[#This Row],[дата]])</f>
        <v>Мито ХоллихокФаджиано Окаяма45557</v>
      </c>
      <c r="B1346" t="str">
        <f>_xlfn.CONCAT(scores245[[#This Row],[home]],scores245[[#This Row],[guest]])</f>
        <v>Мито ХоллихокФаджиано Окаяма</v>
      </c>
      <c r="C1346" s="1" t="s">
        <v>506</v>
      </c>
      <c r="D1346" s="2">
        <v>45557</v>
      </c>
      <c r="E1346" s="1" t="s">
        <v>150</v>
      </c>
      <c r="F1346" s="1" t="s">
        <v>285</v>
      </c>
      <c r="G1346">
        <v>3.3</v>
      </c>
      <c r="H1346">
        <v>3.35</v>
      </c>
      <c r="I1346">
        <v>2.13</v>
      </c>
      <c r="J1346">
        <v>3.33</v>
      </c>
      <c r="K1346">
        <v>3.35</v>
      </c>
      <c r="L1346">
        <v>2.1</v>
      </c>
      <c r="M1346">
        <v>3.2</v>
      </c>
      <c r="N1346">
        <v>3.3</v>
      </c>
      <c r="O1346">
        <v>2.2000000000000002</v>
      </c>
      <c r="P1346" t="s">
        <v>16</v>
      </c>
      <c r="Q1346" t="s">
        <v>16</v>
      </c>
      <c r="R1346">
        <v>0</v>
      </c>
      <c r="T1346">
        <f>MAX(scores245[[#This Row],[winline]],scores245[[#This Row],[betboom]])</f>
        <v>3.33</v>
      </c>
      <c r="U1346" t="str">
        <f>INDEX($C$1:$O$10913,1,MATCH(T1346,scores245[#This Row],0))</f>
        <v>betboom</v>
      </c>
    </row>
    <row r="1347" spans="1:21" x14ac:dyDescent="0.25">
      <c r="A1347" t="str">
        <f>_xlfn.CONCAT(scores245[[#This Row],[home]],scores245[[#This Row],[guest]],scores245[[#This Row],[дата]])</f>
        <v>Варен НагасакиЗеспакусацу Гумма45557</v>
      </c>
      <c r="B1347" t="str">
        <f>_xlfn.CONCAT(scores245[[#This Row],[home]],scores245[[#This Row],[guest]])</f>
        <v>Варен НагасакиЗеспакусацу Гумма</v>
      </c>
      <c r="C1347" s="1" t="s">
        <v>506</v>
      </c>
      <c r="D1347" s="2">
        <v>45557</v>
      </c>
      <c r="E1347" s="1" t="s">
        <v>143</v>
      </c>
      <c r="F1347" s="1" t="s">
        <v>144</v>
      </c>
      <c r="G1347">
        <v>1.51</v>
      </c>
      <c r="H1347">
        <v>4.3</v>
      </c>
      <c r="I1347">
        <v>5.6</v>
      </c>
      <c r="J1347" t="s">
        <v>20</v>
      </c>
      <c r="K1347" t="s">
        <v>20</v>
      </c>
      <c r="L1347" t="s">
        <v>20</v>
      </c>
      <c r="M1347" t="s">
        <v>20</v>
      </c>
      <c r="N1347" t="s">
        <v>20</v>
      </c>
      <c r="O1347" t="s">
        <v>20</v>
      </c>
      <c r="P1347" t="s">
        <v>19</v>
      </c>
      <c r="Q1347" t="s">
        <v>16</v>
      </c>
      <c r="R1347">
        <v>1</v>
      </c>
      <c r="T1347">
        <f>MAX(scores245[[#This Row],[winline]],scores245[[#This Row],[betboom]])</f>
        <v>1.51</v>
      </c>
      <c r="U1347" t="str">
        <f>INDEX($C$1:$O$10913,1,MATCH(T1347,scores245[#This Row],0))</f>
        <v>winline</v>
      </c>
    </row>
    <row r="1348" spans="1:21" x14ac:dyDescent="0.25">
      <c r="A1348" t="str">
        <f>_xlfn.CONCAT(scores245[[#This Row],[home]],scores245[[#This Row],[guest]],scores245[[#This Row],[дата]])</f>
        <v>Киото СангаГамба Осака45557</v>
      </c>
      <c r="B1348" t="str">
        <f>_xlfn.CONCAT(scores245[[#This Row],[home]],scores245[[#This Row],[guest]])</f>
        <v>Киото СангаГамба Осака</v>
      </c>
      <c r="C1348" s="1" t="s">
        <v>507</v>
      </c>
      <c r="D1348" s="2">
        <v>45557</v>
      </c>
      <c r="E1348" s="1" t="s">
        <v>293</v>
      </c>
      <c r="F1348" s="1" t="s">
        <v>300</v>
      </c>
      <c r="G1348">
        <v>2.65</v>
      </c>
      <c r="H1348">
        <v>3.4</v>
      </c>
      <c r="I1348">
        <v>2.6</v>
      </c>
      <c r="J1348">
        <v>2.6</v>
      </c>
      <c r="K1348">
        <v>3.3</v>
      </c>
      <c r="L1348">
        <v>2.68</v>
      </c>
      <c r="M1348">
        <v>2.6</v>
      </c>
      <c r="N1348">
        <v>3.45</v>
      </c>
      <c r="O1348">
        <v>2.65</v>
      </c>
      <c r="P1348" t="s">
        <v>19</v>
      </c>
      <c r="Q1348" t="s">
        <v>19</v>
      </c>
      <c r="R1348">
        <v>0</v>
      </c>
      <c r="T1348">
        <f>MAX(scores245[[#This Row],[winline]],scores245[[#This Row],[betboom]])</f>
        <v>2.65</v>
      </c>
      <c r="U1348" t="str">
        <f>INDEX($C$1:$O$10913,1,MATCH(T1348,scores245[#This Row],0))</f>
        <v>winline</v>
      </c>
    </row>
    <row r="1349" spans="1:21" x14ac:dyDescent="0.25">
      <c r="A1349" t="str">
        <f>_xlfn.CONCAT(scores245[[#This Row],[home]],scores245[[#This Row],[guest]],scores245[[#This Row],[дата]])</f>
        <v>Сенан БельмареСересо Осака45557</v>
      </c>
      <c r="B1349" t="str">
        <f>_xlfn.CONCAT(scores245[[#This Row],[home]],scores245[[#This Row],[guest]])</f>
        <v>Сенан БельмареСересо Осака</v>
      </c>
      <c r="C1349" s="1" t="s">
        <v>507</v>
      </c>
      <c r="D1349" s="2">
        <v>45557</v>
      </c>
      <c r="E1349" s="1" t="s">
        <v>292</v>
      </c>
      <c r="F1349" s="1" t="s">
        <v>298</v>
      </c>
      <c r="G1349">
        <v>2.2799999999999998</v>
      </c>
      <c r="H1349">
        <v>3.45</v>
      </c>
      <c r="I1349">
        <v>3.05</v>
      </c>
      <c r="J1349">
        <v>2.2599999999999998</v>
      </c>
      <c r="K1349">
        <v>3.4</v>
      </c>
      <c r="L1349">
        <v>3.1</v>
      </c>
      <c r="M1349">
        <v>2.2999999999999998</v>
      </c>
      <c r="N1349">
        <v>3.45</v>
      </c>
      <c r="O1349">
        <v>3.05</v>
      </c>
      <c r="P1349" t="s">
        <v>28</v>
      </c>
      <c r="Q1349" t="s">
        <v>19</v>
      </c>
      <c r="R1349">
        <v>2</v>
      </c>
      <c r="T1349">
        <f>MAX(scores245[[#This Row],[winline]],scores245[[#This Row],[betboom]])</f>
        <v>2.2799999999999998</v>
      </c>
      <c r="U1349" t="str">
        <f>INDEX($C$1:$O$10913,1,MATCH(T1349,scores245[#This Row],0))</f>
        <v>winline</v>
      </c>
    </row>
    <row r="1350" spans="1:21" x14ac:dyDescent="0.25">
      <c r="A1350" t="str">
        <f>_xlfn.CONCAT(scores245[[#This Row],[home]],scores245[[#This Row],[guest]],scores245[[#This Row],[дата]])</f>
        <v>Санфречче ХиросимаЙокогама Маринос45557</v>
      </c>
      <c r="B1350" t="str">
        <f>_xlfn.CONCAT(scores245[[#This Row],[home]],scores245[[#This Row],[guest]])</f>
        <v>Санфречче ХиросимаЙокогама Маринос</v>
      </c>
      <c r="C1350" s="1" t="s">
        <v>507</v>
      </c>
      <c r="D1350" s="2">
        <v>45557</v>
      </c>
      <c r="E1350" s="1" t="s">
        <v>158</v>
      </c>
      <c r="F1350" s="1" t="s">
        <v>155</v>
      </c>
      <c r="G1350">
        <v>1.69</v>
      </c>
      <c r="H1350">
        <v>4.3</v>
      </c>
      <c r="I1350">
        <v>4.3</v>
      </c>
      <c r="J1350">
        <v>1.74</v>
      </c>
      <c r="K1350">
        <v>4.1500000000000004</v>
      </c>
      <c r="L1350">
        <v>4.3</v>
      </c>
      <c r="M1350">
        <v>1.72</v>
      </c>
      <c r="N1350">
        <v>4.3</v>
      </c>
      <c r="O1350">
        <v>4.2</v>
      </c>
      <c r="P1350" t="s">
        <v>346</v>
      </c>
      <c r="Q1350" t="s">
        <v>19</v>
      </c>
      <c r="R1350">
        <v>1</v>
      </c>
      <c r="T1350">
        <f>MAX(scores245[[#This Row],[winline]],scores245[[#This Row],[betboom]])</f>
        <v>1.74</v>
      </c>
      <c r="U1350" t="str">
        <f>INDEX($C$1:$O$10913,1,MATCH(T1350,scores245[#This Row],0))</f>
        <v>betboom</v>
      </c>
    </row>
    <row r="1351" spans="1:21" x14ac:dyDescent="0.25">
      <c r="A1351" t="str">
        <f>_xlfn.CONCAT(scores245[[#This Row],[home]],scores245[[#This Row],[guest]],scores245[[#This Row],[дата]])</f>
        <v>Альбирекс НиигатаВиссел Кобе45557</v>
      </c>
      <c r="B1351" t="str">
        <f>_xlfn.CONCAT(scores245[[#This Row],[home]],scores245[[#This Row],[guest]])</f>
        <v>Альбирекс НиигатаВиссел Кобе</v>
      </c>
      <c r="C1351" s="1" t="s">
        <v>507</v>
      </c>
      <c r="D1351" s="2">
        <v>45557</v>
      </c>
      <c r="E1351" s="1" t="s">
        <v>160</v>
      </c>
      <c r="F1351" s="1" t="s">
        <v>290</v>
      </c>
      <c r="G1351">
        <v>3.55</v>
      </c>
      <c r="H1351">
        <v>3.2</v>
      </c>
      <c r="I1351">
        <v>2.15</v>
      </c>
      <c r="J1351">
        <v>3.45</v>
      </c>
      <c r="K1351">
        <v>3.3</v>
      </c>
      <c r="L1351">
        <v>2.15</v>
      </c>
      <c r="M1351">
        <v>3.5</v>
      </c>
      <c r="N1351">
        <v>3.4</v>
      </c>
      <c r="O1351">
        <v>2.13</v>
      </c>
      <c r="P1351" t="s">
        <v>19</v>
      </c>
      <c r="Q1351" t="s">
        <v>32</v>
      </c>
      <c r="R1351">
        <v>2</v>
      </c>
      <c r="T1351">
        <f>MAX(scores245[[#This Row],[winline]],scores245[[#This Row],[betboom]])</f>
        <v>3.55</v>
      </c>
      <c r="U1351" t="str">
        <f>INDEX($C$1:$O$10913,1,MATCH(T1351,scores245[#This Row],0))</f>
        <v>winline</v>
      </c>
    </row>
    <row r="1352" spans="1:21" x14ac:dyDescent="0.25">
      <c r="A1352" t="str">
        <f>_xlfn.CONCAT(scores245[[#This Row],[home]],scores245[[#This Row],[guest]],scores245[[#This Row],[дата]])</f>
        <v>Токио ВердиСаган Тосу45557</v>
      </c>
      <c r="B1352" t="str">
        <f>_xlfn.CONCAT(scores245[[#This Row],[home]],scores245[[#This Row],[guest]])</f>
        <v>Токио ВердиСаган Тосу</v>
      </c>
      <c r="C1352" s="1" t="s">
        <v>507</v>
      </c>
      <c r="D1352" s="2">
        <v>45557</v>
      </c>
      <c r="E1352" s="1" t="s">
        <v>156</v>
      </c>
      <c r="F1352" s="1" t="s">
        <v>288</v>
      </c>
      <c r="G1352">
        <v>1.69</v>
      </c>
      <c r="H1352">
        <v>3.95</v>
      </c>
      <c r="I1352">
        <v>4.7</v>
      </c>
      <c r="J1352">
        <v>1.65</v>
      </c>
      <c r="K1352">
        <v>4.05</v>
      </c>
      <c r="L1352">
        <v>5.0999999999999996</v>
      </c>
      <c r="M1352">
        <v>1.68</v>
      </c>
      <c r="N1352">
        <v>4</v>
      </c>
      <c r="O1352">
        <v>4.8</v>
      </c>
      <c r="P1352" t="s">
        <v>19</v>
      </c>
      <c r="Q1352" t="s">
        <v>16</v>
      </c>
      <c r="R1352">
        <v>1</v>
      </c>
      <c r="T1352">
        <f>MAX(scores245[[#This Row],[winline]],scores245[[#This Row],[betboom]])</f>
        <v>1.69</v>
      </c>
      <c r="U1352" t="str">
        <f>INDEX($C$1:$O$10913,1,MATCH(T1352,scores245[#This Row],0))</f>
        <v>winline</v>
      </c>
    </row>
    <row r="1353" spans="1:21" x14ac:dyDescent="0.25">
      <c r="A1353" t="str">
        <f>_xlfn.CONCAT(scores245[[#This Row],[home]],scores245[[#This Row],[guest]],scores245[[#This Row],[дата]])</f>
        <v>Нагоя ГрампусКавасаки Фронтале45557</v>
      </c>
      <c r="B1353" t="str">
        <f>_xlfn.CONCAT(scores245[[#This Row],[home]],scores245[[#This Row],[guest]])</f>
        <v>Нагоя ГрампусКавасаки Фронтале</v>
      </c>
      <c r="C1353" s="1" t="s">
        <v>507</v>
      </c>
      <c r="D1353" s="2">
        <v>45557</v>
      </c>
      <c r="E1353" s="1" t="s">
        <v>299</v>
      </c>
      <c r="F1353" s="1" t="s">
        <v>157</v>
      </c>
      <c r="G1353">
        <v>2.95</v>
      </c>
      <c r="H1353">
        <v>3.25</v>
      </c>
      <c r="I1353">
        <v>2.42</v>
      </c>
      <c r="J1353">
        <v>2.9</v>
      </c>
      <c r="K1353">
        <v>3.25</v>
      </c>
      <c r="L1353">
        <v>2.46</v>
      </c>
      <c r="M1353">
        <v>2.9</v>
      </c>
      <c r="N1353">
        <v>3.4</v>
      </c>
      <c r="O1353">
        <v>2.4</v>
      </c>
      <c r="P1353" t="s">
        <v>19</v>
      </c>
      <c r="Q1353" t="s">
        <v>16</v>
      </c>
      <c r="R1353">
        <v>1</v>
      </c>
      <c r="T1353">
        <f>MAX(scores245[[#This Row],[winline]],scores245[[#This Row],[betboom]])</f>
        <v>2.95</v>
      </c>
      <c r="U1353" t="str">
        <f>INDEX($C$1:$O$10913,1,MATCH(T1353,scores245[#This Row],0))</f>
        <v>winline</v>
      </c>
    </row>
    <row r="1354" spans="1:21" x14ac:dyDescent="0.25">
      <c r="A1354" t="str">
        <f>_xlfn.CONCAT(scores245[[#This Row],[home]],scores245[[#This Row],[guest]],scores245[[#This Row],[дата]])</f>
        <v>Атлетико ТемперлейАльдосиви45558</v>
      </c>
      <c r="B1354" t="str">
        <f>_xlfn.CONCAT(scores245[[#This Row],[home]],scores245[[#This Row],[guest]])</f>
        <v>Атлетико ТемперлейАльдосиви</v>
      </c>
      <c r="C1354" s="1" t="s">
        <v>498</v>
      </c>
      <c r="D1354" s="2">
        <v>45558</v>
      </c>
      <c r="E1354" s="1" t="s">
        <v>73</v>
      </c>
      <c r="F1354" s="1" t="s">
        <v>198</v>
      </c>
      <c r="G1354">
        <v>2.0289999999999999</v>
      </c>
      <c r="H1354">
        <v>2.95</v>
      </c>
      <c r="I1354">
        <v>3.75</v>
      </c>
      <c r="J1354">
        <v>2.15</v>
      </c>
      <c r="K1354">
        <v>3.06</v>
      </c>
      <c r="L1354">
        <v>3.6</v>
      </c>
      <c r="M1354">
        <v>2.0499999999999998</v>
      </c>
      <c r="N1354">
        <v>2.7</v>
      </c>
      <c r="O1354">
        <v>4.5</v>
      </c>
      <c r="P1354" t="s">
        <v>16</v>
      </c>
      <c r="Q1354" t="s">
        <v>16</v>
      </c>
      <c r="R1354">
        <v>0</v>
      </c>
      <c r="T1354">
        <f>MAX(scores245[[#This Row],[winline]],scores245[[#This Row],[betboom]])</f>
        <v>2.15</v>
      </c>
      <c r="U1354" t="str">
        <f>INDEX($C$1:$O$10913,1,MATCH(T1354,scores245[#This Row],0))</f>
        <v>betboom</v>
      </c>
    </row>
    <row r="1355" spans="1:21" x14ac:dyDescent="0.25">
      <c r="A1355" t="str">
        <f>_xlfn.CONCAT(scores245[[#This Row],[home]],scores245[[#This Row],[guest]],scores245[[#This Row],[дата]])</f>
        <v>Дефенсорес БельграноАльмиранте Браун45558</v>
      </c>
      <c r="B1355" t="str">
        <f>_xlfn.CONCAT(scores245[[#This Row],[home]],scores245[[#This Row],[guest]])</f>
        <v>Дефенсорес БельграноАльмиранте Браун</v>
      </c>
      <c r="C1355" s="1" t="s">
        <v>498</v>
      </c>
      <c r="D1355" s="2">
        <v>45558</v>
      </c>
      <c r="E1355" s="1" t="s">
        <v>191</v>
      </c>
      <c r="F1355" s="1" t="s">
        <v>195</v>
      </c>
      <c r="G1355">
        <v>1.74</v>
      </c>
      <c r="H1355">
        <v>3.1</v>
      </c>
      <c r="I1355">
        <v>4.9000000000000004</v>
      </c>
      <c r="J1355">
        <v>1.75</v>
      </c>
      <c r="K1355">
        <v>3.25</v>
      </c>
      <c r="L1355">
        <v>5.26</v>
      </c>
      <c r="M1355">
        <v>1.85</v>
      </c>
      <c r="N1355">
        <v>2.85</v>
      </c>
      <c r="O1355">
        <v>5.3</v>
      </c>
      <c r="P1355" t="s">
        <v>32</v>
      </c>
      <c r="Q1355" t="s">
        <v>16</v>
      </c>
      <c r="R1355">
        <v>1</v>
      </c>
      <c r="T1355">
        <f>MAX(scores245[[#This Row],[winline]],scores245[[#This Row],[betboom]])</f>
        <v>1.75</v>
      </c>
      <c r="U1355" t="str">
        <f>INDEX($C$1:$O$10913,1,MATCH(T1355,scores245[#This Row],0))</f>
        <v>betboom</v>
      </c>
    </row>
    <row r="1356" spans="1:21" x14ac:dyDescent="0.25">
      <c r="A1356" t="str">
        <f>_xlfn.CONCAT(scores245[[#This Row],[home]],scores245[[#This Row],[guest]],scores245[[#This Row],[дата]])</f>
        <v>Сан ТельмоДефенсорес Унидос45558</v>
      </c>
      <c r="B1356" t="str">
        <f>_xlfn.CONCAT(scores245[[#This Row],[home]],scores245[[#This Row],[guest]])</f>
        <v>Сан ТельмоДефенсорес Унидос</v>
      </c>
      <c r="C1356" s="1" t="s">
        <v>498</v>
      </c>
      <c r="D1356" s="2">
        <v>45558</v>
      </c>
      <c r="E1356" s="1" t="s">
        <v>189</v>
      </c>
      <c r="F1356" s="1" t="s">
        <v>185</v>
      </c>
      <c r="G1356">
        <v>1.73</v>
      </c>
      <c r="H1356">
        <v>3.2</v>
      </c>
      <c r="I1356">
        <v>4.8</v>
      </c>
      <c r="J1356">
        <v>1.74</v>
      </c>
      <c r="K1356">
        <v>3.34</v>
      </c>
      <c r="L1356">
        <v>5.13</v>
      </c>
      <c r="M1356">
        <v>1.75</v>
      </c>
      <c r="N1356">
        <v>3.2</v>
      </c>
      <c r="O1356">
        <v>5.0999999999999996</v>
      </c>
      <c r="P1356" t="s">
        <v>19</v>
      </c>
      <c r="Q1356" t="s">
        <v>16</v>
      </c>
      <c r="R1356">
        <v>1</v>
      </c>
      <c r="T1356">
        <f>MAX(scores245[[#This Row],[winline]],scores245[[#This Row],[betboom]])</f>
        <v>1.74</v>
      </c>
      <c r="U1356" t="str">
        <f>INDEX($C$1:$O$10913,1,MATCH(T1356,scores245[#This Row],0))</f>
        <v>betboom</v>
      </c>
    </row>
    <row r="1357" spans="1:21" x14ac:dyDescent="0.25">
      <c r="A1357" t="str">
        <f>_xlfn.CONCAT(scores245[[#This Row],[home]],scores245[[#This Row],[guest]],scores245[[#This Row],[дата]])</f>
        <v>Олл БойзСан Мартин Тукуман45558</v>
      </c>
      <c r="B1357" t="str">
        <f>_xlfn.CONCAT(scores245[[#This Row],[home]],scores245[[#This Row],[guest]])</f>
        <v>Олл БойзСан Мартин Тукуман</v>
      </c>
      <c r="C1357" s="1" t="s">
        <v>498</v>
      </c>
      <c r="D1357" s="2">
        <v>45558</v>
      </c>
      <c r="E1357" s="1" t="s">
        <v>79</v>
      </c>
      <c r="F1357" s="1" t="s">
        <v>180</v>
      </c>
      <c r="G1357">
        <v>2.85</v>
      </c>
      <c r="H1357">
        <v>2.8</v>
      </c>
      <c r="I1357">
        <v>2.5499999999999998</v>
      </c>
      <c r="J1357">
        <v>2.91</v>
      </c>
      <c r="K1357">
        <v>2.9</v>
      </c>
      <c r="L1357">
        <v>2.62</v>
      </c>
      <c r="M1357">
        <v>3.1</v>
      </c>
      <c r="N1357">
        <v>2.5499999999999998</v>
      </c>
      <c r="O1357">
        <v>2.75</v>
      </c>
      <c r="P1357" t="s">
        <v>16</v>
      </c>
      <c r="Q1357" t="s">
        <v>28</v>
      </c>
      <c r="R1357">
        <v>2</v>
      </c>
      <c r="T1357">
        <f>MAX(scores245[[#This Row],[winline]],scores245[[#This Row],[betboom]])</f>
        <v>2.91</v>
      </c>
      <c r="U1357" t="str">
        <f>INDEX($C$1:$O$10913,1,MATCH(T1357,scores245[#This Row],0))</f>
        <v>betboom</v>
      </c>
    </row>
    <row r="1358" spans="1:21" x14ac:dyDescent="0.25">
      <c r="A1358" t="str">
        <f>_xlfn.CONCAT(scores245[[#This Row],[home]],scores245[[#This Row],[guest]],scores245[[#This Row],[дата]])</f>
        <v>АгропекуариоАрсенал де Саранди45558</v>
      </c>
      <c r="B1358" t="str">
        <f>_xlfn.CONCAT(scores245[[#This Row],[home]],scores245[[#This Row],[guest]])</f>
        <v>АгропекуариоАрсенал де Саранди</v>
      </c>
      <c r="C1358" s="1" t="s">
        <v>498</v>
      </c>
      <c r="D1358" s="2">
        <v>45558</v>
      </c>
      <c r="E1358" s="1" t="s">
        <v>75</v>
      </c>
      <c r="F1358" s="1" t="s">
        <v>200</v>
      </c>
      <c r="G1358">
        <v>1.77</v>
      </c>
      <c r="H1358">
        <v>3.4</v>
      </c>
      <c r="I1358">
        <v>4.2</v>
      </c>
      <c r="J1358">
        <v>1.78</v>
      </c>
      <c r="K1358">
        <v>3.63</v>
      </c>
      <c r="L1358">
        <v>4.29</v>
      </c>
      <c r="M1358">
        <v>1.8</v>
      </c>
      <c r="N1358">
        <v>3.1</v>
      </c>
      <c r="O1358">
        <v>4.9000000000000004</v>
      </c>
      <c r="P1358" t="s">
        <v>28</v>
      </c>
      <c r="Q1358" t="s">
        <v>16</v>
      </c>
      <c r="R1358">
        <v>1</v>
      </c>
      <c r="T1358">
        <f>MAX(scores245[[#This Row],[winline]],scores245[[#This Row],[betboom]])</f>
        <v>1.78</v>
      </c>
      <c r="U1358" t="str">
        <f>INDEX($C$1:$O$10913,1,MATCH(T1358,scores245[#This Row],0))</f>
        <v>betboom</v>
      </c>
    </row>
    <row r="1359" spans="1:21" x14ac:dyDescent="0.25">
      <c r="A1359" t="str">
        <f>_xlfn.CONCAT(scores245[[#This Row],[home]],scores245[[#This Row],[guest]],scores245[[#This Row],[дата]])</f>
        <v>МайпуХимнасия и Эсгрима Мендоса45558</v>
      </c>
      <c r="B1359" t="str">
        <f>_xlfn.CONCAT(scores245[[#This Row],[home]],scores245[[#This Row],[guest]])</f>
        <v>МайпуХимнасия и Эсгрима Мендоса</v>
      </c>
      <c r="C1359" s="1" t="s">
        <v>498</v>
      </c>
      <c r="D1359" s="2">
        <v>45558</v>
      </c>
      <c r="E1359" s="1" t="s">
        <v>181</v>
      </c>
      <c r="F1359" s="1" t="s">
        <v>71</v>
      </c>
      <c r="G1359">
        <v>2.48</v>
      </c>
      <c r="H1359">
        <v>2.95</v>
      </c>
      <c r="I1359">
        <v>2.8</v>
      </c>
      <c r="J1359">
        <v>2.5299999999999998</v>
      </c>
      <c r="K1359">
        <v>3.03</v>
      </c>
      <c r="L1359">
        <v>2.89</v>
      </c>
      <c r="M1359">
        <v>2.6</v>
      </c>
      <c r="N1359">
        <v>2.75</v>
      </c>
      <c r="O1359">
        <v>3</v>
      </c>
      <c r="P1359" t="s">
        <v>16</v>
      </c>
      <c r="Q1359" t="s">
        <v>16</v>
      </c>
      <c r="R1359">
        <v>0</v>
      </c>
      <c r="T1359">
        <f>MAX(scores245[[#This Row],[winline]],scores245[[#This Row],[betboom]])</f>
        <v>2.5299999999999998</v>
      </c>
      <c r="U1359" t="str">
        <f>INDEX($C$1:$O$10913,1,MATCH(T1359,scores245[#This Row],0))</f>
        <v>betboom</v>
      </c>
    </row>
    <row r="1360" spans="1:21" x14ac:dyDescent="0.25">
      <c r="A1360" t="str">
        <f>_xlfn.CONCAT(scores245[[#This Row],[home]],scores245[[#This Row],[guest]],scores245[[#This Row],[дата]])</f>
        <v>КуябаКрузейро45558</v>
      </c>
      <c r="B1360" t="str">
        <f>_xlfn.CONCAT(scores245[[#This Row],[home]],scores245[[#This Row],[guest]])</f>
        <v>КуябаКрузейро</v>
      </c>
      <c r="C1360" s="1" t="s">
        <v>499</v>
      </c>
      <c r="D1360" s="2">
        <v>45558</v>
      </c>
      <c r="E1360" s="1" t="s">
        <v>86</v>
      </c>
      <c r="F1360" s="1" t="s">
        <v>207</v>
      </c>
      <c r="G1360">
        <v>2.8</v>
      </c>
      <c r="H1360">
        <v>3.05</v>
      </c>
      <c r="I1360">
        <v>2.8</v>
      </c>
      <c r="J1360">
        <v>2.78</v>
      </c>
      <c r="K1360">
        <v>2.92</v>
      </c>
      <c r="L1360">
        <v>2.84</v>
      </c>
      <c r="M1360">
        <v>2.8</v>
      </c>
      <c r="N1360">
        <v>2.95</v>
      </c>
      <c r="O1360">
        <v>2.8</v>
      </c>
      <c r="P1360" t="s">
        <v>16</v>
      </c>
      <c r="Q1360" t="s">
        <v>16</v>
      </c>
      <c r="R1360">
        <v>0</v>
      </c>
      <c r="T1360">
        <f>MAX(scores245[[#This Row],[winline]],scores245[[#This Row],[betboom]])</f>
        <v>2.8</v>
      </c>
      <c r="U1360" t="str">
        <f>INDEX($C$1:$O$10913,1,MATCH(T1360,scores245[#This Row],0))</f>
        <v>winline</v>
      </c>
    </row>
    <row r="1361" spans="1:21" x14ac:dyDescent="0.25">
      <c r="A1361" t="str">
        <f>_xlfn.CONCAT(scores245[[#This Row],[home]],scores245[[#This Row],[guest]],scores245[[#This Row],[дата]])</f>
        <v>Сан-ПаулуИнтернасьонал45558</v>
      </c>
      <c r="B1361" t="str">
        <f>_xlfn.CONCAT(scores245[[#This Row],[home]],scores245[[#This Row],[guest]])</f>
        <v>Сан-ПаулуИнтернасьонал</v>
      </c>
      <c r="C1361" s="1" t="s">
        <v>499</v>
      </c>
      <c r="D1361" s="2">
        <v>45558</v>
      </c>
      <c r="E1361" s="1" t="s">
        <v>465</v>
      </c>
      <c r="F1361" s="1" t="s">
        <v>209</v>
      </c>
      <c r="G1361">
        <v>2.38</v>
      </c>
      <c r="H1361">
        <v>3.1</v>
      </c>
      <c r="I1361">
        <v>3.4</v>
      </c>
      <c r="J1361">
        <v>2.44</v>
      </c>
      <c r="K1361">
        <v>3</v>
      </c>
      <c r="L1361">
        <v>3.2</v>
      </c>
      <c r="M1361">
        <v>2.4</v>
      </c>
      <c r="N1361">
        <v>3.05</v>
      </c>
      <c r="O1361">
        <v>3.25</v>
      </c>
      <c r="P1361" t="s">
        <v>28</v>
      </c>
      <c r="Q1361" t="s">
        <v>32</v>
      </c>
      <c r="R1361">
        <v>2</v>
      </c>
      <c r="T1361">
        <f>MAX(scores245[[#This Row],[winline]],scores245[[#This Row],[betboom]])</f>
        <v>2.44</v>
      </c>
      <c r="U1361" t="str">
        <f>INDEX($C$1:$O$10913,1,MATCH(T1361,scores245[#This Row],0))</f>
        <v>betboom</v>
      </c>
    </row>
    <row r="1362" spans="1:21" x14ac:dyDescent="0.25">
      <c r="A1362" t="str">
        <f>_xlfn.CONCAT(scores245[[#This Row],[home]],scores245[[#This Row],[guest]],scores245[[#This Row],[дата]])</f>
        <v>КрисиумаАтлетико Паранаэнсе45558</v>
      </c>
      <c r="B1362" t="str">
        <f>_xlfn.CONCAT(scores245[[#This Row],[home]],scores245[[#This Row],[guest]])</f>
        <v>КрисиумаАтлетико Паранаэнсе</v>
      </c>
      <c r="C1362" s="1" t="s">
        <v>499</v>
      </c>
      <c r="D1362" s="2">
        <v>45558</v>
      </c>
      <c r="E1362" s="1" t="s">
        <v>208</v>
      </c>
      <c r="F1362" s="1" t="s">
        <v>205</v>
      </c>
      <c r="G1362">
        <v>2.39</v>
      </c>
      <c r="H1362">
        <v>3.35</v>
      </c>
      <c r="I1362">
        <v>3.1</v>
      </c>
      <c r="J1362">
        <v>2.4700000000000002</v>
      </c>
      <c r="K1362">
        <v>3.3</v>
      </c>
      <c r="L1362">
        <v>2.88</v>
      </c>
      <c r="M1362">
        <v>2.4</v>
      </c>
      <c r="N1362">
        <v>3.35</v>
      </c>
      <c r="O1362">
        <v>3</v>
      </c>
      <c r="P1362" t="s">
        <v>16</v>
      </c>
      <c r="Q1362" t="s">
        <v>16</v>
      </c>
      <c r="R1362">
        <v>0</v>
      </c>
      <c r="T1362">
        <f>MAX(scores245[[#This Row],[winline]],scores245[[#This Row],[betboom]])</f>
        <v>2.4700000000000002</v>
      </c>
      <c r="U1362" t="str">
        <f>INDEX($C$1:$O$10913,1,MATCH(T1362,scores245[#This Row],0))</f>
        <v>betboom</v>
      </c>
    </row>
    <row r="1363" spans="1:21" x14ac:dyDescent="0.25">
      <c r="A1363" t="str">
        <f>_xlfn.CONCAT(scores245[[#This Row],[home]],scores245[[#This Row],[guest]],scores245[[#This Row],[дата]])</f>
        <v>ГремиоФламенго45558</v>
      </c>
      <c r="B1363" t="str">
        <f>_xlfn.CONCAT(scores245[[#This Row],[home]],scores245[[#This Row],[guest]])</f>
        <v>ГремиоФламенго</v>
      </c>
      <c r="C1363" s="1" t="s">
        <v>499</v>
      </c>
      <c r="D1363" s="2">
        <v>45558</v>
      </c>
      <c r="E1363" s="1" t="s">
        <v>210</v>
      </c>
      <c r="F1363" s="1" t="s">
        <v>206</v>
      </c>
      <c r="G1363">
        <v>2.46</v>
      </c>
      <c r="H1363">
        <v>3.35</v>
      </c>
      <c r="I1363">
        <v>3</v>
      </c>
      <c r="J1363">
        <v>2.4700000000000002</v>
      </c>
      <c r="K1363">
        <v>3.3</v>
      </c>
      <c r="L1363">
        <v>2.88</v>
      </c>
      <c r="M1363">
        <v>2.4500000000000002</v>
      </c>
      <c r="N1363">
        <v>3.35</v>
      </c>
      <c r="O1363">
        <v>2.9</v>
      </c>
      <c r="P1363" t="s">
        <v>32</v>
      </c>
      <c r="Q1363" t="s">
        <v>19</v>
      </c>
      <c r="R1363">
        <v>1</v>
      </c>
      <c r="T1363">
        <f>MAX(scores245[[#This Row],[winline]],scores245[[#This Row],[betboom]])</f>
        <v>2.4700000000000002</v>
      </c>
      <c r="U1363" t="str">
        <f>INDEX($C$1:$O$10913,1,MATCH(T1363,scores245[#This Row],0))</f>
        <v>betboom</v>
      </c>
    </row>
    <row r="1364" spans="1:21" x14ac:dyDescent="0.25">
      <c r="A1364" t="str">
        <f>_xlfn.CONCAT(scores245[[#This Row],[home]],scores245[[#This Row],[guest]],scores245[[#This Row],[дата]])</f>
        <v>СеараВила Нова45558</v>
      </c>
      <c r="B1364" t="str">
        <f>_xlfn.CONCAT(scores245[[#This Row],[home]],scores245[[#This Row],[guest]])</f>
        <v>СеараВила Нова</v>
      </c>
      <c r="C1364" s="1" t="s">
        <v>494</v>
      </c>
      <c r="D1364" s="2">
        <v>45558</v>
      </c>
      <c r="E1364" s="1" t="s">
        <v>224</v>
      </c>
      <c r="F1364" s="1" t="s">
        <v>92</v>
      </c>
      <c r="G1364">
        <v>1.66</v>
      </c>
      <c r="H1364">
        <v>3.4</v>
      </c>
      <c r="I1364">
        <v>5.6</v>
      </c>
      <c r="J1364">
        <v>1.7</v>
      </c>
      <c r="K1364">
        <v>3.5</v>
      </c>
      <c r="L1364">
        <v>5.6</v>
      </c>
      <c r="M1364">
        <v>1.62</v>
      </c>
      <c r="N1364">
        <v>3.45</v>
      </c>
      <c r="O1364">
        <v>5.8</v>
      </c>
      <c r="P1364" t="s">
        <v>54</v>
      </c>
      <c r="Q1364" t="s">
        <v>16</v>
      </c>
      <c r="R1364">
        <v>1</v>
      </c>
      <c r="T1364">
        <f>MAX(scores245[[#This Row],[winline]],scores245[[#This Row],[betboom]])</f>
        <v>1.7</v>
      </c>
      <c r="U1364" t="str">
        <f>INDEX($C$1:$O$10913,1,MATCH(T1364,scores245[#This Row],0))</f>
        <v>betboom</v>
      </c>
    </row>
    <row r="1365" spans="1:21" x14ac:dyDescent="0.25">
      <c r="A1365" t="str">
        <f>_xlfn.CONCAT(scores245[[#This Row],[home]],scores245[[#This Row],[guest]],scores245[[#This Row],[дата]])</f>
        <v>Шемрок РоверсБогемианc Дублин45558</v>
      </c>
      <c r="B1365" t="str">
        <f>_xlfn.CONCAT(scores245[[#This Row],[home]],scores245[[#This Row],[guest]])</f>
        <v>Шемрок РоверсБогемианc Дублин</v>
      </c>
      <c r="C1365" s="1" t="s">
        <v>495</v>
      </c>
      <c r="D1365" s="2">
        <v>45558</v>
      </c>
      <c r="E1365" s="1" t="s">
        <v>18</v>
      </c>
      <c r="F1365" s="1" t="s">
        <v>15</v>
      </c>
      <c r="G1365">
        <v>1.93</v>
      </c>
      <c r="H1365">
        <v>3.5</v>
      </c>
      <c r="I1365">
        <v>3.8</v>
      </c>
      <c r="J1365">
        <v>1.95</v>
      </c>
      <c r="K1365">
        <v>3.55</v>
      </c>
      <c r="L1365">
        <v>3.85</v>
      </c>
      <c r="M1365">
        <v>1.94</v>
      </c>
      <c r="N1365">
        <v>3.45</v>
      </c>
      <c r="O1365">
        <v>3.77</v>
      </c>
      <c r="P1365" t="s">
        <v>28</v>
      </c>
      <c r="Q1365" t="s">
        <v>16</v>
      </c>
      <c r="R1365">
        <v>1</v>
      </c>
      <c r="T1365">
        <f>MAX(scores245[[#This Row],[winline]],scores245[[#This Row],[betboom]])</f>
        <v>1.95</v>
      </c>
      <c r="U1365" t="str">
        <f>INDEX($C$1:$O$10913,1,MATCH(T1365,scores245[#This Row],0))</f>
        <v>betboom</v>
      </c>
    </row>
    <row r="1366" spans="1:21" x14ac:dyDescent="0.25">
      <c r="A1366" t="str">
        <f>_xlfn.CONCAT(scores245[[#This Row],[home]],scores245[[#This Row],[guest]],scores245[[#This Row],[дата]])</f>
        <v>Дроэда ЮнайтедГолуэй Юнайтед45558</v>
      </c>
      <c r="B1366" t="str">
        <f>_xlfn.CONCAT(scores245[[#This Row],[home]],scores245[[#This Row],[guest]])</f>
        <v>Дроэда ЮнайтедГолуэй Юнайтед</v>
      </c>
      <c r="C1366" s="1" t="s">
        <v>495</v>
      </c>
      <c r="D1366" s="2">
        <v>45558</v>
      </c>
      <c r="E1366" s="1" t="s">
        <v>26</v>
      </c>
      <c r="F1366" s="1" t="s">
        <v>22</v>
      </c>
      <c r="G1366">
        <v>2.5499999999999998</v>
      </c>
      <c r="H1366">
        <v>3.5</v>
      </c>
      <c r="I1366">
        <v>2.5499999999999998</v>
      </c>
      <c r="J1366">
        <v>2.65</v>
      </c>
      <c r="K1366">
        <v>3.35</v>
      </c>
      <c r="L1366">
        <v>2.65</v>
      </c>
      <c r="M1366">
        <v>2.6</v>
      </c>
      <c r="N1366">
        <v>3.33</v>
      </c>
      <c r="O1366">
        <v>2.6</v>
      </c>
      <c r="P1366" t="s">
        <v>16</v>
      </c>
      <c r="Q1366" t="s">
        <v>16</v>
      </c>
      <c r="R1366">
        <v>0</v>
      </c>
      <c r="T1366">
        <f>MAX(scores245[[#This Row],[winline]],scores245[[#This Row],[betboom]])</f>
        <v>2.65</v>
      </c>
      <c r="U1366" t="str">
        <f>INDEX($C$1:$O$10913,1,MATCH(T1366,scores245[#This Row],0))</f>
        <v>betboom</v>
      </c>
    </row>
    <row r="1367" spans="1:21" x14ac:dyDescent="0.25">
      <c r="A1367" t="str">
        <f>_xlfn.CONCAT(scores245[[#This Row],[home]],scores245[[#This Row],[guest]],scores245[[#This Row],[дата]])</f>
        <v>Валюр РейкьявикСтьярнан Гардабайр45558</v>
      </c>
      <c r="B1367" t="str">
        <f>_xlfn.CONCAT(scores245[[#This Row],[home]],scores245[[#This Row],[guest]])</f>
        <v>Валюр РейкьявикСтьярнан Гардабайр</v>
      </c>
      <c r="C1367" s="1" t="s">
        <v>508</v>
      </c>
      <c r="D1367" s="2">
        <v>45558</v>
      </c>
      <c r="E1367" s="1" t="s">
        <v>31</v>
      </c>
      <c r="F1367" s="1" t="s">
        <v>335</v>
      </c>
      <c r="G1367">
        <v>1.61</v>
      </c>
      <c r="H1367">
        <v>4.3</v>
      </c>
      <c r="I1367">
        <v>4.0999999999999996</v>
      </c>
      <c r="J1367">
        <v>1.65</v>
      </c>
      <c r="K1367">
        <v>4.5999999999999996</v>
      </c>
      <c r="L1367">
        <v>4.3</v>
      </c>
      <c r="M1367">
        <v>1.65</v>
      </c>
      <c r="N1367">
        <v>4.22</v>
      </c>
      <c r="O1367">
        <v>4.05</v>
      </c>
      <c r="P1367" t="s">
        <v>19</v>
      </c>
      <c r="Q1367" t="s">
        <v>19</v>
      </c>
      <c r="R1367">
        <v>0</v>
      </c>
      <c r="T1367">
        <f>MAX(scores245[[#This Row],[winline]],scores245[[#This Row],[betboom]])</f>
        <v>1.65</v>
      </c>
      <c r="U1367" t="str">
        <f>INDEX($C$1:$O$10913,1,MATCH(T1367,scores245[#This Row],0))</f>
        <v>betboom</v>
      </c>
    </row>
    <row r="1368" spans="1:21" x14ac:dyDescent="0.25">
      <c r="A1368" t="str">
        <f>_xlfn.CONCAT(scores245[[#This Row],[home]],scores245[[#This Row],[guest]],scores245[[#This Row],[дата]])</f>
        <v>БрейдабликАкранес45558</v>
      </c>
      <c r="B1368" t="str">
        <f>_xlfn.CONCAT(scores245[[#This Row],[home]],scores245[[#This Row],[guest]])</f>
        <v>БрейдабликАкранес</v>
      </c>
      <c r="C1368" s="1" t="s">
        <v>508</v>
      </c>
      <c r="D1368" s="2">
        <v>45558</v>
      </c>
      <c r="E1368" s="1" t="s">
        <v>34</v>
      </c>
      <c r="F1368" s="1" t="s">
        <v>30</v>
      </c>
      <c r="G1368">
        <v>1.43</v>
      </c>
      <c r="H1368">
        <v>4.8</v>
      </c>
      <c r="I1368">
        <v>5.2</v>
      </c>
      <c r="J1368">
        <v>1.5</v>
      </c>
      <c r="K1368">
        <v>5</v>
      </c>
      <c r="L1368">
        <v>5.5</v>
      </c>
      <c r="M1368">
        <v>1.47</v>
      </c>
      <c r="N1368">
        <v>4.88</v>
      </c>
      <c r="O1368">
        <v>4.83</v>
      </c>
      <c r="P1368" t="s">
        <v>19</v>
      </c>
      <c r="Q1368" t="s">
        <v>16</v>
      </c>
      <c r="R1368">
        <v>1</v>
      </c>
      <c r="T1368">
        <f>MAX(scores245[[#This Row],[winline]],scores245[[#This Row],[betboom]])</f>
        <v>1.5</v>
      </c>
      <c r="U1368" t="str">
        <f>INDEX($C$1:$O$10913,1,MATCH(T1368,scores245[#This Row],0))</f>
        <v>betboom</v>
      </c>
    </row>
    <row r="1369" spans="1:21" x14ac:dyDescent="0.25">
      <c r="A1369" t="str">
        <f>_xlfn.CONCAT(scores245[[#This Row],[home]],scores245[[#This Row],[guest]],scores245[[#This Row],[дата]])</f>
        <v>КФУМ ОслоМольде45558</v>
      </c>
      <c r="B1369" t="str">
        <f>_xlfn.CONCAT(scores245[[#This Row],[home]],scores245[[#This Row],[guest]])</f>
        <v>КФУМ ОслоМольде</v>
      </c>
      <c r="C1369" s="1" t="s">
        <v>500</v>
      </c>
      <c r="D1369" s="2">
        <v>45558</v>
      </c>
      <c r="E1369" s="1" t="s">
        <v>352</v>
      </c>
      <c r="F1369" s="1" t="s">
        <v>39</v>
      </c>
      <c r="G1369">
        <v>3.35</v>
      </c>
      <c r="H1369">
        <v>3.45</v>
      </c>
      <c r="I1369">
        <v>2.08</v>
      </c>
      <c r="J1369">
        <v>3.4</v>
      </c>
      <c r="K1369">
        <v>3.55</v>
      </c>
      <c r="L1369">
        <v>2.09</v>
      </c>
      <c r="M1369">
        <v>3.45</v>
      </c>
      <c r="N1369">
        <v>3.55</v>
      </c>
      <c r="O1369">
        <v>2.08</v>
      </c>
      <c r="P1369" t="s">
        <v>28</v>
      </c>
      <c r="Q1369" t="s">
        <v>28</v>
      </c>
      <c r="R1369">
        <v>0</v>
      </c>
      <c r="T1369">
        <f>MAX(scores245[[#This Row],[winline]],scores245[[#This Row],[betboom]])</f>
        <v>3.4</v>
      </c>
      <c r="U1369" t="str">
        <f>INDEX($C$1:$O$10913,1,MATCH(T1369,scores245[#This Row],0))</f>
        <v>betboom</v>
      </c>
    </row>
    <row r="1370" spans="1:21" x14ac:dyDescent="0.25">
      <c r="A1370" t="str">
        <f>_xlfn.CONCAT(scores245[[#This Row],[home]],scores245[[#This Row],[guest]],scores245[[#This Row],[дата]])</f>
        <v>Бирмингем ЛегионМайами45558</v>
      </c>
      <c r="B1370" t="str">
        <f>_xlfn.CONCAT(scores245[[#This Row],[home]],scores245[[#This Row],[guest]])</f>
        <v>Бирмингем ЛегионМайами</v>
      </c>
      <c r="C1370" s="1" t="s">
        <v>509</v>
      </c>
      <c r="D1370" s="2">
        <v>45558</v>
      </c>
      <c r="E1370" s="1" t="s">
        <v>95</v>
      </c>
      <c r="F1370" s="1" t="s">
        <v>97</v>
      </c>
      <c r="G1370">
        <v>1.51</v>
      </c>
      <c r="H1370">
        <v>4</v>
      </c>
      <c r="I1370">
        <v>5.2</v>
      </c>
      <c r="J1370">
        <v>1.55</v>
      </c>
      <c r="K1370">
        <v>4.2</v>
      </c>
      <c r="L1370">
        <v>5</v>
      </c>
      <c r="M1370">
        <v>1.52</v>
      </c>
      <c r="N1370">
        <v>4.1500000000000004</v>
      </c>
      <c r="O1370">
        <v>5.4</v>
      </c>
      <c r="P1370" t="s">
        <v>28</v>
      </c>
      <c r="Q1370" t="s">
        <v>16</v>
      </c>
      <c r="R1370">
        <v>1</v>
      </c>
      <c r="T1370">
        <f>MAX(scores245[[#This Row],[winline]],scores245[[#This Row],[betboom]])</f>
        <v>1.55</v>
      </c>
      <c r="U1370" t="str">
        <f>INDEX($C$1:$O$10913,1,MATCH(T1370,scores245[#This Row],0))</f>
        <v>betboom</v>
      </c>
    </row>
    <row r="1371" spans="1:21" x14ac:dyDescent="0.25">
      <c r="A1371" t="str">
        <f>_xlfn.CONCAT(scores245[[#This Row],[home]],scores245[[#This Row],[guest]],scores245[[#This Row],[дата]])</f>
        <v>Филадельфия ЮнионДи Си Юнайтед45558</v>
      </c>
      <c r="B1371" t="str">
        <f>_xlfn.CONCAT(scores245[[#This Row],[home]],scores245[[#This Row],[guest]])</f>
        <v>Филадельфия ЮнионДи Си Юнайтед</v>
      </c>
      <c r="C1371" s="1" t="s">
        <v>502</v>
      </c>
      <c r="D1371" s="2">
        <v>45558</v>
      </c>
      <c r="E1371" s="1" t="s">
        <v>108</v>
      </c>
      <c r="F1371" s="1" t="s">
        <v>102</v>
      </c>
      <c r="G1371">
        <v>1.89</v>
      </c>
      <c r="H1371">
        <v>4.0999999999999996</v>
      </c>
      <c r="I1371">
        <v>3.7</v>
      </c>
      <c r="J1371">
        <v>1.85</v>
      </c>
      <c r="K1371">
        <v>4</v>
      </c>
      <c r="L1371">
        <v>3.8</v>
      </c>
      <c r="M1371">
        <v>1.85</v>
      </c>
      <c r="N1371">
        <v>4.0999999999999996</v>
      </c>
      <c r="O1371">
        <v>3.75</v>
      </c>
      <c r="P1371" t="s">
        <v>54</v>
      </c>
      <c r="Q1371" t="s">
        <v>16</v>
      </c>
      <c r="R1371">
        <v>1</v>
      </c>
      <c r="T1371">
        <f>MAX(scores245[[#This Row],[winline]],scores245[[#This Row],[betboom]])</f>
        <v>1.89</v>
      </c>
      <c r="U1371" t="str">
        <f>INDEX($C$1:$O$10913,1,MATCH(T1371,scores245[#This Row],0))</f>
        <v>winline</v>
      </c>
    </row>
    <row r="1372" spans="1:21" x14ac:dyDescent="0.25">
      <c r="A1372" t="str">
        <f>_xlfn.CONCAT(scores245[[#This Row],[home]],scores245[[#This Row],[guest]],scores245[[#This Row],[дата]])</f>
        <v>ОддевольдЭребру45558</v>
      </c>
      <c r="B1372" t="str">
        <f>_xlfn.CONCAT(scores245[[#This Row],[home]],scores245[[#This Row],[guest]])</f>
        <v>ОддевольдЭребру</v>
      </c>
      <c r="C1372" s="1" t="s">
        <v>510</v>
      </c>
      <c r="D1372" s="2">
        <v>45558</v>
      </c>
      <c r="E1372" s="1" t="s">
        <v>118</v>
      </c>
      <c r="F1372" s="1" t="s">
        <v>116</v>
      </c>
      <c r="G1372" t="s">
        <v>20</v>
      </c>
      <c r="H1372" t="s">
        <v>20</v>
      </c>
      <c r="I1372" t="s">
        <v>20</v>
      </c>
      <c r="J1372" t="s">
        <v>20</v>
      </c>
      <c r="K1372" t="s">
        <v>20</v>
      </c>
      <c r="L1372" t="s">
        <v>20</v>
      </c>
      <c r="M1372" t="s">
        <v>20</v>
      </c>
      <c r="N1372" t="s">
        <v>20</v>
      </c>
      <c r="O1372" t="s">
        <v>20</v>
      </c>
      <c r="P1372" t="s">
        <v>16</v>
      </c>
      <c r="Q1372" t="s">
        <v>16</v>
      </c>
      <c r="R1372">
        <v>0</v>
      </c>
      <c r="T1372">
        <f>MAX(scores245[[#This Row],[winline]],scores245[[#This Row],[betboom]])</f>
        <v>0</v>
      </c>
      <c r="U1372" t="e">
        <f>INDEX($C$1:$O$10913,1,MATCH(T1372,scores245[#This Row],0))</f>
        <v>#REF!</v>
      </c>
    </row>
    <row r="1373" spans="1:21" x14ac:dyDescent="0.25">
      <c r="A1373" t="str">
        <f>_xlfn.CONCAT(scores245[[#This Row],[home]],scores245[[#This Row],[guest]],scores245[[#This Row],[дата]])</f>
        <v>СандвикенcДегерфорс45558</v>
      </c>
      <c r="B1373" t="str">
        <f>_xlfn.CONCAT(scores245[[#This Row],[home]],scores245[[#This Row],[guest]])</f>
        <v>СандвикенcДегерфорс</v>
      </c>
      <c r="C1373" s="1" t="s">
        <v>510</v>
      </c>
      <c r="D1373" s="2">
        <v>45558</v>
      </c>
      <c r="E1373" s="1" t="s">
        <v>114</v>
      </c>
      <c r="F1373" s="1" t="s">
        <v>113</v>
      </c>
      <c r="G1373" t="s">
        <v>20</v>
      </c>
      <c r="H1373" t="s">
        <v>20</v>
      </c>
      <c r="I1373" t="s">
        <v>20</v>
      </c>
      <c r="J1373" t="s">
        <v>20</v>
      </c>
      <c r="K1373" t="s">
        <v>20</v>
      </c>
      <c r="L1373" t="s">
        <v>20</v>
      </c>
      <c r="M1373" t="s">
        <v>20</v>
      </c>
      <c r="N1373" t="s">
        <v>20</v>
      </c>
      <c r="O1373" t="s">
        <v>20</v>
      </c>
      <c r="P1373" t="s">
        <v>16</v>
      </c>
      <c r="Q1373" t="s">
        <v>28</v>
      </c>
      <c r="R1373">
        <v>2</v>
      </c>
      <c r="T1373">
        <f>MAX(scores245[[#This Row],[winline]],scores245[[#This Row],[betboom]])</f>
        <v>0</v>
      </c>
      <c r="U1373" t="e">
        <f>INDEX($C$1:$O$10913,1,MATCH(T1373,scores245[#This Row],0))</f>
        <v>#N/A</v>
      </c>
    </row>
    <row r="1374" spans="1:21" x14ac:dyDescent="0.25">
      <c r="A1374" t="str">
        <f>_xlfn.CONCAT(scores245[[#This Row],[home]],scores245[[#This Row],[guest]],scores245[[#This Row],[дата]])</f>
        <v>СундсвальЭстер45558</v>
      </c>
      <c r="B1374" t="str">
        <f>_xlfn.CONCAT(scores245[[#This Row],[home]],scores245[[#This Row],[guest]])</f>
        <v>СундсвальЭстер</v>
      </c>
      <c r="C1374" s="1" t="s">
        <v>510</v>
      </c>
      <c r="D1374" s="2">
        <v>45558</v>
      </c>
      <c r="E1374" s="1" t="s">
        <v>115</v>
      </c>
      <c r="F1374" s="1" t="s">
        <v>263</v>
      </c>
      <c r="G1374">
        <v>4.4000000000000004</v>
      </c>
      <c r="H1374">
        <v>3.8</v>
      </c>
      <c r="I1374">
        <v>1.7</v>
      </c>
      <c r="J1374">
        <v>4.53</v>
      </c>
      <c r="K1374">
        <v>3.92</v>
      </c>
      <c r="L1374">
        <v>1.68</v>
      </c>
      <c r="M1374">
        <v>4.4000000000000004</v>
      </c>
      <c r="N1374">
        <v>4</v>
      </c>
      <c r="O1374">
        <v>1.69</v>
      </c>
      <c r="P1374" t="s">
        <v>16</v>
      </c>
      <c r="Q1374" t="s">
        <v>19</v>
      </c>
      <c r="R1374">
        <v>2</v>
      </c>
      <c r="T1374">
        <f>MAX(scores245[[#This Row],[winline]],scores245[[#This Row],[betboom]])</f>
        <v>4.53</v>
      </c>
      <c r="U1374" t="str">
        <f>INDEX($C$1:$O$10913,1,MATCH(T1374,scores245[#This Row],0))</f>
        <v>betboom</v>
      </c>
    </row>
    <row r="1375" spans="1:21" x14ac:dyDescent="0.25">
      <c r="A1375" t="str">
        <f>_xlfn.CONCAT(scores245[[#This Row],[home]],scores245[[#This Row],[guest]],scores245[[#This Row],[дата]])</f>
        <v>ГетеборгХальмстад45558</v>
      </c>
      <c r="B1375" t="str">
        <f>_xlfn.CONCAT(scores245[[#This Row],[home]],scores245[[#This Row],[guest]])</f>
        <v>ГетеборгХальмстад</v>
      </c>
      <c r="C1375" s="1" t="s">
        <v>503</v>
      </c>
      <c r="D1375" s="2">
        <v>45558</v>
      </c>
      <c r="E1375" s="1" t="s">
        <v>358</v>
      </c>
      <c r="F1375" s="1" t="s">
        <v>356</v>
      </c>
      <c r="G1375">
        <v>1.55</v>
      </c>
      <c r="H1375">
        <v>4.2</v>
      </c>
      <c r="I1375">
        <v>5.4</v>
      </c>
      <c r="J1375">
        <v>1.57</v>
      </c>
      <c r="K1375">
        <v>4.2</v>
      </c>
      <c r="L1375">
        <v>5.9</v>
      </c>
      <c r="M1375">
        <v>1.55</v>
      </c>
      <c r="N1375">
        <v>4.3</v>
      </c>
      <c r="O1375">
        <v>5.7</v>
      </c>
      <c r="P1375" t="s">
        <v>28</v>
      </c>
      <c r="Q1375" t="s">
        <v>28</v>
      </c>
      <c r="R1375">
        <v>0</v>
      </c>
      <c r="T1375">
        <f>MAX(scores245[[#This Row],[winline]],scores245[[#This Row],[betboom]])</f>
        <v>1.57</v>
      </c>
      <c r="U1375" t="str">
        <f>INDEX($C$1:$O$10913,1,MATCH(T1375,scores245[#This Row],0))</f>
        <v>betboom</v>
      </c>
    </row>
    <row r="1376" spans="1:21" x14ac:dyDescent="0.25">
      <c r="A1376" t="str">
        <f>_xlfn.CONCAT(scores245[[#This Row],[home]],scores245[[#This Row],[guest]],scores245[[#This Row],[дата]])</f>
        <v>Расинг де КордобаТаллерес де Ремедиос45559</v>
      </c>
      <c r="B1376" t="str">
        <f>_xlfn.CONCAT(scores245[[#This Row],[home]],scores245[[#This Row],[guest]])</f>
        <v>Расинг де КордобаТаллерес де Ремедиос</v>
      </c>
      <c r="C1376" s="1" t="s">
        <v>498</v>
      </c>
      <c r="D1376" s="2">
        <v>45559</v>
      </c>
      <c r="E1376" s="1" t="s">
        <v>76</v>
      </c>
      <c r="F1376" s="1" t="s">
        <v>81</v>
      </c>
      <c r="G1376">
        <v>1.98</v>
      </c>
      <c r="H1376">
        <v>2.95</v>
      </c>
      <c r="I1376">
        <v>3.9</v>
      </c>
      <c r="J1376">
        <v>2</v>
      </c>
      <c r="K1376">
        <v>3.08</v>
      </c>
      <c r="L1376">
        <v>4.07</v>
      </c>
      <c r="M1376">
        <v>1.98</v>
      </c>
      <c r="N1376">
        <v>2.9</v>
      </c>
      <c r="O1376">
        <v>4.3</v>
      </c>
      <c r="P1376" t="s">
        <v>28</v>
      </c>
      <c r="Q1376" t="s">
        <v>28</v>
      </c>
      <c r="R1376">
        <v>0</v>
      </c>
      <c r="T1376">
        <f>MAX(scores245[[#This Row],[winline]],scores245[[#This Row],[betboom]])</f>
        <v>2</v>
      </c>
      <c r="U1376" t="str">
        <f>INDEX($C$1:$O$10913,1,MATCH(T1376,scores245[#This Row],0))</f>
        <v>betboom</v>
      </c>
    </row>
    <row r="1377" spans="1:21" x14ac:dyDescent="0.25">
      <c r="A1377" t="str">
        <f>_xlfn.CONCAT(scores245[[#This Row],[home]],scores245[[#This Row],[guest]],scores245[[#This Row],[дата]])</f>
        <v>Чако Фор ЭверАтлетико Атланта45559</v>
      </c>
      <c r="B1377" t="str">
        <f>_xlfn.CONCAT(scores245[[#This Row],[home]],scores245[[#This Row],[guest]])</f>
        <v>Чако Фор ЭверАтлетико Атланта</v>
      </c>
      <c r="C1377" s="1" t="s">
        <v>498</v>
      </c>
      <c r="D1377" s="2">
        <v>45559</v>
      </c>
      <c r="E1377" s="1" t="s">
        <v>72</v>
      </c>
      <c r="F1377" s="1" t="s">
        <v>179</v>
      </c>
      <c r="G1377">
        <v>2.23</v>
      </c>
      <c r="H1377">
        <v>2.8</v>
      </c>
      <c r="I1377">
        <v>3.4</v>
      </c>
      <c r="J1377">
        <v>2.27</v>
      </c>
      <c r="K1377">
        <v>2.87</v>
      </c>
      <c r="L1377">
        <v>3.55</v>
      </c>
      <c r="M1377">
        <v>2.2999999999999998</v>
      </c>
      <c r="N1377">
        <v>2.6</v>
      </c>
      <c r="O1377">
        <v>3.8</v>
      </c>
      <c r="P1377" t="s">
        <v>19</v>
      </c>
      <c r="Q1377" t="s">
        <v>28</v>
      </c>
      <c r="R1377">
        <v>1</v>
      </c>
      <c r="T1377">
        <f>MAX(scores245[[#This Row],[winline]],scores245[[#This Row],[betboom]])</f>
        <v>2.27</v>
      </c>
      <c r="U1377" t="str">
        <f>INDEX($C$1:$O$10913,1,MATCH(T1377,scores245[#This Row],0))</f>
        <v>betboom</v>
      </c>
    </row>
    <row r="1378" spans="1:21" x14ac:dyDescent="0.25">
      <c r="A1378" t="str">
        <f>_xlfn.CONCAT(scores245[[#This Row],[home]],scores245[[#This Row],[guest]],scores245[[#This Row],[дата]])</f>
        <v>БрускиАмазонас45559</v>
      </c>
      <c r="B1378" t="str">
        <f>_xlfn.CONCAT(scores245[[#This Row],[home]],scores245[[#This Row],[guest]])</f>
        <v>БрускиАмазонас</v>
      </c>
      <c r="C1378" s="1" t="s">
        <v>494</v>
      </c>
      <c r="D1378" s="2">
        <v>45559</v>
      </c>
      <c r="E1378" s="1" t="s">
        <v>319</v>
      </c>
      <c r="F1378" s="1" t="s">
        <v>223</v>
      </c>
      <c r="G1378">
        <v>2.4900000000000002</v>
      </c>
      <c r="H1378">
        <v>2.8</v>
      </c>
      <c r="I1378">
        <v>3.15</v>
      </c>
      <c r="J1378">
        <v>2.65</v>
      </c>
      <c r="K1378">
        <v>2.85</v>
      </c>
      <c r="L1378">
        <v>3.1</v>
      </c>
      <c r="M1378">
        <v>2.5499999999999998</v>
      </c>
      <c r="N1378">
        <v>2.75</v>
      </c>
      <c r="O1378">
        <v>3.05</v>
      </c>
      <c r="P1378" t="s">
        <v>28</v>
      </c>
      <c r="Q1378" t="s">
        <v>16</v>
      </c>
      <c r="R1378">
        <v>1</v>
      </c>
      <c r="T1378">
        <f>MAX(scores245[[#This Row],[winline]],scores245[[#This Row],[betboom]])</f>
        <v>2.65</v>
      </c>
      <c r="U1378" t="str">
        <f>INDEX($C$1:$O$10913,1,MATCH(T1378,scores245[#This Row],0))</f>
        <v>betboom</v>
      </c>
    </row>
    <row r="1379" spans="1:21" x14ac:dyDescent="0.25">
      <c r="A1379" t="str">
        <f>_xlfn.CONCAT(scores245[[#This Row],[home]],scores245[[#This Row],[guest]],scores245[[#This Row],[дата]])</f>
        <v>СантосНоворизонтино45559</v>
      </c>
      <c r="B1379" t="str">
        <f>_xlfn.CONCAT(scores245[[#This Row],[home]],scores245[[#This Row],[guest]])</f>
        <v>СантосНоворизонтино</v>
      </c>
      <c r="C1379" s="1" t="s">
        <v>494</v>
      </c>
      <c r="D1379" s="2">
        <v>45559</v>
      </c>
      <c r="E1379" s="1" t="s">
        <v>308</v>
      </c>
      <c r="F1379" s="1" t="s">
        <v>314</v>
      </c>
      <c r="G1379">
        <v>1.57</v>
      </c>
      <c r="H1379">
        <v>3.75</v>
      </c>
      <c r="I1379">
        <v>5.6</v>
      </c>
      <c r="J1379">
        <v>1.6</v>
      </c>
      <c r="K1379">
        <v>3.9</v>
      </c>
      <c r="L1379">
        <v>5.8</v>
      </c>
      <c r="M1379">
        <v>1.55</v>
      </c>
      <c r="N1379">
        <v>3.65</v>
      </c>
      <c r="O1379">
        <v>6.1</v>
      </c>
      <c r="P1379" t="s">
        <v>28</v>
      </c>
      <c r="Q1379" t="s">
        <v>28</v>
      </c>
      <c r="R1379">
        <v>0</v>
      </c>
      <c r="T1379">
        <f>MAX(scores245[[#This Row],[winline]],scores245[[#This Row],[betboom]])</f>
        <v>1.6</v>
      </c>
      <c r="U1379" t="str">
        <f>INDEX($C$1:$O$10913,1,MATCH(T1379,scores245[#This Row],0))</f>
        <v>betboom</v>
      </c>
    </row>
    <row r="1380" spans="1:21" x14ac:dyDescent="0.25">
      <c r="A1380" t="str">
        <f>_xlfn.CONCAT(scores245[[#This Row],[home]],scores245[[#This Row],[guest]],scores245[[#This Row],[дата]])</f>
        <v>ПайсандуСпорт Ресифи45559</v>
      </c>
      <c r="B1380" t="str">
        <f>_xlfn.CONCAT(scores245[[#This Row],[home]],scores245[[#This Row],[guest]])</f>
        <v>ПайсандуСпорт Ресифи</v>
      </c>
      <c r="C1380" s="1" t="s">
        <v>494</v>
      </c>
      <c r="D1380" s="2">
        <v>45559</v>
      </c>
      <c r="E1380" s="1" t="s">
        <v>220</v>
      </c>
      <c r="F1380" s="1" t="s">
        <v>90</v>
      </c>
      <c r="G1380">
        <v>2.42</v>
      </c>
      <c r="H1380">
        <v>2.95</v>
      </c>
      <c r="I1380">
        <v>3.05</v>
      </c>
      <c r="J1380">
        <v>2.5</v>
      </c>
      <c r="K1380">
        <v>3</v>
      </c>
      <c r="L1380">
        <v>3.1</v>
      </c>
      <c r="M1380">
        <v>2.4500000000000002</v>
      </c>
      <c r="N1380">
        <v>2.95</v>
      </c>
      <c r="O1380">
        <v>3</v>
      </c>
      <c r="P1380" t="s">
        <v>16</v>
      </c>
      <c r="Q1380" t="s">
        <v>28</v>
      </c>
      <c r="R1380">
        <v>2</v>
      </c>
      <c r="T1380">
        <f>MAX(scores245[[#This Row],[winline]],scores245[[#This Row],[betboom]])</f>
        <v>2.5</v>
      </c>
      <c r="U1380" t="str">
        <f>INDEX($C$1:$O$10913,1,MATCH(T1380,scores245[#This Row],0))</f>
        <v>betboom</v>
      </c>
    </row>
    <row r="1381" spans="1:21" x14ac:dyDescent="0.25">
      <c r="A1381" t="str">
        <f>_xlfn.CONCAT(scores245[[#This Row],[home]],scores245[[#This Row],[guest]],scores245[[#This Row],[дата]])</f>
        <v>ВолеренгаОлесунн45559</v>
      </c>
      <c r="B1381" t="str">
        <f>_xlfn.CONCAT(scores245[[#This Row],[home]],scores245[[#This Row],[guest]])</f>
        <v>ВолеренгаОлесунн</v>
      </c>
      <c r="C1381" s="1" t="s">
        <v>501</v>
      </c>
      <c r="D1381" s="2">
        <v>45559</v>
      </c>
      <c r="E1381" s="1" t="s">
        <v>403</v>
      </c>
      <c r="F1381" s="1" t="s">
        <v>407</v>
      </c>
      <c r="G1381" t="s">
        <v>20</v>
      </c>
      <c r="H1381" t="s">
        <v>20</v>
      </c>
      <c r="I1381" t="s">
        <v>20</v>
      </c>
      <c r="J1381" t="s">
        <v>20</v>
      </c>
      <c r="K1381" t="s">
        <v>20</v>
      </c>
      <c r="L1381" t="s">
        <v>20</v>
      </c>
      <c r="M1381" t="s">
        <v>20</v>
      </c>
      <c r="N1381" t="s">
        <v>20</v>
      </c>
      <c r="O1381" t="s">
        <v>20</v>
      </c>
      <c r="P1381" t="s">
        <v>54</v>
      </c>
      <c r="Q1381" t="s">
        <v>28</v>
      </c>
      <c r="R1381">
        <v>1</v>
      </c>
      <c r="T1381">
        <f>MAX(scores245[[#This Row],[winline]],scores245[[#This Row],[betboom]])</f>
        <v>0</v>
      </c>
      <c r="U1381" t="e">
        <f>INDEX($C$1:$O$10913,1,MATCH(T1381,scores245[#This Row],0))</f>
        <v>#N/A</v>
      </c>
    </row>
    <row r="1382" spans="1:21" x14ac:dyDescent="0.25">
      <c r="A1382" t="str">
        <f>_xlfn.CONCAT(scores245[[#This Row],[home]],scores245[[#This Row],[guest]],scores245[[#This Row],[дата]])</f>
        <v>ИльвесКуПС45559</v>
      </c>
      <c r="B1382" t="str">
        <f>_xlfn.CONCAT(scores245[[#This Row],[home]],scores245[[#This Row],[guest]])</f>
        <v>ИльвесКуПС</v>
      </c>
      <c r="C1382" s="1" t="s">
        <v>496</v>
      </c>
      <c r="D1382" s="2">
        <v>45559</v>
      </c>
      <c r="E1382" s="1" t="s">
        <v>110</v>
      </c>
      <c r="F1382" s="1" t="s">
        <v>57</v>
      </c>
      <c r="G1382">
        <v>2.42</v>
      </c>
      <c r="H1382">
        <v>3.35</v>
      </c>
      <c r="I1382">
        <v>2.7</v>
      </c>
      <c r="J1382">
        <v>2.34</v>
      </c>
      <c r="K1382">
        <v>3.45</v>
      </c>
      <c r="L1382">
        <v>2.9</v>
      </c>
      <c r="M1382">
        <v>2.35</v>
      </c>
      <c r="N1382">
        <v>3.5</v>
      </c>
      <c r="O1382">
        <v>2.9</v>
      </c>
      <c r="P1382" t="s">
        <v>28</v>
      </c>
      <c r="Q1382" t="s">
        <v>16</v>
      </c>
      <c r="R1382">
        <v>1</v>
      </c>
      <c r="T1382">
        <f>MAX(scores245[[#This Row],[winline]],scores245[[#This Row],[betboom]])</f>
        <v>2.42</v>
      </c>
      <c r="U1382" t="str">
        <f>INDEX($C$1:$O$10913,1,MATCH(T1382,scores245[#This Row],0))</f>
        <v>winline</v>
      </c>
    </row>
    <row r="1383" spans="1:21" x14ac:dyDescent="0.25">
      <c r="A1383" t="str">
        <f>_xlfn.CONCAT(scores245[[#This Row],[home]],scores245[[#This Row],[guest]],scores245[[#This Row],[дата]])</f>
        <v>ОулуИнтер Турку45559</v>
      </c>
      <c r="B1383" t="str">
        <f>_xlfn.CONCAT(scores245[[#This Row],[home]],scores245[[#This Row],[guest]])</f>
        <v>ОулуИнтер Турку</v>
      </c>
      <c r="C1383" s="1" t="s">
        <v>496</v>
      </c>
      <c r="D1383" s="2">
        <v>45559</v>
      </c>
      <c r="E1383" s="1" t="s">
        <v>56</v>
      </c>
      <c r="F1383" s="1" t="s">
        <v>58</v>
      </c>
      <c r="G1383">
        <v>3.15</v>
      </c>
      <c r="H1383">
        <v>3.35</v>
      </c>
      <c r="I1383">
        <v>2.17</v>
      </c>
      <c r="J1383">
        <v>3.2</v>
      </c>
      <c r="K1383">
        <v>3.45</v>
      </c>
      <c r="L1383">
        <v>2.2000000000000002</v>
      </c>
      <c r="M1383">
        <v>3.15</v>
      </c>
      <c r="N1383">
        <v>3.55</v>
      </c>
      <c r="O1383">
        <v>2.2000000000000002</v>
      </c>
      <c r="P1383" t="s">
        <v>28</v>
      </c>
      <c r="Q1383" t="s">
        <v>16</v>
      </c>
      <c r="R1383">
        <v>1</v>
      </c>
      <c r="T1383">
        <f>MAX(scores245[[#This Row],[winline]],scores245[[#This Row],[betboom]])</f>
        <v>3.2</v>
      </c>
      <c r="U1383" t="str">
        <f>INDEX($C$1:$O$10913,1,MATCH(T1383,scores245[#This Row],0))</f>
        <v>betboom</v>
      </c>
    </row>
    <row r="1384" spans="1:21" x14ac:dyDescent="0.25">
      <c r="A1384" t="str">
        <f>_xlfn.CONCAT(scores245[[#This Row],[home]],scores245[[#This Row],[guest]],scores245[[#This Row],[дата]])</f>
        <v>Ландскрона БоисХельсингборг45559</v>
      </c>
      <c r="B1384" t="str">
        <f>_xlfn.CONCAT(scores245[[#This Row],[home]],scores245[[#This Row],[guest]])</f>
        <v>Ландскрона БоисХельсингборг</v>
      </c>
      <c r="C1384" s="1" t="s">
        <v>510</v>
      </c>
      <c r="D1384" s="2">
        <v>45559</v>
      </c>
      <c r="E1384" s="1" t="s">
        <v>266</v>
      </c>
      <c r="F1384" s="1" t="s">
        <v>61</v>
      </c>
      <c r="G1384" t="s">
        <v>20</v>
      </c>
      <c r="H1384" t="s">
        <v>20</v>
      </c>
      <c r="I1384" t="s">
        <v>20</v>
      </c>
      <c r="J1384" t="s">
        <v>20</v>
      </c>
      <c r="K1384" t="s">
        <v>20</v>
      </c>
      <c r="L1384" t="s">
        <v>20</v>
      </c>
      <c r="M1384" t="s">
        <v>20</v>
      </c>
      <c r="N1384" t="s">
        <v>20</v>
      </c>
      <c r="O1384" t="s">
        <v>20</v>
      </c>
      <c r="P1384" t="s">
        <v>16</v>
      </c>
      <c r="Q1384" t="s">
        <v>28</v>
      </c>
      <c r="R1384">
        <v>2</v>
      </c>
      <c r="T1384">
        <f>MAX(scores245[[#This Row],[winline]],scores245[[#This Row],[betboom]])</f>
        <v>0</v>
      </c>
      <c r="U1384" t="e">
        <f>INDEX($C$1:$O$10913,1,MATCH(T1384,scores245[#This Row],0))</f>
        <v>#N/A</v>
      </c>
    </row>
    <row r="1385" spans="1:21" x14ac:dyDescent="0.25">
      <c r="A1385" t="str">
        <f>_xlfn.CONCAT(scores245[[#This Row],[home]],scores245[[#This Row],[guest]],scores245[[#This Row],[дата]])</f>
        <v>ГефлеЭстерсунд 45559</v>
      </c>
      <c r="B1385" t="str">
        <f>_xlfn.CONCAT(scores245[[#This Row],[home]],scores245[[#This Row],[guest]])</f>
        <v xml:space="preserve">ГефлеЭстерсунд </v>
      </c>
      <c r="C1385" s="1" t="s">
        <v>510</v>
      </c>
      <c r="D1385" s="2">
        <v>45559</v>
      </c>
      <c r="E1385" s="1" t="s">
        <v>64</v>
      </c>
      <c r="F1385" s="1" t="s">
        <v>267</v>
      </c>
      <c r="G1385" t="s">
        <v>20</v>
      </c>
      <c r="H1385" t="s">
        <v>20</v>
      </c>
      <c r="I1385" t="s">
        <v>20</v>
      </c>
      <c r="J1385" t="s">
        <v>20</v>
      </c>
      <c r="K1385" t="s">
        <v>20</v>
      </c>
      <c r="L1385" t="s">
        <v>20</v>
      </c>
      <c r="M1385" t="s">
        <v>20</v>
      </c>
      <c r="N1385" t="s">
        <v>20</v>
      </c>
      <c r="O1385" t="s">
        <v>20</v>
      </c>
      <c r="P1385" t="s">
        <v>16</v>
      </c>
      <c r="Q1385" t="s">
        <v>16</v>
      </c>
      <c r="R1385">
        <v>0</v>
      </c>
      <c r="T1385">
        <f>MAX(scores245[[#This Row],[winline]],scores245[[#This Row],[betboom]])</f>
        <v>0</v>
      </c>
      <c r="U1385" t="e">
        <f>INDEX($C$1:$O$10913,1,MATCH(T1385,scores245[#This Row],0))</f>
        <v>#REF!</v>
      </c>
    </row>
    <row r="1386" spans="1:21" x14ac:dyDescent="0.25">
      <c r="A1386" t="str">
        <f>_xlfn.CONCAT(scores245[[#This Row],[home]],scores245[[#This Row],[guest]],scores245[[#This Row],[дата]])</f>
        <v>УтсиктенсЭргрюте45559</v>
      </c>
      <c r="B1386" t="str">
        <f>_xlfn.CONCAT(scores245[[#This Row],[home]],scores245[[#This Row],[guest]])</f>
        <v>УтсиктенсЭргрюте</v>
      </c>
      <c r="C1386" s="1" t="s">
        <v>510</v>
      </c>
      <c r="D1386" s="2">
        <v>45559</v>
      </c>
      <c r="E1386" s="1" t="s">
        <v>117</v>
      </c>
      <c r="F1386" s="1" t="s">
        <v>264</v>
      </c>
      <c r="G1386" t="s">
        <v>20</v>
      </c>
      <c r="H1386" t="s">
        <v>20</v>
      </c>
      <c r="I1386" t="s">
        <v>20</v>
      </c>
      <c r="J1386" t="s">
        <v>20</v>
      </c>
      <c r="K1386" t="s">
        <v>20</v>
      </c>
      <c r="L1386" t="s">
        <v>20</v>
      </c>
      <c r="M1386" t="s">
        <v>20</v>
      </c>
      <c r="N1386" t="s">
        <v>20</v>
      </c>
      <c r="O1386" t="s">
        <v>20</v>
      </c>
      <c r="P1386" t="s">
        <v>28</v>
      </c>
      <c r="Q1386" t="s">
        <v>28</v>
      </c>
      <c r="R1386">
        <v>0</v>
      </c>
      <c r="T1386">
        <f>MAX(scores245[[#This Row],[winline]],scores245[[#This Row],[betboom]])</f>
        <v>0</v>
      </c>
      <c r="U1386" t="e">
        <f>INDEX($C$1:$O$10913,1,MATCH(T1386,scores245[#This Row],0))</f>
        <v>#REF!</v>
      </c>
    </row>
    <row r="1387" spans="1:21" x14ac:dyDescent="0.25">
      <c r="A1387" t="str">
        <f>_xlfn.CONCAT(scores245[[#This Row],[home]],scores245[[#This Row],[guest]],scores245[[#This Row],[дата]])</f>
        <v>ЧхуннамЧхонан Сити45559</v>
      </c>
      <c r="B1387" t="str">
        <f>_xlfn.CONCAT(scores245[[#This Row],[home]],scores245[[#This Row],[guest]])</f>
        <v>ЧхуннамЧхонан Сити</v>
      </c>
      <c r="C1387" s="1" t="s">
        <v>505</v>
      </c>
      <c r="D1387" s="2">
        <v>45559</v>
      </c>
      <c r="E1387" s="1" t="s">
        <v>312</v>
      </c>
      <c r="F1387" s="1" t="s">
        <v>123</v>
      </c>
      <c r="G1387" t="s">
        <v>20</v>
      </c>
      <c r="H1387" t="s">
        <v>20</v>
      </c>
      <c r="I1387" t="s">
        <v>20</v>
      </c>
      <c r="J1387" t="s">
        <v>20</v>
      </c>
      <c r="K1387" t="s">
        <v>20</v>
      </c>
      <c r="L1387" t="s">
        <v>20</v>
      </c>
      <c r="M1387" t="s">
        <v>20</v>
      </c>
      <c r="N1387" t="s">
        <v>20</v>
      </c>
      <c r="O1387" t="s">
        <v>20</v>
      </c>
      <c r="P1387" t="s">
        <v>19</v>
      </c>
      <c r="Q1387" t="s">
        <v>16</v>
      </c>
      <c r="R1387">
        <v>1</v>
      </c>
      <c r="T1387">
        <f>MAX(scores245[[#This Row],[winline]],scores245[[#This Row],[betboom]])</f>
        <v>0</v>
      </c>
      <c r="U1387" t="e">
        <f>INDEX($C$1:$O$10913,1,MATCH(T1387,scores245[#This Row],0))</f>
        <v>#N/A</v>
      </c>
    </row>
    <row r="1388" spans="1:21" x14ac:dyDescent="0.25">
      <c r="A1388" t="str">
        <f>_xlfn.CONCAT(scores245[[#This Row],[home]],scores245[[#This Row],[guest]],scores245[[#This Row],[дата]])</f>
        <v>Ансан Чхонджу45559</v>
      </c>
      <c r="B1388" t="str">
        <f>_xlfn.CONCAT(scores245[[#This Row],[home]],scores245[[#This Row],[guest]])</f>
        <v>Ансан Чхонджу</v>
      </c>
      <c r="C1388" s="1" t="s">
        <v>505</v>
      </c>
      <c r="D1388" s="2">
        <v>45559</v>
      </c>
      <c r="E1388" s="1" t="s">
        <v>271</v>
      </c>
      <c r="F1388" s="1" t="s">
        <v>361</v>
      </c>
      <c r="G1388" t="s">
        <v>20</v>
      </c>
      <c r="H1388" t="s">
        <v>20</v>
      </c>
      <c r="I1388" t="s">
        <v>20</v>
      </c>
      <c r="J1388" t="s">
        <v>20</v>
      </c>
      <c r="K1388" t="s">
        <v>20</v>
      </c>
      <c r="L1388" t="s">
        <v>20</v>
      </c>
      <c r="M1388" t="s">
        <v>20</v>
      </c>
      <c r="N1388" t="s">
        <v>20</v>
      </c>
      <c r="O1388" t="s">
        <v>20</v>
      </c>
      <c r="P1388" t="s">
        <v>32</v>
      </c>
      <c r="Q1388" t="s">
        <v>19</v>
      </c>
      <c r="R1388">
        <v>1</v>
      </c>
      <c r="T1388">
        <f>MAX(scores245[[#This Row],[winline]],scores245[[#This Row],[betboom]])</f>
        <v>0</v>
      </c>
      <c r="U1388" t="e">
        <f>INDEX($C$1:$O$10913,1,MATCH(T1388,scores245[#This Row],0))</f>
        <v>#N/A</v>
      </c>
    </row>
    <row r="1389" spans="1:21" x14ac:dyDescent="0.25">
      <c r="A1389" t="str">
        <f>_xlfn.CONCAT(scores245[[#This Row],[home]],scores245[[#This Row],[guest]],scores245[[#This Row],[дата]])</f>
        <v>Сеул Анъян45559</v>
      </c>
      <c r="B1389" t="str">
        <f>_xlfn.CONCAT(scores245[[#This Row],[home]],scores245[[#This Row],[guest]])</f>
        <v>Сеул Анъян</v>
      </c>
      <c r="C1389" s="1" t="s">
        <v>505</v>
      </c>
      <c r="D1389" s="2">
        <v>45559</v>
      </c>
      <c r="E1389" s="1" t="s">
        <v>313</v>
      </c>
      <c r="F1389" s="1" t="s">
        <v>269</v>
      </c>
      <c r="G1389" t="s">
        <v>20</v>
      </c>
      <c r="H1389" t="s">
        <v>20</v>
      </c>
      <c r="I1389" t="s">
        <v>20</v>
      </c>
      <c r="J1389" t="s">
        <v>20</v>
      </c>
      <c r="K1389" t="s">
        <v>20</v>
      </c>
      <c r="L1389" t="s">
        <v>20</v>
      </c>
      <c r="M1389" t="s">
        <v>20</v>
      </c>
      <c r="N1389" t="s">
        <v>20</v>
      </c>
      <c r="O1389" t="s">
        <v>20</v>
      </c>
      <c r="P1389" t="s">
        <v>28</v>
      </c>
      <c r="Q1389" t="s">
        <v>16</v>
      </c>
      <c r="R1389">
        <v>1</v>
      </c>
      <c r="T1389">
        <f>MAX(scores245[[#This Row],[winline]],scores245[[#This Row],[betboom]])</f>
        <v>0</v>
      </c>
      <c r="U1389" t="e">
        <f>INDEX($C$1:$O$10913,1,MATCH(T1389,scores245[#This Row],0))</f>
        <v>#N/A</v>
      </c>
    </row>
    <row r="1390" spans="1:21" x14ac:dyDescent="0.25">
      <c r="A1390" t="str">
        <f>_xlfn.CONCAT(scores245[[#This Row],[home]],scores245[[#This Row],[guest]],scores245[[#This Row],[дата]])</f>
        <v>Понте ПретаАмерика Минейро45560</v>
      </c>
      <c r="B1390" t="str">
        <f>_xlfn.CONCAT(scores245[[#This Row],[home]],scores245[[#This Row],[guest]])</f>
        <v>Понте ПретаАмерика Минейро</v>
      </c>
      <c r="C1390" s="1" t="s">
        <v>494</v>
      </c>
      <c r="D1390" s="2">
        <v>45560</v>
      </c>
      <c r="E1390" s="1" t="s">
        <v>219</v>
      </c>
      <c r="F1390" s="1" t="s">
        <v>317</v>
      </c>
      <c r="G1390">
        <v>3.05</v>
      </c>
      <c r="H1390">
        <v>2.9</v>
      </c>
      <c r="I1390">
        <v>2.46</v>
      </c>
      <c r="J1390">
        <v>3.1</v>
      </c>
      <c r="K1390">
        <v>3</v>
      </c>
      <c r="L1390">
        <v>2.5</v>
      </c>
      <c r="M1390">
        <v>3</v>
      </c>
      <c r="N1390">
        <v>3.05</v>
      </c>
      <c r="O1390">
        <v>2.4</v>
      </c>
      <c r="P1390" t="s">
        <v>16</v>
      </c>
      <c r="Q1390" t="s">
        <v>19</v>
      </c>
      <c r="R1390">
        <v>2</v>
      </c>
      <c r="T1390">
        <f>MAX(scores245[[#This Row],[winline]],scores245[[#This Row],[betboom]])</f>
        <v>3.1</v>
      </c>
      <c r="U1390" t="str">
        <f>INDEX($C$1:$O$10913,1,MATCH(T1390,scores245[#This Row],0))</f>
        <v>betboom</v>
      </c>
    </row>
    <row r="1391" spans="1:21" x14ac:dyDescent="0.25">
      <c r="A1391" t="str">
        <f>_xlfn.CONCAT(scores245[[#This Row],[home]],scores245[[#This Row],[guest]],scores245[[#This Row],[дата]])</f>
        <v>Ботафого Сан ПаулоКРБ45560</v>
      </c>
      <c r="B1391" t="str">
        <f>_xlfn.CONCAT(scores245[[#This Row],[home]],scores245[[#This Row],[guest]])</f>
        <v>Ботафого Сан ПаулоКРБ</v>
      </c>
      <c r="C1391" s="1" t="s">
        <v>494</v>
      </c>
      <c r="D1391" s="2">
        <v>45560</v>
      </c>
      <c r="E1391" s="1" t="s">
        <v>89</v>
      </c>
      <c r="F1391" s="1" t="s">
        <v>318</v>
      </c>
      <c r="G1391">
        <v>2.37</v>
      </c>
      <c r="H1391">
        <v>3</v>
      </c>
      <c r="I1391">
        <v>3.1</v>
      </c>
      <c r="J1391">
        <v>2.4300000000000002</v>
      </c>
      <c r="K1391">
        <v>3</v>
      </c>
      <c r="L1391">
        <v>3.2</v>
      </c>
      <c r="M1391">
        <v>2.2999999999999998</v>
      </c>
      <c r="N1391">
        <v>3.05</v>
      </c>
      <c r="O1391">
        <v>3.1</v>
      </c>
      <c r="P1391" t="s">
        <v>16</v>
      </c>
      <c r="Q1391" t="s">
        <v>16</v>
      </c>
      <c r="R1391">
        <v>0</v>
      </c>
      <c r="T1391">
        <f>MAX(scores245[[#This Row],[winline]],scores245[[#This Row],[betboom]])</f>
        <v>2.4300000000000002</v>
      </c>
      <c r="U1391" t="str">
        <f>INDEX($C$1:$O$10913,1,MATCH(T1391,scores245[#This Row],0))</f>
        <v>betboom</v>
      </c>
    </row>
    <row r="1392" spans="1:21" x14ac:dyDescent="0.25">
      <c r="A1392" t="str">
        <f>_xlfn.CONCAT(scores245[[#This Row],[home]],scores245[[#This Row],[guest]],scores245[[#This Row],[дата]])</f>
        <v>ОперариоГуарани45560</v>
      </c>
      <c r="B1392" t="str">
        <f>_xlfn.CONCAT(scores245[[#This Row],[home]],scores245[[#This Row],[guest]])</f>
        <v>ОперариоГуарани</v>
      </c>
      <c r="C1392" s="1" t="s">
        <v>494</v>
      </c>
      <c r="D1392" s="2">
        <v>45560</v>
      </c>
      <c r="E1392" s="1" t="s">
        <v>221</v>
      </c>
      <c r="F1392" s="1" t="s">
        <v>218</v>
      </c>
      <c r="G1392">
        <v>2.12</v>
      </c>
      <c r="H1392">
        <v>2.75</v>
      </c>
      <c r="I1392">
        <v>4.0999999999999996</v>
      </c>
      <c r="J1392">
        <v>2.1</v>
      </c>
      <c r="K1392">
        <v>2.9</v>
      </c>
      <c r="L1392">
        <v>4.3</v>
      </c>
      <c r="M1392">
        <v>2.0289999999999999</v>
      </c>
      <c r="N1392">
        <v>2.85</v>
      </c>
      <c r="O1392">
        <v>4.2</v>
      </c>
      <c r="P1392" t="s">
        <v>28</v>
      </c>
      <c r="Q1392" t="s">
        <v>16</v>
      </c>
      <c r="R1392">
        <v>1</v>
      </c>
      <c r="T1392">
        <f>MAX(scores245[[#This Row],[winline]],scores245[[#This Row],[betboom]])</f>
        <v>2.12</v>
      </c>
      <c r="U1392" t="str">
        <f>INDEX($C$1:$O$10913,1,MATCH(T1392,scores245[#This Row],0))</f>
        <v>winline</v>
      </c>
    </row>
    <row r="1393" spans="1:21" x14ac:dyDescent="0.25">
      <c r="A1393" t="str">
        <f>_xlfn.CONCAT(scores245[[#This Row],[home]],scores245[[#This Row],[guest]],scores245[[#This Row],[дата]])</f>
        <v>Викингур  РейкьявикХафнарфьордур45560</v>
      </c>
      <c r="B1393" t="str">
        <f>_xlfn.CONCAT(scores245[[#This Row],[home]],scores245[[#This Row],[guest]])</f>
        <v>Викингур  РейкьявикХафнарфьордур</v>
      </c>
      <c r="C1393" s="1" t="s">
        <v>508</v>
      </c>
      <c r="D1393" s="2">
        <v>45560</v>
      </c>
      <c r="E1393" s="1" t="s">
        <v>226</v>
      </c>
      <c r="F1393" s="1" t="s">
        <v>33</v>
      </c>
      <c r="G1393">
        <v>1.45</v>
      </c>
      <c r="H1393">
        <v>4.7</v>
      </c>
      <c r="I1393">
        <v>5</v>
      </c>
      <c r="J1393">
        <v>1.5</v>
      </c>
      <c r="K1393">
        <v>4.9000000000000004</v>
      </c>
      <c r="L1393">
        <v>5.3</v>
      </c>
      <c r="M1393">
        <v>1.5</v>
      </c>
      <c r="N1393">
        <v>4.59</v>
      </c>
      <c r="O1393">
        <v>4.83</v>
      </c>
      <c r="P1393" t="s">
        <v>20</v>
      </c>
      <c r="Q1393" t="s">
        <v>20</v>
      </c>
      <c r="R1393" t="s">
        <v>20</v>
      </c>
      <c r="T1393">
        <f>MAX(scores245[[#This Row],[winline]],scores245[[#This Row],[betboom]])</f>
        <v>1.5</v>
      </c>
      <c r="U1393" t="str">
        <f>INDEX($C$1:$O$10913,1,MATCH(T1393,scores245[#This Row],0))</f>
        <v>betboom</v>
      </c>
    </row>
    <row r="1394" spans="1:21" x14ac:dyDescent="0.25">
      <c r="A1394" t="str">
        <f>_xlfn.CONCAT(scores245[[#This Row],[home]],scores245[[#This Row],[guest]],scores245[[#This Row],[дата]])</f>
        <v>АкюрейриКопавогур45560</v>
      </c>
      <c r="B1394" t="str">
        <f>_xlfn.CONCAT(scores245[[#This Row],[home]],scores245[[#This Row],[guest]])</f>
        <v>АкюрейриКопавогур</v>
      </c>
      <c r="C1394" s="1" t="s">
        <v>508</v>
      </c>
      <c r="D1394" s="2">
        <v>45560</v>
      </c>
      <c r="E1394" s="1" t="s">
        <v>36</v>
      </c>
      <c r="F1394" s="1" t="s">
        <v>35</v>
      </c>
      <c r="G1394">
        <v>1.27</v>
      </c>
      <c r="H1394">
        <v>5.8</v>
      </c>
      <c r="I1394">
        <v>7</v>
      </c>
      <c r="J1394">
        <v>1.32</v>
      </c>
      <c r="K1394">
        <v>5.9</v>
      </c>
      <c r="L1394">
        <v>8</v>
      </c>
      <c r="M1394" t="s">
        <v>20</v>
      </c>
      <c r="N1394" t="s">
        <v>20</v>
      </c>
      <c r="O1394" t="s">
        <v>20</v>
      </c>
      <c r="P1394" t="s">
        <v>32</v>
      </c>
      <c r="Q1394" t="s">
        <v>32</v>
      </c>
      <c r="R1394">
        <v>0</v>
      </c>
      <c r="T1394">
        <f>MAX(scores245[[#This Row],[winline]],scores245[[#This Row],[betboom]])</f>
        <v>1.32</v>
      </c>
      <c r="U1394" t="str">
        <f>INDEX($C$1:$O$10913,1,MATCH(T1394,scores245[#This Row],0))</f>
        <v>betboom</v>
      </c>
    </row>
    <row r="1395" spans="1:21" x14ac:dyDescent="0.25">
      <c r="A1395" t="str">
        <f>_xlfn.CONCAT(scores245[[#This Row],[home]],scores245[[#This Row],[guest]],scores245[[#This Row],[дата]])</f>
        <v>МоссСаннес Ульф45560</v>
      </c>
      <c r="B1395" t="str">
        <f>_xlfn.CONCAT(scores245[[#This Row],[home]],scores245[[#This Row],[guest]])</f>
        <v>МоссСаннес Ульф</v>
      </c>
      <c r="C1395" s="1" t="s">
        <v>501</v>
      </c>
      <c r="D1395" s="2">
        <v>45560</v>
      </c>
      <c r="E1395" s="1" t="s">
        <v>394</v>
      </c>
      <c r="F1395" s="1" t="s">
        <v>406</v>
      </c>
      <c r="G1395" t="s">
        <v>20</v>
      </c>
      <c r="H1395" t="s">
        <v>20</v>
      </c>
      <c r="I1395" t="s">
        <v>20</v>
      </c>
      <c r="J1395" t="s">
        <v>20</v>
      </c>
      <c r="K1395" t="s">
        <v>20</v>
      </c>
      <c r="L1395" t="s">
        <v>20</v>
      </c>
      <c r="M1395" t="s">
        <v>20</v>
      </c>
      <c r="N1395" t="s">
        <v>20</v>
      </c>
      <c r="O1395" t="s">
        <v>20</v>
      </c>
      <c r="P1395" t="s">
        <v>19</v>
      </c>
      <c r="Q1395" t="s">
        <v>28</v>
      </c>
      <c r="R1395">
        <v>1</v>
      </c>
      <c r="T1395">
        <f>MAX(scores245[[#This Row],[winline]],scores245[[#This Row],[betboom]])</f>
        <v>0</v>
      </c>
      <c r="U1395" t="e">
        <f>INDEX($C$1:$O$10913,1,MATCH(T1395,scores245[#This Row],0))</f>
        <v>#N/A</v>
      </c>
    </row>
    <row r="1396" spans="1:21" x14ac:dyDescent="0.25">
      <c r="A1396" t="str">
        <f>_xlfn.CONCAT(scores245[[#This Row],[home]],scores245[[#This Row],[guest]],scores245[[#This Row],[дата]])</f>
        <v>МьендаленКонгсвингер45560</v>
      </c>
      <c r="B1396" t="str">
        <f>_xlfn.CONCAT(scores245[[#This Row],[home]],scores245[[#This Row],[guest]])</f>
        <v>МьендаленКонгсвингер</v>
      </c>
      <c r="C1396" s="1" t="s">
        <v>501</v>
      </c>
      <c r="D1396" s="2">
        <v>45560</v>
      </c>
      <c r="E1396" s="1" t="s">
        <v>401</v>
      </c>
      <c r="F1396" s="1" t="s">
        <v>395</v>
      </c>
      <c r="G1396" t="s">
        <v>20</v>
      </c>
      <c r="H1396" t="s">
        <v>20</v>
      </c>
      <c r="I1396" t="s">
        <v>20</v>
      </c>
      <c r="J1396" t="s">
        <v>20</v>
      </c>
      <c r="K1396" t="s">
        <v>20</v>
      </c>
      <c r="L1396" t="s">
        <v>20</v>
      </c>
      <c r="M1396" t="s">
        <v>20</v>
      </c>
      <c r="N1396" t="s">
        <v>20</v>
      </c>
      <c r="O1396" t="s">
        <v>20</v>
      </c>
      <c r="P1396" t="s">
        <v>28</v>
      </c>
      <c r="Q1396" t="s">
        <v>28</v>
      </c>
      <c r="R1396">
        <v>0</v>
      </c>
      <c r="T1396">
        <f>MAX(scores245[[#This Row],[winline]],scores245[[#This Row],[betboom]])</f>
        <v>0</v>
      </c>
      <c r="U1396" t="e">
        <f>INDEX($C$1:$O$10913,1,MATCH(T1396,scores245[#This Row],0))</f>
        <v>#REF!</v>
      </c>
    </row>
    <row r="1397" spans="1:21" x14ac:dyDescent="0.25">
      <c r="A1397" t="str">
        <f>_xlfn.CONCAT(scores245[[#This Row],[home]],scores245[[#This Row],[guest]],scores245[[#This Row],[дата]])</f>
        <v>ЛевангерЛюн45560</v>
      </c>
      <c r="B1397" t="str">
        <f>_xlfn.CONCAT(scores245[[#This Row],[home]],scores245[[#This Row],[guest]])</f>
        <v>ЛевангерЛюн</v>
      </c>
      <c r="C1397" s="1" t="s">
        <v>501</v>
      </c>
      <c r="D1397" s="2">
        <v>45560</v>
      </c>
      <c r="E1397" s="1" t="s">
        <v>400</v>
      </c>
      <c r="F1397" s="1" t="s">
        <v>398</v>
      </c>
      <c r="G1397" t="s">
        <v>20</v>
      </c>
      <c r="H1397" t="s">
        <v>20</v>
      </c>
      <c r="I1397" t="s">
        <v>20</v>
      </c>
      <c r="J1397" t="s">
        <v>20</v>
      </c>
      <c r="K1397" t="s">
        <v>20</v>
      </c>
      <c r="L1397" t="s">
        <v>20</v>
      </c>
      <c r="M1397" t="s">
        <v>20</v>
      </c>
      <c r="N1397" t="s">
        <v>20</v>
      </c>
      <c r="O1397" t="s">
        <v>20</v>
      </c>
      <c r="P1397" t="s">
        <v>28</v>
      </c>
      <c r="Q1397" t="s">
        <v>19</v>
      </c>
      <c r="R1397">
        <v>2</v>
      </c>
      <c r="T1397">
        <f>MAX(scores245[[#This Row],[winline]],scores245[[#This Row],[betboom]])</f>
        <v>0</v>
      </c>
      <c r="U1397" t="e">
        <f>INDEX($C$1:$O$10913,1,MATCH(T1397,scores245[#This Row],0))</f>
        <v>#N/A</v>
      </c>
    </row>
    <row r="1398" spans="1:21" x14ac:dyDescent="0.25">
      <c r="A1398" t="str">
        <f>_xlfn.CONCAT(scores245[[#This Row],[home]],scores245[[#This Row],[guest]],scores245[[#This Row],[дата]])</f>
        <v>СтартАсан45560</v>
      </c>
      <c r="B1398" t="str">
        <f>_xlfn.CONCAT(scores245[[#This Row],[home]],scores245[[#This Row],[guest]])</f>
        <v>СтартАсан</v>
      </c>
      <c r="C1398" s="1" t="s">
        <v>501</v>
      </c>
      <c r="D1398" s="2">
        <v>45560</v>
      </c>
      <c r="E1398" s="1" t="s">
        <v>402</v>
      </c>
      <c r="F1398" s="1" t="s">
        <v>399</v>
      </c>
      <c r="G1398" t="s">
        <v>20</v>
      </c>
      <c r="H1398" t="s">
        <v>20</v>
      </c>
      <c r="I1398" t="s">
        <v>20</v>
      </c>
      <c r="J1398" t="s">
        <v>20</v>
      </c>
      <c r="K1398" t="s">
        <v>20</v>
      </c>
      <c r="L1398" t="s">
        <v>20</v>
      </c>
      <c r="M1398" t="s">
        <v>20</v>
      </c>
      <c r="N1398" t="s">
        <v>20</v>
      </c>
      <c r="O1398" t="s">
        <v>20</v>
      </c>
      <c r="P1398" t="s">
        <v>19</v>
      </c>
      <c r="Q1398" t="s">
        <v>28</v>
      </c>
      <c r="R1398">
        <v>1</v>
      </c>
      <c r="T1398">
        <f>MAX(scores245[[#This Row],[winline]],scores245[[#This Row],[betboom]])</f>
        <v>0</v>
      </c>
      <c r="U1398" t="e">
        <f>INDEX($C$1:$O$10913,1,MATCH(T1398,scores245[#This Row],0))</f>
        <v>#N/A</v>
      </c>
    </row>
    <row r="1399" spans="1:21" x14ac:dyDescent="0.25">
      <c r="A1399" t="str">
        <f>_xlfn.CONCAT(scores245[[#This Row],[home]],scores245[[#This Row],[guest]],scores245[[#This Row],[дата]])</f>
        <v>РауфоссРанхейм45560</v>
      </c>
      <c r="B1399" t="str">
        <f>_xlfn.CONCAT(scores245[[#This Row],[home]],scores245[[#This Row],[guest]])</f>
        <v>РауфоссРанхейм</v>
      </c>
      <c r="C1399" s="1" t="s">
        <v>501</v>
      </c>
      <c r="D1399" s="2">
        <v>45560</v>
      </c>
      <c r="E1399" s="1" t="s">
        <v>404</v>
      </c>
      <c r="F1399" s="1" t="s">
        <v>392</v>
      </c>
      <c r="G1399" t="s">
        <v>20</v>
      </c>
      <c r="H1399" t="s">
        <v>20</v>
      </c>
      <c r="I1399" t="s">
        <v>20</v>
      </c>
      <c r="J1399" t="s">
        <v>20</v>
      </c>
      <c r="K1399" t="s">
        <v>20</v>
      </c>
      <c r="L1399" t="s">
        <v>20</v>
      </c>
      <c r="M1399" t="s">
        <v>20</v>
      </c>
      <c r="N1399" t="s">
        <v>20</v>
      </c>
      <c r="O1399" t="s">
        <v>20</v>
      </c>
      <c r="P1399" t="s">
        <v>16</v>
      </c>
      <c r="Q1399" t="s">
        <v>16</v>
      </c>
      <c r="R1399">
        <v>0</v>
      </c>
      <c r="T1399">
        <f>MAX(scores245[[#This Row],[winline]],scores245[[#This Row],[betboom]])</f>
        <v>0</v>
      </c>
      <c r="U1399" t="e">
        <f>INDEX($C$1:$O$10913,1,MATCH(T1399,scores245[#This Row],0))</f>
        <v>#REF!</v>
      </c>
    </row>
    <row r="1400" spans="1:21" x14ac:dyDescent="0.25">
      <c r="A1400" t="str">
        <f>_xlfn.CONCAT(scores245[[#This Row],[home]],scores245[[#This Row],[guest]],scores245[[#This Row],[дата]])</f>
        <v>СогндальБрюн45560</v>
      </c>
      <c r="B1400" t="str">
        <f>_xlfn.CONCAT(scores245[[#This Row],[home]],scores245[[#This Row],[guest]])</f>
        <v>СогндальБрюн</v>
      </c>
      <c r="C1400" s="1" t="s">
        <v>501</v>
      </c>
      <c r="D1400" s="2">
        <v>45560</v>
      </c>
      <c r="E1400" s="1" t="s">
        <v>393</v>
      </c>
      <c r="F1400" s="1" t="s">
        <v>397</v>
      </c>
      <c r="G1400" t="s">
        <v>20</v>
      </c>
      <c r="H1400" t="s">
        <v>20</v>
      </c>
      <c r="I1400" t="s">
        <v>20</v>
      </c>
      <c r="J1400" t="s">
        <v>20</v>
      </c>
      <c r="K1400" t="s">
        <v>20</v>
      </c>
      <c r="L1400" t="s">
        <v>20</v>
      </c>
      <c r="M1400" t="s">
        <v>20</v>
      </c>
      <c r="N1400" t="s">
        <v>20</v>
      </c>
      <c r="O1400" t="s">
        <v>20</v>
      </c>
      <c r="P1400" t="s">
        <v>19</v>
      </c>
      <c r="Q1400" t="s">
        <v>32</v>
      </c>
      <c r="R1400">
        <v>2</v>
      </c>
      <c r="T1400">
        <f>MAX(scores245[[#This Row],[winline]],scores245[[#This Row],[betboom]])</f>
        <v>0</v>
      </c>
      <c r="U1400" t="e">
        <f>INDEX($C$1:$O$10913,1,MATCH(T1400,scores245[#This Row],0))</f>
        <v>#N/A</v>
      </c>
    </row>
    <row r="1401" spans="1:21" x14ac:dyDescent="0.25">
      <c r="A1401" t="str">
        <f>_xlfn.CONCAT(scores245[[#This Row],[home]],scores245[[#This Row],[guest]],scores245[[#This Row],[дата]])</f>
        <v>ЭгерсундСтабек45560</v>
      </c>
      <c r="B1401" t="str">
        <f>_xlfn.CONCAT(scores245[[#This Row],[home]],scores245[[#This Row],[guest]])</f>
        <v>ЭгерсундСтабек</v>
      </c>
      <c r="C1401" s="1" t="s">
        <v>501</v>
      </c>
      <c r="D1401" s="2">
        <v>45560</v>
      </c>
      <c r="E1401" s="1" t="s">
        <v>396</v>
      </c>
      <c r="F1401" s="1" t="s">
        <v>405</v>
      </c>
      <c r="G1401" t="s">
        <v>20</v>
      </c>
      <c r="H1401" t="s">
        <v>20</v>
      </c>
      <c r="I1401" t="s">
        <v>20</v>
      </c>
      <c r="J1401" t="s">
        <v>20</v>
      </c>
      <c r="K1401" t="s">
        <v>20</v>
      </c>
      <c r="L1401" t="s">
        <v>20</v>
      </c>
      <c r="M1401" t="s">
        <v>20</v>
      </c>
      <c r="N1401" t="s">
        <v>20</v>
      </c>
      <c r="O1401" t="s">
        <v>20</v>
      </c>
      <c r="P1401" t="s">
        <v>19</v>
      </c>
      <c r="Q1401" t="s">
        <v>28</v>
      </c>
      <c r="R1401">
        <v>1</v>
      </c>
      <c r="T1401">
        <f>MAX(scores245[[#This Row],[winline]],scores245[[#This Row],[betboom]])</f>
        <v>0</v>
      </c>
      <c r="U1401" t="e">
        <f>INDEX($C$1:$O$10913,1,MATCH(T1401,scores245[#This Row],0))</f>
        <v>#N/A</v>
      </c>
    </row>
    <row r="1402" spans="1:21" x14ac:dyDescent="0.25">
      <c r="A1402" t="str">
        <f>_xlfn.CONCAT(scores245[[#This Row],[home]],scores245[[#This Row],[guest]],scores245[[#This Row],[дата]])</f>
        <v>СириусАИК45560</v>
      </c>
      <c r="B1402" t="str">
        <f>_xlfn.CONCAT(scores245[[#This Row],[home]],scores245[[#This Row],[guest]])</f>
        <v>СириусАИК</v>
      </c>
      <c r="C1402" s="1" t="s">
        <v>503</v>
      </c>
      <c r="D1402" s="2">
        <v>45560</v>
      </c>
      <c r="E1402" s="1" t="s">
        <v>342</v>
      </c>
      <c r="F1402" s="1" t="s">
        <v>359</v>
      </c>
      <c r="G1402" t="s">
        <v>20</v>
      </c>
      <c r="H1402" t="s">
        <v>20</v>
      </c>
      <c r="I1402" t="s">
        <v>20</v>
      </c>
      <c r="J1402" t="s">
        <v>20</v>
      </c>
      <c r="K1402" t="s">
        <v>20</v>
      </c>
      <c r="L1402" t="s">
        <v>20</v>
      </c>
      <c r="M1402" t="s">
        <v>20</v>
      </c>
      <c r="N1402" t="s">
        <v>20</v>
      </c>
      <c r="O1402" t="s">
        <v>20</v>
      </c>
      <c r="P1402" t="s">
        <v>16</v>
      </c>
      <c r="Q1402" t="s">
        <v>16</v>
      </c>
      <c r="R1402">
        <v>0</v>
      </c>
      <c r="T1402">
        <f>MAX(scores245[[#This Row],[winline]],scores245[[#This Row],[betboom]])</f>
        <v>0</v>
      </c>
      <c r="U1402" t="e">
        <f>INDEX($C$1:$O$10913,1,MATCH(T1402,scores245[#This Row],0))</f>
        <v>#REF!</v>
      </c>
    </row>
    <row r="1403" spans="1:21" x14ac:dyDescent="0.25">
      <c r="A1403" t="str">
        <f>_xlfn.CONCAT(scores245[[#This Row],[home]],scores245[[#This Row],[guest]],scores245[[#This Row],[дата]])</f>
        <v>МьельбюВернаму45560</v>
      </c>
      <c r="B1403" t="str">
        <f>_xlfn.CONCAT(scores245[[#This Row],[home]],scores245[[#This Row],[guest]])</f>
        <v>МьельбюВернаму</v>
      </c>
      <c r="C1403" s="1" t="s">
        <v>503</v>
      </c>
      <c r="D1403" s="2">
        <v>45560</v>
      </c>
      <c r="E1403" s="1" t="s">
        <v>341</v>
      </c>
      <c r="F1403" s="1" t="s">
        <v>357</v>
      </c>
      <c r="G1403" t="s">
        <v>20</v>
      </c>
      <c r="H1403" t="s">
        <v>20</v>
      </c>
      <c r="I1403" t="s">
        <v>20</v>
      </c>
      <c r="J1403" t="s">
        <v>20</v>
      </c>
      <c r="K1403" t="s">
        <v>20</v>
      </c>
      <c r="L1403" t="s">
        <v>20</v>
      </c>
      <c r="M1403" t="s">
        <v>20</v>
      </c>
      <c r="N1403" t="s">
        <v>20</v>
      </c>
      <c r="O1403" t="s">
        <v>20</v>
      </c>
      <c r="P1403" t="s">
        <v>16</v>
      </c>
      <c r="Q1403" t="s">
        <v>28</v>
      </c>
      <c r="R1403">
        <v>2</v>
      </c>
      <c r="T1403">
        <f>MAX(scores245[[#This Row],[winline]],scores245[[#This Row],[betboom]])</f>
        <v>0</v>
      </c>
      <c r="U1403" t="e">
        <f>INDEX($C$1:$O$10913,1,MATCH(T1403,scores245[#This Row],0))</f>
        <v>#N/A</v>
      </c>
    </row>
    <row r="1404" spans="1:21" x14ac:dyDescent="0.25">
      <c r="A1404" t="str">
        <f>_xlfn.CONCAT(scores245[[#This Row],[home]],scores245[[#This Row],[guest]],scores245[[#This Row],[дата]])</f>
        <v>ЮргорденБроммапойкарна45560</v>
      </c>
      <c r="B1404" t="str">
        <f>_xlfn.CONCAT(scores245[[#This Row],[home]],scores245[[#This Row],[guest]])</f>
        <v>ЮргорденБроммапойкарна</v>
      </c>
      <c r="C1404" s="1" t="s">
        <v>503</v>
      </c>
      <c r="D1404" s="2">
        <v>45560</v>
      </c>
      <c r="E1404" s="1" t="s">
        <v>366</v>
      </c>
      <c r="F1404" s="1" t="s">
        <v>344</v>
      </c>
      <c r="G1404" t="s">
        <v>20</v>
      </c>
      <c r="H1404" t="s">
        <v>20</v>
      </c>
      <c r="I1404" t="s">
        <v>20</v>
      </c>
      <c r="J1404" t="s">
        <v>20</v>
      </c>
      <c r="K1404" t="s">
        <v>20</v>
      </c>
      <c r="L1404" t="s">
        <v>20</v>
      </c>
      <c r="M1404" t="s">
        <v>20</v>
      </c>
      <c r="N1404" t="s">
        <v>20</v>
      </c>
      <c r="O1404" t="s">
        <v>20</v>
      </c>
      <c r="P1404" t="s">
        <v>28</v>
      </c>
      <c r="Q1404" t="s">
        <v>16</v>
      </c>
      <c r="R1404">
        <v>1</v>
      </c>
      <c r="T1404">
        <f>MAX(scores245[[#This Row],[winline]],scores245[[#This Row],[betboom]])</f>
        <v>0</v>
      </c>
      <c r="U1404" t="e">
        <f>INDEX($C$1:$O$10913,1,MATCH(T1404,scores245[#This Row],0))</f>
        <v>#N/A</v>
      </c>
    </row>
    <row r="1405" spans="1:21" x14ac:dyDescent="0.25">
      <c r="A1405" t="str">
        <f>_xlfn.CONCAT(scores245[[#This Row],[home]],scores245[[#This Row],[guest]],scores245[[#This Row],[дата]])</f>
        <v>ПучхонСоннам45560</v>
      </c>
      <c r="B1405" t="str">
        <f>_xlfn.CONCAT(scores245[[#This Row],[home]],scores245[[#This Row],[guest]])</f>
        <v>ПучхонСоннам</v>
      </c>
      <c r="C1405" s="1" t="s">
        <v>505</v>
      </c>
      <c r="D1405" s="2">
        <v>45560</v>
      </c>
      <c r="E1405" s="1" t="s">
        <v>268</v>
      </c>
      <c r="F1405" s="1" t="s">
        <v>121</v>
      </c>
      <c r="G1405" t="s">
        <v>20</v>
      </c>
      <c r="H1405" t="s">
        <v>20</v>
      </c>
      <c r="I1405" t="s">
        <v>20</v>
      </c>
      <c r="J1405" t="s">
        <v>20</v>
      </c>
      <c r="K1405" t="s">
        <v>20</v>
      </c>
      <c r="L1405" t="s">
        <v>20</v>
      </c>
      <c r="M1405" t="s">
        <v>20</v>
      </c>
      <c r="N1405" t="s">
        <v>20</v>
      </c>
      <c r="O1405" t="s">
        <v>20</v>
      </c>
      <c r="P1405" t="s">
        <v>32</v>
      </c>
      <c r="Q1405" t="s">
        <v>16</v>
      </c>
      <c r="R1405">
        <v>1</v>
      </c>
      <c r="T1405">
        <f>MAX(scores245[[#This Row],[winline]],scores245[[#This Row],[betboom]])</f>
        <v>0</v>
      </c>
      <c r="U1405" t="e">
        <f>INDEX($C$1:$O$10913,1,MATCH(T1405,scores245[#This Row],0))</f>
        <v>#N/A</v>
      </c>
    </row>
    <row r="1406" spans="1:21" x14ac:dyDescent="0.25">
      <c r="A1406" t="str">
        <f>_xlfn.CONCAT(scores245[[#This Row],[home]],scores245[[#This Row],[guest]],scores245[[#This Row],[дата]])</f>
        <v>Сувон БлюуингзПусан 45560</v>
      </c>
      <c r="B1406" t="str">
        <f>_xlfn.CONCAT(scores245[[#This Row],[home]],scores245[[#This Row],[guest]])</f>
        <v xml:space="preserve">Сувон БлюуингзПусан </v>
      </c>
      <c r="C1406" s="1" t="s">
        <v>505</v>
      </c>
      <c r="D1406" s="2">
        <v>45560</v>
      </c>
      <c r="E1406" s="1" t="s">
        <v>270</v>
      </c>
      <c r="F1406" s="1" t="s">
        <v>120</v>
      </c>
      <c r="G1406" t="s">
        <v>20</v>
      </c>
      <c r="H1406" t="s">
        <v>20</v>
      </c>
      <c r="I1406" t="s">
        <v>20</v>
      </c>
      <c r="J1406" t="s">
        <v>20</v>
      </c>
      <c r="K1406" t="s">
        <v>20</v>
      </c>
      <c r="L1406" t="s">
        <v>20</v>
      </c>
      <c r="M1406" t="s">
        <v>20</v>
      </c>
      <c r="N1406" t="s">
        <v>20</v>
      </c>
      <c r="O1406" t="s">
        <v>20</v>
      </c>
      <c r="P1406" t="s">
        <v>16</v>
      </c>
      <c r="Q1406" t="s">
        <v>28</v>
      </c>
      <c r="R1406">
        <v>2</v>
      </c>
      <c r="T1406">
        <f>MAX(scores245[[#This Row],[winline]],scores245[[#This Row],[betboom]])</f>
        <v>0</v>
      </c>
      <c r="U1406" t="e">
        <f>INDEX($C$1:$O$10913,1,MATCH(T1406,scores245[#This Row],0))</f>
        <v>#N/A</v>
      </c>
    </row>
    <row r="1407" spans="1:21" x14ac:dyDescent="0.25">
      <c r="A1407" t="str">
        <f>_xlfn.CONCAT(scores245[[#This Row],[home]],scores245[[#This Row],[guest]],scores245[[#This Row],[дата]])</f>
        <v>КеннамГимпо45560</v>
      </c>
      <c r="B1407" t="str">
        <f>_xlfn.CONCAT(scores245[[#This Row],[home]],scores245[[#This Row],[guest]])</f>
        <v>КеннамГимпо</v>
      </c>
      <c r="C1407" s="1" t="s">
        <v>505</v>
      </c>
      <c r="D1407" s="2">
        <v>45560</v>
      </c>
      <c r="E1407" s="1" t="s">
        <v>310</v>
      </c>
      <c r="F1407" s="1" t="s">
        <v>122</v>
      </c>
      <c r="G1407" t="s">
        <v>20</v>
      </c>
      <c r="H1407" t="s">
        <v>20</v>
      </c>
      <c r="I1407" t="s">
        <v>20</v>
      </c>
      <c r="J1407" t="s">
        <v>20</v>
      </c>
      <c r="K1407" t="s">
        <v>20</v>
      </c>
      <c r="L1407" t="s">
        <v>20</v>
      </c>
      <c r="M1407" t="s">
        <v>20</v>
      </c>
      <c r="N1407" t="s">
        <v>20</v>
      </c>
      <c r="O1407" t="s">
        <v>20</v>
      </c>
      <c r="P1407" t="s">
        <v>28</v>
      </c>
      <c r="Q1407" t="s">
        <v>28</v>
      </c>
      <c r="R1407">
        <v>0</v>
      </c>
      <c r="T1407">
        <f>MAX(scores245[[#This Row],[winline]],scores245[[#This Row],[betboom]])</f>
        <v>0</v>
      </c>
      <c r="U1407" t="e">
        <f>INDEX($C$1:$O$10913,1,MATCH(T1407,scores245[#This Row],0))</f>
        <v>#REF!</v>
      </c>
    </row>
    <row r="1408" spans="1:21" x14ac:dyDescent="0.25">
      <c r="A1408" t="str">
        <f>_xlfn.CONCAT(scores245[[#This Row],[home]],scores245[[#This Row],[guest]],scores245[[#This Row],[дата]])</f>
        <v>Вентфорет КофуРоассо Кумамото45560</v>
      </c>
      <c r="B1408" t="str">
        <f>_xlfn.CONCAT(scores245[[#This Row],[home]],scores245[[#This Row],[guest]])</f>
        <v>Вентфорет КофуРоассо Кумамото</v>
      </c>
      <c r="C1408" s="1" t="s">
        <v>506</v>
      </c>
      <c r="D1408" s="2">
        <v>45560</v>
      </c>
      <c r="E1408" s="1" t="s">
        <v>141</v>
      </c>
      <c r="F1408" s="1" t="s">
        <v>148</v>
      </c>
      <c r="G1408" t="s">
        <v>20</v>
      </c>
      <c r="H1408" t="s">
        <v>20</v>
      </c>
      <c r="I1408" t="s">
        <v>20</v>
      </c>
      <c r="J1408" t="s">
        <v>20</v>
      </c>
      <c r="K1408" t="s">
        <v>20</v>
      </c>
      <c r="L1408" t="s">
        <v>20</v>
      </c>
      <c r="M1408" t="s">
        <v>20</v>
      </c>
      <c r="N1408" t="s">
        <v>20</v>
      </c>
      <c r="O1408" t="s">
        <v>20</v>
      </c>
      <c r="P1408" t="s">
        <v>19</v>
      </c>
      <c r="Q1408" t="s">
        <v>54</v>
      </c>
      <c r="R1408">
        <v>2</v>
      </c>
      <c r="T1408">
        <f>MAX(scores245[[#This Row],[winline]],scores245[[#This Row],[betboom]])</f>
        <v>0</v>
      </c>
      <c r="U1408" t="e">
        <f>INDEX($C$1:$O$10913,1,MATCH(T1408,scores245[#This Row],0))</f>
        <v>#N/A</v>
      </c>
    </row>
    <row r="1409" spans="1:21" x14ac:dyDescent="0.25">
      <c r="A1409" t="str">
        <f>_xlfn.CONCAT(scores245[[#This Row],[home]],scores245[[#This Row],[guest]],scores245[[#This Row],[дата]])</f>
        <v>БрагантиноИнтернасьонал45561</v>
      </c>
      <c r="B1409" t="str">
        <f>_xlfn.CONCAT(scores245[[#This Row],[home]],scores245[[#This Row],[guest]])</f>
        <v>БрагантиноИнтернасьонал</v>
      </c>
      <c r="C1409" s="1" t="s">
        <v>499</v>
      </c>
      <c r="D1409" s="2">
        <v>45561</v>
      </c>
      <c r="E1409" s="1" t="s">
        <v>87</v>
      </c>
      <c r="F1409" s="1" t="s">
        <v>209</v>
      </c>
      <c r="G1409">
        <v>2.4</v>
      </c>
      <c r="H1409">
        <v>3</v>
      </c>
      <c r="I1409">
        <v>3.45</v>
      </c>
      <c r="J1409" t="s">
        <v>20</v>
      </c>
      <c r="K1409" t="s">
        <v>20</v>
      </c>
      <c r="L1409" t="s">
        <v>20</v>
      </c>
      <c r="M1409" t="s">
        <v>20</v>
      </c>
      <c r="N1409" t="s">
        <v>20</v>
      </c>
      <c r="O1409" t="s">
        <v>20</v>
      </c>
      <c r="P1409" t="s">
        <v>20</v>
      </c>
      <c r="Q1409" t="s">
        <v>20</v>
      </c>
      <c r="R1409" t="s">
        <v>20</v>
      </c>
      <c r="T1409">
        <f>MAX(scores245[[#This Row],[winline]],scores245[[#This Row],[betboom]])</f>
        <v>2.4</v>
      </c>
      <c r="U1409" t="str">
        <f>INDEX($C$1:$O$10913,1,MATCH(T1409,scores245[#This Row],0))</f>
        <v>winline</v>
      </c>
    </row>
    <row r="1410" spans="1:21" x14ac:dyDescent="0.25">
      <c r="A1410" t="str">
        <f>_xlfn.CONCAT(scores245[[#This Row],[home]],scores245[[#This Row],[guest]],scores245[[#This Row],[дата]])</f>
        <v>ГремиоКрисиума45561</v>
      </c>
      <c r="B1410" t="str">
        <f>_xlfn.CONCAT(scores245[[#This Row],[home]],scores245[[#This Row],[guest]])</f>
        <v>ГремиоКрисиума</v>
      </c>
      <c r="C1410" s="1" t="s">
        <v>499</v>
      </c>
      <c r="D1410" s="2">
        <v>45561</v>
      </c>
      <c r="E1410" s="1" t="s">
        <v>210</v>
      </c>
      <c r="F1410" s="1" t="s">
        <v>208</v>
      </c>
      <c r="G1410" t="s">
        <v>20</v>
      </c>
      <c r="H1410" t="s">
        <v>20</v>
      </c>
      <c r="I1410" t="s">
        <v>20</v>
      </c>
      <c r="J1410" t="s">
        <v>20</v>
      </c>
      <c r="K1410" t="s">
        <v>20</v>
      </c>
      <c r="L1410" t="s">
        <v>20</v>
      </c>
      <c r="M1410" t="s">
        <v>20</v>
      </c>
      <c r="N1410" t="s">
        <v>20</v>
      </c>
      <c r="O1410" t="s">
        <v>20</v>
      </c>
      <c r="P1410" t="s">
        <v>20</v>
      </c>
      <c r="Q1410" t="s">
        <v>20</v>
      </c>
      <c r="R1410" t="s">
        <v>20</v>
      </c>
      <c r="T1410">
        <f>MAX(scores245[[#This Row],[winline]],scores245[[#This Row],[betboom]])</f>
        <v>0</v>
      </c>
      <c r="U1410" t="e">
        <f>INDEX($C$1:$O$10913,1,MATCH(T1410,scores245[#This Row],0))</f>
        <v>#N/A</v>
      </c>
    </row>
    <row r="1411" spans="1:21" x14ac:dyDescent="0.25">
      <c r="A1411" t="str">
        <f>_xlfn.CONCAT(scores245[[#This Row],[home]],scores245[[#This Row],[guest]],scores245[[#This Row],[дата]])</f>
        <v>Шемрок РоверсСент-Патрикс Атлетик45562</v>
      </c>
      <c r="B1411" t="str">
        <f>_xlfn.CONCAT(scores245[[#This Row],[home]],scores245[[#This Row],[guest]])</f>
        <v>Шемрок РоверсСент-Патрикс Атлетик</v>
      </c>
      <c r="C1411" s="1" t="s">
        <v>511</v>
      </c>
      <c r="D1411" s="2">
        <v>45562</v>
      </c>
      <c r="E1411" s="1" t="s">
        <v>18</v>
      </c>
      <c r="F1411" s="1" t="s">
        <v>458</v>
      </c>
      <c r="G1411">
        <v>1.71</v>
      </c>
      <c r="H1411">
        <v>4</v>
      </c>
      <c r="I1411">
        <v>4.5999999999999996</v>
      </c>
      <c r="J1411">
        <v>1.67</v>
      </c>
      <c r="K1411">
        <v>3.95</v>
      </c>
      <c r="L1411">
        <v>5</v>
      </c>
      <c r="M1411">
        <v>1.67</v>
      </c>
      <c r="N1411">
        <v>3.91</v>
      </c>
      <c r="O1411">
        <v>4.67</v>
      </c>
      <c r="P1411" t="s">
        <v>16</v>
      </c>
      <c r="Q1411" t="s">
        <v>32</v>
      </c>
      <c r="R1411">
        <v>2</v>
      </c>
      <c r="T1411">
        <f>MAX(scores245[[#This Row],[winline]],scores245[[#This Row],[betboom]])</f>
        <v>1.71</v>
      </c>
      <c r="U1411" t="str">
        <f>INDEX($C$1:$O$10913,1,MATCH(T1411,scores245[#This Row],0))</f>
        <v>winline</v>
      </c>
    </row>
    <row r="1412" spans="1:21" x14ac:dyDescent="0.25">
      <c r="A1412" t="str">
        <f>_xlfn.CONCAT(scores245[[#This Row],[home]],scores245[[#This Row],[guest]],scores245[[#This Row],[дата]])</f>
        <v>ДандолкБогемианc Дублин45562</v>
      </c>
      <c r="B1412" t="str">
        <f>_xlfn.CONCAT(scores245[[#This Row],[home]],scores245[[#This Row],[guest]])</f>
        <v>ДандолкБогемианc Дублин</v>
      </c>
      <c r="C1412" s="1" t="s">
        <v>511</v>
      </c>
      <c r="D1412" s="2">
        <v>45562</v>
      </c>
      <c r="E1412" s="1" t="s">
        <v>23</v>
      </c>
      <c r="F1412" s="1" t="s">
        <v>15</v>
      </c>
      <c r="G1412">
        <v>3.2</v>
      </c>
      <c r="H1412">
        <v>3.65</v>
      </c>
      <c r="I1412">
        <v>2.17</v>
      </c>
      <c r="J1412">
        <v>3.4</v>
      </c>
      <c r="K1412">
        <v>3.4</v>
      </c>
      <c r="L1412">
        <v>2.15</v>
      </c>
      <c r="M1412">
        <v>3.22</v>
      </c>
      <c r="N1412">
        <v>3.47</v>
      </c>
      <c r="O1412">
        <v>2.12</v>
      </c>
      <c r="P1412" t="s">
        <v>16</v>
      </c>
      <c r="Q1412" t="s">
        <v>19</v>
      </c>
      <c r="R1412">
        <v>2</v>
      </c>
      <c r="T1412">
        <f>MAX(scores245[[#This Row],[winline]],scores245[[#This Row],[betboom]])</f>
        <v>3.4</v>
      </c>
      <c r="U1412" t="str">
        <f>INDEX($C$1:$O$10913,1,MATCH(T1412,scores245[#This Row],0))</f>
        <v>betboom</v>
      </c>
    </row>
    <row r="1413" spans="1:21" x14ac:dyDescent="0.25">
      <c r="A1413" t="str">
        <f>_xlfn.CONCAT(scores245[[#This Row],[home]],scores245[[#This Row],[guest]],scores245[[#This Row],[дата]])</f>
        <v>Дроэда ЮнайтедДерри Сити45562</v>
      </c>
      <c r="B1413" t="str">
        <f>_xlfn.CONCAT(scores245[[#This Row],[home]],scores245[[#This Row],[guest]])</f>
        <v>Дроэда ЮнайтедДерри Сити</v>
      </c>
      <c r="C1413" s="1" t="s">
        <v>511</v>
      </c>
      <c r="D1413" s="2">
        <v>45562</v>
      </c>
      <c r="E1413" s="1" t="s">
        <v>26</v>
      </c>
      <c r="F1413" s="1" t="s">
        <v>25</v>
      </c>
      <c r="G1413">
        <v>5.2</v>
      </c>
      <c r="H1413">
        <v>4</v>
      </c>
      <c r="I1413">
        <v>1.64</v>
      </c>
      <c r="J1413">
        <v>4.9000000000000004</v>
      </c>
      <c r="K1413">
        <v>4.05</v>
      </c>
      <c r="L1413">
        <v>1.65</v>
      </c>
      <c r="M1413">
        <v>4.97</v>
      </c>
      <c r="N1413">
        <v>3.9</v>
      </c>
      <c r="O1413">
        <v>1.63</v>
      </c>
      <c r="P1413" t="s">
        <v>19</v>
      </c>
      <c r="Q1413" t="s">
        <v>28</v>
      </c>
      <c r="R1413">
        <v>1</v>
      </c>
      <c r="T1413">
        <f>MAX(scores245[[#This Row],[winline]],scores245[[#This Row],[betboom]])</f>
        <v>5.2</v>
      </c>
      <c r="U1413" t="str">
        <f>INDEX($C$1:$O$10913,1,MATCH(T1413,scores245[#This Row],0))</f>
        <v>winline</v>
      </c>
    </row>
    <row r="1414" spans="1:21" x14ac:dyDescent="0.25">
      <c r="A1414" t="str">
        <f>_xlfn.CONCAT(scores245[[#This Row],[home]],scores245[[#This Row],[guest]],scores245[[#This Row],[дата]])</f>
        <v>Уотерфорд ЮнайтедГолуэй Юнайтед45562</v>
      </c>
      <c r="B1414" t="str">
        <f>_xlfn.CONCAT(scores245[[#This Row],[home]],scores245[[#This Row],[guest]])</f>
        <v>Уотерфорд ЮнайтедГолуэй Юнайтед</v>
      </c>
      <c r="C1414" s="1" t="s">
        <v>511</v>
      </c>
      <c r="D1414" s="2">
        <v>45562</v>
      </c>
      <c r="E1414" s="1" t="s">
        <v>24</v>
      </c>
      <c r="F1414" s="1" t="s">
        <v>22</v>
      </c>
      <c r="G1414">
        <v>3.5</v>
      </c>
      <c r="H1414">
        <v>3.3</v>
      </c>
      <c r="I1414">
        <v>2.16</v>
      </c>
      <c r="J1414">
        <v>3.55</v>
      </c>
      <c r="K1414">
        <v>3.3</v>
      </c>
      <c r="L1414">
        <v>2.13</v>
      </c>
      <c r="M1414">
        <v>3.44</v>
      </c>
      <c r="N1414">
        <v>3.28</v>
      </c>
      <c r="O1414">
        <v>2.11</v>
      </c>
      <c r="P1414" t="s">
        <v>28</v>
      </c>
      <c r="Q1414" t="s">
        <v>19</v>
      </c>
      <c r="R1414">
        <v>2</v>
      </c>
      <c r="T1414">
        <f>MAX(scores245[[#This Row],[winline]],scores245[[#This Row],[betboom]])</f>
        <v>3.55</v>
      </c>
      <c r="U1414" t="str">
        <f>INDEX($C$1:$O$10913,1,MATCH(T1414,scores245[#This Row],0))</f>
        <v>betboom</v>
      </c>
    </row>
    <row r="1415" spans="1:21" x14ac:dyDescent="0.25">
      <c r="A1415" t="str">
        <f>_xlfn.CONCAT(scores245[[#This Row],[home]],scores245[[#This Row],[guest]],scores245[[#This Row],[дата]])</f>
        <v>ШелбурнСлайго Роверс45562</v>
      </c>
      <c r="B1415" t="str">
        <f>_xlfn.CONCAT(scores245[[#This Row],[home]],scores245[[#This Row],[guest]])</f>
        <v>ШелбурнСлайго Роверс</v>
      </c>
      <c r="C1415" s="1" t="s">
        <v>511</v>
      </c>
      <c r="D1415" s="2">
        <v>45562</v>
      </c>
      <c r="E1415" s="1" t="s">
        <v>21</v>
      </c>
      <c r="F1415" s="1" t="s">
        <v>17</v>
      </c>
      <c r="G1415">
        <v>1.68</v>
      </c>
      <c r="H1415">
        <v>3.8</v>
      </c>
      <c r="I1415">
        <v>5.2</v>
      </c>
      <c r="J1415">
        <v>1.7</v>
      </c>
      <c r="K1415">
        <v>3.7</v>
      </c>
      <c r="L1415">
        <v>5.3</v>
      </c>
      <c r="M1415">
        <v>1.68</v>
      </c>
      <c r="N1415">
        <v>3.64</v>
      </c>
      <c r="O1415">
        <v>5</v>
      </c>
      <c r="P1415" t="s">
        <v>16</v>
      </c>
      <c r="Q1415" t="s">
        <v>16</v>
      </c>
      <c r="R1415">
        <v>0</v>
      </c>
      <c r="T1415">
        <f>MAX(scores245[[#This Row],[winline]],scores245[[#This Row],[betboom]])</f>
        <v>1.7</v>
      </c>
      <c r="U1415" t="str">
        <f>INDEX($C$1:$O$10913,1,MATCH(T1415,scores245[#This Row],0))</f>
        <v>betboom</v>
      </c>
    </row>
    <row r="1416" spans="1:21" x14ac:dyDescent="0.25">
      <c r="A1416" t="str">
        <f>_xlfn.CONCAT(scores245[[#This Row],[home]],scores245[[#This Row],[guest]],scores245[[#This Row],[дата]])</f>
        <v>ГнистанОулу45562</v>
      </c>
      <c r="B1416" t="str">
        <f>_xlfn.CONCAT(scores245[[#This Row],[home]],scores245[[#This Row],[guest]])</f>
        <v>ГнистанОулу</v>
      </c>
      <c r="C1416" s="1" t="s">
        <v>512</v>
      </c>
      <c r="D1416" s="2">
        <v>45562</v>
      </c>
      <c r="E1416" s="1" t="s">
        <v>258</v>
      </c>
      <c r="F1416" s="1" t="s">
        <v>56</v>
      </c>
      <c r="G1416">
        <v>1.82</v>
      </c>
      <c r="H1416">
        <v>3.75</v>
      </c>
      <c r="I1416">
        <v>4.0999999999999996</v>
      </c>
      <c r="J1416">
        <v>1.79</v>
      </c>
      <c r="K1416">
        <v>3.7</v>
      </c>
      <c r="L1416">
        <v>4.3</v>
      </c>
      <c r="M1416">
        <v>1.82</v>
      </c>
      <c r="N1416">
        <v>3.85</v>
      </c>
      <c r="O1416">
        <v>4.0999999999999996</v>
      </c>
      <c r="P1416" t="s">
        <v>28</v>
      </c>
      <c r="Q1416" t="s">
        <v>16</v>
      </c>
      <c r="R1416">
        <v>1</v>
      </c>
      <c r="T1416">
        <f>MAX(scores245[[#This Row],[winline]],scores245[[#This Row],[betboom]])</f>
        <v>1.82</v>
      </c>
      <c r="U1416" t="str">
        <f>INDEX($C$1:$O$10913,1,MATCH(T1416,scores245[#This Row],0))</f>
        <v>winline</v>
      </c>
    </row>
    <row r="1417" spans="1:21" x14ac:dyDescent="0.25">
      <c r="A1417" t="str">
        <f>_xlfn.CONCAT(scores245[[#This Row],[home]],scores245[[#This Row],[guest]],scores245[[#This Row],[дата]])</f>
        <v>Пхохан Инчхон 45562</v>
      </c>
      <c r="B1417" t="str">
        <f>_xlfn.CONCAT(scores245[[#This Row],[home]],scores245[[#This Row],[guest]])</f>
        <v xml:space="preserve">Пхохан Инчхон </v>
      </c>
      <c r="C1417" s="1" t="s">
        <v>513</v>
      </c>
      <c r="D1417" s="2">
        <v>45562</v>
      </c>
      <c r="E1417" s="1" t="s">
        <v>276</v>
      </c>
      <c r="F1417" s="1" t="s">
        <v>274</v>
      </c>
      <c r="G1417">
        <v>2.2000000000000002</v>
      </c>
      <c r="H1417">
        <v>3.4</v>
      </c>
      <c r="I1417">
        <v>3.3</v>
      </c>
      <c r="J1417">
        <v>2.1</v>
      </c>
      <c r="K1417">
        <v>3.4</v>
      </c>
      <c r="L1417">
        <v>3.5</v>
      </c>
      <c r="M1417">
        <v>2.15</v>
      </c>
      <c r="N1417">
        <v>3.4</v>
      </c>
      <c r="O1417">
        <v>3.4</v>
      </c>
      <c r="P1417" t="s">
        <v>28</v>
      </c>
      <c r="Q1417" t="s">
        <v>16</v>
      </c>
      <c r="R1417">
        <v>1</v>
      </c>
      <c r="T1417">
        <f>MAX(scores245[[#This Row],[winline]],scores245[[#This Row],[betboom]])</f>
        <v>2.2000000000000002</v>
      </c>
      <c r="U1417" t="str">
        <f>INDEX($C$1:$O$10913,1,MATCH(T1417,scores245[#This Row],0))</f>
        <v>winline</v>
      </c>
    </row>
    <row r="1418" spans="1:21" x14ac:dyDescent="0.25">
      <c r="A1418" t="str">
        <f>_xlfn.CONCAT(scores245[[#This Row],[home]],scores245[[#This Row],[guest]],scores245[[#This Row],[дата]])</f>
        <v>ТэджонУльсан 45562</v>
      </c>
      <c r="B1418" t="str">
        <f>_xlfn.CONCAT(scores245[[#This Row],[home]],scores245[[#This Row],[guest]])</f>
        <v xml:space="preserve">ТэджонУльсан </v>
      </c>
      <c r="C1418" s="1" t="s">
        <v>513</v>
      </c>
      <c r="D1418" s="2">
        <v>45562</v>
      </c>
      <c r="E1418" s="1" t="s">
        <v>125</v>
      </c>
      <c r="F1418" s="1" t="s">
        <v>277</v>
      </c>
      <c r="G1418">
        <v>3.9</v>
      </c>
      <c r="H1418">
        <v>3.65</v>
      </c>
      <c r="I1418">
        <v>1.92</v>
      </c>
      <c r="J1418">
        <v>4.1500000000000004</v>
      </c>
      <c r="K1418">
        <v>3.55</v>
      </c>
      <c r="L1418">
        <v>1.87</v>
      </c>
      <c r="M1418">
        <v>3.95</v>
      </c>
      <c r="N1418">
        <v>3.75</v>
      </c>
      <c r="O1418">
        <v>1.88</v>
      </c>
      <c r="P1418" t="s">
        <v>16</v>
      </c>
      <c r="Q1418" t="s">
        <v>28</v>
      </c>
      <c r="R1418">
        <v>2</v>
      </c>
      <c r="T1418">
        <f>MAX(scores245[[#This Row],[winline]],scores245[[#This Row],[betboom]])</f>
        <v>4.1500000000000004</v>
      </c>
      <c r="U1418" t="str">
        <f>INDEX($C$1:$O$10913,1,MATCH(T1418,scores245[#This Row],0))</f>
        <v>betboom</v>
      </c>
    </row>
    <row r="1419" spans="1:21" x14ac:dyDescent="0.25">
      <c r="A1419" t="str">
        <f>_xlfn.CONCAT(scores245[[#This Row],[home]],scores245[[#This Row],[guest]],scores245[[#This Row],[дата]])</f>
        <v>Кавасаки ФронталеАльбирекс Ниигата45562</v>
      </c>
      <c r="B1419" t="str">
        <f>_xlfn.CONCAT(scores245[[#This Row],[home]],scores245[[#This Row],[guest]])</f>
        <v>Кавасаки ФронталеАльбирекс Ниигата</v>
      </c>
      <c r="C1419" s="1" t="s">
        <v>514</v>
      </c>
      <c r="D1419" s="2">
        <v>45562</v>
      </c>
      <c r="E1419" s="1" t="s">
        <v>157</v>
      </c>
      <c r="F1419" s="1" t="s">
        <v>160</v>
      </c>
      <c r="G1419">
        <v>2.04</v>
      </c>
      <c r="H1419">
        <v>3.7</v>
      </c>
      <c r="I1419">
        <v>3.45</v>
      </c>
      <c r="J1419">
        <v>1.99</v>
      </c>
      <c r="K1419">
        <v>3.65</v>
      </c>
      <c r="L1419">
        <v>3.55</v>
      </c>
      <c r="M1419">
        <v>2</v>
      </c>
      <c r="N1419">
        <v>3.7</v>
      </c>
      <c r="O1419">
        <v>3.55</v>
      </c>
      <c r="P1419" t="s">
        <v>27</v>
      </c>
      <c r="Q1419" t="s">
        <v>28</v>
      </c>
      <c r="R1419">
        <v>1</v>
      </c>
      <c r="T1419">
        <f>MAX(scores245[[#This Row],[winline]],scores245[[#This Row],[betboom]])</f>
        <v>2.04</v>
      </c>
      <c r="U1419" t="str">
        <f>INDEX($C$1:$O$10913,1,MATCH(T1419,scores245[#This Row],0))</f>
        <v>winline</v>
      </c>
    </row>
    <row r="1420" spans="1:21" x14ac:dyDescent="0.25">
      <c r="A1420" t="str">
        <f>_xlfn.CONCAT(scores245[[#This Row],[home]],scores245[[#This Row],[guest]],scores245[[#This Row],[дата]])</f>
        <v>Ферро Каррил ЭстеМайпу45563</v>
      </c>
      <c r="B1420" t="str">
        <f>_xlfn.CONCAT(scores245[[#This Row],[home]],scores245[[#This Row],[guest]])</f>
        <v>Ферро Каррил ЭстеМайпу</v>
      </c>
      <c r="C1420" s="1" t="s">
        <v>515</v>
      </c>
      <c r="D1420" s="2">
        <v>45563</v>
      </c>
      <c r="E1420" s="1" t="s">
        <v>203</v>
      </c>
      <c r="F1420" s="1" t="s">
        <v>181</v>
      </c>
      <c r="G1420" t="s">
        <v>20</v>
      </c>
      <c r="H1420" t="s">
        <v>20</v>
      </c>
      <c r="I1420" t="s">
        <v>20</v>
      </c>
      <c r="J1420" t="s">
        <v>20</v>
      </c>
      <c r="K1420" t="s">
        <v>20</v>
      </c>
      <c r="L1420" t="s">
        <v>20</v>
      </c>
      <c r="M1420" t="s">
        <v>20</v>
      </c>
      <c r="N1420" t="s">
        <v>20</v>
      </c>
      <c r="O1420" t="s">
        <v>20</v>
      </c>
      <c r="P1420" t="s">
        <v>20</v>
      </c>
      <c r="Q1420" t="s">
        <v>20</v>
      </c>
      <c r="R1420" t="s">
        <v>20</v>
      </c>
      <c r="T1420">
        <f>MAX(scores245[[#This Row],[winline]],scores245[[#This Row],[betboom]])</f>
        <v>0</v>
      </c>
      <c r="U1420" t="e">
        <f>INDEX($C$1:$O$10913,1,MATCH(T1420,scores245[#This Row],0))</f>
        <v>#N/A</v>
      </c>
    </row>
    <row r="1421" spans="1:21" x14ac:dyDescent="0.25">
      <c r="A1421" t="str">
        <f>_xlfn.CONCAT(scores245[[#This Row],[home]],scores245[[#This Row],[guest]],scores245[[#This Row],[дата]])</f>
        <v>Атлетико АтлантаСан Тельмо45563</v>
      </c>
      <c r="B1421" t="str">
        <f>_xlfn.CONCAT(scores245[[#This Row],[home]],scores245[[#This Row],[guest]])</f>
        <v>Атлетико АтлантаСан Тельмо</v>
      </c>
      <c r="C1421" s="1" t="s">
        <v>515</v>
      </c>
      <c r="D1421" s="2">
        <v>45563</v>
      </c>
      <c r="E1421" s="1" t="s">
        <v>179</v>
      </c>
      <c r="F1421" s="1" t="s">
        <v>189</v>
      </c>
      <c r="G1421" t="s">
        <v>20</v>
      </c>
      <c r="H1421" t="s">
        <v>20</v>
      </c>
      <c r="I1421" t="s">
        <v>20</v>
      </c>
      <c r="J1421" t="s">
        <v>20</v>
      </c>
      <c r="K1421" t="s">
        <v>20</v>
      </c>
      <c r="L1421" t="s">
        <v>20</v>
      </c>
      <c r="M1421" t="s">
        <v>20</v>
      </c>
      <c r="N1421" t="s">
        <v>20</v>
      </c>
      <c r="O1421" t="s">
        <v>20</v>
      </c>
      <c r="P1421" t="s">
        <v>20</v>
      </c>
      <c r="Q1421" t="s">
        <v>20</v>
      </c>
      <c r="R1421" t="s">
        <v>20</v>
      </c>
      <c r="T1421">
        <f>MAX(scores245[[#This Row],[winline]],scores245[[#This Row],[betboom]])</f>
        <v>0</v>
      </c>
      <c r="U1421" t="e">
        <f>INDEX($C$1:$O$10913,1,MATCH(T1421,scores245[#This Row],0))</f>
        <v>#N/A</v>
      </c>
    </row>
    <row r="1422" spans="1:21" x14ac:dyDescent="0.25">
      <c r="A1422" t="str">
        <f>_xlfn.CONCAT(scores245[[#This Row],[home]],scores245[[#This Row],[guest]],scores245[[#This Row],[дата]])</f>
        <v>Таллерес де РемедиосКА Альварадо45563</v>
      </c>
      <c r="B1422" t="str">
        <f>_xlfn.CONCAT(scores245[[#This Row],[home]],scores245[[#This Row],[guest]])</f>
        <v>Таллерес де РемедиосКА Альварадо</v>
      </c>
      <c r="C1422" s="1" t="s">
        <v>515</v>
      </c>
      <c r="D1422" s="2">
        <v>45563</v>
      </c>
      <c r="E1422" s="1" t="s">
        <v>81</v>
      </c>
      <c r="F1422" s="1" t="s">
        <v>197</v>
      </c>
      <c r="G1422">
        <v>2</v>
      </c>
      <c r="H1422">
        <v>3</v>
      </c>
      <c r="I1422">
        <v>3.8</v>
      </c>
      <c r="J1422">
        <v>2.0289999999999999</v>
      </c>
      <c r="K1422">
        <v>3.1</v>
      </c>
      <c r="L1422">
        <v>4</v>
      </c>
      <c r="M1422">
        <v>2.0499999999999998</v>
      </c>
      <c r="N1422">
        <v>2.9</v>
      </c>
      <c r="O1422">
        <v>4</v>
      </c>
      <c r="P1422" t="s">
        <v>16</v>
      </c>
      <c r="Q1422" t="s">
        <v>19</v>
      </c>
      <c r="R1422">
        <v>2</v>
      </c>
      <c r="T1422">
        <f>MAX(scores245[[#This Row],[winline]],scores245[[#This Row],[betboom]])</f>
        <v>2.0289999999999999</v>
      </c>
      <c r="U1422" t="str">
        <f>INDEX($C$1:$O$10913,1,MATCH(T1422,scores245[#This Row],0))</f>
        <v>betboom</v>
      </c>
    </row>
    <row r="1423" spans="1:21" x14ac:dyDescent="0.25">
      <c r="A1423" t="str">
        <f>_xlfn.CONCAT(scores245[[#This Row],[home]],scores245[[#This Row],[guest]],scores245[[#This Row],[дата]])</f>
        <v>Чакарита ХуниорсПатронато Парана45563</v>
      </c>
      <c r="B1423" t="str">
        <f>_xlfn.CONCAT(scores245[[#This Row],[home]],scores245[[#This Row],[guest]])</f>
        <v>Чакарита ХуниорсПатронато Парана</v>
      </c>
      <c r="C1423" s="1" t="s">
        <v>515</v>
      </c>
      <c r="D1423" s="2">
        <v>45563</v>
      </c>
      <c r="E1423" s="1" t="s">
        <v>202</v>
      </c>
      <c r="F1423" s="1" t="s">
        <v>80</v>
      </c>
      <c r="G1423">
        <v>2.14</v>
      </c>
      <c r="H1423">
        <v>2.9</v>
      </c>
      <c r="I1423">
        <v>3.45</v>
      </c>
      <c r="J1423">
        <v>2.1800000000000002</v>
      </c>
      <c r="K1423">
        <v>3.03</v>
      </c>
      <c r="L1423">
        <v>3.62</v>
      </c>
      <c r="M1423">
        <v>2.2400000000000002</v>
      </c>
      <c r="N1423">
        <v>2.85</v>
      </c>
      <c r="O1423">
        <v>3.5</v>
      </c>
      <c r="P1423" t="s">
        <v>28</v>
      </c>
      <c r="Q1423" t="s">
        <v>16</v>
      </c>
      <c r="R1423">
        <v>1</v>
      </c>
      <c r="T1423">
        <f>MAX(scores245[[#This Row],[winline]],scores245[[#This Row],[betboom]])</f>
        <v>2.1800000000000002</v>
      </c>
      <c r="U1423" t="str">
        <f>INDEX($C$1:$O$10913,1,MATCH(T1423,scores245[#This Row],0))</f>
        <v>betboom</v>
      </c>
    </row>
    <row r="1424" spans="1:21" x14ac:dyDescent="0.25">
      <c r="A1424" t="str">
        <f>_xlfn.CONCAT(scores245[[#This Row],[home]],scores245[[#This Row],[guest]],scores245[[#This Row],[дата]])</f>
        <v>ЭстудиантесРасинг де Кордоба45563</v>
      </c>
      <c r="B1424" t="str">
        <f>_xlfn.CONCAT(scores245[[#This Row],[home]],scores245[[#This Row],[guest]])</f>
        <v>ЭстудиантесРасинг де Кордоба</v>
      </c>
      <c r="C1424" s="1" t="s">
        <v>515</v>
      </c>
      <c r="D1424" s="2">
        <v>45563</v>
      </c>
      <c r="E1424" s="1" t="s">
        <v>77</v>
      </c>
      <c r="F1424" s="1" t="s">
        <v>76</v>
      </c>
      <c r="G1424">
        <v>2.19</v>
      </c>
      <c r="H1424">
        <v>2.8</v>
      </c>
      <c r="I1424">
        <v>3.55</v>
      </c>
      <c r="J1424">
        <v>2.23</v>
      </c>
      <c r="K1424">
        <v>2.88</v>
      </c>
      <c r="L1424">
        <v>3.71</v>
      </c>
      <c r="M1424">
        <v>2.2000000000000002</v>
      </c>
      <c r="N1424">
        <v>2.65</v>
      </c>
      <c r="O1424">
        <v>4</v>
      </c>
      <c r="P1424" t="s">
        <v>28</v>
      </c>
      <c r="Q1424" t="s">
        <v>16</v>
      </c>
      <c r="R1424">
        <v>1</v>
      </c>
      <c r="T1424">
        <f>MAX(scores245[[#This Row],[winline]],scores245[[#This Row],[betboom]])</f>
        <v>2.23</v>
      </c>
      <c r="U1424" t="str">
        <f>INDEX($C$1:$O$10913,1,MATCH(T1424,scores245[#This Row],0))</f>
        <v>betboom</v>
      </c>
    </row>
    <row r="1425" spans="1:21" x14ac:dyDescent="0.25">
      <c r="A1425" t="str">
        <f>_xlfn.CONCAT(scores245[[#This Row],[home]],scores245[[#This Row],[guest]],scores245[[#This Row],[дата]])</f>
        <v>Сан МигельХимнасия45563</v>
      </c>
      <c r="B1425" t="str">
        <f>_xlfn.CONCAT(scores245[[#This Row],[home]],scores245[[#This Row],[guest]])</f>
        <v>Сан МигельХимнасия</v>
      </c>
      <c r="C1425" s="1" t="s">
        <v>515</v>
      </c>
      <c r="D1425" s="2">
        <v>45563</v>
      </c>
      <c r="E1425" s="1" t="s">
        <v>78</v>
      </c>
      <c r="F1425" s="1" t="s">
        <v>201</v>
      </c>
      <c r="G1425">
        <v>1.97</v>
      </c>
      <c r="H1425">
        <v>2.9</v>
      </c>
      <c r="I1425">
        <v>4.0999999999999996</v>
      </c>
      <c r="J1425">
        <v>2</v>
      </c>
      <c r="K1425">
        <v>3.01</v>
      </c>
      <c r="L1425">
        <v>4.29</v>
      </c>
      <c r="M1425">
        <v>2</v>
      </c>
      <c r="N1425">
        <v>2.85</v>
      </c>
      <c r="O1425">
        <v>4.3</v>
      </c>
      <c r="P1425" t="s">
        <v>28</v>
      </c>
      <c r="Q1425" t="s">
        <v>28</v>
      </c>
      <c r="R1425">
        <v>0</v>
      </c>
      <c r="T1425">
        <f>MAX(scores245[[#This Row],[winline]],scores245[[#This Row],[betboom]])</f>
        <v>2</v>
      </c>
      <c r="U1425" t="str">
        <f>INDEX($C$1:$O$10913,1,MATCH(T1425,scores245[#This Row],0))</f>
        <v>betboom</v>
      </c>
    </row>
    <row r="1426" spans="1:21" x14ac:dyDescent="0.25">
      <c r="A1426" t="str">
        <f>_xlfn.CONCAT(scores245[[#This Row],[home]],scores245[[#This Row],[guest]],scores245[[#This Row],[дата]])</f>
        <v>Вила НоваБотафого Сан Пауло45563</v>
      </c>
      <c r="B1426" t="str">
        <f>_xlfn.CONCAT(scores245[[#This Row],[home]],scores245[[#This Row],[guest]])</f>
        <v>Вила НоваБотафого Сан Пауло</v>
      </c>
      <c r="C1426" s="1" t="s">
        <v>516</v>
      </c>
      <c r="D1426" s="2">
        <v>45563</v>
      </c>
      <c r="E1426" s="1" t="s">
        <v>92</v>
      </c>
      <c r="F1426" s="1" t="s">
        <v>89</v>
      </c>
      <c r="G1426">
        <v>1.71</v>
      </c>
      <c r="H1426">
        <v>3.35</v>
      </c>
      <c r="I1426">
        <v>5.4</v>
      </c>
      <c r="J1426">
        <v>1.69</v>
      </c>
      <c r="K1426">
        <v>3.4</v>
      </c>
      <c r="L1426">
        <v>5.63</v>
      </c>
      <c r="M1426">
        <v>1.76</v>
      </c>
      <c r="N1426">
        <v>3.4</v>
      </c>
      <c r="O1426">
        <v>5.2</v>
      </c>
      <c r="P1426" t="s">
        <v>28</v>
      </c>
      <c r="Q1426" t="s">
        <v>28</v>
      </c>
      <c r="R1426">
        <v>0</v>
      </c>
      <c r="T1426">
        <f>MAX(scores245[[#This Row],[winline]],scores245[[#This Row],[betboom]])</f>
        <v>1.71</v>
      </c>
      <c r="U1426" t="str">
        <f>INDEX($C$1:$O$10913,1,MATCH(T1426,scores245[#This Row],0))</f>
        <v>winline</v>
      </c>
    </row>
    <row r="1427" spans="1:21" x14ac:dyDescent="0.25">
      <c r="A1427" t="str">
        <f>_xlfn.CONCAT(scores245[[#This Row],[home]],scores245[[#This Row],[guest]],scores245[[#This Row],[дата]])</f>
        <v>КоритибаГояс45563</v>
      </c>
      <c r="B1427" t="str">
        <f>_xlfn.CONCAT(scores245[[#This Row],[home]],scores245[[#This Row],[guest]])</f>
        <v>КоритибаГояс</v>
      </c>
      <c r="C1427" s="1" t="s">
        <v>516</v>
      </c>
      <c r="D1427" s="2">
        <v>45563</v>
      </c>
      <c r="E1427" s="1" t="s">
        <v>91</v>
      </c>
      <c r="F1427" s="1" t="s">
        <v>316</v>
      </c>
      <c r="G1427">
        <v>1.88</v>
      </c>
      <c r="H1427">
        <v>3.25</v>
      </c>
      <c r="I1427">
        <v>4.5</v>
      </c>
      <c r="J1427">
        <v>1.85</v>
      </c>
      <c r="K1427">
        <v>3.28</v>
      </c>
      <c r="L1427">
        <v>4.5599999999999996</v>
      </c>
      <c r="M1427">
        <v>1.9</v>
      </c>
      <c r="N1427">
        <v>3.3</v>
      </c>
      <c r="O1427">
        <v>4.5</v>
      </c>
      <c r="P1427" t="s">
        <v>16</v>
      </c>
      <c r="Q1427" t="s">
        <v>16</v>
      </c>
      <c r="R1427">
        <v>0</v>
      </c>
      <c r="T1427">
        <f>MAX(scores245[[#This Row],[winline]],scores245[[#This Row],[betboom]])</f>
        <v>1.88</v>
      </c>
      <c r="U1427" t="str">
        <f>INDEX($C$1:$O$10913,1,MATCH(T1427,scores245[#This Row],0))</f>
        <v>winline</v>
      </c>
    </row>
    <row r="1428" spans="1:21" x14ac:dyDescent="0.25">
      <c r="A1428" t="str">
        <f>_xlfn.CONCAT(scores245[[#This Row],[home]],scores245[[#This Row],[guest]],scores245[[#This Row],[дата]])</f>
        <v>ПайсандуИтуано45563</v>
      </c>
      <c r="B1428" t="str">
        <f>_xlfn.CONCAT(scores245[[#This Row],[home]],scores245[[#This Row],[guest]])</f>
        <v>ПайсандуИтуано</v>
      </c>
      <c r="C1428" s="1" t="s">
        <v>516</v>
      </c>
      <c r="D1428" s="2">
        <v>45563</v>
      </c>
      <c r="E1428" s="1" t="s">
        <v>220</v>
      </c>
      <c r="F1428" s="1" t="s">
        <v>225</v>
      </c>
      <c r="G1428">
        <v>1.77</v>
      </c>
      <c r="H1428">
        <v>3.4</v>
      </c>
      <c r="I1428">
        <v>4.9000000000000004</v>
      </c>
      <c r="J1428">
        <v>1.74</v>
      </c>
      <c r="K1428">
        <v>3.44</v>
      </c>
      <c r="L1428">
        <v>5.0199999999999996</v>
      </c>
      <c r="M1428">
        <v>1.82</v>
      </c>
      <c r="N1428">
        <v>3.4</v>
      </c>
      <c r="O1428">
        <v>4.8</v>
      </c>
      <c r="P1428" t="s">
        <v>28</v>
      </c>
      <c r="Q1428" t="s">
        <v>16</v>
      </c>
      <c r="R1428">
        <v>1</v>
      </c>
      <c r="T1428">
        <f>MAX(scores245[[#This Row],[winline]],scores245[[#This Row],[betboom]])</f>
        <v>1.77</v>
      </c>
      <c r="U1428" t="str">
        <f>INDEX($C$1:$O$10913,1,MATCH(T1428,scores245[#This Row],0))</f>
        <v>winline</v>
      </c>
    </row>
    <row r="1429" spans="1:21" x14ac:dyDescent="0.25">
      <c r="A1429" t="str">
        <f>_xlfn.CONCAT(scores245[[#This Row],[home]],scores245[[#This Row],[guest]],scores245[[#This Row],[дата]])</f>
        <v>СеараБруски45563</v>
      </c>
      <c r="B1429" t="str">
        <f>_xlfn.CONCAT(scores245[[#This Row],[home]],scores245[[#This Row],[guest]])</f>
        <v>СеараБруски</v>
      </c>
      <c r="C1429" s="1" t="s">
        <v>516</v>
      </c>
      <c r="D1429" s="2">
        <v>45563</v>
      </c>
      <c r="E1429" s="1" t="s">
        <v>224</v>
      </c>
      <c r="F1429" s="1" t="s">
        <v>319</v>
      </c>
      <c r="G1429">
        <v>1.35</v>
      </c>
      <c r="H1429">
        <v>4.5999999999999996</v>
      </c>
      <c r="I1429">
        <v>9.4</v>
      </c>
      <c r="J1429">
        <v>1.32</v>
      </c>
      <c r="K1429">
        <v>4.8499999999999996</v>
      </c>
      <c r="L1429">
        <v>9.75</v>
      </c>
      <c r="M1429">
        <v>1.38</v>
      </c>
      <c r="N1429">
        <v>4.7</v>
      </c>
      <c r="O1429">
        <v>8.6999999999999993</v>
      </c>
      <c r="P1429" t="s">
        <v>28</v>
      </c>
      <c r="Q1429" t="s">
        <v>16</v>
      </c>
      <c r="R1429">
        <v>1</v>
      </c>
      <c r="T1429">
        <f>MAX(scores245[[#This Row],[winline]],scores245[[#This Row],[betboom]])</f>
        <v>1.35</v>
      </c>
      <c r="U1429" t="str">
        <f>INDEX($C$1:$O$10913,1,MATCH(T1429,scores245[#This Row],0))</f>
        <v>winline</v>
      </c>
    </row>
    <row r="1430" spans="1:21" x14ac:dyDescent="0.25">
      <c r="A1430" t="str">
        <f>_xlfn.CONCAT(scores245[[#This Row],[home]],scores245[[#This Row],[guest]],scores245[[#This Row],[дата]])</f>
        <v>СарпсборгФредрикстад45563</v>
      </c>
      <c r="B1430" t="str">
        <f>_xlfn.CONCAT(scores245[[#This Row],[home]],scores245[[#This Row],[guest]])</f>
        <v>СарпсборгФредрикстад</v>
      </c>
      <c r="C1430" s="1" t="s">
        <v>517</v>
      </c>
      <c r="D1430" s="2">
        <v>45563</v>
      </c>
      <c r="E1430" s="1" t="s">
        <v>40</v>
      </c>
      <c r="F1430" s="1" t="s">
        <v>44</v>
      </c>
      <c r="G1430">
        <v>2.2599999999999998</v>
      </c>
      <c r="H1430">
        <v>3.5</v>
      </c>
      <c r="I1430">
        <v>3</v>
      </c>
      <c r="J1430">
        <v>2.23</v>
      </c>
      <c r="K1430">
        <v>3.65</v>
      </c>
      <c r="L1430">
        <v>3</v>
      </c>
      <c r="M1430">
        <v>2.2999999999999998</v>
      </c>
      <c r="N1430">
        <v>3.55</v>
      </c>
      <c r="O1430">
        <v>3</v>
      </c>
      <c r="P1430" t="s">
        <v>16</v>
      </c>
      <c r="Q1430" t="s">
        <v>28</v>
      </c>
      <c r="R1430">
        <v>2</v>
      </c>
      <c r="T1430">
        <f>MAX(scores245[[#This Row],[winline]],scores245[[#This Row],[betboom]])</f>
        <v>2.2599999999999998</v>
      </c>
      <c r="U1430" t="str">
        <f>INDEX($C$1:$O$10913,1,MATCH(T1430,scores245[#This Row],0))</f>
        <v>winline</v>
      </c>
    </row>
    <row r="1431" spans="1:21" x14ac:dyDescent="0.25">
      <c r="A1431" t="str">
        <f>_xlfn.CONCAT(scores245[[#This Row],[home]],scores245[[#This Row],[guest]],scores245[[#This Row],[дата]])</f>
        <v>ХеугесуннБранн45563</v>
      </c>
      <c r="B1431" t="str">
        <f>_xlfn.CONCAT(scores245[[#This Row],[home]],scores245[[#This Row],[guest]])</f>
        <v>ХеугесуннБранн</v>
      </c>
      <c r="C1431" s="1" t="s">
        <v>517</v>
      </c>
      <c r="D1431" s="2">
        <v>45563</v>
      </c>
      <c r="E1431" s="1" t="s">
        <v>45</v>
      </c>
      <c r="F1431" s="1" t="s">
        <v>46</v>
      </c>
      <c r="G1431">
        <v>4.0999999999999996</v>
      </c>
      <c r="H1431">
        <v>3.8</v>
      </c>
      <c r="I1431">
        <v>1.8</v>
      </c>
      <c r="J1431">
        <v>4.4000000000000004</v>
      </c>
      <c r="K1431">
        <v>3.9</v>
      </c>
      <c r="L1431">
        <v>1.77</v>
      </c>
      <c r="M1431">
        <v>4.2</v>
      </c>
      <c r="N1431">
        <v>3.95</v>
      </c>
      <c r="O1431">
        <v>1.78</v>
      </c>
      <c r="P1431" t="s">
        <v>16</v>
      </c>
      <c r="Q1431" t="s">
        <v>28</v>
      </c>
      <c r="R1431">
        <v>2</v>
      </c>
      <c r="T1431">
        <f>MAX(scores245[[#This Row],[winline]],scores245[[#This Row],[betboom]])</f>
        <v>4.4000000000000004</v>
      </c>
      <c r="U1431" t="str">
        <f>INDEX($C$1:$O$10913,1,MATCH(T1431,scores245[#This Row],0))</f>
        <v>betboom</v>
      </c>
    </row>
    <row r="1432" spans="1:21" x14ac:dyDescent="0.25">
      <c r="A1432" t="str">
        <f>_xlfn.CONCAT(scores245[[#This Row],[home]],scores245[[#This Row],[guest]],scores245[[#This Row],[дата]])</f>
        <v>МольдеТромсе45563</v>
      </c>
      <c r="B1432" t="str">
        <f>_xlfn.CONCAT(scores245[[#This Row],[home]],scores245[[#This Row],[guest]])</f>
        <v>МольдеТромсе</v>
      </c>
      <c r="C1432" s="1" t="s">
        <v>517</v>
      </c>
      <c r="D1432" s="2">
        <v>45563</v>
      </c>
      <c r="E1432" s="1" t="s">
        <v>39</v>
      </c>
      <c r="F1432" s="1" t="s">
        <v>38</v>
      </c>
      <c r="G1432">
        <v>1.45</v>
      </c>
      <c r="H1432">
        <v>4.5</v>
      </c>
      <c r="I1432">
        <v>6.8</v>
      </c>
      <c r="J1432">
        <v>1.43</v>
      </c>
      <c r="K1432">
        <v>4.55</v>
      </c>
      <c r="L1432">
        <v>7.4</v>
      </c>
      <c r="M1432">
        <v>1.4</v>
      </c>
      <c r="N1432">
        <v>4.8</v>
      </c>
      <c r="O1432">
        <v>7.5</v>
      </c>
      <c r="P1432" t="s">
        <v>27</v>
      </c>
      <c r="Q1432" t="s">
        <v>32</v>
      </c>
      <c r="R1432">
        <v>1</v>
      </c>
      <c r="T1432">
        <f>MAX(scores245[[#This Row],[winline]],scores245[[#This Row],[betboom]])</f>
        <v>1.45</v>
      </c>
      <c r="U1432" t="str">
        <f>INDEX($C$1:$O$10913,1,MATCH(T1432,scores245[#This Row],0))</f>
        <v>winline</v>
      </c>
    </row>
    <row r="1433" spans="1:21" x14ac:dyDescent="0.25">
      <c r="A1433" t="str">
        <f>_xlfn.CONCAT(scores245[[#This Row],[home]],scores245[[#This Row],[guest]],scores245[[#This Row],[дата]])</f>
        <v>ОлесуннМьендален45563</v>
      </c>
      <c r="B1433" t="str">
        <f>_xlfn.CONCAT(scores245[[#This Row],[home]],scores245[[#This Row],[guest]])</f>
        <v>ОлесуннМьендален</v>
      </c>
      <c r="C1433" s="1" t="s">
        <v>518</v>
      </c>
      <c r="D1433" s="2">
        <v>45563</v>
      </c>
      <c r="E1433" s="1" t="s">
        <v>407</v>
      </c>
      <c r="F1433" s="1" t="s">
        <v>401</v>
      </c>
      <c r="G1433">
        <v>1.64</v>
      </c>
      <c r="H1433">
        <v>4.0999999999999996</v>
      </c>
      <c r="I1433">
        <v>4.7</v>
      </c>
      <c r="J1433">
        <v>1.6</v>
      </c>
      <c r="K1433">
        <v>4.12</v>
      </c>
      <c r="L1433">
        <v>4.53</v>
      </c>
      <c r="M1433">
        <v>1.64</v>
      </c>
      <c r="N1433">
        <v>4.2</v>
      </c>
      <c r="O1433">
        <v>4.585</v>
      </c>
      <c r="P1433" t="s">
        <v>16</v>
      </c>
      <c r="Q1433" t="s">
        <v>28</v>
      </c>
      <c r="R1433">
        <v>2</v>
      </c>
      <c r="T1433">
        <f>MAX(scores245[[#This Row],[winline]],scores245[[#This Row],[betboom]])</f>
        <v>1.64</v>
      </c>
      <c r="U1433" t="str">
        <f>INDEX($C$1:$O$10913,1,MATCH(T1433,scores245[#This Row],0))</f>
        <v>winline</v>
      </c>
    </row>
    <row r="1434" spans="1:21" x14ac:dyDescent="0.25">
      <c r="A1434" t="str">
        <f>_xlfn.CONCAT(scores245[[#This Row],[home]],scores245[[#This Row],[guest]],scores245[[#This Row],[дата]])</f>
        <v>СтабекСогндаль45563</v>
      </c>
      <c r="B1434" t="str">
        <f>_xlfn.CONCAT(scores245[[#This Row],[home]],scores245[[#This Row],[guest]])</f>
        <v>СтабекСогндаль</v>
      </c>
      <c r="C1434" s="1" t="s">
        <v>518</v>
      </c>
      <c r="D1434" s="2">
        <v>45563</v>
      </c>
      <c r="E1434" s="1" t="s">
        <v>405</v>
      </c>
      <c r="F1434" s="1" t="s">
        <v>393</v>
      </c>
      <c r="G1434">
        <v>1.97</v>
      </c>
      <c r="H1434">
        <v>3.95</v>
      </c>
      <c r="I1434">
        <v>3.25</v>
      </c>
      <c r="J1434">
        <v>1.87</v>
      </c>
      <c r="K1434">
        <v>4.0190000000000001</v>
      </c>
      <c r="L1434">
        <v>3.26</v>
      </c>
      <c r="M1434">
        <v>1.92</v>
      </c>
      <c r="N1434">
        <v>4.0999999999999996</v>
      </c>
      <c r="O1434">
        <v>3.3250000000000002</v>
      </c>
      <c r="P1434" t="s">
        <v>19</v>
      </c>
      <c r="Q1434" t="s">
        <v>16</v>
      </c>
      <c r="R1434">
        <v>1</v>
      </c>
      <c r="T1434">
        <f>MAX(scores245[[#This Row],[winline]],scores245[[#This Row],[betboom]])</f>
        <v>1.97</v>
      </c>
      <c r="U1434" t="str">
        <f>INDEX($C$1:$O$10913,1,MATCH(T1434,scores245[#This Row],0))</f>
        <v>winline</v>
      </c>
    </row>
    <row r="1435" spans="1:21" x14ac:dyDescent="0.25">
      <c r="A1435" t="str">
        <f>_xlfn.CONCAT(scores245[[#This Row],[home]],scores245[[#This Row],[guest]],scores245[[#This Row],[дата]])</f>
        <v>Саннес УльфСтарт45563</v>
      </c>
      <c r="B1435" t="str">
        <f>_xlfn.CONCAT(scores245[[#This Row],[home]],scores245[[#This Row],[guest]])</f>
        <v>Саннес УльфСтарт</v>
      </c>
      <c r="C1435" s="1" t="s">
        <v>518</v>
      </c>
      <c r="D1435" s="2">
        <v>45563</v>
      </c>
      <c r="E1435" s="1" t="s">
        <v>406</v>
      </c>
      <c r="F1435" s="1" t="s">
        <v>402</v>
      </c>
      <c r="G1435">
        <v>2.95</v>
      </c>
      <c r="H1435">
        <v>3.85</v>
      </c>
      <c r="I1435">
        <v>2.12</v>
      </c>
      <c r="J1435">
        <v>2.87</v>
      </c>
      <c r="K1435">
        <v>3.87</v>
      </c>
      <c r="L1435">
        <v>2.0699999999999998</v>
      </c>
      <c r="M1435">
        <v>2.931</v>
      </c>
      <c r="N1435">
        <v>3.95</v>
      </c>
      <c r="O1435">
        <v>2.12</v>
      </c>
      <c r="P1435" t="s">
        <v>16</v>
      </c>
      <c r="Q1435" t="s">
        <v>54</v>
      </c>
      <c r="R1435">
        <v>2</v>
      </c>
      <c r="T1435">
        <f>MAX(scores245[[#This Row],[winline]],scores245[[#This Row],[betboom]])</f>
        <v>2.95</v>
      </c>
      <c r="U1435" t="str">
        <f>INDEX($C$1:$O$10913,1,MATCH(T1435,scores245[#This Row],0))</f>
        <v>winline</v>
      </c>
    </row>
    <row r="1436" spans="1:21" x14ac:dyDescent="0.25">
      <c r="A1436" t="str">
        <f>_xlfn.CONCAT(scores245[[#This Row],[home]],scores245[[#This Row],[guest]],scores245[[#This Row],[дата]])</f>
        <v>КонгсвингерВолеренга45563</v>
      </c>
      <c r="B1436" t="str">
        <f>_xlfn.CONCAT(scores245[[#This Row],[home]],scores245[[#This Row],[guest]])</f>
        <v>КонгсвингерВолеренга</v>
      </c>
      <c r="C1436" s="1" t="s">
        <v>518</v>
      </c>
      <c r="D1436" s="2">
        <v>45563</v>
      </c>
      <c r="E1436" s="1" t="s">
        <v>395</v>
      </c>
      <c r="F1436" s="1" t="s">
        <v>403</v>
      </c>
      <c r="G1436">
        <v>3.7</v>
      </c>
      <c r="H1436">
        <v>3.95</v>
      </c>
      <c r="I1436">
        <v>1.83</v>
      </c>
      <c r="J1436">
        <v>3.76</v>
      </c>
      <c r="K1436">
        <v>3.9</v>
      </c>
      <c r="L1436">
        <v>1.76</v>
      </c>
      <c r="M1436" t="s">
        <v>20</v>
      </c>
      <c r="N1436" t="s">
        <v>20</v>
      </c>
      <c r="O1436" t="s">
        <v>20</v>
      </c>
      <c r="P1436" t="s">
        <v>19</v>
      </c>
      <c r="Q1436" t="s">
        <v>19</v>
      </c>
      <c r="R1436">
        <v>0</v>
      </c>
      <c r="T1436">
        <f>MAX(scores245[[#This Row],[winline]],scores245[[#This Row],[betboom]])</f>
        <v>3.76</v>
      </c>
      <c r="U1436" t="str">
        <f>INDEX($C$1:$O$10913,1,MATCH(T1436,scores245[#This Row],0))</f>
        <v>betboom</v>
      </c>
    </row>
    <row r="1437" spans="1:21" x14ac:dyDescent="0.25">
      <c r="A1437" t="str">
        <f>_xlfn.CONCAT(scores245[[#This Row],[home]],scores245[[#This Row],[guest]],scores245[[#This Row],[дата]])</f>
        <v>РанхеймЛевангер45563</v>
      </c>
      <c r="B1437" t="str">
        <f>_xlfn.CONCAT(scores245[[#This Row],[home]],scores245[[#This Row],[guest]])</f>
        <v>РанхеймЛевангер</v>
      </c>
      <c r="C1437" s="1" t="s">
        <v>518</v>
      </c>
      <c r="D1437" s="2">
        <v>45563</v>
      </c>
      <c r="E1437" s="1" t="s">
        <v>392</v>
      </c>
      <c r="F1437" s="1" t="s">
        <v>400</v>
      </c>
      <c r="G1437">
        <v>2.0699999999999998</v>
      </c>
      <c r="H1437">
        <v>3.75</v>
      </c>
      <c r="I1437">
        <v>3.15</v>
      </c>
      <c r="J1437">
        <v>2.04</v>
      </c>
      <c r="K1437">
        <v>3.67</v>
      </c>
      <c r="L1437">
        <v>3.06</v>
      </c>
      <c r="M1437">
        <v>2.09</v>
      </c>
      <c r="N1437">
        <v>3.74</v>
      </c>
      <c r="O1437">
        <v>3.125</v>
      </c>
      <c r="P1437" t="s">
        <v>28</v>
      </c>
      <c r="Q1437" t="s">
        <v>28</v>
      </c>
      <c r="R1437">
        <v>0</v>
      </c>
      <c r="T1437">
        <f>MAX(scores245[[#This Row],[winline]],scores245[[#This Row],[betboom]])</f>
        <v>2.0699999999999998</v>
      </c>
      <c r="U1437" t="str">
        <f>INDEX($C$1:$O$10913,1,MATCH(T1437,scores245[#This Row],0))</f>
        <v>winline</v>
      </c>
    </row>
    <row r="1438" spans="1:21" x14ac:dyDescent="0.25">
      <c r="A1438" t="str">
        <f>_xlfn.CONCAT(scores245[[#This Row],[home]],scores245[[#This Row],[guest]],scores245[[#This Row],[дата]])</f>
        <v>БрюнМосс45563</v>
      </c>
      <c r="B1438" t="str">
        <f>_xlfn.CONCAT(scores245[[#This Row],[home]],scores245[[#This Row],[guest]])</f>
        <v>БрюнМосс</v>
      </c>
      <c r="C1438" s="1" t="s">
        <v>518</v>
      </c>
      <c r="D1438" s="2">
        <v>45563</v>
      </c>
      <c r="E1438" s="1" t="s">
        <v>397</v>
      </c>
      <c r="F1438" s="1" t="s">
        <v>394</v>
      </c>
      <c r="G1438">
        <v>1.99</v>
      </c>
      <c r="H1438">
        <v>3.6</v>
      </c>
      <c r="I1438">
        <v>3.45</v>
      </c>
      <c r="J1438">
        <v>1.9</v>
      </c>
      <c r="K1438">
        <v>3.55</v>
      </c>
      <c r="L1438">
        <v>3.54</v>
      </c>
      <c r="M1438">
        <v>1.95</v>
      </c>
      <c r="N1438">
        <v>3.62</v>
      </c>
      <c r="O1438">
        <v>3.61</v>
      </c>
      <c r="P1438" t="s">
        <v>32</v>
      </c>
      <c r="Q1438" t="s">
        <v>16</v>
      </c>
      <c r="R1438">
        <v>1</v>
      </c>
      <c r="T1438">
        <f>MAX(scores245[[#This Row],[winline]],scores245[[#This Row],[betboom]])</f>
        <v>1.99</v>
      </c>
      <c r="U1438" t="str">
        <f>INDEX($C$1:$O$10913,1,MATCH(T1438,scores245[#This Row],0))</f>
        <v>winline</v>
      </c>
    </row>
    <row r="1439" spans="1:21" x14ac:dyDescent="0.25">
      <c r="A1439" t="str">
        <f>_xlfn.CONCAT(scores245[[#This Row],[home]],scores245[[#This Row],[guest]],scores245[[#This Row],[дата]])</f>
        <v>АсанЭгерсунд45563</v>
      </c>
      <c r="B1439" t="str">
        <f>_xlfn.CONCAT(scores245[[#This Row],[home]],scores245[[#This Row],[guest]])</f>
        <v>АсанЭгерсунд</v>
      </c>
      <c r="C1439" s="1" t="s">
        <v>518</v>
      </c>
      <c r="D1439" s="2">
        <v>45563</v>
      </c>
      <c r="E1439" s="1" t="s">
        <v>399</v>
      </c>
      <c r="F1439" s="1" t="s">
        <v>396</v>
      </c>
      <c r="G1439">
        <v>2.75</v>
      </c>
      <c r="H1439">
        <v>3.75</v>
      </c>
      <c r="I1439">
        <v>2.27</v>
      </c>
      <c r="J1439">
        <v>2.69</v>
      </c>
      <c r="K1439">
        <v>3.76</v>
      </c>
      <c r="L1439">
        <v>2.21</v>
      </c>
      <c r="M1439">
        <v>2.7450000000000001</v>
      </c>
      <c r="N1439">
        <v>3.84</v>
      </c>
      <c r="O1439">
        <v>2.27</v>
      </c>
      <c r="P1439" t="s">
        <v>28</v>
      </c>
      <c r="Q1439" t="s">
        <v>19</v>
      </c>
      <c r="R1439">
        <v>2</v>
      </c>
      <c r="T1439">
        <f>MAX(scores245[[#This Row],[winline]],scores245[[#This Row],[betboom]])</f>
        <v>2.75</v>
      </c>
      <c r="U1439" t="str">
        <f>INDEX($C$1:$O$10913,1,MATCH(T1439,scores245[#This Row],0))</f>
        <v>winline</v>
      </c>
    </row>
    <row r="1440" spans="1:21" x14ac:dyDescent="0.25">
      <c r="A1440" t="str">
        <f>_xlfn.CONCAT(scores245[[#This Row],[home]],scores245[[#This Row],[guest]],scores245[[#This Row],[дата]])</f>
        <v>ХИКИльвес45563</v>
      </c>
      <c r="B1440" t="str">
        <f>_xlfn.CONCAT(scores245[[#This Row],[home]],scores245[[#This Row],[guest]])</f>
        <v>ХИКИльвес</v>
      </c>
      <c r="C1440" s="1" t="s">
        <v>512</v>
      </c>
      <c r="D1440" s="2">
        <v>45563</v>
      </c>
      <c r="E1440" s="1" t="s">
        <v>261</v>
      </c>
      <c r="F1440" s="1" t="s">
        <v>110</v>
      </c>
      <c r="G1440">
        <v>2.21</v>
      </c>
      <c r="H1440">
        <v>3.55</v>
      </c>
      <c r="I1440">
        <v>3</v>
      </c>
      <c r="J1440">
        <v>2.23</v>
      </c>
      <c r="K1440">
        <v>3.55</v>
      </c>
      <c r="L1440">
        <v>2.95</v>
      </c>
      <c r="M1440">
        <v>2.25</v>
      </c>
      <c r="N1440">
        <v>3.65</v>
      </c>
      <c r="O1440">
        <v>3</v>
      </c>
      <c r="P1440" t="s">
        <v>16</v>
      </c>
      <c r="Q1440" t="s">
        <v>28</v>
      </c>
      <c r="R1440">
        <v>2</v>
      </c>
      <c r="T1440">
        <f>MAX(scores245[[#This Row],[winline]],scores245[[#This Row],[betboom]])</f>
        <v>2.23</v>
      </c>
      <c r="U1440" t="str">
        <f>INDEX($C$1:$O$10913,1,MATCH(T1440,scores245[#This Row],0))</f>
        <v>betboom</v>
      </c>
    </row>
    <row r="1441" spans="1:21" x14ac:dyDescent="0.25">
      <c r="A1441" t="str">
        <f>_xlfn.CONCAT(scores245[[#This Row],[home]],scores245[[#This Row],[guest]],scores245[[#This Row],[дата]])</f>
        <v>МариехамнЕиф45563</v>
      </c>
      <c r="B1441" t="str">
        <f>_xlfn.CONCAT(scores245[[#This Row],[home]],scores245[[#This Row],[guest]])</f>
        <v>МариехамнЕиф</v>
      </c>
      <c r="C1441" s="1" t="s">
        <v>512</v>
      </c>
      <c r="D1441" s="2">
        <v>45563</v>
      </c>
      <c r="E1441" s="1" t="s">
        <v>260</v>
      </c>
      <c r="F1441" s="1" t="s">
        <v>259</v>
      </c>
      <c r="G1441">
        <v>1.66</v>
      </c>
      <c r="H1441">
        <v>3.95</v>
      </c>
      <c r="I1441">
        <v>4.7</v>
      </c>
      <c r="J1441">
        <v>1.64</v>
      </c>
      <c r="K1441">
        <v>3.95</v>
      </c>
      <c r="L1441">
        <v>5.4</v>
      </c>
      <c r="M1441">
        <v>1.65</v>
      </c>
      <c r="N1441">
        <v>4.0999999999999996</v>
      </c>
      <c r="O1441">
        <v>5</v>
      </c>
      <c r="P1441" t="s">
        <v>32</v>
      </c>
      <c r="Q1441" t="s">
        <v>16</v>
      </c>
      <c r="R1441">
        <v>1</v>
      </c>
      <c r="T1441">
        <f>MAX(scores245[[#This Row],[winline]],scores245[[#This Row],[betboom]])</f>
        <v>1.66</v>
      </c>
      <c r="U1441" t="str">
        <f>INDEX($C$1:$O$10913,1,MATCH(T1441,scores245[#This Row],0))</f>
        <v>winline</v>
      </c>
    </row>
    <row r="1442" spans="1:21" x14ac:dyDescent="0.25">
      <c r="A1442" t="str">
        <f>_xlfn.CONCAT(scores245[[#This Row],[home]],scores245[[#This Row],[guest]],scores245[[#This Row],[дата]])</f>
        <v>СИКВПС45563</v>
      </c>
      <c r="B1442" t="str">
        <f>_xlfn.CONCAT(scores245[[#This Row],[home]],scores245[[#This Row],[guest]])</f>
        <v>СИКВПС</v>
      </c>
      <c r="C1442" s="1" t="s">
        <v>512</v>
      </c>
      <c r="D1442" s="2">
        <v>45563</v>
      </c>
      <c r="E1442" s="1" t="s">
        <v>111</v>
      </c>
      <c r="F1442" s="1" t="s">
        <v>59</v>
      </c>
      <c r="G1442">
        <v>1.64</v>
      </c>
      <c r="H1442">
        <v>4.3</v>
      </c>
      <c r="I1442">
        <v>4.5</v>
      </c>
      <c r="J1442">
        <v>1.66</v>
      </c>
      <c r="K1442">
        <v>4.2</v>
      </c>
      <c r="L1442">
        <v>4.7</v>
      </c>
      <c r="M1442">
        <v>1.65</v>
      </c>
      <c r="N1442">
        <v>4.4000000000000004</v>
      </c>
      <c r="O1442">
        <v>4.5999999999999996</v>
      </c>
      <c r="P1442" t="s">
        <v>28</v>
      </c>
      <c r="Q1442" t="s">
        <v>54</v>
      </c>
      <c r="R1442">
        <v>2</v>
      </c>
      <c r="T1442">
        <f>MAX(scores245[[#This Row],[winline]],scores245[[#This Row],[betboom]])</f>
        <v>1.66</v>
      </c>
      <c r="U1442" t="str">
        <f>INDEX($C$1:$O$10913,1,MATCH(T1442,scores245[#This Row],0))</f>
        <v>betboom</v>
      </c>
    </row>
    <row r="1443" spans="1:21" x14ac:dyDescent="0.25">
      <c r="A1443" t="str">
        <f>_xlfn.CONCAT(scores245[[#This Row],[home]],scores245[[#This Row],[guest]],scores245[[#This Row],[дата]])</f>
        <v>ЭребруЛандскрона Боис45563</v>
      </c>
      <c r="B1443" t="str">
        <f>_xlfn.CONCAT(scores245[[#This Row],[home]],scores245[[#This Row],[guest]])</f>
        <v>ЭребруЛандскрона Боис</v>
      </c>
      <c r="C1443" s="1" t="s">
        <v>519</v>
      </c>
      <c r="D1443" s="2">
        <v>45563</v>
      </c>
      <c r="E1443" s="1" t="s">
        <v>116</v>
      </c>
      <c r="F1443" s="1" t="s">
        <v>266</v>
      </c>
      <c r="G1443">
        <v>2.46</v>
      </c>
      <c r="H1443">
        <v>3.45</v>
      </c>
      <c r="I1443">
        <v>2.7</v>
      </c>
      <c r="J1443">
        <v>2.4700000000000002</v>
      </c>
      <c r="K1443">
        <v>3.47</v>
      </c>
      <c r="L1443">
        <v>2.69</v>
      </c>
      <c r="M1443">
        <v>2.4</v>
      </c>
      <c r="N1443">
        <v>3.5</v>
      </c>
      <c r="O1443">
        <v>2.7</v>
      </c>
      <c r="P1443" t="s">
        <v>28</v>
      </c>
      <c r="Q1443" t="s">
        <v>16</v>
      </c>
      <c r="R1443">
        <v>1</v>
      </c>
      <c r="T1443">
        <f>MAX(scores245[[#This Row],[winline]],scores245[[#This Row],[betboom]])</f>
        <v>2.4700000000000002</v>
      </c>
      <c r="U1443" t="str">
        <f>INDEX($C$1:$O$10913,1,MATCH(T1443,scores245[#This Row],0))</f>
        <v>betboom</v>
      </c>
    </row>
    <row r="1444" spans="1:21" x14ac:dyDescent="0.25">
      <c r="A1444" t="str">
        <f>_xlfn.CONCAT(scores245[[#This Row],[home]],scores245[[#This Row],[guest]],scores245[[#This Row],[дата]])</f>
        <v>ЭргрютеВарбергс БоИС45563</v>
      </c>
      <c r="B1444" t="str">
        <f>_xlfn.CONCAT(scores245[[#This Row],[home]],scores245[[#This Row],[guest]])</f>
        <v>ЭргрютеВарбергс БоИС</v>
      </c>
      <c r="C1444" s="1" t="s">
        <v>519</v>
      </c>
      <c r="D1444" s="2">
        <v>45563</v>
      </c>
      <c r="E1444" s="1" t="s">
        <v>264</v>
      </c>
      <c r="F1444" s="1" t="s">
        <v>486</v>
      </c>
      <c r="G1444">
        <v>2.09</v>
      </c>
      <c r="H1444">
        <v>3.6</v>
      </c>
      <c r="I1444">
        <v>3.2</v>
      </c>
      <c r="J1444">
        <v>2.08</v>
      </c>
      <c r="K1444">
        <v>3.66</v>
      </c>
      <c r="L1444">
        <v>3.22</v>
      </c>
      <c r="M1444">
        <v>2.08</v>
      </c>
      <c r="N1444">
        <v>3.6</v>
      </c>
      <c r="O1444">
        <v>3.2</v>
      </c>
      <c r="P1444" t="s">
        <v>32</v>
      </c>
      <c r="Q1444" t="s">
        <v>32</v>
      </c>
      <c r="R1444">
        <v>0</v>
      </c>
      <c r="T1444">
        <f>MAX(scores245[[#This Row],[winline]],scores245[[#This Row],[betboom]])</f>
        <v>2.09</v>
      </c>
      <c r="U1444" t="str">
        <f>INDEX($C$1:$O$10913,1,MATCH(T1444,scores245[#This Row],0))</f>
        <v>winline</v>
      </c>
    </row>
    <row r="1445" spans="1:21" x14ac:dyDescent="0.25">
      <c r="A1445" t="str">
        <f>_xlfn.CONCAT(scores245[[#This Row],[home]],scores245[[#This Row],[guest]],scores245[[#This Row],[дата]])</f>
        <v>БрагеСандвикенc45563</v>
      </c>
      <c r="B1445" t="str">
        <f>_xlfn.CONCAT(scores245[[#This Row],[home]],scores245[[#This Row],[guest]])</f>
        <v>БрагеСандвикенc</v>
      </c>
      <c r="C1445" s="1" t="s">
        <v>519</v>
      </c>
      <c r="D1445" s="2">
        <v>45563</v>
      </c>
      <c r="E1445" s="1" t="s">
        <v>63</v>
      </c>
      <c r="F1445" s="1" t="s">
        <v>114</v>
      </c>
      <c r="G1445">
        <v>2.19</v>
      </c>
      <c r="H1445">
        <v>3.55</v>
      </c>
      <c r="I1445">
        <v>3</v>
      </c>
      <c r="J1445">
        <v>2.1800000000000002</v>
      </c>
      <c r="K1445">
        <v>3.61</v>
      </c>
      <c r="L1445">
        <v>3.04</v>
      </c>
      <c r="M1445">
        <v>2.16</v>
      </c>
      <c r="N1445">
        <v>3.5</v>
      </c>
      <c r="O1445">
        <v>3.1</v>
      </c>
      <c r="P1445" t="s">
        <v>28</v>
      </c>
      <c r="Q1445" t="s">
        <v>19</v>
      </c>
      <c r="R1445">
        <v>2</v>
      </c>
      <c r="T1445">
        <f>MAX(scores245[[#This Row],[winline]],scores245[[#This Row],[betboom]])</f>
        <v>2.19</v>
      </c>
      <c r="U1445" t="str">
        <f>INDEX($C$1:$O$10913,1,MATCH(T1445,scores245[#This Row],0))</f>
        <v>winline</v>
      </c>
    </row>
    <row r="1446" spans="1:21" x14ac:dyDescent="0.25">
      <c r="A1446" t="str">
        <f>_xlfn.CONCAT(scores245[[#This Row],[home]],scores245[[#This Row],[guest]],scores245[[#This Row],[дата]])</f>
        <v>Скевде АИКСундсваль45563</v>
      </c>
      <c r="B1446" t="str">
        <f>_xlfn.CONCAT(scores245[[#This Row],[home]],scores245[[#This Row],[guest]])</f>
        <v>Скевде АИКСундсваль</v>
      </c>
      <c r="C1446" s="1" t="s">
        <v>519</v>
      </c>
      <c r="D1446" s="2">
        <v>45563</v>
      </c>
      <c r="E1446" s="1" t="s">
        <v>265</v>
      </c>
      <c r="F1446" s="1" t="s">
        <v>115</v>
      </c>
      <c r="G1446">
        <v>2.6</v>
      </c>
      <c r="H1446">
        <v>3.35</v>
      </c>
      <c r="I1446">
        <v>2.6</v>
      </c>
      <c r="J1446">
        <v>2.6</v>
      </c>
      <c r="K1446">
        <v>3.39</v>
      </c>
      <c r="L1446">
        <v>2.6</v>
      </c>
      <c r="M1446">
        <v>2.65</v>
      </c>
      <c r="N1446">
        <v>3.2</v>
      </c>
      <c r="O1446">
        <v>2.65</v>
      </c>
      <c r="P1446" t="s">
        <v>16</v>
      </c>
      <c r="Q1446" t="s">
        <v>19</v>
      </c>
      <c r="R1446">
        <v>2</v>
      </c>
      <c r="T1446">
        <f>MAX(scores245[[#This Row],[winline]],scores245[[#This Row],[betboom]])</f>
        <v>2.6</v>
      </c>
      <c r="U1446" t="str">
        <f>INDEX($C$1:$O$10913,1,MATCH(T1446,scores245[#This Row],0))</f>
        <v>winline</v>
      </c>
    </row>
    <row r="1447" spans="1:21" x14ac:dyDescent="0.25">
      <c r="A1447" t="str">
        <f>_xlfn.CONCAT(scores245[[#This Row],[home]],scores245[[#This Row],[guest]],scores245[[#This Row],[дата]])</f>
        <v>ДегерфорсТреллеборг45563</v>
      </c>
      <c r="B1447" t="str">
        <f>_xlfn.CONCAT(scores245[[#This Row],[home]],scores245[[#This Row],[guest]])</f>
        <v>ДегерфорсТреллеборг</v>
      </c>
      <c r="C1447" s="1" t="s">
        <v>519</v>
      </c>
      <c r="D1447" s="2">
        <v>45563</v>
      </c>
      <c r="E1447" s="1" t="s">
        <v>113</v>
      </c>
      <c r="F1447" s="1" t="s">
        <v>262</v>
      </c>
      <c r="G1447">
        <v>1.58</v>
      </c>
      <c r="H1447">
        <v>4.0999999999999996</v>
      </c>
      <c r="I1447">
        <v>5.2</v>
      </c>
      <c r="J1447">
        <v>1.55</v>
      </c>
      <c r="K1447">
        <v>4.24</v>
      </c>
      <c r="L1447">
        <v>5.41</v>
      </c>
      <c r="M1447">
        <v>1.57</v>
      </c>
      <c r="N1447">
        <v>4.2</v>
      </c>
      <c r="O1447">
        <v>5.0999999999999996</v>
      </c>
      <c r="P1447" t="s">
        <v>19</v>
      </c>
      <c r="Q1447" t="s">
        <v>16</v>
      </c>
      <c r="R1447">
        <v>1</v>
      </c>
      <c r="T1447">
        <f>MAX(scores245[[#This Row],[winline]],scores245[[#This Row],[betboom]])</f>
        <v>1.58</v>
      </c>
      <c r="U1447" t="str">
        <f>INDEX($C$1:$O$10913,1,MATCH(T1447,scores245[#This Row],0))</f>
        <v>winline</v>
      </c>
    </row>
    <row r="1448" spans="1:21" x14ac:dyDescent="0.25">
      <c r="A1448" t="str">
        <f>_xlfn.CONCAT(scores245[[#This Row],[home]],scores245[[#This Row],[guest]],scores245[[#This Row],[дата]])</f>
        <v>КеннамСувон Блюуингз45563</v>
      </c>
      <c r="B1448" t="str">
        <f>_xlfn.CONCAT(scores245[[#This Row],[home]],scores245[[#This Row],[guest]])</f>
        <v>КеннамСувон Блюуингз</v>
      </c>
      <c r="C1448" s="1" t="s">
        <v>520</v>
      </c>
      <c r="D1448" s="2">
        <v>45563</v>
      </c>
      <c r="E1448" s="1" t="s">
        <v>310</v>
      </c>
      <c r="F1448" s="1" t="s">
        <v>270</v>
      </c>
      <c r="G1448">
        <v>3.2</v>
      </c>
      <c r="H1448">
        <v>3.5</v>
      </c>
      <c r="I1448">
        <v>2.11</v>
      </c>
      <c r="J1448">
        <v>3.2</v>
      </c>
      <c r="K1448">
        <v>3.4</v>
      </c>
      <c r="L1448">
        <v>2.1</v>
      </c>
      <c r="M1448">
        <v>3.2</v>
      </c>
      <c r="N1448">
        <v>3.4</v>
      </c>
      <c r="O1448">
        <v>2.1</v>
      </c>
      <c r="P1448" t="s">
        <v>28</v>
      </c>
      <c r="Q1448" t="s">
        <v>28</v>
      </c>
      <c r="R1448">
        <v>0</v>
      </c>
      <c r="T1448">
        <f>MAX(scores245[[#This Row],[winline]],scores245[[#This Row],[betboom]])</f>
        <v>3.2</v>
      </c>
      <c r="U1448" t="str">
        <f>INDEX($C$1:$O$10913,1,MATCH(T1448,scores245[#This Row],0))</f>
        <v>winline</v>
      </c>
    </row>
    <row r="1449" spans="1:21" x14ac:dyDescent="0.25">
      <c r="A1449" t="str">
        <f>_xlfn.CONCAT(scores245[[#This Row],[home]],scores245[[#This Row],[guest]],scores245[[#This Row],[дата]])</f>
        <v>АнъянЧхуннам45563</v>
      </c>
      <c r="B1449" t="str">
        <f>_xlfn.CONCAT(scores245[[#This Row],[home]],scores245[[#This Row],[guest]])</f>
        <v>АнъянЧхуннам</v>
      </c>
      <c r="C1449" s="1" t="s">
        <v>520</v>
      </c>
      <c r="D1449" s="2">
        <v>45563</v>
      </c>
      <c r="E1449" s="1" t="s">
        <v>269</v>
      </c>
      <c r="F1449" s="1" t="s">
        <v>312</v>
      </c>
      <c r="G1449">
        <v>2.0499999999999998</v>
      </c>
      <c r="H1449">
        <v>3.5</v>
      </c>
      <c r="I1449">
        <v>3.4</v>
      </c>
      <c r="P1449" t="s">
        <v>16</v>
      </c>
      <c r="Q1449" t="s">
        <v>28</v>
      </c>
      <c r="R1449">
        <v>2</v>
      </c>
      <c r="T1449">
        <f>MAX(scores245[[#This Row],[winline]],scores245[[#This Row],[betboom]])</f>
        <v>2.0499999999999998</v>
      </c>
      <c r="U1449" t="str">
        <f>INDEX($C$1:$O$10913,1,MATCH(T1449,scores245[#This Row],0))</f>
        <v>winline</v>
      </c>
    </row>
    <row r="1450" spans="1:21" x14ac:dyDescent="0.25">
      <c r="A1450" t="str">
        <f>_xlfn.CONCAT(scores245[[#This Row],[home]],scores245[[#This Row],[guest]],scores245[[#This Row],[дата]])</f>
        <v>Чонбук Чеджу 45563</v>
      </c>
      <c r="B1450" t="str">
        <f>_xlfn.CONCAT(scores245[[#This Row],[home]],scores245[[#This Row],[guest]])</f>
        <v xml:space="preserve">Чонбук Чеджу </v>
      </c>
      <c r="C1450" s="1" t="s">
        <v>513</v>
      </c>
      <c r="D1450" s="2">
        <v>45563</v>
      </c>
      <c r="E1450" s="1" t="s">
        <v>127</v>
      </c>
      <c r="F1450" s="1" t="s">
        <v>273</v>
      </c>
      <c r="G1450">
        <v>1.91</v>
      </c>
      <c r="H1450">
        <v>3.7</v>
      </c>
      <c r="I1450">
        <v>3.75</v>
      </c>
      <c r="J1450" t="s">
        <v>20</v>
      </c>
      <c r="K1450" t="s">
        <v>20</v>
      </c>
      <c r="L1450" t="s">
        <v>20</v>
      </c>
      <c r="M1450">
        <v>1.9</v>
      </c>
      <c r="N1450">
        <v>3.65</v>
      </c>
      <c r="O1450">
        <v>3.9</v>
      </c>
      <c r="P1450" t="s">
        <v>19</v>
      </c>
      <c r="Q1450" t="s">
        <v>28</v>
      </c>
      <c r="R1450">
        <v>1</v>
      </c>
      <c r="T1450">
        <f>MAX(scores245[[#This Row],[winline]],scores245[[#This Row],[betboom]])</f>
        <v>1.91</v>
      </c>
      <c r="U1450" t="str">
        <f>INDEX($C$1:$O$10913,1,MATCH(T1450,scores245[#This Row],0))</f>
        <v>winline</v>
      </c>
    </row>
    <row r="1451" spans="1:21" x14ac:dyDescent="0.25">
      <c r="A1451" t="str">
        <f>_xlfn.CONCAT(scores245[[#This Row],[home]],scores245[[#This Row],[guest]],scores245[[#This Row],[дата]])</f>
        <v>Санджу Кванджу45563</v>
      </c>
      <c r="B1451" t="str">
        <f>_xlfn.CONCAT(scores245[[#This Row],[home]],scores245[[#This Row],[guest]])</f>
        <v>Санджу Кванджу</v>
      </c>
      <c r="C1451" s="1" t="s">
        <v>513</v>
      </c>
      <c r="D1451" s="2">
        <v>45563</v>
      </c>
      <c r="E1451" s="1" t="s">
        <v>129</v>
      </c>
      <c r="F1451" s="1" t="s">
        <v>272</v>
      </c>
      <c r="G1451">
        <v>2.14</v>
      </c>
      <c r="H1451">
        <v>3.45</v>
      </c>
      <c r="I1451">
        <v>3.3</v>
      </c>
      <c r="J1451" t="s">
        <v>20</v>
      </c>
      <c r="K1451" t="s">
        <v>20</v>
      </c>
      <c r="L1451" t="s">
        <v>20</v>
      </c>
      <c r="M1451" t="s">
        <v>20</v>
      </c>
      <c r="N1451" t="s">
        <v>20</v>
      </c>
      <c r="O1451" t="s">
        <v>20</v>
      </c>
      <c r="P1451" t="s">
        <v>19</v>
      </c>
      <c r="Q1451" t="s">
        <v>16</v>
      </c>
      <c r="R1451">
        <v>1</v>
      </c>
      <c r="T1451">
        <f>MAX(scores245[[#This Row],[winline]],scores245[[#This Row],[betboom]])</f>
        <v>2.14</v>
      </c>
      <c r="U1451" t="str">
        <f>INDEX($C$1:$O$10913,1,MATCH(T1451,scores245[#This Row],0))</f>
        <v>winline</v>
      </c>
    </row>
    <row r="1452" spans="1:21" x14ac:dyDescent="0.25">
      <c r="A1452" t="str">
        <f>_xlfn.CONCAT(scores245[[#This Row],[home]],scores245[[#This Row],[guest]],scores245[[#This Row],[дата]])</f>
        <v>КанвонТэгу45563</v>
      </c>
      <c r="B1452" t="str">
        <f>_xlfn.CONCAT(scores245[[#This Row],[home]],scores245[[#This Row],[guest]])</f>
        <v>КанвонТэгу</v>
      </c>
      <c r="C1452" s="1" t="s">
        <v>513</v>
      </c>
      <c r="D1452" s="2">
        <v>45563</v>
      </c>
      <c r="E1452" s="1" t="s">
        <v>275</v>
      </c>
      <c r="F1452" s="1" t="s">
        <v>130</v>
      </c>
      <c r="G1452">
        <v>2.13</v>
      </c>
      <c r="H1452">
        <v>3.5</v>
      </c>
      <c r="I1452">
        <v>3.3</v>
      </c>
      <c r="J1452">
        <v>2.1</v>
      </c>
      <c r="K1452">
        <v>3.45</v>
      </c>
      <c r="L1452">
        <v>3.45</v>
      </c>
      <c r="M1452">
        <v>2.1</v>
      </c>
      <c r="N1452">
        <v>3.55</v>
      </c>
      <c r="O1452">
        <v>3.45</v>
      </c>
      <c r="P1452" t="s">
        <v>28</v>
      </c>
      <c r="Q1452" t="s">
        <v>28</v>
      </c>
      <c r="R1452">
        <v>0</v>
      </c>
      <c r="T1452">
        <f>MAX(scores245[[#This Row],[winline]],scores245[[#This Row],[betboom]])</f>
        <v>2.13</v>
      </c>
      <c r="U1452" t="str">
        <f>INDEX($C$1:$O$10913,1,MATCH(T1452,scores245[#This Row],0))</f>
        <v>winline</v>
      </c>
    </row>
    <row r="1453" spans="1:21" x14ac:dyDescent="0.25">
      <c r="A1453" t="str">
        <f>_xlfn.CONCAT(scores245[[#This Row],[home]],scores245[[#This Row],[guest]],scores245[[#This Row],[дата]])</f>
        <v>Ульсан СитизенТэджон Кораил45563</v>
      </c>
      <c r="B1453" t="str">
        <f>_xlfn.CONCAT(scores245[[#This Row],[home]],scores245[[#This Row],[guest]])</f>
        <v>Ульсан СитизенТэджон Кораил</v>
      </c>
      <c r="C1453" s="1" t="s">
        <v>521</v>
      </c>
      <c r="D1453" s="2">
        <v>45563</v>
      </c>
      <c r="E1453" s="1" t="s">
        <v>68</v>
      </c>
      <c r="F1453" s="1" t="s">
        <v>134</v>
      </c>
      <c r="G1453">
        <v>4.5999999999999996</v>
      </c>
      <c r="H1453">
        <v>3.2</v>
      </c>
      <c r="I1453">
        <v>1.76</v>
      </c>
      <c r="J1453">
        <v>4.46</v>
      </c>
      <c r="K1453">
        <v>3.2</v>
      </c>
      <c r="L1453">
        <v>1.7470000000000001</v>
      </c>
      <c r="M1453" t="s">
        <v>20</v>
      </c>
      <c r="N1453" t="s">
        <v>20</v>
      </c>
      <c r="O1453" t="s">
        <v>20</v>
      </c>
      <c r="P1453" t="s">
        <v>28</v>
      </c>
      <c r="Q1453" t="s">
        <v>28</v>
      </c>
      <c r="R1453">
        <v>0</v>
      </c>
      <c r="T1453">
        <f>MAX(scores245[[#This Row],[winline]],scores245[[#This Row],[betboom]])</f>
        <v>4.5999999999999996</v>
      </c>
      <c r="U1453" t="str">
        <f>INDEX($C$1:$O$10913,1,MATCH(T1453,scores245[#This Row],0))</f>
        <v>winline</v>
      </c>
    </row>
    <row r="1454" spans="1:21" x14ac:dyDescent="0.25">
      <c r="A1454" t="str">
        <f>_xlfn.CONCAT(scores245[[#This Row],[home]],scores245[[#This Row],[guest]],scores245[[#This Row],[дата]])</f>
        <v>Еджу СитизенБусан ТК45563</v>
      </c>
      <c r="B1454" t="str">
        <f>_xlfn.CONCAT(scores245[[#This Row],[home]],scores245[[#This Row],[guest]])</f>
        <v>Еджу СитизенБусан ТК</v>
      </c>
      <c r="C1454" s="1" t="s">
        <v>521</v>
      </c>
      <c r="D1454" s="2">
        <v>45563</v>
      </c>
      <c r="E1454" s="1" t="s">
        <v>136</v>
      </c>
      <c r="F1454" s="1" t="s">
        <v>67</v>
      </c>
      <c r="G1454">
        <v>2.12</v>
      </c>
      <c r="H1454">
        <v>3.45</v>
      </c>
      <c r="I1454">
        <v>2.95</v>
      </c>
      <c r="J1454">
        <v>2.17</v>
      </c>
      <c r="K1454">
        <v>3.5</v>
      </c>
      <c r="L1454">
        <v>2.8919999999999999</v>
      </c>
      <c r="M1454" t="s">
        <v>20</v>
      </c>
      <c r="N1454" t="s">
        <v>20</v>
      </c>
      <c r="O1454" t="s">
        <v>20</v>
      </c>
      <c r="P1454" t="s">
        <v>16</v>
      </c>
      <c r="Q1454" t="s">
        <v>28</v>
      </c>
      <c r="R1454">
        <v>2</v>
      </c>
      <c r="T1454">
        <f>MAX(scores245[[#This Row],[winline]],scores245[[#This Row],[betboom]])</f>
        <v>2.17</v>
      </c>
      <c r="U1454" t="str">
        <f>INDEX($C$1:$O$10913,1,MATCH(T1454,scores245[#This Row],0))</f>
        <v>betboom</v>
      </c>
    </row>
    <row r="1455" spans="1:21" x14ac:dyDescent="0.25">
      <c r="A1455" t="str">
        <f>_xlfn.CONCAT(scores245[[#This Row],[home]],scores245[[#This Row],[guest]],scores245[[#This Row],[дата]])</f>
        <v>ЧунчеонХвасон45563</v>
      </c>
      <c r="B1455" t="str">
        <f>_xlfn.CONCAT(scores245[[#This Row],[home]],scores245[[#This Row],[guest]])</f>
        <v>ЧунчеонХвасон</v>
      </c>
      <c r="C1455" s="1" t="s">
        <v>521</v>
      </c>
      <c r="D1455" s="2">
        <v>45563</v>
      </c>
      <c r="E1455" s="1" t="s">
        <v>66</v>
      </c>
      <c r="F1455" s="1" t="s">
        <v>281</v>
      </c>
      <c r="G1455">
        <v>4.5</v>
      </c>
      <c r="H1455">
        <v>3.4</v>
      </c>
      <c r="I1455">
        <v>1.71</v>
      </c>
      <c r="J1455">
        <v>4.25</v>
      </c>
      <c r="K1455">
        <v>3.4</v>
      </c>
      <c r="L1455">
        <v>1.78</v>
      </c>
      <c r="M1455">
        <v>4.8</v>
      </c>
      <c r="N1455">
        <v>3.5</v>
      </c>
      <c r="O1455">
        <v>1.7</v>
      </c>
      <c r="P1455" t="s">
        <v>19</v>
      </c>
      <c r="Q1455" t="s">
        <v>28</v>
      </c>
      <c r="R1455">
        <v>1</v>
      </c>
      <c r="T1455">
        <f>MAX(scores245[[#This Row],[winline]],scores245[[#This Row],[betboom]])</f>
        <v>4.5</v>
      </c>
      <c r="U1455" t="str">
        <f>INDEX($C$1:$O$10913,1,MATCH(T1455,scores245[#This Row],0))</f>
        <v>winline</v>
      </c>
    </row>
    <row r="1456" spans="1:21" x14ac:dyDescent="0.25">
      <c r="A1456" t="str">
        <f>_xlfn.CONCAT(scores245[[#This Row],[home]],scores245[[#This Row],[guest]],scores245[[#This Row],[дата]])</f>
        <v>Сихын СитизенГимхэ45563</v>
      </c>
      <c r="B1456" t="str">
        <f>_xlfn.CONCAT(scores245[[#This Row],[home]],scores245[[#This Row],[guest]])</f>
        <v>Сихын СитизенГимхэ</v>
      </c>
      <c r="C1456" s="1" t="s">
        <v>521</v>
      </c>
      <c r="D1456" s="2">
        <v>45563</v>
      </c>
      <c r="E1456" s="1" t="s">
        <v>278</v>
      </c>
      <c r="F1456" s="1" t="s">
        <v>138</v>
      </c>
      <c r="G1456">
        <v>1.8</v>
      </c>
      <c r="H1456">
        <v>3.25</v>
      </c>
      <c r="I1456">
        <v>4.2</v>
      </c>
      <c r="J1456">
        <v>1.84</v>
      </c>
      <c r="K1456">
        <v>3.3</v>
      </c>
      <c r="L1456">
        <v>4.1399999999999997</v>
      </c>
      <c r="M1456">
        <v>1.82</v>
      </c>
      <c r="N1456">
        <v>3.35</v>
      </c>
      <c r="O1456">
        <v>4.3</v>
      </c>
      <c r="P1456" t="s">
        <v>28</v>
      </c>
      <c r="Q1456" t="s">
        <v>19</v>
      </c>
      <c r="R1456">
        <v>2</v>
      </c>
      <c r="T1456">
        <f>MAX(scores245[[#This Row],[winline]],scores245[[#This Row],[betboom]])</f>
        <v>1.84</v>
      </c>
      <c r="U1456" t="str">
        <f>INDEX($C$1:$O$10913,1,MATCH(T1456,scores245[#This Row],0))</f>
        <v>betboom</v>
      </c>
    </row>
    <row r="1457" spans="1:21" x14ac:dyDescent="0.25">
      <c r="A1457" t="str">
        <f>_xlfn.CONCAT(scores245[[#This Row],[home]],scores245[[#This Row],[guest]],scores245[[#This Row],[дата]])</f>
        <v>Оита ТринитаФудзиэда МИФК45563</v>
      </c>
      <c r="B1457" t="str">
        <f>_xlfn.CONCAT(scores245[[#This Row],[home]],scores245[[#This Row],[guest]])</f>
        <v>Оита ТринитаФудзиэда МИФК</v>
      </c>
      <c r="C1457" s="1" t="s">
        <v>522</v>
      </c>
      <c r="D1457" s="2">
        <v>45563</v>
      </c>
      <c r="E1457" s="1" t="s">
        <v>140</v>
      </c>
      <c r="F1457" s="1" t="s">
        <v>145</v>
      </c>
      <c r="G1457">
        <v>2.08</v>
      </c>
      <c r="H1457">
        <v>3.45</v>
      </c>
      <c r="I1457">
        <v>3.35</v>
      </c>
      <c r="J1457">
        <v>2.0499999999999998</v>
      </c>
      <c r="K1457">
        <v>3.4</v>
      </c>
      <c r="L1457">
        <v>3.4</v>
      </c>
      <c r="M1457">
        <v>2.06</v>
      </c>
      <c r="N1457">
        <v>3.42</v>
      </c>
      <c r="O1457">
        <v>3.33</v>
      </c>
      <c r="P1457" t="s">
        <v>19</v>
      </c>
      <c r="Q1457" t="s">
        <v>16</v>
      </c>
      <c r="R1457">
        <v>1</v>
      </c>
      <c r="T1457">
        <f>MAX(scores245[[#This Row],[winline]],scores245[[#This Row],[betboom]])</f>
        <v>2.08</v>
      </c>
      <c r="U1457" t="str">
        <f>INDEX($C$1:$O$10913,1,MATCH(T1457,scores245[#This Row],0))</f>
        <v>winline</v>
      </c>
    </row>
    <row r="1458" spans="1:21" x14ac:dyDescent="0.25">
      <c r="A1458" t="str">
        <f>_xlfn.CONCAT(scores245[[#This Row],[home]],scores245[[#This Row],[guest]],scores245[[#This Row],[дата]])</f>
        <v>Кагосима ЮнайтедМито Холлихок45563</v>
      </c>
      <c r="B1458" t="str">
        <f>_xlfn.CONCAT(scores245[[#This Row],[home]],scores245[[#This Row],[guest]])</f>
        <v>Кагосима ЮнайтедМито Холлихок</v>
      </c>
      <c r="C1458" s="1" t="s">
        <v>522</v>
      </c>
      <c r="D1458" s="2">
        <v>45563</v>
      </c>
      <c r="E1458" s="1" t="s">
        <v>283</v>
      </c>
      <c r="F1458" s="1" t="s">
        <v>150</v>
      </c>
      <c r="G1458">
        <v>2.7</v>
      </c>
      <c r="H1458">
        <v>3.35</v>
      </c>
      <c r="I1458">
        <v>2.5</v>
      </c>
      <c r="J1458">
        <v>2.7</v>
      </c>
      <c r="K1458">
        <v>3.2</v>
      </c>
      <c r="L1458">
        <v>2.5499999999999998</v>
      </c>
      <c r="M1458">
        <v>2.69</v>
      </c>
      <c r="N1458">
        <v>3.27</v>
      </c>
      <c r="O1458">
        <v>2.4900000000000002</v>
      </c>
      <c r="P1458" t="s">
        <v>32</v>
      </c>
      <c r="Q1458" t="s">
        <v>16</v>
      </c>
      <c r="R1458">
        <v>1</v>
      </c>
      <c r="T1458">
        <f>MAX(scores245[[#This Row],[winline]],scores245[[#This Row],[betboom]])</f>
        <v>2.7</v>
      </c>
      <c r="U1458" t="str">
        <f>INDEX($C$1:$O$10913,1,MATCH(T1458,scores245[#This Row],0))</f>
        <v>winline</v>
      </c>
    </row>
    <row r="1459" spans="1:21" x14ac:dyDescent="0.25">
      <c r="A1459" t="str">
        <f>_xlfn.CONCAT(scores245[[#This Row],[home]],scores245[[#This Row],[guest]],scores245[[#This Row],[дата]])</f>
        <v>Симидзу С ПалсЙокогама45563</v>
      </c>
      <c r="B1459" t="str">
        <f>_xlfn.CONCAT(scores245[[#This Row],[home]],scores245[[#This Row],[guest]])</f>
        <v>Симидзу С ПалсЙокогама</v>
      </c>
      <c r="C1459" s="1" t="s">
        <v>522</v>
      </c>
      <c r="D1459" s="2">
        <v>45563</v>
      </c>
      <c r="E1459" s="1" t="s">
        <v>284</v>
      </c>
      <c r="F1459" s="1" t="s">
        <v>153</v>
      </c>
      <c r="G1459">
        <v>2.2799999999999998</v>
      </c>
      <c r="H1459">
        <v>3.25</v>
      </c>
      <c r="I1459">
        <v>3.1</v>
      </c>
      <c r="J1459">
        <v>2.23</v>
      </c>
      <c r="K1459">
        <v>3.25</v>
      </c>
      <c r="L1459">
        <v>3.15</v>
      </c>
      <c r="M1459">
        <v>2.2400000000000002</v>
      </c>
      <c r="N1459">
        <v>3.2</v>
      </c>
      <c r="O1459">
        <v>3.11</v>
      </c>
      <c r="P1459" t="s">
        <v>28</v>
      </c>
      <c r="Q1459" t="s">
        <v>28</v>
      </c>
      <c r="R1459">
        <v>0</v>
      </c>
      <c r="T1459">
        <f>MAX(scores245[[#This Row],[winline]],scores245[[#This Row],[betboom]])</f>
        <v>2.2799999999999998</v>
      </c>
      <c r="U1459" t="str">
        <f>INDEX($C$1:$O$10913,1,MATCH(T1459,scores245[#This Row],0))</f>
        <v>winline</v>
      </c>
    </row>
    <row r="1460" spans="1:21" x14ac:dyDescent="0.25">
      <c r="A1460" t="str">
        <f>_xlfn.CONCAT(scores245[[#This Row],[home]],scores245[[#This Row],[guest]],scores245[[#This Row],[дата]])</f>
        <v>Вентфорет КофуМонтедио Ямагата45563</v>
      </c>
      <c r="B1460" t="str">
        <f>_xlfn.CONCAT(scores245[[#This Row],[home]],scores245[[#This Row],[guest]])</f>
        <v>Вентфорет КофуМонтедио Ямагата</v>
      </c>
      <c r="C1460" s="1" t="s">
        <v>522</v>
      </c>
      <c r="D1460" s="2">
        <v>45563</v>
      </c>
      <c r="E1460" s="1" t="s">
        <v>141</v>
      </c>
      <c r="F1460" s="1" t="s">
        <v>287</v>
      </c>
      <c r="G1460">
        <v>2.8</v>
      </c>
      <c r="H1460">
        <v>3.5</v>
      </c>
      <c r="I1460">
        <v>2.36</v>
      </c>
      <c r="J1460">
        <v>2.75</v>
      </c>
      <c r="K1460">
        <v>3.4</v>
      </c>
      <c r="L1460">
        <v>2.39</v>
      </c>
      <c r="M1460">
        <v>2.75</v>
      </c>
      <c r="N1460">
        <v>3.45</v>
      </c>
      <c r="O1460">
        <v>2.35</v>
      </c>
      <c r="P1460" t="s">
        <v>28</v>
      </c>
      <c r="Q1460" t="s">
        <v>19</v>
      </c>
      <c r="R1460">
        <v>2</v>
      </c>
      <c r="T1460">
        <f>MAX(scores245[[#This Row],[winline]],scores245[[#This Row],[betboom]])</f>
        <v>2.8</v>
      </c>
      <c r="U1460" t="str">
        <f>INDEX($C$1:$O$10913,1,MATCH(T1460,scores245[#This Row],0))</f>
        <v>winline</v>
      </c>
    </row>
    <row r="1461" spans="1:21" x14ac:dyDescent="0.25">
      <c r="A1461" t="str">
        <f>_xlfn.CONCAT(scores245[[#This Row],[home]],scores245[[#This Row],[guest]],scores245[[#This Row],[дата]])</f>
        <v>Санфречче ХиросимаМатида Зельвия45563</v>
      </c>
      <c r="B1461" t="str">
        <f>_xlfn.CONCAT(scores245[[#This Row],[home]],scores245[[#This Row],[guest]])</f>
        <v>Санфречче ХиросимаМатида Зельвия</v>
      </c>
      <c r="C1461" s="1" t="s">
        <v>514</v>
      </c>
      <c r="D1461" s="2">
        <v>45563</v>
      </c>
      <c r="E1461" s="1" t="s">
        <v>158</v>
      </c>
      <c r="F1461" s="1" t="s">
        <v>301</v>
      </c>
      <c r="G1461">
        <v>1.85</v>
      </c>
      <c r="H1461">
        <v>3.55</v>
      </c>
      <c r="I1461">
        <v>4.2</v>
      </c>
      <c r="J1461">
        <v>1.83</v>
      </c>
      <c r="K1461">
        <v>3.6</v>
      </c>
      <c r="L1461">
        <v>4.4000000000000004</v>
      </c>
      <c r="M1461">
        <v>1.83</v>
      </c>
      <c r="N1461">
        <v>3.6</v>
      </c>
      <c r="O1461">
        <v>4.4000000000000004</v>
      </c>
      <c r="P1461" t="s">
        <v>19</v>
      </c>
      <c r="Q1461" t="s">
        <v>16</v>
      </c>
      <c r="R1461">
        <v>1</v>
      </c>
      <c r="T1461">
        <f>MAX(scores245[[#This Row],[winline]],scores245[[#This Row],[betboom]])</f>
        <v>1.85</v>
      </c>
      <c r="U1461" t="str">
        <f>INDEX($C$1:$O$10913,1,MATCH(T1461,scores245[#This Row],0))</f>
        <v>winline</v>
      </c>
    </row>
    <row r="1462" spans="1:21" x14ac:dyDescent="0.25">
      <c r="A1462" t="str">
        <f>_xlfn.CONCAT(scores245[[#This Row],[home]],scores245[[#This Row],[guest]],scores245[[#This Row],[дата]])</f>
        <v>Сенан БельмареКасима Антлерс45563</v>
      </c>
      <c r="B1462" t="str">
        <f>_xlfn.CONCAT(scores245[[#This Row],[home]],scores245[[#This Row],[guest]])</f>
        <v>Сенан БельмареКасима Антлерс</v>
      </c>
      <c r="C1462" s="1" t="s">
        <v>514</v>
      </c>
      <c r="D1462" s="2">
        <v>45563</v>
      </c>
      <c r="E1462" s="1" t="s">
        <v>292</v>
      </c>
      <c r="F1462" s="1" t="s">
        <v>291</v>
      </c>
      <c r="G1462">
        <v>2.65</v>
      </c>
      <c r="H1462">
        <v>3.35</v>
      </c>
      <c r="I1462">
        <v>2.6</v>
      </c>
      <c r="J1462">
        <v>2.68</v>
      </c>
      <c r="K1462">
        <v>3.3</v>
      </c>
      <c r="L1462">
        <v>2.6</v>
      </c>
      <c r="M1462">
        <v>2.7</v>
      </c>
      <c r="N1462">
        <v>3.35</v>
      </c>
      <c r="O1462">
        <v>2.6</v>
      </c>
      <c r="P1462" t="s">
        <v>32</v>
      </c>
      <c r="Q1462" t="s">
        <v>19</v>
      </c>
      <c r="R1462">
        <v>1</v>
      </c>
      <c r="T1462">
        <f>MAX(scores245[[#This Row],[winline]],scores245[[#This Row],[betboom]])</f>
        <v>2.68</v>
      </c>
      <c r="U1462" t="str">
        <f>INDEX($C$1:$O$10913,1,MATCH(T1462,scores245[#This Row],0))</f>
        <v>betboom</v>
      </c>
    </row>
    <row r="1463" spans="1:21" x14ac:dyDescent="0.25">
      <c r="A1463" t="str">
        <f>_xlfn.CONCAT(scores245[[#This Row],[home]],scores245[[#This Row],[guest]],scores245[[#This Row],[дата]])</f>
        <v>Саган ТосуАвиспа Фукуока45563</v>
      </c>
      <c r="B1463" t="str">
        <f>_xlfn.CONCAT(scores245[[#This Row],[home]],scores245[[#This Row],[guest]])</f>
        <v>Саган ТосуАвиспа Фукуока</v>
      </c>
      <c r="C1463" s="1" t="s">
        <v>514</v>
      </c>
      <c r="D1463" s="2">
        <v>45563</v>
      </c>
      <c r="E1463" s="1" t="s">
        <v>288</v>
      </c>
      <c r="F1463" s="1" t="s">
        <v>295</v>
      </c>
      <c r="G1463">
        <v>2.95</v>
      </c>
      <c r="H1463">
        <v>3.2</v>
      </c>
      <c r="I1463">
        <v>2.4300000000000002</v>
      </c>
      <c r="J1463">
        <v>2.9</v>
      </c>
      <c r="K1463">
        <v>3.2</v>
      </c>
      <c r="L1463">
        <v>2.48</v>
      </c>
      <c r="M1463">
        <v>2.95</v>
      </c>
      <c r="N1463">
        <v>3.2</v>
      </c>
      <c r="O1463">
        <v>2.5</v>
      </c>
      <c r="P1463" t="s">
        <v>16</v>
      </c>
      <c r="Q1463" t="s">
        <v>16</v>
      </c>
      <c r="R1463">
        <v>0</v>
      </c>
      <c r="T1463">
        <f>MAX(scores245[[#This Row],[winline]],scores245[[#This Row],[betboom]])</f>
        <v>2.95</v>
      </c>
      <c r="U1463" t="str">
        <f>INDEX($C$1:$O$10913,1,MATCH(T1463,scores245[#This Row],0))</f>
        <v>winline</v>
      </c>
    </row>
    <row r="1464" spans="1:21" x14ac:dyDescent="0.25">
      <c r="A1464" t="str">
        <f>_xlfn.CONCAT(scores245[[#This Row],[home]],scores245[[#This Row],[guest]],scores245[[#This Row],[дата]])</f>
        <v>Виссел КобеУрава Ред Даймондс45563</v>
      </c>
      <c r="B1464" t="str">
        <f>_xlfn.CONCAT(scores245[[#This Row],[home]],scores245[[#This Row],[guest]])</f>
        <v>Виссел КобеУрава Ред Даймондс</v>
      </c>
      <c r="C1464" s="1" t="s">
        <v>514</v>
      </c>
      <c r="D1464" s="2">
        <v>45563</v>
      </c>
      <c r="E1464" s="1" t="s">
        <v>290</v>
      </c>
      <c r="F1464" s="1" t="s">
        <v>296</v>
      </c>
      <c r="G1464">
        <v>1.82</v>
      </c>
      <c r="H1464">
        <v>3.6</v>
      </c>
      <c r="I1464">
        <v>4.3</v>
      </c>
      <c r="J1464">
        <v>1.79</v>
      </c>
      <c r="K1464">
        <v>3.8</v>
      </c>
      <c r="L1464">
        <v>4.4000000000000004</v>
      </c>
      <c r="M1464">
        <v>1.8</v>
      </c>
      <c r="N1464">
        <v>3.75</v>
      </c>
      <c r="O1464">
        <v>4.4000000000000004</v>
      </c>
      <c r="P1464" t="s">
        <v>28</v>
      </c>
      <c r="Q1464" t="s">
        <v>16</v>
      </c>
      <c r="R1464">
        <v>1</v>
      </c>
      <c r="T1464">
        <f>MAX(scores245[[#This Row],[winline]],scores245[[#This Row],[betboom]])</f>
        <v>1.82</v>
      </c>
      <c r="U1464" t="str">
        <f>INDEX($C$1:$O$10913,1,MATCH(T1464,scores245[#This Row],0))</f>
        <v>winline</v>
      </c>
    </row>
    <row r="1465" spans="1:21" x14ac:dyDescent="0.25">
      <c r="A1465" t="str">
        <f>_xlfn.CONCAT(scores245[[#This Row],[home]],scores245[[#This Row],[guest]],scores245[[#This Row],[дата]])</f>
        <v>Сересо ОсакаКасива Рейсол45563</v>
      </c>
      <c r="B1465" t="str">
        <f>_xlfn.CONCAT(scores245[[#This Row],[home]],scores245[[#This Row],[guest]])</f>
        <v>Сересо ОсакаКасива Рейсол</v>
      </c>
      <c r="C1465" s="1" t="s">
        <v>514</v>
      </c>
      <c r="D1465" s="2">
        <v>45563</v>
      </c>
      <c r="E1465" s="1" t="s">
        <v>298</v>
      </c>
      <c r="F1465" s="1" t="s">
        <v>289</v>
      </c>
      <c r="G1465">
        <v>2.6</v>
      </c>
      <c r="H1465">
        <v>3.4</v>
      </c>
      <c r="I1465">
        <v>2.6</v>
      </c>
      <c r="J1465">
        <v>2.63</v>
      </c>
      <c r="K1465">
        <v>3.4</v>
      </c>
      <c r="L1465">
        <v>2.63</v>
      </c>
      <c r="M1465">
        <v>2.65</v>
      </c>
      <c r="N1465">
        <v>3.4</v>
      </c>
      <c r="O1465">
        <v>2.65</v>
      </c>
      <c r="P1465" t="s">
        <v>16</v>
      </c>
      <c r="Q1465" t="s">
        <v>16</v>
      </c>
      <c r="R1465">
        <v>0</v>
      </c>
      <c r="T1465">
        <f>MAX(scores245[[#This Row],[winline]],scores245[[#This Row],[betboom]])</f>
        <v>2.63</v>
      </c>
      <c r="U1465" t="str">
        <f>INDEX($C$1:$O$10913,1,MATCH(T1465,scores245[#This Row],0))</f>
        <v>betboom</v>
      </c>
    </row>
    <row r="1466" spans="1:21" x14ac:dyDescent="0.25">
      <c r="A1466" t="str">
        <f>_xlfn.CONCAT(scores245[[#This Row],[home]],scores245[[#This Row],[guest]],scores245[[#This Row],[дата]])</f>
        <v>Гамба ОсакаТокио Верди45563</v>
      </c>
      <c r="B1466" t="str">
        <f>_xlfn.CONCAT(scores245[[#This Row],[home]],scores245[[#This Row],[guest]])</f>
        <v>Гамба ОсакаТокио Верди</v>
      </c>
      <c r="C1466" s="1" t="s">
        <v>514</v>
      </c>
      <c r="D1466" s="2">
        <v>45563</v>
      </c>
      <c r="E1466" s="1" t="s">
        <v>300</v>
      </c>
      <c r="F1466" s="1" t="s">
        <v>156</v>
      </c>
      <c r="G1466">
        <v>2.27</v>
      </c>
      <c r="H1466">
        <v>3.3</v>
      </c>
      <c r="I1466">
        <v>3.2</v>
      </c>
      <c r="J1466">
        <v>2.2999999999999998</v>
      </c>
      <c r="K1466">
        <v>3.25</v>
      </c>
      <c r="L1466">
        <v>3.2</v>
      </c>
      <c r="M1466">
        <v>2.2999999999999998</v>
      </c>
      <c r="N1466">
        <v>3.35</v>
      </c>
      <c r="O1466">
        <v>3.15</v>
      </c>
      <c r="P1466" t="s">
        <v>28</v>
      </c>
      <c r="Q1466" t="s">
        <v>28</v>
      </c>
      <c r="R1466">
        <v>0</v>
      </c>
      <c r="T1466">
        <f>MAX(scores245[[#This Row],[winline]],scores245[[#This Row],[betboom]])</f>
        <v>2.2999999999999998</v>
      </c>
      <c r="U1466" t="str">
        <f>INDEX($C$1:$O$10913,1,MATCH(T1466,scores245[#This Row],0))</f>
        <v>betboom</v>
      </c>
    </row>
    <row r="1467" spans="1:21" x14ac:dyDescent="0.25">
      <c r="A1467" t="str">
        <f>_xlfn.CONCAT(scores245[[#This Row],[home]],scores245[[#This Row],[guest]],scores245[[#This Row],[дата]])</f>
        <v>Йокогама МариносТокио45563</v>
      </c>
      <c r="B1467" t="str">
        <f>_xlfn.CONCAT(scores245[[#This Row],[home]],scores245[[#This Row],[guest]])</f>
        <v>Йокогама МариносТокио</v>
      </c>
      <c r="C1467" s="1" t="s">
        <v>514</v>
      </c>
      <c r="D1467" s="2">
        <v>45563</v>
      </c>
      <c r="E1467" s="1" t="s">
        <v>155</v>
      </c>
      <c r="F1467" s="1" t="s">
        <v>294</v>
      </c>
      <c r="G1467">
        <v>1.93</v>
      </c>
      <c r="H1467">
        <v>3.85</v>
      </c>
      <c r="I1467">
        <v>3.55</v>
      </c>
      <c r="J1467">
        <v>1.92</v>
      </c>
      <c r="K1467">
        <v>4.2</v>
      </c>
      <c r="L1467">
        <v>3.35</v>
      </c>
      <c r="M1467">
        <v>1.92</v>
      </c>
      <c r="N1467">
        <v>4.1500000000000004</v>
      </c>
      <c r="O1467">
        <v>3.45</v>
      </c>
      <c r="P1467" t="s">
        <v>28</v>
      </c>
      <c r="Q1467" t="s">
        <v>32</v>
      </c>
      <c r="R1467">
        <v>2</v>
      </c>
      <c r="T1467">
        <f>MAX(scores245[[#This Row],[winline]],scores245[[#This Row],[betboom]])</f>
        <v>1.93</v>
      </c>
      <c r="U1467" t="str">
        <f>INDEX($C$1:$O$10913,1,MATCH(T1467,scores245[#This Row],0))</f>
        <v>winline</v>
      </c>
    </row>
    <row r="1468" spans="1:21" x14ac:dyDescent="0.25">
      <c r="A1468" t="str">
        <f>_xlfn.CONCAT(scores245[[#This Row],[home]],scores245[[#This Row],[guest]],scores245[[#This Row],[дата]])</f>
        <v>Нагоя ГрампусДжубило Ивата45563</v>
      </c>
      <c r="B1468" t="str">
        <f>_xlfn.CONCAT(scores245[[#This Row],[home]],scores245[[#This Row],[guest]])</f>
        <v>Нагоя ГрампусДжубило Ивата</v>
      </c>
      <c r="C1468" s="1" t="s">
        <v>514</v>
      </c>
      <c r="D1468" s="2">
        <v>45563</v>
      </c>
      <c r="E1468" s="1" t="s">
        <v>299</v>
      </c>
      <c r="F1468" s="1" t="s">
        <v>297</v>
      </c>
      <c r="G1468">
        <v>1.85</v>
      </c>
      <c r="H1468">
        <v>3.5</v>
      </c>
      <c r="I1468">
        <v>4.3</v>
      </c>
      <c r="J1468">
        <v>1.82</v>
      </c>
      <c r="K1468">
        <v>3.45</v>
      </c>
      <c r="L1468">
        <v>4.5999999999999996</v>
      </c>
      <c r="M1468">
        <v>1.82</v>
      </c>
      <c r="N1468">
        <v>3.55</v>
      </c>
      <c r="O1468">
        <v>4.5</v>
      </c>
      <c r="P1468" t="s">
        <v>19</v>
      </c>
      <c r="Q1468" t="s">
        <v>16</v>
      </c>
      <c r="R1468">
        <v>1</v>
      </c>
      <c r="T1468">
        <f>MAX(scores245[[#This Row],[winline]],scores245[[#This Row],[betboom]])</f>
        <v>1.85</v>
      </c>
      <c r="U1468" t="str">
        <f>INDEX($C$1:$O$10913,1,MATCH(T1468,scores245[#This Row],0))</f>
        <v>winline</v>
      </c>
    </row>
    <row r="1469" spans="1:21" x14ac:dyDescent="0.25">
      <c r="A1469" t="str">
        <f>_xlfn.CONCAT(scores245[[#This Row],[home]],scores245[[#This Row],[guest]],scores245[[#This Row],[дата]])</f>
        <v>Консадоле СаппороКиото Санга45563</v>
      </c>
      <c r="B1469" t="str">
        <f>_xlfn.CONCAT(scores245[[#This Row],[home]],scores245[[#This Row],[guest]])</f>
        <v>Консадоле СаппороКиото Санга</v>
      </c>
      <c r="C1469" s="1" t="s">
        <v>514</v>
      </c>
      <c r="D1469" s="2">
        <v>45563</v>
      </c>
      <c r="E1469" s="1" t="s">
        <v>159</v>
      </c>
      <c r="F1469" s="1" t="s">
        <v>293</v>
      </c>
      <c r="G1469">
        <v>2.7</v>
      </c>
      <c r="H1469">
        <v>3.5</v>
      </c>
      <c r="I1469">
        <v>2.4700000000000002</v>
      </c>
      <c r="J1469">
        <v>2.8</v>
      </c>
      <c r="K1469">
        <v>3.5</v>
      </c>
      <c r="L1469">
        <v>2.4</v>
      </c>
      <c r="M1469">
        <v>2.75</v>
      </c>
      <c r="N1469">
        <v>3.65</v>
      </c>
      <c r="O1469">
        <v>2.4</v>
      </c>
      <c r="P1469" t="s">
        <v>19</v>
      </c>
      <c r="Q1469" t="s">
        <v>16</v>
      </c>
      <c r="R1469">
        <v>1</v>
      </c>
      <c r="T1469">
        <f>MAX(scores245[[#This Row],[winline]],scores245[[#This Row],[betboom]])</f>
        <v>2.8</v>
      </c>
      <c r="U1469" t="str">
        <f>INDEX($C$1:$O$10913,1,MATCH(T1469,scores245[#This Row],0))</f>
        <v>betboom</v>
      </c>
    </row>
    <row r="1470" spans="1:21" x14ac:dyDescent="0.25">
      <c r="A1470" t="str">
        <f>_xlfn.CONCAT(scores245[[#This Row],[home]],scores245[[#This Row],[guest]],scores245[[#This Row],[дата]])</f>
        <v>ИмабариВарнаур Хатинохе45563</v>
      </c>
      <c r="B1470" t="str">
        <f>_xlfn.CONCAT(scores245[[#This Row],[home]],scores245[[#This Row],[guest]])</f>
        <v>ИмабариВарнаур Хатинохе</v>
      </c>
      <c r="C1470" s="1" t="s">
        <v>523</v>
      </c>
      <c r="D1470" s="2">
        <v>45563</v>
      </c>
      <c r="E1470" s="1" t="s">
        <v>304</v>
      </c>
      <c r="F1470" s="1" t="s">
        <v>163</v>
      </c>
      <c r="P1470" t="s">
        <v>32</v>
      </c>
      <c r="Q1470" t="s">
        <v>28</v>
      </c>
      <c r="R1470">
        <v>1</v>
      </c>
      <c r="T1470">
        <f>MAX(scores245[[#This Row],[winline]],scores245[[#This Row],[betboom]])</f>
        <v>0</v>
      </c>
      <c r="U1470" t="e">
        <f>INDEX($C$1:$O$10913,1,MATCH(T1470,scores245[#This Row],0))</f>
        <v>#N/A</v>
      </c>
    </row>
    <row r="1471" spans="1:21" x14ac:dyDescent="0.25">
      <c r="A1471" t="str">
        <f>_xlfn.CONCAT(scores245[[#This Row],[home]],scores245[[#This Row],[guest]],scores245[[#This Row],[дата]])</f>
        <v>РюкюОсака45563</v>
      </c>
      <c r="B1471" t="str">
        <f>_xlfn.CONCAT(scores245[[#This Row],[home]],scores245[[#This Row],[guest]])</f>
        <v>РюкюОсака</v>
      </c>
      <c r="C1471" s="1" t="s">
        <v>523</v>
      </c>
      <c r="D1471" s="2">
        <v>45563</v>
      </c>
      <c r="E1471" s="1" t="s">
        <v>302</v>
      </c>
      <c r="F1471" s="1" t="s">
        <v>174</v>
      </c>
      <c r="P1471" t="s">
        <v>28</v>
      </c>
      <c r="Q1471" t="s">
        <v>28</v>
      </c>
      <c r="R1471">
        <v>0</v>
      </c>
      <c r="T1471">
        <f>MAX(scores245[[#This Row],[winline]],scores245[[#This Row],[betboom]])</f>
        <v>0</v>
      </c>
      <c r="U1471" t="e">
        <f>INDEX($C$1:$O$10913,1,MATCH(T1471,scores245[#This Row],0))</f>
        <v>#REF!</v>
      </c>
    </row>
    <row r="1472" spans="1:21" x14ac:dyDescent="0.25">
      <c r="A1472" t="str">
        <f>_xlfn.CONCAT(scores245[[#This Row],[home]],scores245[[#This Row],[guest]],scores245[[#This Row],[дата]])</f>
        <v>ГифуЦвайген Канадзава45563</v>
      </c>
      <c r="B1472" t="str">
        <f>_xlfn.CONCAT(scores245[[#This Row],[home]],scores245[[#This Row],[guest]])</f>
        <v>ГифуЦвайген Канадзава</v>
      </c>
      <c r="C1472" s="1" t="s">
        <v>523</v>
      </c>
      <c r="D1472" s="2">
        <v>45563</v>
      </c>
      <c r="E1472" s="1" t="s">
        <v>162</v>
      </c>
      <c r="F1472" s="1" t="s">
        <v>303</v>
      </c>
      <c r="P1472" t="s">
        <v>28</v>
      </c>
      <c r="Q1472" t="s">
        <v>16</v>
      </c>
      <c r="R1472">
        <v>1</v>
      </c>
      <c r="T1472">
        <f>MAX(scores245[[#This Row],[winline]],scores245[[#This Row],[betboom]])</f>
        <v>0</v>
      </c>
      <c r="U1472" t="e">
        <f>INDEX($C$1:$O$10913,1,MATCH(T1472,scores245[#This Row],0))</f>
        <v>#N/A</v>
      </c>
    </row>
    <row r="1473" spans="1:21" x14ac:dyDescent="0.25">
      <c r="A1473" t="str">
        <f>_xlfn.CONCAT(scores245[[#This Row],[home]],scores245[[#This Row],[guest]],scores245[[#This Row],[дата]])</f>
        <v>Омия АрдияСагамихара45563</v>
      </c>
      <c r="B1473" t="str">
        <f>_xlfn.CONCAT(scores245[[#This Row],[home]],scores245[[#This Row],[guest]])</f>
        <v>Омия АрдияСагамихара</v>
      </c>
      <c r="C1473" s="1" t="s">
        <v>523</v>
      </c>
      <c r="D1473" s="2">
        <v>45563</v>
      </c>
      <c r="E1473" s="1" t="s">
        <v>164</v>
      </c>
      <c r="F1473" s="1" t="s">
        <v>171</v>
      </c>
      <c r="P1473" t="s">
        <v>54</v>
      </c>
      <c r="Q1473" t="s">
        <v>28</v>
      </c>
      <c r="R1473">
        <v>1</v>
      </c>
      <c r="T1473">
        <f>MAX(scores245[[#This Row],[winline]],scores245[[#This Row],[betboom]])</f>
        <v>0</v>
      </c>
      <c r="U1473" t="e">
        <f>INDEX($C$1:$O$10913,1,MATCH(T1473,scores245[#This Row],0))</f>
        <v>#N/A</v>
      </c>
    </row>
    <row r="1474" spans="1:21" x14ac:dyDescent="0.25">
      <c r="A1474" t="str">
        <f>_xlfn.CONCAT(scores245[[#This Row],[home]],scores245[[#This Row],[guest]],scores245[[#This Row],[дата]])</f>
        <v>Атлетико МитреАтлетико Темперлей45564</v>
      </c>
      <c r="B1474" t="str">
        <f>_xlfn.CONCAT(scores245[[#This Row],[home]],scores245[[#This Row],[guest]])</f>
        <v>Атлетико МитреАтлетико Темперлей</v>
      </c>
      <c r="C1474" s="1" t="s">
        <v>515</v>
      </c>
      <c r="D1474" s="2">
        <v>45564</v>
      </c>
      <c r="E1474" s="1" t="s">
        <v>186</v>
      </c>
      <c r="F1474" s="1" t="s">
        <v>73</v>
      </c>
      <c r="G1474">
        <v>2.2000000000000002</v>
      </c>
      <c r="H1474">
        <v>2.65</v>
      </c>
      <c r="I1474">
        <v>3.7</v>
      </c>
      <c r="J1474">
        <v>2.2000000000000002</v>
      </c>
      <c r="K1474">
        <v>2.9</v>
      </c>
      <c r="L1474">
        <v>3.76</v>
      </c>
      <c r="M1474">
        <v>2.2599999999999998</v>
      </c>
      <c r="N1474">
        <v>2.6</v>
      </c>
      <c r="O1474">
        <v>3.9</v>
      </c>
      <c r="P1474" t="s">
        <v>16</v>
      </c>
      <c r="Q1474" t="s">
        <v>16</v>
      </c>
      <c r="R1474">
        <v>0</v>
      </c>
      <c r="T1474">
        <f>MAX(scores245[[#This Row],[winline]],scores245[[#This Row],[betboom]])</f>
        <v>2.2000000000000002</v>
      </c>
      <c r="U1474" t="str">
        <f>INDEX($C$1:$O$10913,1,MATCH(T1474,scores245[#This Row],0))</f>
        <v>winline</v>
      </c>
    </row>
    <row r="1475" spans="1:21" x14ac:dyDescent="0.25">
      <c r="A1475" t="str">
        <f>_xlfn.CONCAT(scores245[[#This Row],[home]],scores245[[#This Row],[guest]],scores245[[#This Row],[дата]])</f>
        <v>Сан МартинАгропекуарио45564</v>
      </c>
      <c r="B1475" t="str">
        <f>_xlfn.CONCAT(scores245[[#This Row],[home]],scores245[[#This Row],[guest]])</f>
        <v>Сан МартинАгропекуарио</v>
      </c>
      <c r="C1475" s="1" t="s">
        <v>515</v>
      </c>
      <c r="D1475" s="2">
        <v>45564</v>
      </c>
      <c r="E1475" s="1" t="s">
        <v>182</v>
      </c>
      <c r="F1475" s="1" t="s">
        <v>75</v>
      </c>
      <c r="G1475">
        <v>1.68</v>
      </c>
      <c r="H1475">
        <v>3.5</v>
      </c>
      <c r="I1475">
        <v>4.5999999999999996</v>
      </c>
      <c r="J1475">
        <v>1.69</v>
      </c>
      <c r="K1475">
        <v>3.68</v>
      </c>
      <c r="L1475">
        <v>4.92</v>
      </c>
      <c r="M1475">
        <v>1.67</v>
      </c>
      <c r="N1475">
        <v>3.2</v>
      </c>
      <c r="O1475">
        <v>5.9</v>
      </c>
      <c r="P1475" t="s">
        <v>16</v>
      </c>
      <c r="Q1475" t="s">
        <v>16</v>
      </c>
      <c r="R1475">
        <v>0</v>
      </c>
      <c r="T1475">
        <f>MAX(scores245[[#This Row],[winline]],scores245[[#This Row],[betboom]])</f>
        <v>1.69</v>
      </c>
      <c r="U1475" t="str">
        <f>INDEX($C$1:$O$10913,1,MATCH(T1475,scores245[#This Row],0))</f>
        <v>betboom</v>
      </c>
    </row>
    <row r="1476" spans="1:21" x14ac:dyDescent="0.25">
      <c r="A1476" t="str">
        <f>_xlfn.CONCAT(scores245[[#This Row],[home]],scores245[[#This Row],[guest]],scores245[[#This Row],[дата]])</f>
        <v>Химнасия и Тиро СальтаДепортиво Морон45564</v>
      </c>
      <c r="B1476" t="str">
        <f>_xlfn.CONCAT(scores245[[#This Row],[home]],scores245[[#This Row],[guest]])</f>
        <v>Химнасия и Тиро СальтаДепортиво Морон</v>
      </c>
      <c r="C1476" s="1" t="s">
        <v>515</v>
      </c>
      <c r="D1476" s="2">
        <v>45564</v>
      </c>
      <c r="E1476" s="1" t="s">
        <v>188</v>
      </c>
      <c r="F1476" s="1" t="s">
        <v>192</v>
      </c>
      <c r="G1476">
        <v>1.91</v>
      </c>
      <c r="H1476">
        <v>2.9</v>
      </c>
      <c r="I1476">
        <v>4.3</v>
      </c>
      <c r="J1476">
        <v>1.94</v>
      </c>
      <c r="K1476">
        <v>3.03</v>
      </c>
      <c r="L1476">
        <v>4.58</v>
      </c>
      <c r="M1476">
        <v>2</v>
      </c>
      <c r="N1476">
        <v>2.65</v>
      </c>
      <c r="O1476">
        <v>4.9000000000000004</v>
      </c>
      <c r="P1476" t="s">
        <v>28</v>
      </c>
      <c r="Q1476" t="s">
        <v>28</v>
      </c>
      <c r="R1476">
        <v>0</v>
      </c>
      <c r="T1476">
        <f>MAX(scores245[[#This Row],[winline]],scores245[[#This Row],[betboom]])</f>
        <v>1.94</v>
      </c>
      <c r="U1476" t="str">
        <f>INDEX($C$1:$O$10913,1,MATCH(T1476,scores245[#This Row],0))</f>
        <v>betboom</v>
      </c>
    </row>
    <row r="1477" spans="1:21" x14ac:dyDescent="0.25">
      <c r="A1477" t="str">
        <f>_xlfn.CONCAT(scores245[[#This Row],[home]],scores245[[#This Row],[guest]],scores245[[#This Row],[дата]])</f>
        <v>Альмиранте БраунЧако Фор Эвер45564</v>
      </c>
      <c r="B1477" t="str">
        <f>_xlfn.CONCAT(scores245[[#This Row],[home]],scores245[[#This Row],[guest]])</f>
        <v>Альмиранте БраунЧако Фор Эвер</v>
      </c>
      <c r="C1477" s="1" t="s">
        <v>515</v>
      </c>
      <c r="D1477" s="2">
        <v>45564</v>
      </c>
      <c r="E1477" s="1" t="s">
        <v>195</v>
      </c>
      <c r="F1477" s="1" t="s">
        <v>72</v>
      </c>
      <c r="G1477">
        <v>2.4300000000000002</v>
      </c>
      <c r="H1477">
        <v>2.8</v>
      </c>
      <c r="I1477">
        <v>3.05</v>
      </c>
      <c r="J1477">
        <v>2.4900000000000002</v>
      </c>
      <c r="K1477">
        <v>2.88</v>
      </c>
      <c r="L1477">
        <v>3.16</v>
      </c>
      <c r="M1477">
        <v>2.5499999999999998</v>
      </c>
      <c r="N1477">
        <v>2.6</v>
      </c>
      <c r="O1477">
        <v>3.3</v>
      </c>
      <c r="P1477" t="s">
        <v>32</v>
      </c>
      <c r="Q1477" t="s">
        <v>16</v>
      </c>
      <c r="R1477">
        <v>1</v>
      </c>
      <c r="T1477">
        <f>MAX(scores245[[#This Row],[winline]],scores245[[#This Row],[betboom]])</f>
        <v>2.4900000000000002</v>
      </c>
      <c r="U1477" t="str">
        <f>INDEX($C$1:$O$10913,1,MATCH(T1477,scores245[#This Row],0))</f>
        <v>betboom</v>
      </c>
    </row>
    <row r="1478" spans="1:21" x14ac:dyDescent="0.25">
      <c r="A1478" t="str">
        <f>_xlfn.CONCAT(scores245[[#This Row],[home]],scores245[[#This Row],[guest]],scores245[[#This Row],[дата]])</f>
        <v>АльдосивиБраун Де Адрог45564</v>
      </c>
      <c r="B1478" t="str">
        <f>_xlfn.CONCAT(scores245[[#This Row],[home]],scores245[[#This Row],[guest]])</f>
        <v>АльдосивиБраун Де Адрог</v>
      </c>
      <c r="C1478" s="1" t="s">
        <v>515</v>
      </c>
      <c r="D1478" s="2">
        <v>45564</v>
      </c>
      <c r="E1478" s="1" t="s">
        <v>198</v>
      </c>
      <c r="F1478" s="1" t="s">
        <v>74</v>
      </c>
      <c r="G1478">
        <v>1.66</v>
      </c>
      <c r="H1478">
        <v>3.55</v>
      </c>
      <c r="I1478">
        <v>4.5999999999999996</v>
      </c>
      <c r="J1478">
        <v>1.67</v>
      </c>
      <c r="K1478">
        <v>3.79</v>
      </c>
      <c r="L1478">
        <v>4.9000000000000004</v>
      </c>
      <c r="M1478">
        <v>1.75</v>
      </c>
      <c r="N1478">
        <v>3</v>
      </c>
      <c r="O1478">
        <v>5.7</v>
      </c>
      <c r="P1478" t="s">
        <v>19</v>
      </c>
      <c r="Q1478" t="s">
        <v>16</v>
      </c>
      <c r="R1478">
        <v>1</v>
      </c>
      <c r="T1478">
        <f>MAX(scores245[[#This Row],[winline]],scores245[[#This Row],[betboom]])</f>
        <v>1.67</v>
      </c>
      <c r="U1478" t="str">
        <f>INDEX($C$1:$O$10913,1,MATCH(T1478,scores245[#This Row],0))</f>
        <v>betboom</v>
      </c>
    </row>
    <row r="1479" spans="1:21" x14ac:dyDescent="0.25">
      <c r="A1479" t="str">
        <f>_xlfn.CONCAT(scores245[[#This Row],[home]],scores245[[#This Row],[guest]],scores245[[#This Row],[дата]])</f>
        <v>Дефенсорес УнидосАтлетико Рафаэла45564</v>
      </c>
      <c r="B1479" t="str">
        <f>_xlfn.CONCAT(scores245[[#This Row],[home]],scores245[[#This Row],[guest]])</f>
        <v>Дефенсорес УнидосАтлетико Рафаэла</v>
      </c>
      <c r="C1479" s="1" t="s">
        <v>515</v>
      </c>
      <c r="D1479" s="2">
        <v>45564</v>
      </c>
      <c r="E1479" s="1" t="s">
        <v>185</v>
      </c>
      <c r="F1479" s="1" t="s">
        <v>187</v>
      </c>
      <c r="G1479">
        <v>2.2799999999999998</v>
      </c>
      <c r="H1479">
        <v>2.8</v>
      </c>
      <c r="I1479">
        <v>3.3</v>
      </c>
      <c r="J1479">
        <v>2.33</v>
      </c>
      <c r="K1479">
        <v>2.89</v>
      </c>
      <c r="L1479">
        <v>3.45</v>
      </c>
      <c r="M1479">
        <v>2.4</v>
      </c>
      <c r="N1479">
        <v>2.75</v>
      </c>
      <c r="O1479">
        <v>3.3</v>
      </c>
      <c r="P1479" t="s">
        <v>16</v>
      </c>
      <c r="Q1479" t="s">
        <v>16</v>
      </c>
      <c r="R1479">
        <v>0</v>
      </c>
      <c r="T1479">
        <f>MAX(scores245[[#This Row],[winline]],scores245[[#This Row],[betboom]])</f>
        <v>2.33</v>
      </c>
      <c r="U1479" t="str">
        <f>INDEX($C$1:$O$10913,1,MATCH(T1479,scores245[#This Row],0))</f>
        <v>betboom</v>
      </c>
    </row>
    <row r="1480" spans="1:21" x14ac:dyDescent="0.25">
      <c r="A1480" t="str">
        <f>_xlfn.CONCAT(scores245[[#This Row],[home]],scores245[[#This Row],[guest]],scores245[[#This Row],[дата]])</f>
        <v>Арсенал де СарандиОлл Бойз45564</v>
      </c>
      <c r="B1480" t="str">
        <f>_xlfn.CONCAT(scores245[[#This Row],[home]],scores245[[#This Row],[guest]])</f>
        <v>Арсенал де СарандиОлл Бойз</v>
      </c>
      <c r="C1480" s="1" t="s">
        <v>515</v>
      </c>
      <c r="D1480" s="2">
        <v>45564</v>
      </c>
      <c r="E1480" s="1" t="s">
        <v>200</v>
      </c>
      <c r="F1480" s="1" t="s">
        <v>79</v>
      </c>
      <c r="G1480">
        <v>2.34</v>
      </c>
      <c r="H1480">
        <v>2.75</v>
      </c>
      <c r="I1480">
        <v>3.25</v>
      </c>
      <c r="J1480">
        <v>2.4</v>
      </c>
      <c r="K1480">
        <v>2.82</v>
      </c>
      <c r="L1480">
        <v>3.4</v>
      </c>
      <c r="M1480">
        <v>2.5</v>
      </c>
      <c r="N1480">
        <v>2.6</v>
      </c>
      <c r="O1480">
        <v>3.4</v>
      </c>
      <c r="P1480" t="s">
        <v>16</v>
      </c>
      <c r="Q1480" t="s">
        <v>28</v>
      </c>
      <c r="R1480">
        <v>2</v>
      </c>
      <c r="T1480">
        <f>MAX(scores245[[#This Row],[winline]],scores245[[#This Row],[betboom]])</f>
        <v>2.4</v>
      </c>
      <c r="U1480" t="str">
        <f>INDEX($C$1:$O$10913,1,MATCH(T1480,scores245[#This Row],0))</f>
        <v>betboom</v>
      </c>
    </row>
    <row r="1481" spans="1:21" x14ac:dyDescent="0.25">
      <c r="A1481" t="str">
        <f>_xlfn.CONCAT(scores245[[#This Row],[home]],scores245[[#This Row],[guest]],scores245[[#This Row],[дата]])</f>
        <v>Депортиво МадринГийлермо Броун45564</v>
      </c>
      <c r="B1481" t="str">
        <f>_xlfn.CONCAT(scores245[[#This Row],[home]],scores245[[#This Row],[guest]])</f>
        <v>Депортиво МадринГийлермо Броун</v>
      </c>
      <c r="C1481" s="1" t="s">
        <v>515</v>
      </c>
      <c r="D1481" s="2">
        <v>45564</v>
      </c>
      <c r="E1481" s="1" t="s">
        <v>199</v>
      </c>
      <c r="F1481" s="1" t="s">
        <v>196</v>
      </c>
      <c r="G1481">
        <v>1.53</v>
      </c>
      <c r="H1481">
        <v>3.7</v>
      </c>
      <c r="I1481">
        <v>5.8</v>
      </c>
      <c r="J1481">
        <v>1.53</v>
      </c>
      <c r="K1481">
        <v>3.95</v>
      </c>
      <c r="L1481">
        <v>6.31</v>
      </c>
      <c r="M1481">
        <v>1.57</v>
      </c>
      <c r="N1481">
        <v>3.2</v>
      </c>
      <c r="O1481">
        <v>7.6</v>
      </c>
      <c r="P1481" t="s">
        <v>28</v>
      </c>
      <c r="Q1481" t="s">
        <v>16</v>
      </c>
      <c r="R1481">
        <v>1</v>
      </c>
      <c r="T1481">
        <f>MAX(scores245[[#This Row],[winline]],scores245[[#This Row],[betboom]])</f>
        <v>1.53</v>
      </c>
      <c r="U1481" t="str">
        <f>INDEX($C$1:$O$10913,1,MATCH(T1481,scores245[#This Row],0))</f>
        <v>winline</v>
      </c>
    </row>
    <row r="1482" spans="1:21" x14ac:dyDescent="0.25">
      <c r="A1482" t="str">
        <f>_xlfn.CONCAT(scores245[[#This Row],[home]],scores245[[#This Row],[guest]],scores245[[#This Row],[дата]])</f>
        <v>КуилмесАтлетико Гуемес45564</v>
      </c>
      <c r="B1482" t="str">
        <f>_xlfn.CONCAT(scores245[[#This Row],[home]],scores245[[#This Row],[guest]])</f>
        <v>КуилмесАтлетико Гуемес</v>
      </c>
      <c r="C1482" s="1" t="s">
        <v>515</v>
      </c>
      <c r="D1482" s="2">
        <v>45564</v>
      </c>
      <c r="E1482" s="1" t="s">
        <v>82</v>
      </c>
      <c r="F1482" s="1" t="s">
        <v>183</v>
      </c>
      <c r="G1482">
        <v>1.96</v>
      </c>
      <c r="H1482">
        <v>2.95</v>
      </c>
      <c r="I1482">
        <v>3.95</v>
      </c>
      <c r="J1482">
        <v>1.99</v>
      </c>
      <c r="K1482">
        <v>3.1</v>
      </c>
      <c r="L1482">
        <v>4.1900000000000004</v>
      </c>
      <c r="M1482">
        <v>2</v>
      </c>
      <c r="N1482">
        <v>2.85</v>
      </c>
      <c r="O1482">
        <v>4.3</v>
      </c>
      <c r="P1482" t="s">
        <v>28</v>
      </c>
      <c r="Q1482" t="s">
        <v>16</v>
      </c>
      <c r="R1482">
        <v>1</v>
      </c>
      <c r="T1482">
        <f>MAX(scores245[[#This Row],[winline]],scores245[[#This Row],[betboom]])</f>
        <v>1.99</v>
      </c>
      <c r="U1482" t="str">
        <f>INDEX($C$1:$O$10913,1,MATCH(T1482,scores245[#This Row],0))</f>
        <v>betboom</v>
      </c>
    </row>
    <row r="1483" spans="1:21" x14ac:dyDescent="0.25">
      <c r="A1483" t="str">
        <f>_xlfn.CONCAT(scores245[[#This Row],[home]],scores245[[#This Row],[guest]],scores245[[#This Row],[дата]])</f>
        <v>Колон де Санта ФеДефенсорес Бельграно45564</v>
      </c>
      <c r="B1483" t="str">
        <f>_xlfn.CONCAT(scores245[[#This Row],[home]],scores245[[#This Row],[guest]])</f>
        <v>Колон де Санта ФеДефенсорес Бельграно</v>
      </c>
      <c r="C1483" s="1" t="s">
        <v>515</v>
      </c>
      <c r="D1483" s="2">
        <v>45564</v>
      </c>
      <c r="E1483" s="1" t="s">
        <v>178</v>
      </c>
      <c r="F1483" s="1" t="s">
        <v>191</v>
      </c>
      <c r="G1483">
        <v>1.78</v>
      </c>
      <c r="H1483">
        <v>3.05</v>
      </c>
      <c r="I1483">
        <v>4.7</v>
      </c>
      <c r="J1483">
        <v>1.8</v>
      </c>
      <c r="K1483">
        <v>3.22</v>
      </c>
      <c r="L1483">
        <v>5.03</v>
      </c>
      <c r="M1483">
        <v>1.8</v>
      </c>
      <c r="N1483">
        <v>3</v>
      </c>
      <c r="O1483">
        <v>5.2</v>
      </c>
      <c r="P1483" t="s">
        <v>19</v>
      </c>
      <c r="Q1483" t="s">
        <v>16</v>
      </c>
      <c r="R1483">
        <v>1</v>
      </c>
      <c r="T1483">
        <f>MAX(scores245[[#This Row],[winline]],scores245[[#This Row],[betboom]])</f>
        <v>1.8</v>
      </c>
      <c r="U1483" t="str">
        <f>INDEX($C$1:$O$10913,1,MATCH(T1483,scores245[#This Row],0))</f>
        <v>betboom</v>
      </c>
    </row>
    <row r="1484" spans="1:21" x14ac:dyDescent="0.25">
      <c r="A1484" t="str">
        <f>_xlfn.CONCAT(scores245[[#This Row],[home]],scores245[[#This Row],[guest]],scores245[[#This Row],[дата]])</f>
        <v>ФорталезаКуяба45564</v>
      </c>
      <c r="B1484" t="str">
        <f>_xlfn.CONCAT(scores245[[#This Row],[home]],scores245[[#This Row],[guest]])</f>
        <v>ФорталезаКуяба</v>
      </c>
      <c r="C1484" s="1" t="s">
        <v>524</v>
      </c>
      <c r="D1484" s="2">
        <v>45564</v>
      </c>
      <c r="E1484" s="1" t="s">
        <v>214</v>
      </c>
      <c r="F1484" s="1" t="s">
        <v>86</v>
      </c>
      <c r="G1484">
        <v>1.61</v>
      </c>
      <c r="H1484">
        <v>3.9</v>
      </c>
      <c r="I1484">
        <v>6.2</v>
      </c>
      <c r="J1484">
        <v>1.6</v>
      </c>
      <c r="K1484">
        <v>3.7</v>
      </c>
      <c r="L1484">
        <v>6.6</v>
      </c>
      <c r="M1484">
        <v>1.6</v>
      </c>
      <c r="N1484">
        <v>3.75</v>
      </c>
      <c r="O1484">
        <v>6.3</v>
      </c>
      <c r="P1484" t="s">
        <v>28</v>
      </c>
      <c r="Q1484" t="s">
        <v>16</v>
      </c>
      <c r="R1484">
        <v>1</v>
      </c>
      <c r="T1484">
        <f>MAX(scores245[[#This Row],[winline]],scores245[[#This Row],[betboom]])</f>
        <v>1.61</v>
      </c>
      <c r="U1484" t="str">
        <f>INDEX($C$1:$O$10913,1,MATCH(T1484,scores245[#This Row],0))</f>
        <v>winline</v>
      </c>
    </row>
    <row r="1485" spans="1:21" x14ac:dyDescent="0.25">
      <c r="A1485" t="str">
        <f>_xlfn.CONCAT(scores245[[#This Row],[home]],scores245[[#This Row],[guest]],scores245[[#This Row],[дата]])</f>
        <v>Сан-ПаулуКоринтианс45564</v>
      </c>
      <c r="B1485" t="str">
        <f>_xlfn.CONCAT(scores245[[#This Row],[home]],scores245[[#This Row],[guest]])</f>
        <v>Сан-ПаулуКоринтианс</v>
      </c>
      <c r="C1485" s="1" t="s">
        <v>524</v>
      </c>
      <c r="D1485" s="2">
        <v>45564</v>
      </c>
      <c r="E1485" s="1" t="s">
        <v>465</v>
      </c>
      <c r="F1485" s="1" t="s">
        <v>307</v>
      </c>
      <c r="G1485">
        <v>2.23</v>
      </c>
      <c r="H1485">
        <v>3.25</v>
      </c>
      <c r="I1485">
        <v>3.5</v>
      </c>
      <c r="J1485">
        <v>2.2799999999999998</v>
      </c>
      <c r="K1485">
        <v>2.95</v>
      </c>
      <c r="L1485">
        <v>3.55</v>
      </c>
      <c r="M1485">
        <v>2.25</v>
      </c>
      <c r="N1485">
        <v>3</v>
      </c>
      <c r="O1485">
        <v>3.6</v>
      </c>
      <c r="P1485" t="s">
        <v>32</v>
      </c>
      <c r="Q1485" t="s">
        <v>28</v>
      </c>
      <c r="R1485">
        <v>1</v>
      </c>
      <c r="T1485">
        <f>MAX(scores245[[#This Row],[winline]],scores245[[#This Row],[betboom]])</f>
        <v>2.2799999999999998</v>
      </c>
      <c r="U1485" t="str">
        <f>INDEX($C$1:$O$10913,1,MATCH(T1485,scores245[#This Row],0))</f>
        <v>betboom</v>
      </c>
    </row>
    <row r="1486" spans="1:21" x14ac:dyDescent="0.25">
      <c r="A1486" t="str">
        <f>_xlfn.CONCAT(scores245[[#This Row],[home]],scores245[[#This Row],[guest]],scores245[[#This Row],[дата]])</f>
        <v>Атлетико ГоияниенсеФлуминенсе45564</v>
      </c>
      <c r="B1486" t="str">
        <f>_xlfn.CONCAT(scores245[[#This Row],[home]],scores245[[#This Row],[guest]])</f>
        <v>Атлетико ГоияниенсеФлуминенсе</v>
      </c>
      <c r="C1486" s="1" t="s">
        <v>524</v>
      </c>
      <c r="D1486" s="2">
        <v>45564</v>
      </c>
      <c r="E1486" s="1" t="s">
        <v>217</v>
      </c>
      <c r="F1486" s="1" t="s">
        <v>211</v>
      </c>
      <c r="G1486">
        <v>3.05</v>
      </c>
      <c r="H1486">
        <v>3.2</v>
      </c>
      <c r="I1486">
        <v>2.5</v>
      </c>
      <c r="J1486">
        <v>2.9</v>
      </c>
      <c r="K1486">
        <v>3.2</v>
      </c>
      <c r="L1486">
        <v>2.48</v>
      </c>
      <c r="M1486">
        <v>3.05</v>
      </c>
      <c r="N1486">
        <v>3.15</v>
      </c>
      <c r="O1486">
        <v>2.4500000000000002</v>
      </c>
      <c r="P1486" t="s">
        <v>28</v>
      </c>
      <c r="Q1486" t="s">
        <v>16</v>
      </c>
      <c r="R1486">
        <v>1</v>
      </c>
      <c r="T1486">
        <f>MAX(scores245[[#This Row],[winline]],scores245[[#This Row],[betboom]])</f>
        <v>3.05</v>
      </c>
      <c r="U1486" t="str">
        <f>INDEX($C$1:$O$10913,1,MATCH(T1486,scores245[#This Row],0))</f>
        <v>winline</v>
      </c>
    </row>
    <row r="1487" spans="1:21" x14ac:dyDescent="0.25">
      <c r="A1487" t="str">
        <f>_xlfn.CONCAT(scores245[[#This Row],[home]],scores245[[#This Row],[guest]],scores245[[#This Row],[дата]])</f>
        <v>ЖувентудеБрагантино45564</v>
      </c>
      <c r="B1487" t="str">
        <f>_xlfn.CONCAT(scores245[[#This Row],[home]],scores245[[#This Row],[guest]])</f>
        <v>ЖувентудеБрагантино</v>
      </c>
      <c r="C1487" s="1" t="s">
        <v>524</v>
      </c>
      <c r="D1487" s="2">
        <v>45564</v>
      </c>
      <c r="E1487" s="1" t="s">
        <v>215</v>
      </c>
      <c r="F1487" s="1" t="s">
        <v>87</v>
      </c>
      <c r="G1487">
        <v>2.4</v>
      </c>
      <c r="H1487">
        <v>3.45</v>
      </c>
      <c r="I1487">
        <v>3</v>
      </c>
      <c r="J1487">
        <v>2.4300000000000002</v>
      </c>
      <c r="K1487">
        <v>3.1</v>
      </c>
      <c r="L1487">
        <v>3.05</v>
      </c>
      <c r="M1487">
        <v>2.4</v>
      </c>
      <c r="N1487">
        <v>3.2</v>
      </c>
      <c r="O1487">
        <v>3.05</v>
      </c>
      <c r="P1487" t="s">
        <v>28</v>
      </c>
      <c r="Q1487" t="s">
        <v>28</v>
      </c>
      <c r="R1487">
        <v>0</v>
      </c>
      <c r="T1487">
        <f>MAX(scores245[[#This Row],[winline]],scores245[[#This Row],[betboom]])</f>
        <v>2.4300000000000002</v>
      </c>
      <c r="U1487" t="str">
        <f>INDEX($C$1:$O$10913,1,MATCH(T1487,scores245[#This Row],0))</f>
        <v>betboom</v>
      </c>
    </row>
    <row r="1488" spans="1:21" x14ac:dyDescent="0.25">
      <c r="A1488" t="str">
        <f>_xlfn.CONCAT(scores245[[#This Row],[home]],scores245[[#This Row],[guest]],scores245[[#This Row],[дата]])</f>
        <v>БотафогоГремио45564</v>
      </c>
      <c r="B1488" t="str">
        <f>_xlfn.CONCAT(scores245[[#This Row],[home]],scores245[[#This Row],[guest]])</f>
        <v>БотафогоГремио</v>
      </c>
      <c r="C1488" s="1" t="s">
        <v>524</v>
      </c>
      <c r="D1488" s="2">
        <v>45564</v>
      </c>
      <c r="E1488" s="1" t="s">
        <v>85</v>
      </c>
      <c r="F1488" s="1" t="s">
        <v>210</v>
      </c>
      <c r="G1488">
        <v>1.74</v>
      </c>
      <c r="H1488">
        <v>3.9</v>
      </c>
      <c r="I1488">
        <v>4.8</v>
      </c>
      <c r="J1488">
        <v>1.73</v>
      </c>
      <c r="K1488">
        <v>3.65</v>
      </c>
      <c r="L1488">
        <v>5.0999999999999996</v>
      </c>
      <c r="M1488">
        <v>1.7</v>
      </c>
      <c r="N1488">
        <v>3.75</v>
      </c>
      <c r="O1488">
        <v>4.9000000000000004</v>
      </c>
      <c r="P1488" t="s">
        <v>16</v>
      </c>
      <c r="Q1488" t="s">
        <v>16</v>
      </c>
      <c r="R1488">
        <v>0</v>
      </c>
      <c r="T1488">
        <f>MAX(scores245[[#This Row],[winline]],scores245[[#This Row],[betboom]])</f>
        <v>1.74</v>
      </c>
      <c r="U1488" t="str">
        <f>INDEX($C$1:$O$10913,1,MATCH(T1488,scores245[#This Row],0))</f>
        <v>winline</v>
      </c>
    </row>
    <row r="1489" spans="1:21" x14ac:dyDescent="0.25">
      <c r="A1489" t="str">
        <f>_xlfn.CONCAT(scores245[[#This Row],[home]],scores245[[#This Row],[guest]],scores245[[#This Row],[дата]])</f>
        <v>ПалмейрасАтлетико Минейро45564</v>
      </c>
      <c r="B1489" t="str">
        <f>_xlfn.CONCAT(scores245[[#This Row],[home]],scores245[[#This Row],[guest]])</f>
        <v>ПалмейрасАтлетико Минейро</v>
      </c>
      <c r="C1489" s="1" t="s">
        <v>524</v>
      </c>
      <c r="D1489" s="2">
        <v>45564</v>
      </c>
      <c r="E1489" s="1" t="s">
        <v>306</v>
      </c>
      <c r="F1489" s="1" t="s">
        <v>216</v>
      </c>
      <c r="G1489">
        <v>1.55</v>
      </c>
      <c r="H1489">
        <v>4.2</v>
      </c>
      <c r="I1489">
        <v>6.6</v>
      </c>
      <c r="J1489">
        <v>1.53</v>
      </c>
      <c r="K1489">
        <v>4.05</v>
      </c>
      <c r="L1489">
        <v>6.7</v>
      </c>
      <c r="M1489">
        <v>1.5</v>
      </c>
      <c r="N1489">
        <v>4.0999999999999996</v>
      </c>
      <c r="O1489">
        <v>6.8</v>
      </c>
      <c r="P1489" t="s">
        <v>19</v>
      </c>
      <c r="Q1489" t="s">
        <v>28</v>
      </c>
      <c r="R1489">
        <v>1</v>
      </c>
      <c r="T1489">
        <f>MAX(scores245[[#This Row],[winline]],scores245[[#This Row],[betboom]])</f>
        <v>1.55</v>
      </c>
      <c r="U1489" t="str">
        <f>INDEX($C$1:$O$10913,1,MATCH(T1489,scores245[#This Row],0))</f>
        <v>winline</v>
      </c>
    </row>
    <row r="1490" spans="1:21" x14ac:dyDescent="0.25">
      <c r="A1490" t="str">
        <f>_xlfn.CONCAT(scores245[[#This Row],[home]],scores245[[#This Row],[guest]],scores245[[#This Row],[дата]])</f>
        <v>КРБАмерика Минейро45564</v>
      </c>
      <c r="B1490" t="str">
        <f>_xlfn.CONCAT(scores245[[#This Row],[home]],scores245[[#This Row],[guest]])</f>
        <v>КРБАмерика Минейро</v>
      </c>
      <c r="C1490" s="1" t="s">
        <v>516</v>
      </c>
      <c r="D1490" s="2">
        <v>45564</v>
      </c>
      <c r="E1490" s="1" t="s">
        <v>318</v>
      </c>
      <c r="F1490" s="1" t="s">
        <v>317</v>
      </c>
      <c r="G1490">
        <v>2.65</v>
      </c>
      <c r="H1490">
        <v>3.05</v>
      </c>
      <c r="I1490">
        <v>2.65</v>
      </c>
      <c r="J1490">
        <v>2.7</v>
      </c>
      <c r="K1490">
        <v>3.08</v>
      </c>
      <c r="L1490">
        <v>2.7</v>
      </c>
      <c r="M1490">
        <v>2.8</v>
      </c>
      <c r="N1490">
        <v>3</v>
      </c>
      <c r="O1490">
        <v>2.75</v>
      </c>
      <c r="P1490" t="s">
        <v>19</v>
      </c>
      <c r="Q1490" t="s">
        <v>28</v>
      </c>
      <c r="R1490">
        <v>1</v>
      </c>
      <c r="T1490">
        <f>MAX(scores245[[#This Row],[winline]],scores245[[#This Row],[betboom]])</f>
        <v>2.7</v>
      </c>
      <c r="U1490" t="str">
        <f>INDEX($C$1:$O$10913,1,MATCH(T1490,scores245[#This Row],0))</f>
        <v>betboom</v>
      </c>
    </row>
    <row r="1491" spans="1:21" x14ac:dyDescent="0.25">
      <c r="A1491" t="str">
        <f>_xlfn.CONCAT(scores245[[#This Row],[home]],scores245[[#This Row],[guest]],scores245[[#This Row],[дата]])</f>
        <v>СантосОперарио45564</v>
      </c>
      <c r="B1491" t="str">
        <f>_xlfn.CONCAT(scores245[[#This Row],[home]],scores245[[#This Row],[guest]])</f>
        <v>СантосОперарио</v>
      </c>
      <c r="C1491" s="1" t="s">
        <v>516</v>
      </c>
      <c r="D1491" s="2">
        <v>45564</v>
      </c>
      <c r="E1491" s="1" t="s">
        <v>308</v>
      </c>
      <c r="F1491" s="1" t="s">
        <v>221</v>
      </c>
      <c r="G1491">
        <v>1.39</v>
      </c>
      <c r="H1491">
        <v>4.0999999999999996</v>
      </c>
      <c r="I1491">
        <v>9</v>
      </c>
      <c r="J1491">
        <v>1.37</v>
      </c>
      <c r="K1491">
        <v>4.3600000000000003</v>
      </c>
      <c r="L1491">
        <v>9.5</v>
      </c>
      <c r="M1491">
        <v>1.42</v>
      </c>
      <c r="N1491">
        <v>4.3</v>
      </c>
      <c r="O1491">
        <v>8.6</v>
      </c>
      <c r="P1491" t="s">
        <v>28</v>
      </c>
      <c r="Q1491" t="s">
        <v>16</v>
      </c>
      <c r="R1491">
        <v>1</v>
      </c>
      <c r="T1491">
        <f>MAX(scores245[[#This Row],[winline]],scores245[[#This Row],[betboom]])</f>
        <v>1.39</v>
      </c>
      <c r="U1491" t="str">
        <f>INDEX($C$1:$O$10913,1,MATCH(T1491,scores245[#This Row],0))</f>
        <v>winline</v>
      </c>
    </row>
    <row r="1492" spans="1:21" x14ac:dyDescent="0.25">
      <c r="A1492" t="str">
        <f>_xlfn.CONCAT(scores245[[#This Row],[home]],scores245[[#This Row],[guest]],scores245[[#This Row],[дата]])</f>
        <v>СандефьордРусенборг45564</v>
      </c>
      <c r="B1492" t="str">
        <f>_xlfn.CONCAT(scores245[[#This Row],[home]],scores245[[#This Row],[guest]])</f>
        <v>СандефьордРусенборг</v>
      </c>
      <c r="C1492" s="1" t="s">
        <v>517</v>
      </c>
      <c r="D1492" s="2">
        <v>45564</v>
      </c>
      <c r="E1492" s="1" t="s">
        <v>362</v>
      </c>
      <c r="F1492" s="1" t="s">
        <v>229</v>
      </c>
      <c r="G1492">
        <v>3</v>
      </c>
      <c r="H1492">
        <v>3.65</v>
      </c>
      <c r="I1492">
        <v>2.15</v>
      </c>
      <c r="J1492">
        <v>3.2</v>
      </c>
      <c r="K1492">
        <v>3.75</v>
      </c>
      <c r="L1492">
        <v>2.12</v>
      </c>
      <c r="M1492">
        <v>3.1</v>
      </c>
      <c r="N1492">
        <v>3.8</v>
      </c>
      <c r="O1492">
        <v>2.15</v>
      </c>
      <c r="P1492" t="s">
        <v>16</v>
      </c>
      <c r="Q1492" t="s">
        <v>28</v>
      </c>
      <c r="R1492">
        <v>2</v>
      </c>
      <c r="T1492">
        <f>MAX(scores245[[#This Row],[winline]],scores245[[#This Row],[betboom]])</f>
        <v>3.2</v>
      </c>
      <c r="U1492" t="str">
        <f>INDEX($C$1:$O$10913,1,MATCH(T1492,scores245[#This Row],0))</f>
        <v>betboom</v>
      </c>
    </row>
    <row r="1493" spans="1:21" x14ac:dyDescent="0.25">
      <c r="A1493" t="str">
        <f>_xlfn.CONCAT(scores245[[#This Row],[home]],scores245[[#This Row],[guest]],scores245[[#This Row],[дата]])</f>
        <v>Буде/ГлимтКристиансунн45564</v>
      </c>
      <c r="B1493" t="str">
        <f>_xlfn.CONCAT(scores245[[#This Row],[home]],scores245[[#This Row],[guest]])</f>
        <v>Буде/ГлимтКристиансунн</v>
      </c>
      <c r="C1493" s="1" t="s">
        <v>517</v>
      </c>
      <c r="D1493" s="2">
        <v>45564</v>
      </c>
      <c r="E1493" s="1" t="s">
        <v>460</v>
      </c>
      <c r="F1493" s="1" t="s">
        <v>43</v>
      </c>
      <c r="G1493">
        <v>1.1499999999999999</v>
      </c>
      <c r="H1493">
        <v>7.8</v>
      </c>
      <c r="I1493">
        <v>13</v>
      </c>
      <c r="J1493">
        <v>1.1399999999999999</v>
      </c>
      <c r="K1493">
        <v>8.5</v>
      </c>
      <c r="L1493">
        <v>14</v>
      </c>
      <c r="M1493">
        <v>1.1599999999999999</v>
      </c>
      <c r="N1493">
        <v>9</v>
      </c>
      <c r="O1493">
        <v>14</v>
      </c>
      <c r="P1493" t="s">
        <v>54</v>
      </c>
      <c r="Q1493" t="s">
        <v>16</v>
      </c>
      <c r="R1493">
        <v>1</v>
      </c>
      <c r="T1493">
        <f>MAX(scores245[[#This Row],[winline]],scores245[[#This Row],[betboom]])</f>
        <v>1.1499999999999999</v>
      </c>
      <c r="U1493" t="str">
        <f>INDEX($C$1:$O$10913,1,MATCH(T1493,scores245[#This Row],0))</f>
        <v>winline</v>
      </c>
    </row>
    <row r="1494" spans="1:21" x14ac:dyDescent="0.25">
      <c r="A1494" t="str">
        <f>_xlfn.CONCAT(scores245[[#This Row],[home]],scores245[[#This Row],[guest]],scores245[[#This Row],[дата]])</f>
        <v>ОддКФУМ Осло45564</v>
      </c>
      <c r="B1494" t="str">
        <f>_xlfn.CONCAT(scores245[[#This Row],[home]],scores245[[#This Row],[guest]])</f>
        <v>ОддКФУМ Осло</v>
      </c>
      <c r="C1494" s="1" t="s">
        <v>517</v>
      </c>
      <c r="D1494" s="2">
        <v>45564</v>
      </c>
      <c r="E1494" s="1" t="s">
        <v>42</v>
      </c>
      <c r="F1494" s="1" t="s">
        <v>352</v>
      </c>
      <c r="G1494">
        <v>3</v>
      </c>
      <c r="H1494">
        <v>3.3</v>
      </c>
      <c r="I1494">
        <v>2.2999999999999998</v>
      </c>
      <c r="J1494">
        <v>3.1</v>
      </c>
      <c r="K1494">
        <v>3.35</v>
      </c>
      <c r="L1494">
        <v>2.2799999999999998</v>
      </c>
      <c r="M1494">
        <v>3.1</v>
      </c>
      <c r="N1494">
        <v>3.35</v>
      </c>
      <c r="O1494">
        <v>2.2999999999999998</v>
      </c>
      <c r="P1494" t="s">
        <v>28</v>
      </c>
      <c r="Q1494" t="s">
        <v>32</v>
      </c>
      <c r="R1494">
        <v>2</v>
      </c>
      <c r="T1494">
        <f>MAX(scores245[[#This Row],[winline]],scores245[[#This Row],[betboom]])</f>
        <v>3.1</v>
      </c>
      <c r="U1494" t="str">
        <f>INDEX($C$1:$O$10913,1,MATCH(T1494,scores245[#This Row],0))</f>
        <v>betboom</v>
      </c>
    </row>
    <row r="1495" spans="1:21" x14ac:dyDescent="0.25">
      <c r="A1495" t="str">
        <f>_xlfn.CONCAT(scores245[[#This Row],[home]],scores245[[#This Row],[guest]],scores245[[#This Row],[дата]])</f>
        <v>ЛиллестремВикинг45564</v>
      </c>
      <c r="B1495" t="str">
        <f>_xlfn.CONCAT(scores245[[#This Row],[home]],scores245[[#This Row],[guest]])</f>
        <v>ЛиллестремВикинг</v>
      </c>
      <c r="C1495" s="1" t="s">
        <v>517</v>
      </c>
      <c r="D1495" s="2">
        <v>45564</v>
      </c>
      <c r="E1495" s="1" t="s">
        <v>350</v>
      </c>
      <c r="F1495" s="1" t="s">
        <v>228</v>
      </c>
      <c r="G1495">
        <v>2.75</v>
      </c>
      <c r="H1495">
        <v>3.6</v>
      </c>
      <c r="I1495">
        <v>2.33</v>
      </c>
      <c r="J1495">
        <v>2.77</v>
      </c>
      <c r="K1495">
        <v>3.7</v>
      </c>
      <c r="L1495">
        <v>2.34</v>
      </c>
      <c r="M1495">
        <v>2.8</v>
      </c>
      <c r="N1495">
        <v>3.75</v>
      </c>
      <c r="O1495">
        <v>2.2999999999999998</v>
      </c>
      <c r="P1495" t="s">
        <v>28</v>
      </c>
      <c r="Q1495" t="s">
        <v>54</v>
      </c>
      <c r="R1495">
        <v>2</v>
      </c>
      <c r="T1495">
        <f>MAX(scores245[[#This Row],[winline]],scores245[[#This Row],[betboom]])</f>
        <v>2.77</v>
      </c>
      <c r="U1495" t="str">
        <f>INDEX($C$1:$O$10913,1,MATCH(T1495,scores245[#This Row],0))</f>
        <v>betboom</v>
      </c>
    </row>
    <row r="1496" spans="1:21" x14ac:dyDescent="0.25">
      <c r="A1496" t="str">
        <f>_xlfn.CONCAT(scores245[[#This Row],[home]],scores245[[#This Row],[guest]],scores245[[#This Row],[дата]])</f>
        <v>СтремсгодсетХам Кам45564</v>
      </c>
      <c r="B1496" t="str">
        <f>_xlfn.CONCAT(scores245[[#This Row],[home]],scores245[[#This Row],[guest]])</f>
        <v>СтремсгодсетХам Кам</v>
      </c>
      <c r="C1496" s="1" t="s">
        <v>517</v>
      </c>
      <c r="D1496" s="2">
        <v>45564</v>
      </c>
      <c r="E1496" s="1" t="s">
        <v>47</v>
      </c>
      <c r="F1496" s="1" t="s">
        <v>351</v>
      </c>
      <c r="G1496">
        <v>1.84</v>
      </c>
      <c r="H1496">
        <v>3.9</v>
      </c>
      <c r="I1496">
        <v>3.7</v>
      </c>
      <c r="J1496">
        <v>1.87</v>
      </c>
      <c r="K1496">
        <v>3.85</v>
      </c>
      <c r="L1496">
        <v>3.9</v>
      </c>
      <c r="M1496" t="s">
        <v>20</v>
      </c>
      <c r="N1496" t="s">
        <v>20</v>
      </c>
      <c r="O1496" t="s">
        <v>20</v>
      </c>
      <c r="P1496" t="s">
        <v>28</v>
      </c>
      <c r="Q1496" t="s">
        <v>28</v>
      </c>
      <c r="R1496">
        <v>0</v>
      </c>
      <c r="T1496">
        <f>MAX(scores245[[#This Row],[winline]],scores245[[#This Row],[betboom]])</f>
        <v>1.87</v>
      </c>
      <c r="U1496" t="str">
        <f>INDEX($C$1:$O$10913,1,MATCH(T1496,scores245[#This Row],0))</f>
        <v>betboom</v>
      </c>
    </row>
    <row r="1497" spans="1:21" x14ac:dyDescent="0.25">
      <c r="A1497" t="str">
        <f>_xlfn.CONCAT(scores245[[#This Row],[home]],scores245[[#This Row],[guest]],scores245[[#This Row],[дата]])</f>
        <v>ЛюнРауфосс45564</v>
      </c>
      <c r="B1497" t="str">
        <f>_xlfn.CONCAT(scores245[[#This Row],[home]],scores245[[#This Row],[guest]])</f>
        <v>ЛюнРауфосс</v>
      </c>
      <c r="C1497" s="1" t="s">
        <v>518</v>
      </c>
      <c r="D1497" s="2">
        <v>45564</v>
      </c>
      <c r="E1497" s="1" t="s">
        <v>398</v>
      </c>
      <c r="F1497" s="1" t="s">
        <v>404</v>
      </c>
      <c r="G1497">
        <v>1.5</v>
      </c>
      <c r="H1497">
        <v>4.3</v>
      </c>
      <c r="I1497">
        <v>5.6</v>
      </c>
      <c r="J1497">
        <v>1.47</v>
      </c>
      <c r="K1497">
        <v>4.3</v>
      </c>
      <c r="L1497">
        <v>5.7</v>
      </c>
      <c r="M1497" t="s">
        <v>20</v>
      </c>
      <c r="N1497" t="s">
        <v>20</v>
      </c>
      <c r="O1497" t="s">
        <v>20</v>
      </c>
      <c r="P1497" t="s">
        <v>28</v>
      </c>
      <c r="Q1497" t="s">
        <v>19</v>
      </c>
      <c r="R1497">
        <v>2</v>
      </c>
      <c r="T1497">
        <f>MAX(scores245[[#This Row],[winline]],scores245[[#This Row],[betboom]])</f>
        <v>1.5</v>
      </c>
      <c r="U1497" t="str">
        <f>INDEX($C$1:$O$10913,1,MATCH(T1497,scores245[#This Row],0))</f>
        <v>winline</v>
      </c>
    </row>
    <row r="1498" spans="1:21" x14ac:dyDescent="0.25">
      <c r="A1498" t="str">
        <f>_xlfn.CONCAT(scores245[[#This Row],[home]],scores245[[#This Row],[guest]],scores245[[#This Row],[дата]])</f>
        <v>Ванкувер УайткэпсПортленд Тимберс45564</v>
      </c>
      <c r="B1498" t="str">
        <f>_xlfn.CONCAT(scores245[[#This Row],[home]],scores245[[#This Row],[guest]])</f>
        <v>Ванкувер УайткэпсПортленд Тимберс</v>
      </c>
      <c r="C1498" s="1" t="s">
        <v>525</v>
      </c>
      <c r="D1498" s="2">
        <v>45564</v>
      </c>
      <c r="E1498" s="1" t="s">
        <v>248</v>
      </c>
      <c r="F1498" s="1" t="s">
        <v>246</v>
      </c>
      <c r="G1498">
        <v>1.95</v>
      </c>
      <c r="H1498">
        <v>4.2</v>
      </c>
      <c r="I1498">
        <v>3.45</v>
      </c>
      <c r="J1498">
        <v>1.92</v>
      </c>
      <c r="K1498">
        <v>4.05</v>
      </c>
      <c r="L1498">
        <v>3.45</v>
      </c>
      <c r="M1498">
        <v>1.9</v>
      </c>
      <c r="N1498">
        <v>4.2</v>
      </c>
      <c r="O1498">
        <v>3.45</v>
      </c>
      <c r="P1498" t="s">
        <v>28</v>
      </c>
      <c r="Q1498" t="s">
        <v>28</v>
      </c>
      <c r="R1498">
        <v>0</v>
      </c>
      <c r="T1498">
        <f>MAX(scores245[[#This Row],[winline]],scores245[[#This Row],[betboom]])</f>
        <v>1.95</v>
      </c>
      <c r="U1498" t="str">
        <f>INDEX($C$1:$O$10913,1,MATCH(T1498,scores245[#This Row],0))</f>
        <v>winline</v>
      </c>
    </row>
    <row r="1499" spans="1:21" x14ac:dyDescent="0.25">
      <c r="A1499" t="str">
        <f>_xlfn.CONCAT(scores245[[#This Row],[home]],scores245[[#This Row],[guest]],scores245[[#This Row],[дата]])</f>
        <v>Сиэтл СаундерсХьюстон Динамо45564</v>
      </c>
      <c r="B1499" t="str">
        <f>_xlfn.CONCAT(scores245[[#This Row],[home]],scores245[[#This Row],[guest]])</f>
        <v>Сиэтл СаундерсХьюстон Динамо</v>
      </c>
      <c r="C1499" s="1" t="s">
        <v>525</v>
      </c>
      <c r="D1499" s="2">
        <v>45564</v>
      </c>
      <c r="E1499" s="1" t="s">
        <v>240</v>
      </c>
      <c r="F1499" s="1" t="s">
        <v>256</v>
      </c>
      <c r="G1499">
        <v>1.86</v>
      </c>
      <c r="H1499">
        <v>3.8</v>
      </c>
      <c r="I1499">
        <v>4.2</v>
      </c>
      <c r="J1499">
        <v>1.78</v>
      </c>
      <c r="K1499">
        <v>3.65</v>
      </c>
      <c r="L1499">
        <v>4.5999999999999996</v>
      </c>
      <c r="M1499">
        <v>1.8</v>
      </c>
      <c r="N1499">
        <v>3.7</v>
      </c>
      <c r="O1499">
        <v>4.5</v>
      </c>
      <c r="P1499" t="s">
        <v>28</v>
      </c>
      <c r="Q1499" t="s">
        <v>16</v>
      </c>
      <c r="R1499">
        <v>1</v>
      </c>
      <c r="T1499">
        <f>MAX(scores245[[#This Row],[winline]],scores245[[#This Row],[betboom]])</f>
        <v>1.86</v>
      </c>
      <c r="U1499" t="str">
        <f>INDEX($C$1:$O$10913,1,MATCH(T1499,scores245[#This Row],0))</f>
        <v>winline</v>
      </c>
    </row>
    <row r="1500" spans="1:21" x14ac:dyDescent="0.25">
      <c r="A1500" t="str">
        <f>_xlfn.CONCAT(scores245[[#This Row],[home]],scores245[[#This Row],[guest]],scores245[[#This Row],[дата]])</f>
        <v>ОстинРеал Солт Лейк45564</v>
      </c>
      <c r="B1500" t="str">
        <f>_xlfn.CONCAT(scores245[[#This Row],[home]],scores245[[#This Row],[guest]])</f>
        <v>ОстинРеал Солт Лейк</v>
      </c>
      <c r="C1500" s="1" t="s">
        <v>525</v>
      </c>
      <c r="D1500" s="2">
        <v>45564</v>
      </c>
      <c r="E1500" s="1" t="s">
        <v>255</v>
      </c>
      <c r="F1500" s="1" t="s">
        <v>324</v>
      </c>
      <c r="G1500">
        <v>2.36</v>
      </c>
      <c r="H1500">
        <v>3.65</v>
      </c>
      <c r="I1500">
        <v>2.9</v>
      </c>
      <c r="J1500">
        <v>2.34</v>
      </c>
      <c r="K1500">
        <v>3.6</v>
      </c>
      <c r="L1500">
        <v>2.8</v>
      </c>
      <c r="M1500">
        <v>2.35</v>
      </c>
      <c r="N1500">
        <v>3.65</v>
      </c>
      <c r="O1500">
        <v>2.85</v>
      </c>
      <c r="P1500" t="s">
        <v>19</v>
      </c>
      <c r="Q1500" t="s">
        <v>19</v>
      </c>
      <c r="R1500">
        <v>0</v>
      </c>
      <c r="T1500">
        <f>MAX(scores245[[#This Row],[winline]],scores245[[#This Row],[betboom]])</f>
        <v>2.36</v>
      </c>
      <c r="U1500" t="str">
        <f>INDEX($C$1:$O$10913,1,MATCH(T1500,scores245[#This Row],0))</f>
        <v>winline</v>
      </c>
    </row>
    <row r="1501" spans="1:21" x14ac:dyDescent="0.25">
      <c r="A1501" t="str">
        <f>_xlfn.CONCAT(scores245[[#This Row],[home]],scores245[[#This Row],[guest]],scores245[[#This Row],[дата]])</f>
        <v>Чикаго ФайрТоронто45564</v>
      </c>
      <c r="B1501" t="str">
        <f>_xlfn.CONCAT(scores245[[#This Row],[home]],scores245[[#This Row],[guest]])</f>
        <v>Чикаго ФайрТоронто</v>
      </c>
      <c r="C1501" s="1" t="s">
        <v>525</v>
      </c>
      <c r="D1501" s="2">
        <v>45564</v>
      </c>
      <c r="E1501" s="1" t="s">
        <v>241</v>
      </c>
      <c r="F1501" s="1" t="s">
        <v>106</v>
      </c>
      <c r="G1501">
        <v>2.0089999999999999</v>
      </c>
      <c r="H1501">
        <v>3.8</v>
      </c>
      <c r="I1501">
        <v>3.6</v>
      </c>
      <c r="J1501">
        <v>1.98</v>
      </c>
      <c r="K1501">
        <v>3.65</v>
      </c>
      <c r="L1501">
        <v>3.6</v>
      </c>
      <c r="M1501">
        <v>1.98</v>
      </c>
      <c r="N1501">
        <v>3.7</v>
      </c>
      <c r="O1501">
        <v>3.6</v>
      </c>
      <c r="P1501" t="s">
        <v>28</v>
      </c>
      <c r="Q1501" t="s">
        <v>28</v>
      </c>
      <c r="R1501">
        <v>0</v>
      </c>
      <c r="T1501">
        <f>MAX(scores245[[#This Row],[winline]],scores245[[#This Row],[betboom]])</f>
        <v>2.0089999999999999</v>
      </c>
      <c r="U1501" t="str">
        <f>INDEX($C$1:$O$10913,1,MATCH(T1501,scores245[#This Row],0))</f>
        <v>winline</v>
      </c>
    </row>
    <row r="1502" spans="1:21" x14ac:dyDescent="0.25">
      <c r="A1502" t="str">
        <f>_xlfn.CONCAT(scores245[[#This Row],[home]],scores245[[#This Row],[guest]],scores245[[#This Row],[дата]])</f>
        <v>ДалласОрландо Сити45564</v>
      </c>
      <c r="B1502" t="str">
        <f>_xlfn.CONCAT(scores245[[#This Row],[home]],scores245[[#This Row],[guest]])</f>
        <v>ДалласОрландо Сити</v>
      </c>
      <c r="C1502" s="1" t="s">
        <v>525</v>
      </c>
      <c r="D1502" s="2">
        <v>45564</v>
      </c>
      <c r="E1502" s="1" t="s">
        <v>252</v>
      </c>
      <c r="F1502" s="1" t="s">
        <v>53</v>
      </c>
      <c r="G1502">
        <v>2.39</v>
      </c>
      <c r="H1502">
        <v>3.6</v>
      </c>
      <c r="I1502">
        <v>2.9</v>
      </c>
      <c r="J1502">
        <v>2.2599999999999998</v>
      </c>
      <c r="K1502">
        <v>3.5</v>
      </c>
      <c r="L1502">
        <v>3.05</v>
      </c>
      <c r="M1502">
        <v>2.35</v>
      </c>
      <c r="N1502">
        <v>3.5</v>
      </c>
      <c r="O1502">
        <v>2.95</v>
      </c>
      <c r="P1502" t="s">
        <v>28</v>
      </c>
      <c r="Q1502" t="s">
        <v>32</v>
      </c>
      <c r="R1502">
        <v>2</v>
      </c>
      <c r="T1502">
        <f>MAX(scores245[[#This Row],[winline]],scores245[[#This Row],[betboom]])</f>
        <v>2.39</v>
      </c>
      <c r="U1502" t="str">
        <f>INDEX($C$1:$O$10913,1,MATCH(T1502,scores245[#This Row],0))</f>
        <v>winline</v>
      </c>
    </row>
    <row r="1503" spans="1:21" x14ac:dyDescent="0.25">
      <c r="A1503" t="str">
        <f>_xlfn.CONCAT(scores245[[#This Row],[home]],scores245[[#This Row],[guest]],scores245[[#This Row],[дата]])</f>
        <v>Миннесота ЮнайтедКолорадо Рэпидс45564</v>
      </c>
      <c r="B1503" t="str">
        <f>_xlfn.CONCAT(scores245[[#This Row],[home]],scores245[[#This Row],[guest]])</f>
        <v>Миннесота ЮнайтедКолорадо Рэпидс</v>
      </c>
      <c r="C1503" s="1" t="s">
        <v>525</v>
      </c>
      <c r="D1503" s="2">
        <v>45564</v>
      </c>
      <c r="E1503" s="1" t="s">
        <v>247</v>
      </c>
      <c r="F1503" s="1" t="s">
        <v>245</v>
      </c>
      <c r="G1503">
        <v>2.04</v>
      </c>
      <c r="H1503">
        <v>4.0999999999999996</v>
      </c>
      <c r="I1503">
        <v>3.3</v>
      </c>
      <c r="J1503">
        <v>1.99</v>
      </c>
      <c r="K1503">
        <v>4</v>
      </c>
      <c r="L1503">
        <v>3.3</v>
      </c>
      <c r="M1503">
        <v>2</v>
      </c>
      <c r="N1503">
        <v>3.9</v>
      </c>
      <c r="O1503">
        <v>3.4</v>
      </c>
      <c r="P1503" t="s">
        <v>32</v>
      </c>
      <c r="Q1503" t="s">
        <v>16</v>
      </c>
      <c r="R1503">
        <v>1</v>
      </c>
      <c r="T1503">
        <f>MAX(scores245[[#This Row],[winline]],scores245[[#This Row],[betboom]])</f>
        <v>2.04</v>
      </c>
      <c r="U1503" t="str">
        <f>INDEX($C$1:$O$10913,1,MATCH(T1503,scores245[#This Row],0))</f>
        <v>winline</v>
      </c>
    </row>
    <row r="1504" spans="1:21" x14ac:dyDescent="0.25">
      <c r="A1504" t="str">
        <f>_xlfn.CONCAT(scores245[[#This Row],[home]],scores245[[#This Row],[guest]],scores245[[#This Row],[дата]])</f>
        <v>Сент Луис ЛайонсСпортинг Канзас Сити45564</v>
      </c>
      <c r="B1504" t="str">
        <f>_xlfn.CONCAT(scores245[[#This Row],[home]],scores245[[#This Row],[guest]])</f>
        <v>Сент Луис ЛайонсСпортинг Канзас Сити</v>
      </c>
      <c r="C1504" s="1" t="s">
        <v>525</v>
      </c>
      <c r="D1504" s="2">
        <v>45564</v>
      </c>
      <c r="E1504" s="1" t="s">
        <v>249</v>
      </c>
      <c r="F1504" s="1" t="s">
        <v>254</v>
      </c>
      <c r="G1504">
        <v>1.85</v>
      </c>
      <c r="H1504">
        <v>4.2</v>
      </c>
      <c r="I1504">
        <v>3.85</v>
      </c>
      <c r="J1504">
        <v>1.79</v>
      </c>
      <c r="K1504">
        <v>4.2</v>
      </c>
      <c r="L1504">
        <v>4</v>
      </c>
      <c r="M1504">
        <v>1.8</v>
      </c>
      <c r="N1504">
        <v>4.2</v>
      </c>
      <c r="O1504">
        <v>3.85</v>
      </c>
      <c r="P1504" t="s">
        <v>32</v>
      </c>
      <c r="Q1504" t="s">
        <v>28</v>
      </c>
      <c r="R1504">
        <v>1</v>
      </c>
      <c r="T1504">
        <f>MAX(scores245[[#This Row],[winline]],scores245[[#This Row],[betboom]])</f>
        <v>1.85</v>
      </c>
      <c r="U1504" t="str">
        <f>INDEX($C$1:$O$10913,1,MATCH(T1504,scores245[#This Row],0))</f>
        <v>winline</v>
      </c>
    </row>
    <row r="1505" spans="1:21" x14ac:dyDescent="0.25">
      <c r="A1505" t="str">
        <f>_xlfn.CONCAT(scores245[[#This Row],[home]],scores245[[#This Row],[guest]],scores245[[#This Row],[дата]])</f>
        <v>Ди Си ЮнайтедКоламбус Крю45564</v>
      </c>
      <c r="B1505" t="str">
        <f>_xlfn.CONCAT(scores245[[#This Row],[home]],scores245[[#This Row],[guest]])</f>
        <v>Ди Си ЮнайтедКоламбус Крю</v>
      </c>
      <c r="C1505" s="1" t="s">
        <v>525</v>
      </c>
      <c r="D1505" s="2">
        <v>45564</v>
      </c>
      <c r="E1505" s="1" t="s">
        <v>102</v>
      </c>
      <c r="F1505" s="1" t="s">
        <v>104</v>
      </c>
      <c r="G1505">
        <v>2.8</v>
      </c>
      <c r="H1505">
        <v>3.9</v>
      </c>
      <c r="I1505">
        <v>2.36</v>
      </c>
      <c r="J1505">
        <v>2.66</v>
      </c>
      <c r="K1505">
        <v>3.75</v>
      </c>
      <c r="L1505">
        <v>2.4</v>
      </c>
      <c r="M1505">
        <v>2.75</v>
      </c>
      <c r="N1505">
        <v>3.8</v>
      </c>
      <c r="O1505">
        <v>2.35</v>
      </c>
      <c r="P1505" t="s">
        <v>19</v>
      </c>
      <c r="Q1505" t="s">
        <v>19</v>
      </c>
      <c r="R1505">
        <v>0</v>
      </c>
      <c r="T1505">
        <f>MAX(scores245[[#This Row],[winline]],scores245[[#This Row],[betboom]])</f>
        <v>2.8</v>
      </c>
      <c r="U1505" t="str">
        <f>INDEX($C$1:$O$10913,1,MATCH(T1505,scores245[#This Row],0))</f>
        <v>winline</v>
      </c>
    </row>
    <row r="1506" spans="1:21" x14ac:dyDescent="0.25">
      <c r="A1506" t="str">
        <f>_xlfn.CONCAT(scores245[[#This Row],[home]],scores245[[#This Row],[guest]],scores245[[#This Row],[дата]])</f>
        <v>ЦинциннатиЛос-Анджелес45564</v>
      </c>
      <c r="B1506" t="str">
        <f>_xlfn.CONCAT(scores245[[#This Row],[home]],scores245[[#This Row],[guest]])</f>
        <v>ЦинциннатиЛос-Анджелес</v>
      </c>
      <c r="C1506" s="1" t="s">
        <v>525</v>
      </c>
      <c r="D1506" s="2">
        <v>45564</v>
      </c>
      <c r="E1506" s="1" t="s">
        <v>253</v>
      </c>
      <c r="F1506" s="1" t="s">
        <v>417</v>
      </c>
      <c r="G1506">
        <v>1.96</v>
      </c>
      <c r="H1506">
        <v>3.9</v>
      </c>
      <c r="I1506">
        <v>3.65</v>
      </c>
      <c r="J1506">
        <v>1.88</v>
      </c>
      <c r="K1506">
        <v>3.85</v>
      </c>
      <c r="L1506">
        <v>3.85</v>
      </c>
      <c r="M1506">
        <v>1.87</v>
      </c>
      <c r="N1506">
        <v>3.9</v>
      </c>
      <c r="O1506">
        <v>3.85</v>
      </c>
      <c r="P1506" t="s">
        <v>28</v>
      </c>
      <c r="Q1506" t="s">
        <v>19</v>
      </c>
      <c r="R1506">
        <v>2</v>
      </c>
      <c r="T1506">
        <f>MAX(scores245[[#This Row],[winline]],scores245[[#This Row],[betboom]])</f>
        <v>1.96</v>
      </c>
      <c r="U1506" t="str">
        <f>INDEX($C$1:$O$10913,1,MATCH(T1506,scores245[#This Row],0))</f>
        <v>winline</v>
      </c>
    </row>
    <row r="1507" spans="1:21" x14ac:dyDescent="0.25">
      <c r="A1507" t="str">
        <f>_xlfn.CONCAT(scores245[[#This Row],[home]],scores245[[#This Row],[guest]],scores245[[#This Row],[дата]])</f>
        <v>Нью Ингленд РеволюшенНэшвилл45564</v>
      </c>
      <c r="B1507" t="str">
        <f>_xlfn.CONCAT(scores245[[#This Row],[home]],scores245[[#This Row],[guest]])</f>
        <v>Нью Ингленд РеволюшенНэшвилл</v>
      </c>
      <c r="C1507" s="1" t="s">
        <v>525</v>
      </c>
      <c r="D1507" s="2">
        <v>45564</v>
      </c>
      <c r="E1507" s="1" t="s">
        <v>103</v>
      </c>
      <c r="F1507" s="1" t="s">
        <v>250</v>
      </c>
      <c r="G1507">
        <v>2.0499999999999998</v>
      </c>
      <c r="H1507">
        <v>3.75</v>
      </c>
      <c r="I1507">
        <v>3.5</v>
      </c>
      <c r="J1507">
        <v>2</v>
      </c>
      <c r="K1507">
        <v>3.6</v>
      </c>
      <c r="L1507">
        <v>3.6</v>
      </c>
      <c r="M1507">
        <v>2</v>
      </c>
      <c r="N1507">
        <v>3.65</v>
      </c>
      <c r="O1507">
        <v>3.55</v>
      </c>
      <c r="P1507" t="s">
        <v>28</v>
      </c>
      <c r="Q1507" t="s">
        <v>16</v>
      </c>
      <c r="R1507">
        <v>1</v>
      </c>
      <c r="T1507">
        <f>MAX(scores245[[#This Row],[winline]],scores245[[#This Row],[betboom]])</f>
        <v>2.0499999999999998</v>
      </c>
      <c r="U1507" t="str">
        <f>INDEX($C$1:$O$10913,1,MATCH(T1507,scores245[#This Row],0))</f>
        <v>winline</v>
      </c>
    </row>
    <row r="1508" spans="1:21" x14ac:dyDescent="0.25">
      <c r="A1508" t="str">
        <f>_xlfn.CONCAT(scores245[[#This Row],[home]],scores245[[#This Row],[guest]],scores245[[#This Row],[дата]])</f>
        <v>Нью Йорк Ред БуллзНью Йорк Сити45564</v>
      </c>
      <c r="B1508" t="str">
        <f>_xlfn.CONCAT(scores245[[#This Row],[home]],scores245[[#This Row],[guest]])</f>
        <v>Нью Йорк Ред БуллзНью Йорк Сити</v>
      </c>
      <c r="C1508" s="1" t="s">
        <v>525</v>
      </c>
      <c r="D1508" s="2">
        <v>45564</v>
      </c>
      <c r="E1508" s="1" t="s">
        <v>101</v>
      </c>
      <c r="F1508" s="1" t="s">
        <v>52</v>
      </c>
      <c r="G1508">
        <v>2.16</v>
      </c>
      <c r="H1508">
        <v>3.75</v>
      </c>
      <c r="I1508">
        <v>3.25</v>
      </c>
      <c r="J1508">
        <v>2.13</v>
      </c>
      <c r="K1508">
        <v>3.65</v>
      </c>
      <c r="L1508">
        <v>3.2</v>
      </c>
      <c r="M1508">
        <v>2.13</v>
      </c>
      <c r="N1508">
        <v>3.7</v>
      </c>
      <c r="O1508">
        <v>3.2</v>
      </c>
      <c r="P1508" t="s">
        <v>28</v>
      </c>
      <c r="Q1508" t="s">
        <v>27</v>
      </c>
      <c r="R1508">
        <v>2</v>
      </c>
      <c r="T1508">
        <f>MAX(scores245[[#This Row],[winline]],scores245[[#This Row],[betboom]])</f>
        <v>2.16</v>
      </c>
      <c r="U1508" t="str">
        <f>INDEX($C$1:$O$10913,1,MATCH(T1508,scores245[#This Row],0))</f>
        <v>winline</v>
      </c>
    </row>
    <row r="1509" spans="1:21" x14ac:dyDescent="0.25">
      <c r="A1509" t="str">
        <f>_xlfn.CONCAT(scores245[[#This Row],[home]],scores245[[#This Row],[guest]],scores245[[#This Row],[дата]])</f>
        <v>Филадельфия ЮнионАтланта Юнайтед45564</v>
      </c>
      <c r="B1509" t="str">
        <f>_xlfn.CONCAT(scores245[[#This Row],[home]],scores245[[#This Row],[guest]])</f>
        <v>Филадельфия ЮнионАтланта Юнайтед</v>
      </c>
      <c r="C1509" s="1" t="s">
        <v>525</v>
      </c>
      <c r="D1509" s="2">
        <v>45564</v>
      </c>
      <c r="E1509" s="1" t="s">
        <v>108</v>
      </c>
      <c r="F1509" s="1" t="s">
        <v>105</v>
      </c>
      <c r="G1509">
        <v>1.77</v>
      </c>
      <c r="H1509">
        <v>4.3</v>
      </c>
      <c r="I1509">
        <v>4.0999999999999996</v>
      </c>
      <c r="J1509">
        <v>1.78</v>
      </c>
      <c r="K1509">
        <v>4.1500000000000004</v>
      </c>
      <c r="L1509">
        <v>4.05</v>
      </c>
      <c r="M1509">
        <v>1.75</v>
      </c>
      <c r="N1509">
        <v>4.2</v>
      </c>
      <c r="O1509">
        <v>4</v>
      </c>
      <c r="P1509" t="s">
        <v>28</v>
      </c>
      <c r="Q1509" t="s">
        <v>28</v>
      </c>
      <c r="R1509">
        <v>0</v>
      </c>
      <c r="T1509">
        <f>MAX(scores245[[#This Row],[winline]],scores245[[#This Row],[betboom]])</f>
        <v>1.78</v>
      </c>
      <c r="U1509" t="str">
        <f>INDEX($C$1:$O$10913,1,MATCH(T1509,scores245[#This Row],0))</f>
        <v>betboom</v>
      </c>
    </row>
    <row r="1510" spans="1:21" x14ac:dyDescent="0.25">
      <c r="A1510" t="str">
        <f>_xlfn.CONCAT(scores245[[#This Row],[home]],scores245[[#This Row],[guest]],scores245[[#This Row],[дата]])</f>
        <v>Интер МайамиШарлотт45564</v>
      </c>
      <c r="B1510" t="str">
        <f>_xlfn.CONCAT(scores245[[#This Row],[home]],scores245[[#This Row],[guest]])</f>
        <v>Интер МайамиШарлотт</v>
      </c>
      <c r="C1510" s="1" t="s">
        <v>525</v>
      </c>
      <c r="D1510" s="2">
        <v>45564</v>
      </c>
      <c r="E1510" s="1" t="s">
        <v>251</v>
      </c>
      <c r="F1510" s="1" t="s">
        <v>257</v>
      </c>
      <c r="G1510">
        <v>1.56</v>
      </c>
      <c r="H1510">
        <v>4.8</v>
      </c>
      <c r="I1510">
        <v>5.2</v>
      </c>
      <c r="J1510">
        <v>1.53</v>
      </c>
      <c r="K1510">
        <v>4.7</v>
      </c>
      <c r="L1510">
        <v>5.5</v>
      </c>
      <c r="M1510">
        <v>1.52</v>
      </c>
      <c r="N1510">
        <v>4.8</v>
      </c>
      <c r="O1510">
        <v>5.4</v>
      </c>
      <c r="P1510" t="s">
        <v>28</v>
      </c>
      <c r="Q1510" t="s">
        <v>28</v>
      </c>
      <c r="R1510">
        <v>0</v>
      </c>
      <c r="T1510">
        <f>MAX(scores245[[#This Row],[winline]],scores245[[#This Row],[betboom]])</f>
        <v>1.56</v>
      </c>
      <c r="U1510" t="str">
        <f>INDEX($C$1:$O$10913,1,MATCH(T1510,scores245[#This Row],0))</f>
        <v>winline</v>
      </c>
    </row>
    <row r="1511" spans="1:21" x14ac:dyDescent="0.25">
      <c r="A1511" t="str">
        <f>_xlfn.CONCAT(scores245[[#This Row],[home]],scores245[[#This Row],[guest]],scores245[[#This Row],[дата]])</f>
        <v>Монреаль ИмпактСан Хосе Эрткуэйкс45564</v>
      </c>
      <c r="B1511" t="str">
        <f>_xlfn.CONCAT(scores245[[#This Row],[home]],scores245[[#This Row],[guest]])</f>
        <v>Монреаль ИмпактСан Хосе Эрткуэйкс</v>
      </c>
      <c r="C1511" s="1" t="s">
        <v>525</v>
      </c>
      <c r="D1511" s="2">
        <v>45564</v>
      </c>
      <c r="E1511" s="1" t="s">
        <v>107</v>
      </c>
      <c r="F1511" s="1" t="s">
        <v>242</v>
      </c>
      <c r="G1511">
        <v>1.88</v>
      </c>
      <c r="H1511">
        <v>4.0999999999999996</v>
      </c>
      <c r="I1511">
        <v>3.8</v>
      </c>
      <c r="J1511">
        <v>1.83</v>
      </c>
      <c r="K1511">
        <v>4</v>
      </c>
      <c r="L1511">
        <v>3.95</v>
      </c>
      <c r="M1511">
        <v>1.83</v>
      </c>
      <c r="N1511">
        <v>4</v>
      </c>
      <c r="O1511">
        <v>3.85</v>
      </c>
      <c r="P1511" t="s">
        <v>32</v>
      </c>
      <c r="Q1511" t="s">
        <v>16</v>
      </c>
      <c r="R1511">
        <v>1</v>
      </c>
      <c r="T1511">
        <f>MAX(scores245[[#This Row],[winline]],scores245[[#This Row],[betboom]])</f>
        <v>1.88</v>
      </c>
      <c r="U1511" t="str">
        <f>INDEX($C$1:$O$10913,1,MATCH(T1511,scores245[#This Row],0))</f>
        <v>winline</v>
      </c>
    </row>
    <row r="1512" spans="1:21" x14ac:dyDescent="0.25">
      <c r="A1512" t="str">
        <f>_xlfn.CONCAT(scores245[[#This Row],[home]],scores245[[#This Row],[guest]],scores245[[#This Row],[дата]])</f>
        <v>КуПСХака Валкеакоски45564</v>
      </c>
      <c r="B1512" t="str">
        <f>_xlfn.CONCAT(scores245[[#This Row],[home]],scores245[[#This Row],[guest]])</f>
        <v>КуПСХака Валкеакоски</v>
      </c>
      <c r="C1512" s="1" t="s">
        <v>512</v>
      </c>
      <c r="D1512" s="2">
        <v>45564</v>
      </c>
      <c r="E1512" s="1" t="s">
        <v>57</v>
      </c>
      <c r="F1512" s="1" t="s">
        <v>112</v>
      </c>
      <c r="G1512">
        <v>1.37</v>
      </c>
      <c r="H1512">
        <v>4.8</v>
      </c>
      <c r="I1512">
        <v>7.2</v>
      </c>
      <c r="J1512">
        <v>1.39</v>
      </c>
      <c r="K1512">
        <v>4.7</v>
      </c>
      <c r="L1512">
        <v>7.8</v>
      </c>
      <c r="M1512">
        <v>1.4</v>
      </c>
      <c r="N1512">
        <v>4.9000000000000004</v>
      </c>
      <c r="O1512">
        <v>7.5</v>
      </c>
      <c r="P1512" t="s">
        <v>19</v>
      </c>
      <c r="Q1512" t="s">
        <v>16</v>
      </c>
      <c r="R1512">
        <v>1</v>
      </c>
      <c r="T1512">
        <f>MAX(scores245[[#This Row],[winline]],scores245[[#This Row],[betboom]])</f>
        <v>1.39</v>
      </c>
      <c r="U1512" t="str">
        <f>INDEX($C$1:$O$10913,1,MATCH(T1512,scores245[#This Row],0))</f>
        <v>betboom</v>
      </c>
    </row>
    <row r="1513" spans="1:21" x14ac:dyDescent="0.25">
      <c r="A1513" t="str">
        <f>_xlfn.CONCAT(scores245[[#This Row],[home]],scores245[[#This Row],[guest]],scores245[[#This Row],[дата]])</f>
        <v>ХельсингборгГефле45564</v>
      </c>
      <c r="B1513" t="str">
        <f>_xlfn.CONCAT(scores245[[#This Row],[home]],scores245[[#This Row],[guest]])</f>
        <v>ХельсингборгГефле</v>
      </c>
      <c r="C1513" s="1" t="s">
        <v>519</v>
      </c>
      <c r="D1513" s="2">
        <v>45564</v>
      </c>
      <c r="E1513" s="1" t="s">
        <v>61</v>
      </c>
      <c r="F1513" s="1" t="s">
        <v>64</v>
      </c>
      <c r="G1513">
        <v>1.47</v>
      </c>
      <c r="H1513">
        <v>4.4000000000000004</v>
      </c>
      <c r="I1513">
        <v>5.8</v>
      </c>
      <c r="J1513">
        <v>1.45</v>
      </c>
      <c r="K1513">
        <v>4.62</v>
      </c>
      <c r="L1513">
        <v>6.26</v>
      </c>
      <c r="M1513">
        <v>1.47</v>
      </c>
      <c r="N1513">
        <v>4.5999999999999996</v>
      </c>
      <c r="O1513">
        <v>5.8</v>
      </c>
      <c r="P1513" t="s">
        <v>54</v>
      </c>
      <c r="Q1513" t="s">
        <v>16</v>
      </c>
      <c r="R1513">
        <v>1</v>
      </c>
      <c r="T1513">
        <f>MAX(scores245[[#This Row],[winline]],scores245[[#This Row],[betboom]])</f>
        <v>1.47</v>
      </c>
      <c r="U1513" t="str">
        <f>INDEX($C$1:$O$10913,1,MATCH(T1513,scores245[#This Row],0))</f>
        <v>winline</v>
      </c>
    </row>
    <row r="1514" spans="1:21" x14ac:dyDescent="0.25">
      <c r="A1514" t="str">
        <f>_xlfn.CONCAT(scores245[[#This Row],[home]],scores245[[#This Row],[guest]],scores245[[#This Row],[дата]])</f>
        <v>КальмарЭльфсборг45564</v>
      </c>
      <c r="B1514" t="str">
        <f>_xlfn.CONCAT(scores245[[#This Row],[home]],scores245[[#This Row],[guest]])</f>
        <v>КальмарЭльфсборг</v>
      </c>
      <c r="C1514" s="1" t="s">
        <v>526</v>
      </c>
      <c r="D1514" s="2">
        <v>45564</v>
      </c>
      <c r="E1514" s="1" t="s">
        <v>360</v>
      </c>
      <c r="F1514" s="1" t="s">
        <v>343</v>
      </c>
      <c r="G1514">
        <v>4.7</v>
      </c>
      <c r="H1514">
        <v>3.75</v>
      </c>
      <c r="I1514">
        <v>1.69</v>
      </c>
      <c r="J1514">
        <v>4.93</v>
      </c>
      <c r="K1514">
        <v>3.91</v>
      </c>
      <c r="L1514">
        <v>1.69</v>
      </c>
      <c r="M1514">
        <v>4.8</v>
      </c>
      <c r="N1514">
        <v>4</v>
      </c>
      <c r="O1514">
        <v>1.7</v>
      </c>
      <c r="P1514" t="s">
        <v>28</v>
      </c>
      <c r="Q1514" t="s">
        <v>32</v>
      </c>
      <c r="R1514">
        <v>2</v>
      </c>
      <c r="T1514">
        <f>MAX(scores245[[#This Row],[winline]],scores245[[#This Row],[betboom]])</f>
        <v>4.93</v>
      </c>
      <c r="U1514" t="str">
        <f>INDEX($C$1:$O$10913,1,MATCH(T1514,scores245[#This Row],0))</f>
        <v>betboom</v>
      </c>
    </row>
    <row r="1515" spans="1:21" x14ac:dyDescent="0.25">
      <c r="A1515" t="str">
        <f>_xlfn.CONCAT(scores245[[#This Row],[home]],scores245[[#This Row],[guest]],scores245[[#This Row],[дата]])</f>
        <v>ХеккенСириус45564</v>
      </c>
      <c r="B1515" t="str">
        <f>_xlfn.CONCAT(scores245[[#This Row],[home]],scores245[[#This Row],[guest]])</f>
        <v>ХеккенСириус</v>
      </c>
      <c r="C1515" s="1" t="s">
        <v>526</v>
      </c>
      <c r="D1515" s="2">
        <v>45564</v>
      </c>
      <c r="E1515" s="1" t="s">
        <v>364</v>
      </c>
      <c r="F1515" s="1" t="s">
        <v>342</v>
      </c>
      <c r="G1515">
        <v>1.65</v>
      </c>
      <c r="H1515">
        <v>4</v>
      </c>
      <c r="I1515">
        <v>4.7</v>
      </c>
      <c r="J1515">
        <v>1.65</v>
      </c>
      <c r="K1515">
        <v>4.17</v>
      </c>
      <c r="L1515">
        <v>4.9000000000000004</v>
      </c>
      <c r="M1515">
        <v>1.67</v>
      </c>
      <c r="N1515">
        <v>4.4000000000000004</v>
      </c>
      <c r="O1515">
        <v>4.5</v>
      </c>
      <c r="P1515" t="s">
        <v>19</v>
      </c>
      <c r="Q1515" t="s">
        <v>16</v>
      </c>
      <c r="R1515">
        <v>1</v>
      </c>
      <c r="T1515">
        <f>MAX(scores245[[#This Row],[winline]],scores245[[#This Row],[betboom]])</f>
        <v>1.65</v>
      </c>
      <c r="U1515" t="str">
        <f>INDEX($C$1:$O$10913,1,MATCH(T1515,scores245[#This Row],0))</f>
        <v>winline</v>
      </c>
    </row>
    <row r="1516" spans="1:21" x14ac:dyDescent="0.25">
      <c r="A1516" t="str">
        <f>_xlfn.CONCAT(scores245[[#This Row],[home]],scores245[[#This Row],[guest]],scores245[[#This Row],[дата]])</f>
        <v>МальмеМьельбю45564</v>
      </c>
      <c r="B1516" t="str">
        <f>_xlfn.CONCAT(scores245[[#This Row],[home]],scores245[[#This Row],[guest]])</f>
        <v>МальмеМьельбю</v>
      </c>
      <c r="C1516" s="1" t="s">
        <v>526</v>
      </c>
      <c r="D1516" s="2">
        <v>45564</v>
      </c>
      <c r="E1516" s="1" t="s">
        <v>355</v>
      </c>
      <c r="F1516" s="1" t="s">
        <v>341</v>
      </c>
      <c r="G1516">
        <v>1.32</v>
      </c>
      <c r="H1516">
        <v>5.2</v>
      </c>
      <c r="I1516">
        <v>8.1999999999999993</v>
      </c>
      <c r="J1516">
        <v>1.31</v>
      </c>
      <c r="K1516">
        <v>5.76</v>
      </c>
      <c r="L1516">
        <v>8.75</v>
      </c>
      <c r="M1516">
        <v>1.37</v>
      </c>
      <c r="N1516">
        <v>5.3</v>
      </c>
      <c r="O1516">
        <v>7.8</v>
      </c>
      <c r="P1516" t="s">
        <v>19</v>
      </c>
      <c r="Q1516" t="s">
        <v>16</v>
      </c>
      <c r="R1516">
        <v>1</v>
      </c>
      <c r="T1516">
        <f>MAX(scores245[[#This Row],[winline]],scores245[[#This Row],[betboom]])</f>
        <v>1.32</v>
      </c>
      <c r="U1516" t="str">
        <f>INDEX($C$1:$O$10913,1,MATCH(T1516,scores245[#This Row],0))</f>
        <v>winline</v>
      </c>
    </row>
    <row r="1517" spans="1:21" x14ac:dyDescent="0.25">
      <c r="A1517" t="str">
        <f>_xlfn.CONCAT(scores245[[#This Row],[home]],scores245[[#This Row],[guest]],scores245[[#This Row],[дата]])</f>
        <v>ВернамуЮргорден45564</v>
      </c>
      <c r="B1517" t="str">
        <f>_xlfn.CONCAT(scores245[[#This Row],[home]],scores245[[#This Row],[guest]])</f>
        <v>ВернамуЮргорден</v>
      </c>
      <c r="C1517" s="1" t="s">
        <v>526</v>
      </c>
      <c r="D1517" s="2">
        <v>45564</v>
      </c>
      <c r="E1517" s="1" t="s">
        <v>357</v>
      </c>
      <c r="F1517" s="1" t="s">
        <v>366</v>
      </c>
      <c r="G1517">
        <v>3.7</v>
      </c>
      <c r="H1517">
        <v>3.3</v>
      </c>
      <c r="I1517">
        <v>2.0089999999999999</v>
      </c>
      <c r="J1517">
        <v>3.81</v>
      </c>
      <c r="K1517">
        <v>3.4</v>
      </c>
      <c r="L1517">
        <v>2.0289999999999999</v>
      </c>
      <c r="M1517">
        <v>3.7</v>
      </c>
      <c r="N1517">
        <v>3.4</v>
      </c>
      <c r="O1517">
        <v>2.0699999999999998</v>
      </c>
      <c r="P1517" t="s">
        <v>28</v>
      </c>
      <c r="Q1517" t="s">
        <v>28</v>
      </c>
      <c r="R1517">
        <v>0</v>
      </c>
      <c r="T1517">
        <f>MAX(scores245[[#This Row],[winline]],scores245[[#This Row],[betboom]])</f>
        <v>3.81</v>
      </c>
      <c r="U1517" t="str">
        <f>INDEX($C$1:$O$10913,1,MATCH(T1517,scores245[#This Row],0))</f>
        <v>betboom</v>
      </c>
    </row>
    <row r="1518" spans="1:21" x14ac:dyDescent="0.25">
      <c r="A1518" t="str">
        <f>_xlfn.CONCAT(scores245[[#This Row],[home]],scores245[[#This Row],[guest]],scores245[[#This Row],[дата]])</f>
        <v>ХальмстадНоррчепинг45564</v>
      </c>
      <c r="B1518" t="str">
        <f>_xlfn.CONCAT(scores245[[#This Row],[home]],scores245[[#This Row],[guest]])</f>
        <v>ХальмстадНоррчепинг</v>
      </c>
      <c r="C1518" s="1" t="s">
        <v>526</v>
      </c>
      <c r="D1518" s="2">
        <v>45564</v>
      </c>
      <c r="E1518" s="1" t="s">
        <v>356</v>
      </c>
      <c r="F1518" s="1" t="s">
        <v>365</v>
      </c>
      <c r="G1518">
        <v>2.6</v>
      </c>
      <c r="H1518">
        <v>3.25</v>
      </c>
      <c r="I1518">
        <v>2.7</v>
      </c>
      <c r="J1518">
        <v>2.62</v>
      </c>
      <c r="K1518">
        <v>3.3</v>
      </c>
      <c r="L1518">
        <v>2.73</v>
      </c>
      <c r="M1518">
        <v>2.6</v>
      </c>
      <c r="N1518">
        <v>3.5</v>
      </c>
      <c r="O1518">
        <v>2.65</v>
      </c>
      <c r="P1518" t="s">
        <v>16</v>
      </c>
      <c r="Q1518" t="s">
        <v>16</v>
      </c>
      <c r="R1518">
        <v>0</v>
      </c>
      <c r="T1518">
        <f>MAX(scores245[[#This Row],[winline]],scores245[[#This Row],[betboom]])</f>
        <v>2.62</v>
      </c>
      <c r="U1518" t="str">
        <f>INDEX($C$1:$O$10913,1,MATCH(T1518,scores245[#This Row],0))</f>
        <v>betboom</v>
      </c>
    </row>
    <row r="1519" spans="1:21" x14ac:dyDescent="0.25">
      <c r="A1519" t="str">
        <f>_xlfn.CONCAT(scores245[[#This Row],[home]],scores245[[#This Row],[guest]],scores245[[#This Row],[дата]])</f>
        <v>АИКХаммарбю45564</v>
      </c>
      <c r="B1519" t="str">
        <f>_xlfn.CONCAT(scores245[[#This Row],[home]],scores245[[#This Row],[guest]])</f>
        <v>АИКХаммарбю</v>
      </c>
      <c r="C1519" s="1" t="s">
        <v>526</v>
      </c>
      <c r="D1519" s="2">
        <v>45564</v>
      </c>
      <c r="E1519" s="1" t="s">
        <v>359</v>
      </c>
      <c r="F1519" s="1" t="s">
        <v>354</v>
      </c>
      <c r="G1519">
        <v>2.0499999999999998</v>
      </c>
      <c r="H1519">
        <v>3.6</v>
      </c>
      <c r="I1519">
        <v>3.3</v>
      </c>
      <c r="J1519">
        <v>2.06</v>
      </c>
      <c r="K1519">
        <v>3.7</v>
      </c>
      <c r="L1519">
        <v>3.39</v>
      </c>
      <c r="M1519">
        <v>2.15</v>
      </c>
      <c r="N1519">
        <v>3.6</v>
      </c>
      <c r="O1519">
        <v>3.3</v>
      </c>
      <c r="P1519" t="s">
        <v>28</v>
      </c>
      <c r="Q1519" t="s">
        <v>16</v>
      </c>
      <c r="R1519">
        <v>1</v>
      </c>
      <c r="T1519">
        <f>MAX(scores245[[#This Row],[winline]],scores245[[#This Row],[betboom]])</f>
        <v>2.06</v>
      </c>
      <c r="U1519" t="str">
        <f>INDEX($C$1:$O$10913,1,MATCH(T1519,scores245[#This Row],0))</f>
        <v>betboom</v>
      </c>
    </row>
    <row r="1520" spans="1:21" x14ac:dyDescent="0.25">
      <c r="A1520" t="str">
        <f>_xlfn.CONCAT(scores245[[#This Row],[home]],scores245[[#This Row],[guest]],scores245[[#This Row],[дата]])</f>
        <v>ЧхонджуСоннам45564</v>
      </c>
      <c r="B1520" t="str">
        <f>_xlfn.CONCAT(scores245[[#This Row],[home]],scores245[[#This Row],[guest]])</f>
        <v>ЧхонджуСоннам</v>
      </c>
      <c r="C1520" s="1" t="s">
        <v>520</v>
      </c>
      <c r="D1520" s="2">
        <v>45564</v>
      </c>
      <c r="E1520" s="1" t="s">
        <v>361</v>
      </c>
      <c r="F1520" s="1" t="s">
        <v>121</v>
      </c>
      <c r="G1520">
        <v>2.33</v>
      </c>
      <c r="H1520">
        <v>3.2</v>
      </c>
      <c r="I1520">
        <v>2.95</v>
      </c>
      <c r="J1520">
        <v>2.2999999999999998</v>
      </c>
      <c r="K1520">
        <v>3.2</v>
      </c>
      <c r="L1520">
        <v>3</v>
      </c>
      <c r="M1520">
        <v>2.2999999999999998</v>
      </c>
      <c r="N1520">
        <v>3.2</v>
      </c>
      <c r="O1520">
        <v>3</v>
      </c>
      <c r="P1520" t="s">
        <v>28</v>
      </c>
      <c r="Q1520" t="s">
        <v>28</v>
      </c>
      <c r="R1520">
        <v>0</v>
      </c>
      <c r="T1520">
        <f>MAX(scores245[[#This Row],[winline]],scores245[[#This Row],[betboom]])</f>
        <v>2.33</v>
      </c>
      <c r="U1520" t="str">
        <f>INDEX($C$1:$O$10913,1,MATCH(T1520,scores245[#This Row],0))</f>
        <v>winline</v>
      </c>
    </row>
    <row r="1521" spans="1:21" x14ac:dyDescent="0.25">
      <c r="A1521" t="str">
        <f>_xlfn.CONCAT(scores245[[#This Row],[home]],scores245[[#This Row],[guest]],scores245[[#This Row],[дата]])</f>
        <v>Ансан Пусан 45564</v>
      </c>
      <c r="B1521" t="str">
        <f>_xlfn.CONCAT(scores245[[#This Row],[home]],scores245[[#This Row],[guest]])</f>
        <v xml:space="preserve">Ансан Пусан </v>
      </c>
      <c r="C1521" s="1" t="s">
        <v>520</v>
      </c>
      <c r="D1521" s="2">
        <v>45564</v>
      </c>
      <c r="E1521" s="1" t="s">
        <v>271</v>
      </c>
      <c r="F1521" s="1" t="s">
        <v>120</v>
      </c>
      <c r="G1521">
        <v>4.2</v>
      </c>
      <c r="H1521">
        <v>3.7</v>
      </c>
      <c r="I1521">
        <v>1.75</v>
      </c>
      <c r="J1521">
        <v>4.2</v>
      </c>
      <c r="K1521">
        <v>3.7</v>
      </c>
      <c r="L1521">
        <v>1.75</v>
      </c>
      <c r="M1521">
        <v>4.2</v>
      </c>
      <c r="N1521">
        <v>3.7</v>
      </c>
      <c r="O1521">
        <v>1.75</v>
      </c>
      <c r="P1521" t="s">
        <v>16</v>
      </c>
      <c r="Q1521" t="s">
        <v>27</v>
      </c>
      <c r="R1521">
        <v>2</v>
      </c>
      <c r="T1521">
        <f>MAX(scores245[[#This Row],[winline]],scores245[[#This Row],[betboom]])</f>
        <v>4.2</v>
      </c>
      <c r="U1521" t="str">
        <f>INDEX($C$1:$O$10913,1,MATCH(T1521,scores245[#This Row],0))</f>
        <v>winline</v>
      </c>
    </row>
    <row r="1522" spans="1:21" x14ac:dyDescent="0.25">
      <c r="A1522" t="str">
        <f>_xlfn.CONCAT(scores245[[#This Row],[home]],scores245[[#This Row],[guest]],scores245[[#This Row],[дата]])</f>
        <v>СеулСувон45564</v>
      </c>
      <c r="B1522" t="str">
        <f>_xlfn.CONCAT(scores245[[#This Row],[home]],scores245[[#This Row],[guest]])</f>
        <v>СеулСувон</v>
      </c>
      <c r="C1522" s="1" t="s">
        <v>513</v>
      </c>
      <c r="D1522" s="2">
        <v>45564</v>
      </c>
      <c r="E1522" s="1" t="s">
        <v>128</v>
      </c>
      <c r="F1522" s="1" t="s">
        <v>126</v>
      </c>
      <c r="G1522">
        <v>2.02</v>
      </c>
      <c r="H1522">
        <v>3.6</v>
      </c>
      <c r="I1522">
        <v>3.4</v>
      </c>
      <c r="J1522">
        <v>1.96</v>
      </c>
      <c r="K1522">
        <v>3.65</v>
      </c>
      <c r="L1522">
        <v>3.7</v>
      </c>
      <c r="M1522">
        <v>1.98</v>
      </c>
      <c r="N1522">
        <v>3.7</v>
      </c>
      <c r="O1522">
        <v>3.65</v>
      </c>
      <c r="P1522" t="s">
        <v>28</v>
      </c>
      <c r="Q1522" t="s">
        <v>16</v>
      </c>
      <c r="R1522">
        <v>1</v>
      </c>
      <c r="T1522">
        <f>MAX(scores245[[#This Row],[winline]],scores245[[#This Row],[betboom]])</f>
        <v>2.02</v>
      </c>
      <c r="U1522" t="str">
        <f>INDEX($C$1:$O$10913,1,MATCH(T1522,scores245[#This Row],0))</f>
        <v>winline</v>
      </c>
    </row>
    <row r="1523" spans="1:21" x14ac:dyDescent="0.25">
      <c r="A1523" t="str">
        <f>_xlfn.CONCAT(scores245[[#This Row],[home]],scores245[[#This Row],[guest]],scores245[[#This Row],[дата]])</f>
        <v>Янгпийонг ФКПхочхон ФК45564</v>
      </c>
      <c r="B1523" t="str">
        <f>_xlfn.CONCAT(scores245[[#This Row],[home]],scores245[[#This Row],[guest]])</f>
        <v>Янгпийонг ФКПхочхон ФК</v>
      </c>
      <c r="C1523" s="1" t="s">
        <v>521</v>
      </c>
      <c r="D1523" s="2">
        <v>45564</v>
      </c>
      <c r="E1523" s="1" t="s">
        <v>69</v>
      </c>
      <c r="F1523" s="1" t="s">
        <v>279</v>
      </c>
      <c r="G1523">
        <v>2.13</v>
      </c>
      <c r="H1523">
        <v>3.4</v>
      </c>
      <c r="I1523">
        <v>3</v>
      </c>
      <c r="J1523" t="s">
        <v>20</v>
      </c>
      <c r="K1523" t="s">
        <v>20</v>
      </c>
      <c r="L1523" t="s">
        <v>20</v>
      </c>
      <c r="M1523" t="s">
        <v>20</v>
      </c>
      <c r="N1523" t="s">
        <v>20</v>
      </c>
      <c r="O1523" t="s">
        <v>20</v>
      </c>
      <c r="P1523" t="s">
        <v>28</v>
      </c>
      <c r="Q1523" t="s">
        <v>16</v>
      </c>
      <c r="R1523">
        <v>1</v>
      </c>
      <c r="T1523">
        <f>MAX(scores245[[#This Row],[winline]],scores245[[#This Row],[betboom]])</f>
        <v>2.13</v>
      </c>
      <c r="U1523" t="str">
        <f>INDEX($C$1:$O$10913,1,MATCH(T1523,scores245[#This Row],0))</f>
        <v>winline</v>
      </c>
    </row>
    <row r="1524" spans="1:21" x14ac:dyDescent="0.25">
      <c r="A1524" t="str">
        <f>_xlfn.CONCAT(scores245[[#This Row],[home]],scores245[[#This Row],[guest]],scores245[[#This Row],[дата]])</f>
        <v>Кёнджу КХНПЧханвон Сити45564</v>
      </c>
      <c r="B1524" t="str">
        <f>_xlfn.CONCAT(scores245[[#This Row],[home]],scores245[[#This Row],[guest]])</f>
        <v>Кёнджу КХНПЧханвон Сити</v>
      </c>
      <c r="C1524" s="1" t="s">
        <v>521</v>
      </c>
      <c r="D1524" s="2">
        <v>45564</v>
      </c>
      <c r="E1524" s="1" t="s">
        <v>132</v>
      </c>
      <c r="F1524" s="1" t="s">
        <v>137</v>
      </c>
      <c r="G1524">
        <v>1.8</v>
      </c>
      <c r="H1524">
        <v>3.2</v>
      </c>
      <c r="I1524">
        <v>4.3</v>
      </c>
      <c r="J1524" t="s">
        <v>20</v>
      </c>
      <c r="K1524" t="s">
        <v>20</v>
      </c>
      <c r="L1524" t="s">
        <v>20</v>
      </c>
      <c r="M1524" t="s">
        <v>20</v>
      </c>
      <c r="N1524" t="s">
        <v>20</v>
      </c>
      <c r="O1524" t="s">
        <v>20</v>
      </c>
      <c r="P1524" t="s">
        <v>16</v>
      </c>
      <c r="Q1524" t="s">
        <v>16</v>
      </c>
      <c r="R1524">
        <v>0</v>
      </c>
      <c r="T1524">
        <f>MAX(scores245[[#This Row],[winline]],scores245[[#This Row],[betboom]])</f>
        <v>1.8</v>
      </c>
      <c r="U1524" t="str">
        <f>INDEX($C$1:$O$10913,1,MATCH(T1524,scores245[#This Row],0))</f>
        <v>winline</v>
      </c>
    </row>
    <row r="1525" spans="1:21" x14ac:dyDescent="0.25">
      <c r="A1525" t="str">
        <f>_xlfn.CONCAT(scores245[[#This Row],[home]],scores245[[#This Row],[guest]],scores245[[#This Row],[дата]])</f>
        <v>Мокпо СитиПхаджу Ситизен45564</v>
      </c>
      <c r="B1525" t="str">
        <f>_xlfn.CONCAT(scores245[[#This Row],[home]],scores245[[#This Row],[guest]])</f>
        <v>Мокпо СитиПхаджу Ситизен</v>
      </c>
      <c r="C1525" s="1" t="s">
        <v>521</v>
      </c>
      <c r="D1525" s="2">
        <v>45564</v>
      </c>
      <c r="E1525" s="1" t="s">
        <v>135</v>
      </c>
      <c r="F1525" s="1" t="s">
        <v>131</v>
      </c>
      <c r="G1525">
        <v>1.85</v>
      </c>
      <c r="H1525">
        <v>3.15</v>
      </c>
      <c r="I1525">
        <v>4.0999999999999996</v>
      </c>
      <c r="J1525" t="s">
        <v>20</v>
      </c>
      <c r="K1525" t="s">
        <v>20</v>
      </c>
      <c r="L1525" t="s">
        <v>20</v>
      </c>
      <c r="M1525" t="s">
        <v>20</v>
      </c>
      <c r="N1525" t="s">
        <v>20</v>
      </c>
      <c r="O1525" t="s">
        <v>20</v>
      </c>
      <c r="P1525" t="s">
        <v>28</v>
      </c>
      <c r="Q1525" t="s">
        <v>16</v>
      </c>
      <c r="R1525">
        <v>1</v>
      </c>
      <c r="T1525">
        <f>MAX(scores245[[#This Row],[winline]],scores245[[#This Row],[betboom]])</f>
        <v>1.85</v>
      </c>
      <c r="U1525" t="str">
        <f>INDEX($C$1:$O$10913,1,MATCH(T1525,scores245[#This Row],0))</f>
        <v>winline</v>
      </c>
    </row>
    <row r="1526" spans="1:21" x14ac:dyDescent="0.25">
      <c r="A1526" t="str">
        <f>_xlfn.CONCAT(scores245[[#This Row],[home]],scores245[[#This Row],[guest]],scores245[[#This Row],[дата]])</f>
        <v>Тэгу 2Каннын45564</v>
      </c>
      <c r="B1526" t="str">
        <f>_xlfn.CONCAT(scores245[[#This Row],[home]],scores245[[#This Row],[guest]])</f>
        <v>Тэгу 2Каннын</v>
      </c>
      <c r="C1526" s="1" t="s">
        <v>521</v>
      </c>
      <c r="D1526" s="2">
        <v>45564</v>
      </c>
      <c r="E1526" s="1" t="s">
        <v>280</v>
      </c>
      <c r="F1526" s="1" t="s">
        <v>133</v>
      </c>
      <c r="G1526">
        <v>3.35</v>
      </c>
      <c r="H1526">
        <v>3.25</v>
      </c>
      <c r="I1526">
        <v>2.02</v>
      </c>
      <c r="J1526" t="s">
        <v>20</v>
      </c>
      <c r="K1526" t="s">
        <v>20</v>
      </c>
      <c r="L1526" t="s">
        <v>20</v>
      </c>
      <c r="M1526" t="s">
        <v>20</v>
      </c>
      <c r="N1526" t="s">
        <v>20</v>
      </c>
      <c r="O1526" t="s">
        <v>20</v>
      </c>
      <c r="P1526" t="s">
        <v>28</v>
      </c>
      <c r="Q1526" t="s">
        <v>28</v>
      </c>
      <c r="R1526">
        <v>0</v>
      </c>
      <c r="T1526">
        <f>MAX(scores245[[#This Row],[winline]],scores245[[#This Row],[betboom]])</f>
        <v>3.35</v>
      </c>
      <c r="U1526" t="str">
        <f>INDEX($C$1:$O$10913,1,MATCH(T1526,scores245[#This Row],0))</f>
        <v>winline</v>
      </c>
    </row>
    <row r="1527" spans="1:21" x14ac:dyDescent="0.25">
      <c r="A1527" t="str">
        <f>_xlfn.CONCAT(scores245[[#This Row],[home]],scores245[[#This Row],[guest]],scores245[[#This Row],[дата]])</f>
        <v>ЭхимеДЖЕФ Юнайтед45564</v>
      </c>
      <c r="B1527" t="str">
        <f>_xlfn.CONCAT(scores245[[#This Row],[home]],scores245[[#This Row],[guest]])</f>
        <v>ЭхимеДЖЕФ Юнайтед</v>
      </c>
      <c r="C1527" s="1" t="s">
        <v>522</v>
      </c>
      <c r="D1527" s="2">
        <v>45564</v>
      </c>
      <c r="E1527" s="1" t="s">
        <v>149</v>
      </c>
      <c r="F1527" s="1" t="s">
        <v>282</v>
      </c>
      <c r="G1527">
        <v>5</v>
      </c>
      <c r="H1527">
        <v>4.2</v>
      </c>
      <c r="I1527">
        <v>1.57</v>
      </c>
      <c r="J1527">
        <v>5.2</v>
      </c>
      <c r="K1527">
        <v>4.2</v>
      </c>
      <c r="L1527">
        <v>1.55</v>
      </c>
      <c r="M1527">
        <v>5.0999999999999996</v>
      </c>
      <c r="N1527">
        <v>4.2</v>
      </c>
      <c r="O1527">
        <v>1.55</v>
      </c>
      <c r="P1527" t="s">
        <v>28</v>
      </c>
      <c r="Q1527" t="s">
        <v>19</v>
      </c>
      <c r="R1527">
        <v>2</v>
      </c>
      <c r="T1527">
        <f>MAX(scores245[[#This Row],[winline]],scores245[[#This Row],[betboom]])</f>
        <v>5.2</v>
      </c>
      <c r="U1527" t="str">
        <f>INDEX($C$1:$O$10913,1,MATCH(T1527,scores245[#This Row],0))</f>
        <v>betboom</v>
      </c>
    </row>
    <row r="1528" spans="1:21" x14ac:dyDescent="0.25">
      <c r="A1528" t="str">
        <f>_xlfn.CONCAT(scores245[[#This Row],[home]],scores245[[#This Row],[guest]],scores245[[#This Row],[дата]])</f>
        <v>Зеспакусацу ГуммаРоассо Кумамото45564</v>
      </c>
      <c r="B1528" t="str">
        <f>_xlfn.CONCAT(scores245[[#This Row],[home]],scores245[[#This Row],[guest]])</f>
        <v>Зеспакусацу ГуммаРоассо Кумамото</v>
      </c>
      <c r="C1528" s="1" t="s">
        <v>522</v>
      </c>
      <c r="D1528" s="2">
        <v>45564</v>
      </c>
      <c r="E1528" s="1" t="s">
        <v>144</v>
      </c>
      <c r="F1528" s="1" t="s">
        <v>148</v>
      </c>
      <c r="G1528">
        <v>4.3</v>
      </c>
      <c r="H1528">
        <v>3.55</v>
      </c>
      <c r="I1528">
        <v>1.77</v>
      </c>
      <c r="J1528">
        <v>4.2</v>
      </c>
      <c r="K1528">
        <v>3.6</v>
      </c>
      <c r="L1528">
        <v>1.8</v>
      </c>
      <c r="M1528">
        <v>4.26</v>
      </c>
      <c r="N1528">
        <v>3.58</v>
      </c>
      <c r="O1528">
        <v>1.77</v>
      </c>
      <c r="P1528" t="s">
        <v>19</v>
      </c>
      <c r="Q1528" t="s">
        <v>32</v>
      </c>
      <c r="R1528">
        <v>2</v>
      </c>
      <c r="T1528">
        <f>MAX(scores245[[#This Row],[winline]],scores245[[#This Row],[betboom]])</f>
        <v>4.3</v>
      </c>
      <c r="U1528" t="str">
        <f>INDEX($C$1:$O$10913,1,MATCH(T1528,scores245[#This Row],0))</f>
        <v>winline</v>
      </c>
    </row>
    <row r="1529" spans="1:21" x14ac:dyDescent="0.25">
      <c r="A1529" t="str">
        <f>_xlfn.CONCAT(scores245[[#This Row],[home]],scores245[[#This Row],[guest]],scores245[[#This Row],[дата]])</f>
        <v>ИвакиТотиги45564</v>
      </c>
      <c r="B1529" t="str">
        <f>_xlfn.CONCAT(scores245[[#This Row],[home]],scores245[[#This Row],[guest]])</f>
        <v>ИвакиТотиги</v>
      </c>
      <c r="C1529" s="1" t="s">
        <v>522</v>
      </c>
      <c r="D1529" s="2">
        <v>45564</v>
      </c>
      <c r="E1529" s="1" t="s">
        <v>152</v>
      </c>
      <c r="F1529" s="1" t="s">
        <v>147</v>
      </c>
      <c r="G1529">
        <v>1.99</v>
      </c>
      <c r="H1529">
        <v>3.25</v>
      </c>
      <c r="I1529">
        <v>3.7</v>
      </c>
      <c r="J1529" t="s">
        <v>20</v>
      </c>
      <c r="K1529" t="s">
        <v>20</v>
      </c>
      <c r="L1529" t="s">
        <v>20</v>
      </c>
      <c r="M1529">
        <v>1.98</v>
      </c>
      <c r="N1529">
        <v>3.33</v>
      </c>
      <c r="O1529">
        <v>3.64</v>
      </c>
      <c r="P1529" t="s">
        <v>16</v>
      </c>
      <c r="Q1529" t="s">
        <v>16</v>
      </c>
      <c r="R1529">
        <v>0</v>
      </c>
      <c r="T1529">
        <f>MAX(scores245[[#This Row],[winline]],scores245[[#This Row],[betboom]])</f>
        <v>1.99</v>
      </c>
      <c r="U1529" t="str">
        <f>INDEX($C$1:$O$10913,1,MATCH(T1529,scores245[#This Row],0))</f>
        <v>winline</v>
      </c>
    </row>
    <row r="1530" spans="1:21" x14ac:dyDescent="0.25">
      <c r="A1530" t="str">
        <f>_xlfn.CONCAT(scores245[[#This Row],[home]],scores245[[#This Row],[guest]],scores245[[#This Row],[дата]])</f>
        <v>Ренофа ЯмагутиВегалта Сэндай45564</v>
      </c>
      <c r="B1530" t="str">
        <f>_xlfn.CONCAT(scores245[[#This Row],[home]],scores245[[#This Row],[guest]])</f>
        <v>Ренофа ЯмагутиВегалта Сэндай</v>
      </c>
      <c r="C1530" s="1" t="s">
        <v>522</v>
      </c>
      <c r="D1530" s="2">
        <v>45564</v>
      </c>
      <c r="E1530" s="1" t="s">
        <v>151</v>
      </c>
      <c r="F1530" s="1" t="s">
        <v>146</v>
      </c>
      <c r="G1530">
        <v>2.5499999999999998</v>
      </c>
      <c r="H1530">
        <v>3.1</v>
      </c>
      <c r="I1530">
        <v>2.75</v>
      </c>
      <c r="J1530">
        <v>2.65</v>
      </c>
      <c r="K1530">
        <v>2.95</v>
      </c>
      <c r="L1530">
        <v>2.8</v>
      </c>
      <c r="M1530">
        <v>2.58</v>
      </c>
      <c r="N1530">
        <v>3.09</v>
      </c>
      <c r="O1530">
        <v>2.71</v>
      </c>
      <c r="P1530" t="s">
        <v>16</v>
      </c>
      <c r="Q1530" t="s">
        <v>28</v>
      </c>
      <c r="R1530">
        <v>2</v>
      </c>
      <c r="T1530">
        <f>MAX(scores245[[#This Row],[winline]],scores245[[#This Row],[betboom]])</f>
        <v>2.65</v>
      </c>
      <c r="U1530" t="str">
        <f>INDEX($C$1:$O$10913,1,MATCH(T1530,scores245[#This Row],0))</f>
        <v>betboom</v>
      </c>
    </row>
    <row r="1531" spans="1:21" x14ac:dyDescent="0.25">
      <c r="A1531" t="str">
        <f>_xlfn.CONCAT(scores245[[#This Row],[home]],scores245[[#This Row],[guest]],scores245[[#This Row],[дата]])</f>
        <v>Фаджиано ОкаямаВарен Нагасаки45564</v>
      </c>
      <c r="B1531" t="str">
        <f>_xlfn.CONCAT(scores245[[#This Row],[home]],scores245[[#This Row],[guest]])</f>
        <v>Фаджиано ОкаямаВарен Нагасаки</v>
      </c>
      <c r="C1531" s="1" t="s">
        <v>522</v>
      </c>
      <c r="D1531" s="2">
        <v>45564</v>
      </c>
      <c r="E1531" s="1" t="s">
        <v>285</v>
      </c>
      <c r="F1531" s="1" t="s">
        <v>143</v>
      </c>
      <c r="G1531">
        <v>2.21</v>
      </c>
      <c r="H1531">
        <v>3.45</v>
      </c>
      <c r="I1531">
        <v>2.95</v>
      </c>
      <c r="J1531">
        <v>2.21</v>
      </c>
      <c r="K1531">
        <v>3.4</v>
      </c>
      <c r="L1531">
        <v>3</v>
      </c>
      <c r="M1531">
        <v>2.2000000000000002</v>
      </c>
      <c r="N1531">
        <v>3.45</v>
      </c>
      <c r="O1531">
        <v>2.98</v>
      </c>
      <c r="P1531" t="s">
        <v>28</v>
      </c>
      <c r="Q1531" t="s">
        <v>16</v>
      </c>
      <c r="R1531">
        <v>1</v>
      </c>
      <c r="T1531">
        <f>MAX(scores245[[#This Row],[winline]],scores245[[#This Row],[betboom]])</f>
        <v>2.21</v>
      </c>
      <c r="U1531" t="str">
        <f>INDEX($C$1:$O$10913,1,MATCH(T1531,scores245[#This Row],0))</f>
        <v>winline</v>
      </c>
    </row>
    <row r="1532" spans="1:21" x14ac:dyDescent="0.25">
      <c r="A1532" t="str">
        <f>_xlfn.CONCAT(scores245[[#This Row],[home]],scores245[[#This Row],[guest]],scores245[[#This Row],[дата]])</f>
        <v>Блаублиц АкитаТокусима Вортис45564</v>
      </c>
      <c r="B1532" t="str">
        <f>_xlfn.CONCAT(scores245[[#This Row],[home]],scores245[[#This Row],[guest]])</f>
        <v>Блаублиц АкитаТокусима Вортис</v>
      </c>
      <c r="C1532" s="1" t="s">
        <v>522</v>
      </c>
      <c r="D1532" s="2">
        <v>45564</v>
      </c>
      <c r="E1532" s="1" t="s">
        <v>286</v>
      </c>
      <c r="F1532" s="1" t="s">
        <v>142</v>
      </c>
      <c r="G1532">
        <v>2.6</v>
      </c>
      <c r="H1532">
        <v>2.95</v>
      </c>
      <c r="I1532">
        <v>2.8</v>
      </c>
      <c r="J1532">
        <v>2.65</v>
      </c>
      <c r="K1532">
        <v>2.95</v>
      </c>
      <c r="L1532">
        <v>2.8</v>
      </c>
      <c r="M1532">
        <v>2.59</v>
      </c>
      <c r="N1532">
        <v>2.96</v>
      </c>
      <c r="O1532">
        <v>2.81</v>
      </c>
      <c r="P1532" t="s">
        <v>19</v>
      </c>
      <c r="Q1532" t="s">
        <v>16</v>
      </c>
      <c r="R1532">
        <v>1</v>
      </c>
      <c r="T1532">
        <f>MAX(scores245[[#This Row],[winline]],scores245[[#This Row],[betboom]])</f>
        <v>2.65</v>
      </c>
      <c r="U1532" t="str">
        <f>INDEX($C$1:$O$10913,1,MATCH(T1532,scores245[#This Row],0))</f>
        <v>betboom</v>
      </c>
    </row>
    <row r="1533" spans="1:21" x14ac:dyDescent="0.25">
      <c r="A1533" t="str">
        <f>_xlfn.CONCAT(scores245[[#This Row],[home]],scores245[[#This Row],[guest]],scores245[[#This Row],[дата]])</f>
        <v>ТегеваджароГаинаре Тоттори45564</v>
      </c>
      <c r="B1533" t="str">
        <f>_xlfn.CONCAT(scores245[[#This Row],[home]],scores245[[#This Row],[guest]])</f>
        <v>ТегеваджароГаинаре Тоттори</v>
      </c>
      <c r="C1533" s="1" t="s">
        <v>523</v>
      </c>
      <c r="D1533" s="2">
        <v>45564</v>
      </c>
      <c r="E1533" s="1" t="s">
        <v>175</v>
      </c>
      <c r="F1533" s="1" t="s">
        <v>169</v>
      </c>
      <c r="P1533" t="s">
        <v>19</v>
      </c>
      <c r="Q1533" t="s">
        <v>16</v>
      </c>
      <c r="R1533">
        <v>1</v>
      </c>
      <c r="T1533">
        <f>MAX(scores245[[#This Row],[winline]],scores245[[#This Row],[betboom]])</f>
        <v>0</v>
      </c>
      <c r="U1533" t="e">
        <f>INDEX($C$1:$O$10913,1,MATCH(T1533,scores245[#This Row],0))</f>
        <v>#N/A</v>
      </c>
    </row>
    <row r="1534" spans="1:21" x14ac:dyDescent="0.25">
      <c r="A1534" t="str">
        <f>_xlfn.CONCAT(scores245[[#This Row],[home]],scores245[[#This Row],[guest]],scores245[[#This Row],[дата]])</f>
        <v>Каталлер ТоямаКаматамаре Сануки45564</v>
      </c>
      <c r="B1534" t="str">
        <f>_xlfn.CONCAT(scores245[[#This Row],[home]],scores245[[#This Row],[guest]])</f>
        <v>Каталлер ТоямаКаматамаре Сануки</v>
      </c>
      <c r="C1534" s="1" t="s">
        <v>523</v>
      </c>
      <c r="D1534" s="2">
        <v>45564</v>
      </c>
      <c r="E1534" s="1" t="s">
        <v>170</v>
      </c>
      <c r="F1534" s="1" t="s">
        <v>305</v>
      </c>
      <c r="P1534" t="s">
        <v>19</v>
      </c>
      <c r="Q1534" t="s">
        <v>19</v>
      </c>
      <c r="R1534">
        <v>0</v>
      </c>
      <c r="T1534">
        <f>MAX(scores245[[#This Row],[winline]],scores245[[#This Row],[betboom]])</f>
        <v>0</v>
      </c>
      <c r="U1534" t="e">
        <f>INDEX($C$1:$O$10913,1,MATCH(T1534,scores245[#This Row],0))</f>
        <v>#REF!</v>
      </c>
    </row>
    <row r="1535" spans="1:21" x14ac:dyDescent="0.25">
      <c r="A1535" t="str">
        <f>_xlfn.CONCAT(scores245[[#This Row],[home]],scores245[[#This Row],[guest]],scores245[[#This Row],[дата]])</f>
        <v>Азул КлароЙокогама 45564</v>
      </c>
      <c r="B1535" t="str">
        <f>_xlfn.CONCAT(scores245[[#This Row],[home]],scores245[[#This Row],[guest]])</f>
        <v xml:space="preserve">Азул КлароЙокогама </v>
      </c>
      <c r="C1535" s="1" t="s">
        <v>523</v>
      </c>
      <c r="D1535" s="2">
        <v>45564</v>
      </c>
      <c r="E1535" s="1" t="s">
        <v>173</v>
      </c>
      <c r="F1535" s="1" t="s">
        <v>172</v>
      </c>
      <c r="P1535" t="s">
        <v>19</v>
      </c>
      <c r="Q1535" t="s">
        <v>16</v>
      </c>
      <c r="R1535">
        <v>1</v>
      </c>
      <c r="T1535">
        <f>MAX(scores245[[#This Row],[winline]],scores245[[#This Row],[betboom]])</f>
        <v>0</v>
      </c>
      <c r="U1535" t="e">
        <f>INDEX($C$1:$O$10913,1,MATCH(T1535,scores245[#This Row],0))</f>
        <v>#N/A</v>
      </c>
    </row>
    <row r="1536" spans="1:21" x14ac:dyDescent="0.25">
      <c r="A1536" t="str">
        <f>_xlfn.CONCAT(scores245[[#This Row],[home]],scores245[[#This Row],[guest]],scores245[[#This Row],[дата]])</f>
        <v>Мацумото ЯмагаНара Клуб45564</v>
      </c>
      <c r="B1536" t="str">
        <f>_xlfn.CONCAT(scores245[[#This Row],[home]],scores245[[#This Row],[guest]])</f>
        <v>Мацумото ЯмагаНара Клуб</v>
      </c>
      <c r="C1536" s="1" t="s">
        <v>523</v>
      </c>
      <c r="D1536" s="2">
        <v>45564</v>
      </c>
      <c r="E1536" s="1" t="s">
        <v>176</v>
      </c>
      <c r="F1536" s="1" t="s">
        <v>168</v>
      </c>
      <c r="P1536" t="s">
        <v>28</v>
      </c>
      <c r="Q1536" t="s">
        <v>28</v>
      </c>
      <c r="R1536">
        <v>0</v>
      </c>
      <c r="T1536">
        <f>MAX(scores245[[#This Row],[winline]],scores245[[#This Row],[betboom]])</f>
        <v>0</v>
      </c>
      <c r="U1536" t="e">
        <f>INDEX($C$1:$O$10913,1,MATCH(T1536,scores245[#This Row],0))</f>
        <v>#REF!</v>
      </c>
    </row>
    <row r="1537" spans="1:21" x14ac:dyDescent="0.25">
      <c r="A1537" t="str">
        <f>_xlfn.CONCAT(scores245[[#This Row],[home]],scores245[[#This Row],[guest]],scores245[[#This Row],[дата]])</f>
        <v>Грулла МориокаДжираванц45564</v>
      </c>
      <c r="B1537" t="str">
        <f>_xlfn.CONCAT(scores245[[#This Row],[home]],scores245[[#This Row],[guest]])</f>
        <v>Грулла МориокаДжираванц</v>
      </c>
      <c r="C1537" s="1" t="s">
        <v>523</v>
      </c>
      <c r="D1537" s="2">
        <v>45564</v>
      </c>
      <c r="E1537" s="1" t="s">
        <v>165</v>
      </c>
      <c r="F1537" s="1" t="s">
        <v>166</v>
      </c>
      <c r="P1537" t="s">
        <v>32</v>
      </c>
      <c r="Q1537" t="s">
        <v>28</v>
      </c>
      <c r="R1537">
        <v>1</v>
      </c>
      <c r="T1537">
        <f>MAX(scores245[[#This Row],[winline]],scores245[[#This Row],[betboom]])</f>
        <v>0</v>
      </c>
      <c r="U1537" t="e">
        <f>INDEX($C$1:$O$10913,1,MATCH(T1537,scores245[#This Row],0))</f>
        <v>#N/A</v>
      </c>
    </row>
    <row r="1538" spans="1:21" x14ac:dyDescent="0.25">
      <c r="A1538" t="str">
        <f>_xlfn.CONCAT(scores245[[#This Row],[home]],scores245[[#This Row],[guest]],scores245[[#This Row],[дата]])</f>
        <v>Фукусима ЮнайтедНагано Парсейро45564</v>
      </c>
      <c r="B1538" t="str">
        <f>_xlfn.CONCAT(scores245[[#This Row],[home]],scores245[[#This Row],[guest]])</f>
        <v>Фукусима ЮнайтедНагано Парсейро</v>
      </c>
      <c r="C1538" s="1" t="s">
        <v>523</v>
      </c>
      <c r="D1538" s="2">
        <v>45564</v>
      </c>
      <c r="E1538" s="1" t="s">
        <v>167</v>
      </c>
      <c r="F1538" s="1" t="s">
        <v>177</v>
      </c>
      <c r="P1538" t="s">
        <v>16</v>
      </c>
      <c r="Q1538" t="s">
        <v>16</v>
      </c>
      <c r="R1538">
        <v>0</v>
      </c>
      <c r="T1538">
        <f>MAX(scores245[[#This Row],[winline]],scores245[[#This Row],[betboom]])</f>
        <v>0</v>
      </c>
      <c r="U1538" t="e">
        <f>INDEX($C$1:$O$10913,1,MATCH(T1538,scores245[#This Row],0))</f>
        <v>#REF!</v>
      </c>
    </row>
    <row r="1539" spans="1:21" x14ac:dyDescent="0.25">
      <c r="A1539" t="str">
        <f>_xlfn.CONCAT(scores245[[#This Row],[home]],scores245[[#This Row],[guest]],scores245[[#This Row],[дата]])</f>
        <v>Химнасия и Эсгрима МендосаНуэва Чикаго45565</v>
      </c>
      <c r="B1539" t="str">
        <f>_xlfn.CONCAT(scores245[[#This Row],[home]],scores245[[#This Row],[guest]])</f>
        <v>Химнасия и Эсгрима МендосаНуэва Чикаго</v>
      </c>
      <c r="C1539" s="1" t="s">
        <v>515</v>
      </c>
      <c r="D1539" s="2">
        <v>45565</v>
      </c>
      <c r="E1539" s="1" t="s">
        <v>71</v>
      </c>
      <c r="F1539" s="1" t="s">
        <v>190</v>
      </c>
      <c r="G1539">
        <v>1.73</v>
      </c>
      <c r="H1539">
        <v>3.15</v>
      </c>
      <c r="I1539">
        <v>4.9000000000000004</v>
      </c>
      <c r="J1539">
        <v>1.75</v>
      </c>
      <c r="K1539">
        <v>3.32</v>
      </c>
      <c r="L1539">
        <v>5.21</v>
      </c>
      <c r="M1539">
        <v>1.77</v>
      </c>
      <c r="N1539">
        <v>3.1</v>
      </c>
      <c r="O1539">
        <v>5.2</v>
      </c>
      <c r="P1539" t="s">
        <v>19</v>
      </c>
      <c r="Q1539" t="s">
        <v>28</v>
      </c>
      <c r="R1539">
        <v>1</v>
      </c>
      <c r="T1539">
        <f>MAX(scores245[[#This Row],[winline]],scores245[[#This Row],[betboom]])</f>
        <v>1.75</v>
      </c>
      <c r="U1539" t="str">
        <f>INDEX($C$1:$O$10913,1,MATCH(T1539,scores245[#This Row],0))</f>
        <v>betboom</v>
      </c>
    </row>
    <row r="1540" spans="1:21" x14ac:dyDescent="0.25">
      <c r="A1540" t="str">
        <f>_xlfn.CONCAT(scores245[[#This Row],[home]],scores245[[#This Row],[guest]],scores245[[#This Row],[дата]])</f>
        <v>Сан Мартин ТукуманТристан Суарез45565</v>
      </c>
      <c r="B1540" t="str">
        <f>_xlfn.CONCAT(scores245[[#This Row],[home]],scores245[[#This Row],[guest]])</f>
        <v>Сан Мартин ТукуманТристан Суарез</v>
      </c>
      <c r="C1540" s="1" t="s">
        <v>515</v>
      </c>
      <c r="D1540" s="2">
        <v>45565</v>
      </c>
      <c r="E1540" s="1" t="s">
        <v>180</v>
      </c>
      <c r="F1540" s="1" t="s">
        <v>194</v>
      </c>
      <c r="G1540">
        <v>1.63</v>
      </c>
      <c r="H1540">
        <v>3.6</v>
      </c>
      <c r="I1540">
        <v>4.8</v>
      </c>
      <c r="J1540">
        <v>1.64</v>
      </c>
      <c r="K1540">
        <v>3.84</v>
      </c>
      <c r="L1540">
        <v>5.19</v>
      </c>
      <c r="M1540">
        <v>1.65</v>
      </c>
      <c r="N1540">
        <v>3.2</v>
      </c>
      <c r="O1540">
        <v>6.2</v>
      </c>
      <c r="P1540" t="s">
        <v>28</v>
      </c>
      <c r="Q1540" t="s">
        <v>16</v>
      </c>
      <c r="R1540">
        <v>1</v>
      </c>
      <c r="T1540">
        <f>MAX(scores245[[#This Row],[winline]],scores245[[#This Row],[betboom]])</f>
        <v>1.64</v>
      </c>
      <c r="U1540" t="str">
        <f>INDEX($C$1:$O$10913,1,MATCH(T1540,scores245[#This Row],0))</f>
        <v>betboom</v>
      </c>
    </row>
    <row r="1541" spans="1:21" x14ac:dyDescent="0.25">
      <c r="A1541" t="str">
        <f>_xlfn.CONCAT(scores245[[#This Row],[home]],scores245[[#This Row],[guest]],scores245[[#This Row],[дата]])</f>
        <v>Эстудиантес Рио КуартоАльмагро45565</v>
      </c>
      <c r="B1541" t="str">
        <f>_xlfn.CONCAT(scores245[[#This Row],[home]],scores245[[#This Row],[guest]])</f>
        <v>Эстудиантес Рио КуартоАльмагро</v>
      </c>
      <c r="C1541" s="1" t="s">
        <v>515</v>
      </c>
      <c r="D1541" s="2">
        <v>45565</v>
      </c>
      <c r="E1541" s="1" t="s">
        <v>184</v>
      </c>
      <c r="F1541" s="1" t="s">
        <v>193</v>
      </c>
      <c r="G1541">
        <v>1.77</v>
      </c>
      <c r="H1541">
        <v>3.3</v>
      </c>
      <c r="I1541">
        <v>4.3</v>
      </c>
      <c r="J1541">
        <v>1.8</v>
      </c>
      <c r="K1541">
        <v>3.45</v>
      </c>
      <c r="L1541">
        <v>4.59</v>
      </c>
      <c r="M1541">
        <v>1.72</v>
      </c>
      <c r="N1541">
        <v>3.1</v>
      </c>
      <c r="O1541">
        <v>5.8</v>
      </c>
      <c r="P1541" t="s">
        <v>28</v>
      </c>
      <c r="Q1541" t="s">
        <v>16</v>
      </c>
      <c r="R1541">
        <v>1</v>
      </c>
      <c r="T1541">
        <f>MAX(scores245[[#This Row],[winline]],scores245[[#This Row],[betboom]])</f>
        <v>1.8</v>
      </c>
      <c r="U1541" t="str">
        <f>INDEX($C$1:$O$10913,1,MATCH(T1541,scores245[#This Row],0))</f>
        <v>betboom</v>
      </c>
    </row>
    <row r="1542" spans="1:21" x14ac:dyDescent="0.25">
      <c r="A1542" t="str">
        <f>_xlfn.CONCAT(scores245[[#This Row],[home]],scores245[[#This Row],[guest]],scores245[[#This Row],[дата]])</f>
        <v>ФламенгоАтлетико Паранаэнсе45565</v>
      </c>
      <c r="B1542" t="str">
        <f>_xlfn.CONCAT(scores245[[#This Row],[home]],scores245[[#This Row],[guest]])</f>
        <v>ФламенгоАтлетико Паранаэнсе</v>
      </c>
      <c r="C1542" s="1" t="s">
        <v>524</v>
      </c>
      <c r="D1542" s="2">
        <v>45565</v>
      </c>
      <c r="E1542" s="1" t="s">
        <v>206</v>
      </c>
      <c r="F1542" s="1" t="s">
        <v>205</v>
      </c>
      <c r="G1542">
        <v>1.66</v>
      </c>
      <c r="H1542">
        <v>4</v>
      </c>
      <c r="I1542">
        <v>5.4</v>
      </c>
      <c r="J1542">
        <v>1.64</v>
      </c>
      <c r="K1542">
        <v>3.9</v>
      </c>
      <c r="L1542">
        <v>5.4</v>
      </c>
      <c r="M1542">
        <v>1.65</v>
      </c>
      <c r="N1542">
        <v>3.9</v>
      </c>
      <c r="O1542">
        <v>5.3</v>
      </c>
      <c r="P1542" t="s">
        <v>28</v>
      </c>
      <c r="Q1542" t="s">
        <v>16</v>
      </c>
      <c r="R1542">
        <v>1</v>
      </c>
      <c r="T1542">
        <f>MAX(scores245[[#This Row],[winline]],scores245[[#This Row],[betboom]])</f>
        <v>1.66</v>
      </c>
      <c r="U1542" t="str">
        <f>INDEX($C$1:$O$10913,1,MATCH(T1542,scores245[#This Row],0))</f>
        <v>winline</v>
      </c>
    </row>
    <row r="1543" spans="1:21" x14ac:dyDescent="0.25">
      <c r="A1543" t="str">
        <f>_xlfn.CONCAT(scores245[[#This Row],[home]],scores245[[#This Row],[guest]],scores245[[#This Row],[дата]])</f>
        <v>БаияКрисиума45565</v>
      </c>
      <c r="B1543" t="str">
        <f>_xlfn.CONCAT(scores245[[#This Row],[home]],scores245[[#This Row],[guest]])</f>
        <v>БаияКрисиума</v>
      </c>
      <c r="C1543" s="1" t="s">
        <v>524</v>
      </c>
      <c r="D1543" s="2">
        <v>45565</v>
      </c>
      <c r="E1543" s="1" t="s">
        <v>213</v>
      </c>
      <c r="F1543" s="1" t="s">
        <v>208</v>
      </c>
      <c r="G1543">
        <v>1.57</v>
      </c>
      <c r="H1543">
        <v>4.3</v>
      </c>
      <c r="I1543">
        <v>6</v>
      </c>
      <c r="J1543">
        <v>1.54</v>
      </c>
      <c r="K1543">
        <v>4.2</v>
      </c>
      <c r="L1543">
        <v>6.3</v>
      </c>
      <c r="M1543">
        <v>1.55</v>
      </c>
      <c r="N1543">
        <v>4.2</v>
      </c>
      <c r="O1543">
        <v>6.1</v>
      </c>
      <c r="P1543" t="s">
        <v>28</v>
      </c>
      <c r="Q1543" t="s">
        <v>16</v>
      </c>
      <c r="R1543">
        <v>1</v>
      </c>
      <c r="T1543">
        <f>MAX(scores245[[#This Row],[winline]],scores245[[#This Row],[betboom]])</f>
        <v>1.57</v>
      </c>
      <c r="U1543" t="str">
        <f>INDEX($C$1:$O$10913,1,MATCH(T1543,scores245[#This Row],0))</f>
        <v>winline</v>
      </c>
    </row>
    <row r="1544" spans="1:21" x14ac:dyDescent="0.25">
      <c r="A1544" t="str">
        <f>_xlfn.CONCAT(scores245[[#This Row],[home]],scores245[[#This Row],[guest]],scores245[[#This Row],[дата]])</f>
        <v>ИнтернасьоналВиториа45565</v>
      </c>
      <c r="B1544" t="str">
        <f>_xlfn.CONCAT(scores245[[#This Row],[home]],scores245[[#This Row],[guest]])</f>
        <v>ИнтернасьоналВиториа</v>
      </c>
      <c r="C1544" s="1" t="s">
        <v>524</v>
      </c>
      <c r="D1544" s="2">
        <v>45565</v>
      </c>
      <c r="E1544" s="1" t="s">
        <v>209</v>
      </c>
      <c r="F1544" s="1" t="s">
        <v>204</v>
      </c>
      <c r="G1544">
        <v>1.49</v>
      </c>
      <c r="H1544">
        <v>4.3</v>
      </c>
      <c r="I1544">
        <v>7.4</v>
      </c>
      <c r="J1544">
        <v>1.5</v>
      </c>
      <c r="K1544">
        <v>4</v>
      </c>
      <c r="L1544">
        <v>7.5</v>
      </c>
      <c r="M1544">
        <v>1.47</v>
      </c>
      <c r="N1544">
        <v>4.0999999999999996</v>
      </c>
      <c r="O1544">
        <v>7.7</v>
      </c>
      <c r="P1544" t="s">
        <v>32</v>
      </c>
      <c r="Q1544" t="s">
        <v>28</v>
      </c>
      <c r="R1544">
        <v>1</v>
      </c>
      <c r="T1544">
        <f>MAX(scores245[[#This Row],[winline]],scores245[[#This Row],[betboom]])</f>
        <v>1.5</v>
      </c>
      <c r="U1544" t="str">
        <f>INDEX($C$1:$O$10913,1,MATCH(T1544,scores245[#This Row],0))</f>
        <v>betboom</v>
      </c>
    </row>
    <row r="1545" spans="1:21" x14ac:dyDescent="0.25">
      <c r="A1545" t="str">
        <f>_xlfn.CONCAT(scores245[[#This Row],[home]],scores245[[#This Row],[guest]],scores245[[#This Row],[дата]])</f>
        <v>КрузейроВаско да Гама45565</v>
      </c>
      <c r="B1545" t="str">
        <f>_xlfn.CONCAT(scores245[[#This Row],[home]],scores245[[#This Row],[guest]])</f>
        <v>КрузейроВаско да Гама</v>
      </c>
      <c r="C1545" s="1" t="s">
        <v>524</v>
      </c>
      <c r="D1545" s="2">
        <v>45565</v>
      </c>
      <c r="E1545" s="1" t="s">
        <v>207</v>
      </c>
      <c r="F1545" s="1" t="s">
        <v>84</v>
      </c>
      <c r="G1545">
        <v>1.9</v>
      </c>
      <c r="H1545">
        <v>3.55</v>
      </c>
      <c r="I1545">
        <v>4.3</v>
      </c>
      <c r="J1545">
        <v>1.9</v>
      </c>
      <c r="K1545">
        <v>3.45</v>
      </c>
      <c r="L1545">
        <v>4.2</v>
      </c>
      <c r="M1545">
        <v>1.9</v>
      </c>
      <c r="N1545">
        <v>3.45</v>
      </c>
      <c r="O1545">
        <v>4.3</v>
      </c>
      <c r="P1545" t="s">
        <v>28</v>
      </c>
      <c r="Q1545" t="s">
        <v>28</v>
      </c>
      <c r="R1545">
        <v>0</v>
      </c>
      <c r="T1545">
        <f>MAX(scores245[[#This Row],[winline]],scores245[[#This Row],[betboom]])</f>
        <v>1.9</v>
      </c>
      <c r="U1545" t="str">
        <f>INDEX($C$1:$O$10913,1,MATCH(T1545,scores245[#This Row],0))</f>
        <v>winline</v>
      </c>
    </row>
    <row r="1546" spans="1:21" x14ac:dyDescent="0.25">
      <c r="A1546" t="str">
        <f>_xlfn.CONCAT(scores245[[#This Row],[home]],scores245[[#This Row],[guest]],scores245[[#This Row],[дата]])</f>
        <v>МирассолСпорт Ресифи45565</v>
      </c>
      <c r="B1546" t="str">
        <f>_xlfn.CONCAT(scores245[[#This Row],[home]],scores245[[#This Row],[guest]])</f>
        <v>МирассолСпорт Ресифи</v>
      </c>
      <c r="C1546" s="1" t="s">
        <v>516</v>
      </c>
      <c r="D1546" s="2">
        <v>45565</v>
      </c>
      <c r="E1546" s="1" t="s">
        <v>315</v>
      </c>
      <c r="F1546" s="1" t="s">
        <v>90</v>
      </c>
      <c r="G1546">
        <v>2.2599999999999998</v>
      </c>
      <c r="H1546">
        <v>2.85</v>
      </c>
      <c r="I1546">
        <v>3.45</v>
      </c>
      <c r="J1546">
        <v>2.27</v>
      </c>
      <c r="K1546">
        <v>2.91</v>
      </c>
      <c r="L1546">
        <v>3.56</v>
      </c>
      <c r="M1546">
        <v>2.38</v>
      </c>
      <c r="N1546">
        <v>2.9</v>
      </c>
      <c r="O1546">
        <v>3.5</v>
      </c>
      <c r="P1546" t="s">
        <v>16</v>
      </c>
      <c r="Q1546" t="s">
        <v>16</v>
      </c>
      <c r="R1546">
        <v>0</v>
      </c>
      <c r="T1546">
        <f>MAX(scores245[[#This Row],[winline]],scores245[[#This Row],[betboom]])</f>
        <v>2.27</v>
      </c>
      <c r="U1546" t="str">
        <f>INDEX($C$1:$O$10913,1,MATCH(T1546,scores245[#This Row],0))</f>
        <v>betboom</v>
      </c>
    </row>
    <row r="1547" spans="1:21" x14ac:dyDescent="0.25">
      <c r="A1547" t="str">
        <f>_xlfn.CONCAT(scores245[[#This Row],[home]],scores245[[#This Row],[guest]],scores245[[#This Row],[дата]])</f>
        <v>ШелбурнСент-Патрикс Атлетик45565</v>
      </c>
      <c r="B1547" t="str">
        <f>_xlfn.CONCAT(scores245[[#This Row],[home]],scores245[[#This Row],[guest]])</f>
        <v>ШелбурнСент-Патрикс Атлетик</v>
      </c>
      <c r="C1547" s="1" t="s">
        <v>511</v>
      </c>
      <c r="D1547" s="2">
        <v>45565</v>
      </c>
      <c r="E1547" s="1" t="s">
        <v>21</v>
      </c>
      <c r="F1547" s="1" t="s">
        <v>458</v>
      </c>
      <c r="G1547">
        <v>1.53</v>
      </c>
      <c r="H1547">
        <v>4</v>
      </c>
      <c r="I1547">
        <v>6</v>
      </c>
      <c r="J1547">
        <v>1.55</v>
      </c>
      <c r="K1547">
        <v>3.95</v>
      </c>
      <c r="L1547">
        <v>6.7</v>
      </c>
      <c r="M1547">
        <v>1.53</v>
      </c>
      <c r="N1547">
        <v>3.87</v>
      </c>
      <c r="O1547">
        <v>6.3</v>
      </c>
      <c r="P1547" t="s">
        <v>19</v>
      </c>
      <c r="Q1547" t="s">
        <v>32</v>
      </c>
      <c r="R1547">
        <v>2</v>
      </c>
      <c r="T1547">
        <f>MAX(scores245[[#This Row],[winline]],scores245[[#This Row],[betboom]])</f>
        <v>1.55</v>
      </c>
      <c r="U1547" t="str">
        <f>INDEX($C$1:$O$10913,1,MATCH(T1547,scores245[#This Row],0))</f>
        <v>betboom</v>
      </c>
    </row>
    <row r="1548" spans="1:21" x14ac:dyDescent="0.25">
      <c r="A1548" t="str">
        <f>_xlfn.CONCAT(scores245[[#This Row],[home]],scores245[[#This Row],[guest]],scores245[[#This Row],[дата]])</f>
        <v>Интер ТуркуЛахти45565</v>
      </c>
      <c r="B1548" t="str">
        <f>_xlfn.CONCAT(scores245[[#This Row],[home]],scores245[[#This Row],[guest]])</f>
        <v>Интер ТуркуЛахти</v>
      </c>
      <c r="C1548" s="1" t="s">
        <v>512</v>
      </c>
      <c r="D1548" s="2">
        <v>45565</v>
      </c>
      <c r="E1548" s="1" t="s">
        <v>58</v>
      </c>
      <c r="F1548" s="1" t="s">
        <v>109</v>
      </c>
      <c r="G1548">
        <v>1.58</v>
      </c>
      <c r="H1548">
        <v>4</v>
      </c>
      <c r="I1548">
        <v>5</v>
      </c>
      <c r="J1548">
        <v>1.6</v>
      </c>
      <c r="K1548">
        <v>4</v>
      </c>
      <c r="L1548">
        <v>5.4</v>
      </c>
      <c r="M1548">
        <v>1.6</v>
      </c>
      <c r="N1548">
        <v>4.1500000000000004</v>
      </c>
      <c r="O1548">
        <v>5.2</v>
      </c>
      <c r="P1548" t="s">
        <v>32</v>
      </c>
      <c r="Q1548" t="s">
        <v>28</v>
      </c>
      <c r="R1548">
        <v>1</v>
      </c>
      <c r="T1548">
        <f>MAX(scores245[[#This Row],[winline]],scores245[[#This Row],[betboom]])</f>
        <v>1.6</v>
      </c>
      <c r="U1548" t="str">
        <f>INDEX($C$1:$O$10913,1,MATCH(T1548,scores245[#This Row],0))</f>
        <v>betboom</v>
      </c>
    </row>
    <row r="1549" spans="1:21" x14ac:dyDescent="0.25">
      <c r="A1549" t="str">
        <f>_xlfn.CONCAT(scores245[[#This Row],[home]],scores245[[#This Row],[guest]],scores245[[#This Row],[дата]])</f>
        <v>ЭстерУтсиктенс45565</v>
      </c>
      <c r="B1549" t="str">
        <f>_xlfn.CONCAT(scores245[[#This Row],[home]],scores245[[#This Row],[guest]])</f>
        <v>ЭстерУтсиктенс</v>
      </c>
      <c r="C1549" s="1" t="s">
        <v>519</v>
      </c>
      <c r="D1549" s="2">
        <v>45565</v>
      </c>
      <c r="E1549" s="1" t="s">
        <v>263</v>
      </c>
      <c r="F1549" s="1" t="s">
        <v>117</v>
      </c>
      <c r="G1549">
        <v>1.38</v>
      </c>
      <c r="H1549">
        <v>4.8</v>
      </c>
      <c r="I1549">
        <v>7</v>
      </c>
      <c r="J1549">
        <v>1.36</v>
      </c>
      <c r="K1549">
        <v>5.13</v>
      </c>
      <c r="L1549">
        <v>7.5</v>
      </c>
      <c r="M1549">
        <v>1.38</v>
      </c>
      <c r="N1549">
        <v>5</v>
      </c>
      <c r="O1549">
        <v>6.9</v>
      </c>
      <c r="P1549" t="s">
        <v>27</v>
      </c>
      <c r="Q1549" t="s">
        <v>19</v>
      </c>
      <c r="R1549">
        <v>1</v>
      </c>
      <c r="T1549">
        <f>MAX(scores245[[#This Row],[winline]],scores245[[#This Row],[betboom]])</f>
        <v>1.38</v>
      </c>
      <c r="U1549" t="str">
        <f>INDEX($C$1:$O$10913,1,MATCH(T1549,scores245[#This Row],0))</f>
        <v>winline</v>
      </c>
    </row>
    <row r="1550" spans="1:21" x14ac:dyDescent="0.25">
      <c r="A1550" t="str">
        <f>_xlfn.CONCAT(scores245[[#This Row],[home]],scores245[[#This Row],[guest]],scores245[[#This Row],[дата]])</f>
        <v>Эстерсунд Оддевольд45565</v>
      </c>
      <c r="B1550" t="str">
        <f>_xlfn.CONCAT(scores245[[#This Row],[home]],scores245[[#This Row],[guest]])</f>
        <v>Эстерсунд Оддевольд</v>
      </c>
      <c r="C1550" s="1" t="s">
        <v>519</v>
      </c>
      <c r="D1550" s="2">
        <v>45565</v>
      </c>
      <c r="E1550" s="1" t="s">
        <v>267</v>
      </c>
      <c r="F1550" s="1" t="s">
        <v>118</v>
      </c>
      <c r="G1550">
        <v>2.02</v>
      </c>
      <c r="H1550">
        <v>3.5</v>
      </c>
      <c r="I1550">
        <v>3.35</v>
      </c>
      <c r="J1550">
        <v>2.02</v>
      </c>
      <c r="K1550">
        <v>3.59</v>
      </c>
      <c r="L1550">
        <v>3.42</v>
      </c>
      <c r="M1550">
        <v>2.0289999999999999</v>
      </c>
      <c r="N1550">
        <v>3.5</v>
      </c>
      <c r="O1550">
        <v>3.4</v>
      </c>
      <c r="P1550" t="s">
        <v>16</v>
      </c>
      <c r="Q1550" t="s">
        <v>19</v>
      </c>
      <c r="R1550">
        <v>2</v>
      </c>
      <c r="T1550">
        <f>MAX(scores245[[#This Row],[winline]],scores245[[#This Row],[betboom]])</f>
        <v>2.02</v>
      </c>
      <c r="U1550" t="str">
        <f>INDEX($C$1:$O$10913,1,MATCH(T1550,scores245[#This Row],0))</f>
        <v>winline</v>
      </c>
    </row>
    <row r="1551" spans="1:21" x14ac:dyDescent="0.25">
      <c r="A1551" t="str">
        <f>_xlfn.CONCAT(scores245[[#This Row],[home]],scores245[[#This Row],[guest]],scores245[[#This Row],[дата]])</f>
        <v>ГетеборгГАИС Гетеборг45565</v>
      </c>
      <c r="B1551" t="str">
        <f>_xlfn.CONCAT(scores245[[#This Row],[home]],scores245[[#This Row],[guest]])</f>
        <v>ГетеборгГАИС Гетеборг</v>
      </c>
      <c r="C1551" s="1" t="s">
        <v>526</v>
      </c>
      <c r="D1551" s="2">
        <v>45565</v>
      </c>
      <c r="E1551" s="1" t="s">
        <v>358</v>
      </c>
      <c r="F1551" s="1" t="s">
        <v>353</v>
      </c>
      <c r="G1551">
        <v>2.09</v>
      </c>
      <c r="H1551">
        <v>3.6</v>
      </c>
      <c r="I1551">
        <v>3.2</v>
      </c>
      <c r="J1551">
        <v>2.11</v>
      </c>
      <c r="K1551">
        <v>3.69</v>
      </c>
      <c r="L1551">
        <v>3.27</v>
      </c>
      <c r="M1551">
        <v>2.2000000000000002</v>
      </c>
      <c r="N1551">
        <v>3.7</v>
      </c>
      <c r="O1551">
        <v>3.1</v>
      </c>
      <c r="P1551" t="s">
        <v>19</v>
      </c>
      <c r="Q1551" t="s">
        <v>16</v>
      </c>
      <c r="R1551">
        <v>1</v>
      </c>
      <c r="T1551">
        <f>MAX(scores245[[#This Row],[winline]],scores245[[#This Row],[betboom]])</f>
        <v>2.11</v>
      </c>
      <c r="U1551" t="str">
        <f>INDEX($C$1:$O$10913,1,MATCH(T1551,scores245[#This Row],0))</f>
        <v>betboom</v>
      </c>
    </row>
    <row r="1552" spans="1:21" x14ac:dyDescent="0.25">
      <c r="A1552" t="str">
        <f>_xlfn.CONCAT(scores245[[#This Row],[home]],scores245[[#This Row],[guest]],scores245[[#This Row],[дата]])</f>
        <v>БроммапойкарнаВестерос45565</v>
      </c>
      <c r="B1552" t="str">
        <f>_xlfn.CONCAT(scores245[[#This Row],[home]],scores245[[#This Row],[guest]])</f>
        <v>БроммапойкарнаВестерос</v>
      </c>
      <c r="C1552" s="1" t="s">
        <v>526</v>
      </c>
      <c r="D1552" s="2">
        <v>45565</v>
      </c>
      <c r="E1552" s="1" t="s">
        <v>344</v>
      </c>
      <c r="F1552" s="1" t="s">
        <v>363</v>
      </c>
      <c r="G1552">
        <v>2</v>
      </c>
      <c r="H1552">
        <v>3.7</v>
      </c>
      <c r="I1552">
        <v>3.3</v>
      </c>
      <c r="J1552">
        <v>2.02</v>
      </c>
      <c r="K1552">
        <v>3.84</v>
      </c>
      <c r="L1552">
        <v>3.4</v>
      </c>
      <c r="M1552">
        <v>2.1</v>
      </c>
      <c r="N1552">
        <v>3.6</v>
      </c>
      <c r="O1552">
        <v>3.4</v>
      </c>
      <c r="P1552" t="s">
        <v>19</v>
      </c>
      <c r="Q1552" t="s">
        <v>28</v>
      </c>
      <c r="R1552">
        <v>1</v>
      </c>
      <c r="T1552">
        <f>MAX(scores245[[#This Row],[winline]],scores245[[#This Row],[betboom]])</f>
        <v>2.02</v>
      </c>
      <c r="U1552" t="str">
        <f>INDEX($C$1:$O$10913,1,MATCH(T1552,scores245[#This Row],0))</f>
        <v>betboom</v>
      </c>
    </row>
    <row r="1553" spans="1:21" x14ac:dyDescent="0.25">
      <c r="A1553" t="str">
        <f>_xlfn.CONCAT(scores245[[#This Row],[home]],scores245[[#This Row],[guest]],scores245[[#This Row],[дата]])</f>
        <v>Сеул Гимпо45565</v>
      </c>
      <c r="B1553" t="str">
        <f>_xlfn.CONCAT(scores245[[#This Row],[home]],scores245[[#This Row],[guest]])</f>
        <v>Сеул Гимпо</v>
      </c>
      <c r="C1553" s="1" t="s">
        <v>520</v>
      </c>
      <c r="D1553" s="2">
        <v>45565</v>
      </c>
      <c r="E1553" s="1" t="s">
        <v>313</v>
      </c>
      <c r="F1553" s="1" t="s">
        <v>122</v>
      </c>
      <c r="G1553">
        <v>1.77</v>
      </c>
      <c r="H1553">
        <v>3.7</v>
      </c>
      <c r="I1553">
        <v>4.0999999999999996</v>
      </c>
      <c r="J1553" t="s">
        <v>20</v>
      </c>
      <c r="K1553" t="s">
        <v>20</v>
      </c>
      <c r="L1553" t="s">
        <v>20</v>
      </c>
      <c r="M1553" t="s">
        <v>20</v>
      </c>
      <c r="N1553" t="s">
        <v>20</v>
      </c>
      <c r="O1553" t="s">
        <v>20</v>
      </c>
      <c r="P1553" t="s">
        <v>16</v>
      </c>
      <c r="Q1553" t="s">
        <v>19</v>
      </c>
      <c r="R1553">
        <v>2</v>
      </c>
      <c r="T1553">
        <f>MAX(scores245[[#This Row],[winline]],scores245[[#This Row],[betboom]])</f>
        <v>1.77</v>
      </c>
      <c r="U1553" t="str">
        <f>INDEX($C$1:$O$10913,1,MATCH(T1553,scores245[#This Row],0))</f>
        <v>winline</v>
      </c>
    </row>
    <row r="1554" spans="1:21" x14ac:dyDescent="0.25">
      <c r="A1554" t="str">
        <f>_xlfn.CONCAT(scores245[[#This Row],[home]],scores245[[#This Row],[guest]],scores245[[#This Row],[дата]])</f>
        <v>Чоннам Пучхон45565</v>
      </c>
      <c r="B1554" t="str">
        <f>_xlfn.CONCAT(scores245[[#This Row],[home]],scores245[[#This Row],[guest]])</f>
        <v>Чоннам Пучхон</v>
      </c>
      <c r="C1554" s="1" t="s">
        <v>520</v>
      </c>
      <c r="D1554" s="2">
        <v>45565</v>
      </c>
      <c r="E1554" s="1" t="s">
        <v>311</v>
      </c>
      <c r="F1554" s="1" t="s">
        <v>268</v>
      </c>
      <c r="G1554">
        <v>2.29</v>
      </c>
      <c r="H1554">
        <v>3.5</v>
      </c>
      <c r="I1554">
        <v>2.8</v>
      </c>
      <c r="J1554">
        <v>2.2999999999999998</v>
      </c>
      <c r="K1554">
        <v>3.55</v>
      </c>
      <c r="L1554">
        <v>2.75</v>
      </c>
      <c r="M1554">
        <v>2.2999999999999998</v>
      </c>
      <c r="N1554">
        <v>3.55</v>
      </c>
      <c r="O1554">
        <v>2.75</v>
      </c>
      <c r="P1554" t="s">
        <v>32</v>
      </c>
      <c r="Q1554" t="s">
        <v>28</v>
      </c>
      <c r="R1554">
        <v>1</v>
      </c>
      <c r="T1554">
        <f>MAX(scores245[[#This Row],[winline]],scores245[[#This Row],[betboom]])</f>
        <v>2.2999999999999998</v>
      </c>
      <c r="U1554" t="str">
        <f>INDEX($C$1:$O$10913,1,MATCH(T1554,scores245[#This Row],0))</f>
        <v>betboom</v>
      </c>
    </row>
    <row r="1555" spans="1:21" x14ac:dyDescent="0.25">
      <c r="A1555" t="str">
        <f>_xlfn.CONCAT(scores245[[#This Row],[home]],scores245[[#This Row],[guest]],scores245[[#This Row],[дата]])</f>
        <v>Атлетико АтлантаСан Тельмо45566</v>
      </c>
      <c r="B1555" t="str">
        <f>_xlfn.CONCAT(scores245[[#This Row],[home]],scores245[[#This Row],[guest]])</f>
        <v>Атлетико АтлантаСан Тельмо</v>
      </c>
      <c r="C1555" s="1" t="s">
        <v>515</v>
      </c>
      <c r="D1555" s="2">
        <v>45566</v>
      </c>
      <c r="E1555" s="1" t="s">
        <v>179</v>
      </c>
      <c r="F1555" s="1" t="s">
        <v>189</v>
      </c>
      <c r="G1555">
        <v>2.6</v>
      </c>
      <c r="H1555">
        <v>2.8</v>
      </c>
      <c r="I1555">
        <v>2.8</v>
      </c>
      <c r="J1555">
        <v>2.7</v>
      </c>
      <c r="K1555">
        <v>2.88</v>
      </c>
      <c r="L1555">
        <v>2.88</v>
      </c>
      <c r="M1555">
        <v>2.6</v>
      </c>
      <c r="N1555">
        <v>2.75</v>
      </c>
      <c r="O1555">
        <v>3</v>
      </c>
      <c r="P1555" t="s">
        <v>19</v>
      </c>
      <c r="Q1555" t="s">
        <v>16</v>
      </c>
      <c r="R1555">
        <v>1</v>
      </c>
      <c r="T1555">
        <f>MAX(scores245[[#This Row],[winline]],scores245[[#This Row],[betboom]])</f>
        <v>2.7</v>
      </c>
      <c r="U1555" t="str">
        <f>INDEX($C$1:$O$10913,1,MATCH(T1555,scores245[#This Row],0))</f>
        <v>betboom</v>
      </c>
    </row>
    <row r="1556" spans="1:21" x14ac:dyDescent="0.25">
      <c r="A1556" t="str">
        <f>_xlfn.CONCAT(scores245[[#This Row],[home]],scores245[[#This Row],[guest]],scores245[[#This Row],[дата]])</f>
        <v>ГуараниАваи45566</v>
      </c>
      <c r="B1556" t="str">
        <f>_xlfn.CONCAT(scores245[[#This Row],[home]],scores245[[#This Row],[guest]])</f>
        <v>ГуараниАваи</v>
      </c>
      <c r="C1556" s="1" t="s">
        <v>516</v>
      </c>
      <c r="D1556" s="2">
        <v>45566</v>
      </c>
      <c r="E1556" s="1" t="s">
        <v>218</v>
      </c>
      <c r="F1556" s="1" t="s">
        <v>222</v>
      </c>
      <c r="G1556">
        <v>2.21</v>
      </c>
      <c r="H1556">
        <v>2.9</v>
      </c>
      <c r="I1556">
        <v>3.6</v>
      </c>
      <c r="J1556">
        <v>2.2200000000000002</v>
      </c>
      <c r="K1556">
        <v>2.92</v>
      </c>
      <c r="L1556">
        <v>3.67</v>
      </c>
      <c r="M1556">
        <v>2.35</v>
      </c>
      <c r="N1556">
        <v>2.8</v>
      </c>
      <c r="O1556">
        <v>3.7</v>
      </c>
      <c r="P1556" t="s">
        <v>16</v>
      </c>
      <c r="Q1556" t="s">
        <v>16</v>
      </c>
      <c r="R1556">
        <v>0</v>
      </c>
      <c r="T1556">
        <f>MAX(scores245[[#This Row],[winline]],scores245[[#This Row],[betboom]])</f>
        <v>2.2200000000000002</v>
      </c>
      <c r="U1556" t="str">
        <f>INDEX($C$1:$O$10913,1,MATCH(T1556,scores245[#This Row],0))</f>
        <v>betboom</v>
      </c>
    </row>
    <row r="1557" spans="1:21" x14ac:dyDescent="0.25">
      <c r="A1557" t="str">
        <f>_xlfn.CONCAT(scores245[[#This Row],[home]],scores245[[#This Row],[guest]],scores245[[#This Row],[дата]])</f>
        <v>НоворизонтиноПонте Прета45566</v>
      </c>
      <c r="B1557" t="str">
        <f>_xlfn.CONCAT(scores245[[#This Row],[home]],scores245[[#This Row],[guest]])</f>
        <v>НоворизонтиноПонте Прета</v>
      </c>
      <c r="C1557" s="1" t="s">
        <v>516</v>
      </c>
      <c r="D1557" s="2">
        <v>45566</v>
      </c>
      <c r="E1557" s="1" t="s">
        <v>314</v>
      </c>
      <c r="F1557" s="1" t="s">
        <v>219</v>
      </c>
      <c r="G1557">
        <v>1.61</v>
      </c>
      <c r="H1557">
        <v>3.45</v>
      </c>
      <c r="I1557">
        <v>6</v>
      </c>
      <c r="J1557">
        <v>1.6</v>
      </c>
      <c r="K1557">
        <v>3.57</v>
      </c>
      <c r="L1557">
        <v>6.32</v>
      </c>
      <c r="M1557">
        <v>1.65</v>
      </c>
      <c r="N1557">
        <v>3.6</v>
      </c>
      <c r="O1557">
        <v>5.9</v>
      </c>
      <c r="P1557" t="s">
        <v>19</v>
      </c>
      <c r="Q1557" t="s">
        <v>28</v>
      </c>
      <c r="R1557">
        <v>1</v>
      </c>
      <c r="T1557">
        <f>MAX(scores245[[#This Row],[winline]],scores245[[#This Row],[betboom]])</f>
        <v>1.61</v>
      </c>
      <c r="U1557" t="str">
        <f>INDEX($C$1:$O$10913,1,MATCH(T1557,scores245[#This Row],0))</f>
        <v>winline</v>
      </c>
    </row>
    <row r="1558" spans="1:21" x14ac:dyDescent="0.25">
      <c r="A1558" t="str">
        <f>_xlfn.CONCAT(scores245[[#This Row],[home]],scores245[[#This Row],[guest]],scores245[[#This Row],[дата]])</f>
        <v>ЛюнЭгерсунд45567</v>
      </c>
      <c r="B1558" t="str">
        <f>_xlfn.CONCAT(scores245[[#This Row],[home]],scores245[[#This Row],[guest]])</f>
        <v>ЛюнЭгерсунд</v>
      </c>
      <c r="C1558" s="1" t="s">
        <v>518</v>
      </c>
      <c r="D1558" s="2">
        <v>45567</v>
      </c>
      <c r="E1558" s="1" t="s">
        <v>398</v>
      </c>
      <c r="F1558" s="1" t="s">
        <v>396</v>
      </c>
      <c r="G1558" t="s">
        <v>20</v>
      </c>
      <c r="H1558" t="s">
        <v>20</v>
      </c>
      <c r="I1558" t="s">
        <v>20</v>
      </c>
      <c r="J1558" t="s">
        <v>20</v>
      </c>
      <c r="K1558" t="s">
        <v>20</v>
      </c>
      <c r="L1558" t="s">
        <v>20</v>
      </c>
      <c r="M1558" t="s">
        <v>20</v>
      </c>
      <c r="N1558" t="s">
        <v>20</v>
      </c>
      <c r="O1558" t="s">
        <v>20</v>
      </c>
      <c r="P1558" t="s">
        <v>20</v>
      </c>
      <c r="Q1558" t="s">
        <v>20</v>
      </c>
      <c r="R1558" t="s">
        <v>20</v>
      </c>
      <c r="T1558">
        <f>MAX(scores245[[#This Row],[winline]],scores245[[#This Row],[betboom]])</f>
        <v>0</v>
      </c>
      <c r="U1558" t="e">
        <f>INDEX($C$1:$O$10913,1,MATCH(T1558,scores245[#This Row],0))</f>
        <v>#N/A</v>
      </c>
    </row>
    <row r="1559" spans="1:21" x14ac:dyDescent="0.25">
      <c r="A1559" t="str">
        <f>_xlfn.CONCAT(scores245[[#This Row],[home]],scores245[[#This Row],[guest]],scores245[[#This Row],[дата]])</f>
        <v>Сересо ОсакаГамба Осака45567</v>
      </c>
      <c r="B1559" t="str">
        <f>_xlfn.CONCAT(scores245[[#This Row],[home]],scores245[[#This Row],[guest]])</f>
        <v>Сересо ОсакаГамба Осака</v>
      </c>
      <c r="C1559" s="1" t="s">
        <v>514</v>
      </c>
      <c r="D1559" s="2">
        <v>45567</v>
      </c>
      <c r="E1559" s="1" t="s">
        <v>298</v>
      </c>
      <c r="F1559" s="1" t="s">
        <v>300</v>
      </c>
      <c r="G1559" t="s">
        <v>20</v>
      </c>
      <c r="H1559" t="s">
        <v>20</v>
      </c>
      <c r="I1559" t="s">
        <v>20</v>
      </c>
      <c r="J1559" t="s">
        <v>20</v>
      </c>
      <c r="K1559" t="s">
        <v>20</v>
      </c>
      <c r="L1559" t="s">
        <v>20</v>
      </c>
      <c r="M1559" t="s">
        <v>20</v>
      </c>
      <c r="N1559" t="s">
        <v>20</v>
      </c>
      <c r="O1559" t="s">
        <v>20</v>
      </c>
      <c r="P1559" t="s">
        <v>28</v>
      </c>
      <c r="Q1559" t="s">
        <v>16</v>
      </c>
      <c r="R1559">
        <v>1</v>
      </c>
      <c r="T1559">
        <f>MAX(scores245[[#This Row],[winline]],scores245[[#This Row],[betboom]])</f>
        <v>0</v>
      </c>
      <c r="U1559" t="e">
        <f>INDEX($C$1:$O$10913,1,MATCH(T1559,scores245[#This Row],0))</f>
        <v>#N/A</v>
      </c>
    </row>
    <row r="1560" spans="1:21" x14ac:dyDescent="0.25">
      <c r="A1560" t="str">
        <f>_xlfn.CONCAT(scores245[[#This Row],[home]],scores245[[#This Row],[guest]],scores245[[#This Row],[дата]])</f>
        <v>Каматамаре СанукиФукусима Юнайтед45567</v>
      </c>
      <c r="B1560" t="str">
        <f>_xlfn.CONCAT(scores245[[#This Row],[home]],scores245[[#This Row],[guest]])</f>
        <v>Каматамаре СанукиФукусима Юнайтед</v>
      </c>
      <c r="C1560" s="1" t="s">
        <v>523</v>
      </c>
      <c r="D1560" s="2">
        <v>45567</v>
      </c>
      <c r="E1560" s="1" t="s">
        <v>305</v>
      </c>
      <c r="F1560" s="1" t="s">
        <v>167</v>
      </c>
      <c r="P1560" t="s">
        <v>54</v>
      </c>
      <c r="Q1560" t="s">
        <v>28</v>
      </c>
      <c r="R1560">
        <v>1</v>
      </c>
      <c r="T1560">
        <f>MAX(scores245[[#This Row],[winline]],scores245[[#This Row],[betboom]])</f>
        <v>0</v>
      </c>
      <c r="U1560" t="e">
        <f>INDEX($C$1:$O$10913,1,MATCH(T1560,scores245[#This Row],0))</f>
        <v>#N/A</v>
      </c>
    </row>
    <row r="1561" spans="1:21" x14ac:dyDescent="0.25">
      <c r="A1561" t="str">
        <f>_xlfn.CONCAT(scores245[[#This Row],[home]],scores245[[#This Row],[guest]],scores245[[#This Row],[дата]])</f>
        <v>Лос-АнджелесСент Луис Лайонс45568</v>
      </c>
      <c r="B1561" t="str">
        <f>_xlfn.CONCAT(scores245[[#This Row],[home]],scores245[[#This Row],[guest]])</f>
        <v>Лос-АнджелесСент Луис Лайонс</v>
      </c>
      <c r="C1561" s="1" t="s">
        <v>525</v>
      </c>
      <c r="D1561" s="2">
        <v>45568</v>
      </c>
      <c r="E1561" s="1" t="s">
        <v>417</v>
      </c>
      <c r="F1561" s="1" t="s">
        <v>249</v>
      </c>
      <c r="G1561" t="s">
        <v>20</v>
      </c>
      <c r="H1561" t="s">
        <v>20</v>
      </c>
      <c r="I1561" t="s">
        <v>20</v>
      </c>
      <c r="J1561" t="s">
        <v>20</v>
      </c>
      <c r="K1561" t="s">
        <v>20</v>
      </c>
      <c r="L1561" t="s">
        <v>20</v>
      </c>
      <c r="M1561" t="s">
        <v>20</v>
      </c>
      <c r="N1561" t="s">
        <v>20</v>
      </c>
      <c r="O1561" t="s">
        <v>20</v>
      </c>
      <c r="P1561" t="s">
        <v>20</v>
      </c>
      <c r="Q1561" t="s">
        <v>20</v>
      </c>
      <c r="R1561" t="s">
        <v>20</v>
      </c>
      <c r="T1561">
        <f>MAX(scores245[[#This Row],[winline]],scores245[[#This Row],[betboom]])</f>
        <v>0</v>
      </c>
      <c r="U1561" t="e">
        <f>INDEX($C$1:$O$10913,1,MATCH(T1561,scores245[#This Row],0))</f>
        <v>#N/A</v>
      </c>
    </row>
    <row r="1562" spans="1:21" x14ac:dyDescent="0.25">
      <c r="A1562" t="str">
        <f>_xlfn.CONCAT(scores245[[#This Row],[home]],scores245[[#This Row],[guest]],scores245[[#This Row],[дата]])</f>
        <v>Портленд ТимберсОстин45568</v>
      </c>
      <c r="B1562" t="str">
        <f>_xlfn.CONCAT(scores245[[#This Row],[home]],scores245[[#This Row],[guest]])</f>
        <v>Портленд ТимберсОстин</v>
      </c>
      <c r="C1562" s="1" t="s">
        <v>525</v>
      </c>
      <c r="D1562" s="2">
        <v>45568</v>
      </c>
      <c r="E1562" s="1" t="s">
        <v>246</v>
      </c>
      <c r="F1562" s="1" t="s">
        <v>255</v>
      </c>
      <c r="G1562" t="s">
        <v>20</v>
      </c>
      <c r="H1562" t="s">
        <v>20</v>
      </c>
      <c r="I1562" t="s">
        <v>20</v>
      </c>
      <c r="J1562" t="s">
        <v>20</v>
      </c>
      <c r="K1562" t="s">
        <v>20</v>
      </c>
      <c r="L1562" t="s">
        <v>20</v>
      </c>
      <c r="M1562" t="s">
        <v>20</v>
      </c>
      <c r="N1562" t="s">
        <v>20</v>
      </c>
      <c r="O1562" t="s">
        <v>20</v>
      </c>
      <c r="P1562" t="s">
        <v>20</v>
      </c>
      <c r="Q1562" t="s">
        <v>20</v>
      </c>
      <c r="R1562" t="s">
        <v>20</v>
      </c>
      <c r="T1562">
        <f>MAX(scores245[[#This Row],[winline]],scores245[[#This Row],[betboom]])</f>
        <v>0</v>
      </c>
      <c r="U1562" t="e">
        <f>INDEX($C$1:$O$10913,1,MATCH(T1562,scores245[#This Row],0))</f>
        <v>#N/A</v>
      </c>
    </row>
    <row r="1563" spans="1:21" x14ac:dyDescent="0.25">
      <c r="A1563" t="str">
        <f>_xlfn.CONCAT(scores245[[#This Row],[home]],scores245[[#This Row],[guest]],scores245[[#This Row],[дата]])</f>
        <v>Сан Хосе ЭрткуэйксДаллас45568</v>
      </c>
      <c r="B1563" t="str">
        <f>_xlfn.CONCAT(scores245[[#This Row],[home]],scores245[[#This Row],[guest]])</f>
        <v>Сан Хосе ЭрткуэйксДаллас</v>
      </c>
      <c r="C1563" s="1" t="s">
        <v>525</v>
      </c>
      <c r="D1563" s="2">
        <v>45568</v>
      </c>
      <c r="E1563" s="1" t="s">
        <v>242</v>
      </c>
      <c r="F1563" s="1" t="s">
        <v>252</v>
      </c>
      <c r="G1563" t="s">
        <v>20</v>
      </c>
      <c r="H1563" t="s">
        <v>20</v>
      </c>
      <c r="I1563" t="s">
        <v>20</v>
      </c>
      <c r="J1563" t="s">
        <v>20</v>
      </c>
      <c r="K1563" t="s">
        <v>20</v>
      </c>
      <c r="L1563" t="s">
        <v>20</v>
      </c>
      <c r="M1563" t="s">
        <v>20</v>
      </c>
      <c r="N1563" t="s">
        <v>20</v>
      </c>
      <c r="O1563" t="s">
        <v>20</v>
      </c>
      <c r="P1563" t="s">
        <v>20</v>
      </c>
      <c r="Q1563" t="s">
        <v>20</v>
      </c>
      <c r="R1563" t="s">
        <v>20</v>
      </c>
      <c r="T1563">
        <f>MAX(scores245[[#This Row],[winline]],scores245[[#This Row],[betboom]])</f>
        <v>0</v>
      </c>
      <c r="U1563" t="e">
        <f>INDEX($C$1:$O$10913,1,MATCH(T1563,scores245[#This Row],0))</f>
        <v>#N/A</v>
      </c>
    </row>
    <row r="1564" spans="1:21" x14ac:dyDescent="0.25">
      <c r="A1564" t="str">
        <f>_xlfn.CONCAT(scores245[[#This Row],[home]],scores245[[#This Row],[guest]],scores245[[#This Row],[дата]])</f>
        <v>Ванкувер УайткэпсСиэтл Саундерс45568</v>
      </c>
      <c r="B1564" t="str">
        <f>_xlfn.CONCAT(scores245[[#This Row],[home]],scores245[[#This Row],[guest]])</f>
        <v>Ванкувер УайткэпсСиэтл Саундерс</v>
      </c>
      <c r="C1564" s="1" t="s">
        <v>525</v>
      </c>
      <c r="D1564" s="2">
        <v>45568</v>
      </c>
      <c r="E1564" s="1" t="s">
        <v>248</v>
      </c>
      <c r="F1564" s="1" t="s">
        <v>240</v>
      </c>
      <c r="G1564" t="s">
        <v>20</v>
      </c>
      <c r="H1564" t="s">
        <v>20</v>
      </c>
      <c r="I1564" t="s">
        <v>20</v>
      </c>
      <c r="J1564" t="s">
        <v>20</v>
      </c>
      <c r="K1564" t="s">
        <v>20</v>
      </c>
      <c r="L1564" t="s">
        <v>20</v>
      </c>
      <c r="M1564" t="s">
        <v>20</v>
      </c>
      <c r="N1564" t="s">
        <v>20</v>
      </c>
      <c r="O1564" t="s">
        <v>20</v>
      </c>
      <c r="P1564" t="s">
        <v>20</v>
      </c>
      <c r="Q1564" t="s">
        <v>20</v>
      </c>
      <c r="R1564" t="s">
        <v>20</v>
      </c>
      <c r="T1564">
        <f>MAX(scores245[[#This Row],[winline]],scores245[[#This Row],[betboom]])</f>
        <v>0</v>
      </c>
      <c r="U1564" t="e">
        <f>INDEX($C$1:$O$10913,1,MATCH(T1564,scores245[#This Row],0))</f>
        <v>#N/A</v>
      </c>
    </row>
    <row r="1565" spans="1:21" x14ac:dyDescent="0.25">
      <c r="A1565" t="str">
        <f>_xlfn.CONCAT(scores245[[#This Row],[home]],scores245[[#This Row],[guest]],scores245[[#This Row],[дата]])</f>
        <v>Колорадо РэпидсЛос Анджелес Гэлакси45568</v>
      </c>
      <c r="B1565" t="str">
        <f>_xlfn.CONCAT(scores245[[#This Row],[home]],scores245[[#This Row],[guest]])</f>
        <v>Колорадо РэпидсЛос Анджелес Гэлакси</v>
      </c>
      <c r="C1565" s="1" t="s">
        <v>525</v>
      </c>
      <c r="D1565" s="2">
        <v>45568</v>
      </c>
      <c r="E1565" s="1" t="s">
        <v>245</v>
      </c>
      <c r="F1565" s="1" t="s">
        <v>243</v>
      </c>
      <c r="G1565" t="s">
        <v>20</v>
      </c>
      <c r="H1565" t="s">
        <v>20</v>
      </c>
      <c r="I1565" t="s">
        <v>20</v>
      </c>
      <c r="J1565" t="s">
        <v>20</v>
      </c>
      <c r="K1565" t="s">
        <v>20</v>
      </c>
      <c r="L1565" t="s">
        <v>20</v>
      </c>
      <c r="M1565" t="s">
        <v>20</v>
      </c>
      <c r="N1565" t="s">
        <v>20</v>
      </c>
      <c r="O1565" t="s">
        <v>20</v>
      </c>
      <c r="P1565" t="s">
        <v>20</v>
      </c>
      <c r="Q1565" t="s">
        <v>20</v>
      </c>
      <c r="R1565" t="s">
        <v>20</v>
      </c>
      <c r="T1565">
        <f>MAX(scores245[[#This Row],[winline]],scores245[[#This Row],[betboom]])</f>
        <v>0</v>
      </c>
      <c r="U1565" t="e">
        <f>INDEX($C$1:$O$10913,1,MATCH(T1565,scores245[#This Row],0))</f>
        <v>#N/A</v>
      </c>
    </row>
    <row r="1566" spans="1:21" x14ac:dyDescent="0.25">
      <c r="A1566" t="str">
        <f>_xlfn.CONCAT(scores245[[#This Row],[home]],scores245[[#This Row],[guest]],scores245[[#This Row],[дата]])</f>
        <v>Реал Солт ЛейкМиннесота Юнайтед45568</v>
      </c>
      <c r="B1566" t="str">
        <f>_xlfn.CONCAT(scores245[[#This Row],[home]],scores245[[#This Row],[guest]])</f>
        <v>Реал Солт ЛейкМиннесота Юнайтед</v>
      </c>
      <c r="C1566" s="1" t="s">
        <v>525</v>
      </c>
      <c r="D1566" s="2">
        <v>45568</v>
      </c>
      <c r="E1566" s="1" t="s">
        <v>324</v>
      </c>
      <c r="F1566" s="1" t="s">
        <v>247</v>
      </c>
      <c r="G1566" t="s">
        <v>20</v>
      </c>
      <c r="H1566" t="s">
        <v>20</v>
      </c>
      <c r="I1566" t="s">
        <v>20</v>
      </c>
      <c r="J1566" t="s">
        <v>20</v>
      </c>
      <c r="K1566" t="s">
        <v>20</v>
      </c>
      <c r="L1566" t="s">
        <v>20</v>
      </c>
      <c r="M1566" t="s">
        <v>20</v>
      </c>
      <c r="N1566" t="s">
        <v>20</v>
      </c>
      <c r="O1566" t="s">
        <v>20</v>
      </c>
      <c r="P1566" t="s">
        <v>20</v>
      </c>
      <c r="Q1566" t="s">
        <v>20</v>
      </c>
      <c r="R1566" t="s">
        <v>20</v>
      </c>
      <c r="T1566">
        <f>MAX(scores245[[#This Row],[winline]],scores245[[#This Row],[betboom]])</f>
        <v>0</v>
      </c>
      <c r="U1566" t="e">
        <f>INDEX($C$1:$O$10913,1,MATCH(T1566,scores245[#This Row],0))</f>
        <v>#N/A</v>
      </c>
    </row>
    <row r="1567" spans="1:21" x14ac:dyDescent="0.25">
      <c r="A1567" t="str">
        <f>_xlfn.CONCAT(scores245[[#This Row],[home]],scores245[[#This Row],[guest]],scores245[[#This Row],[дата]])</f>
        <v>Хьюстон ДинамоНью Ингленд Революшен45568</v>
      </c>
      <c r="B1567" t="str">
        <f>_xlfn.CONCAT(scores245[[#This Row],[home]],scores245[[#This Row],[guest]])</f>
        <v>Хьюстон ДинамоНью Ингленд Революшен</v>
      </c>
      <c r="C1567" s="1" t="s">
        <v>525</v>
      </c>
      <c r="D1567" s="2">
        <v>45568</v>
      </c>
      <c r="E1567" s="1" t="s">
        <v>256</v>
      </c>
      <c r="F1567" s="1" t="s">
        <v>103</v>
      </c>
      <c r="G1567" t="s">
        <v>20</v>
      </c>
      <c r="H1567" t="s">
        <v>20</v>
      </c>
      <c r="I1567" t="s">
        <v>20</v>
      </c>
      <c r="J1567" t="s">
        <v>20</v>
      </c>
      <c r="K1567" t="s">
        <v>20</v>
      </c>
      <c r="L1567" t="s">
        <v>20</v>
      </c>
      <c r="M1567" t="s">
        <v>20</v>
      </c>
      <c r="N1567" t="s">
        <v>20</v>
      </c>
      <c r="O1567" t="s">
        <v>20</v>
      </c>
      <c r="P1567" t="s">
        <v>20</v>
      </c>
      <c r="Q1567" t="s">
        <v>20</v>
      </c>
      <c r="R1567" t="s">
        <v>20</v>
      </c>
      <c r="T1567">
        <f>MAX(scores245[[#This Row],[winline]],scores245[[#This Row],[betboom]])</f>
        <v>0</v>
      </c>
      <c r="U1567" t="e">
        <f>INDEX($C$1:$O$10913,1,MATCH(T1567,scores245[#This Row],0))</f>
        <v>#N/A</v>
      </c>
    </row>
    <row r="1568" spans="1:21" x14ac:dyDescent="0.25">
      <c r="A1568" t="str">
        <f>_xlfn.CONCAT(scores245[[#This Row],[home]],scores245[[#This Row],[guest]],scores245[[#This Row],[дата]])</f>
        <v>НэшвиллДи Си Юнайтед45568</v>
      </c>
      <c r="B1568" t="str">
        <f>_xlfn.CONCAT(scores245[[#This Row],[home]],scores245[[#This Row],[guest]])</f>
        <v>НэшвиллДи Си Юнайтед</v>
      </c>
      <c r="C1568" s="1" t="s">
        <v>525</v>
      </c>
      <c r="D1568" s="2">
        <v>45568</v>
      </c>
      <c r="E1568" s="1" t="s">
        <v>250</v>
      </c>
      <c r="F1568" s="1" t="s">
        <v>102</v>
      </c>
      <c r="G1568" t="s">
        <v>20</v>
      </c>
      <c r="H1568" t="s">
        <v>20</v>
      </c>
      <c r="I1568" t="s">
        <v>20</v>
      </c>
      <c r="J1568" t="s">
        <v>20</v>
      </c>
      <c r="K1568" t="s">
        <v>20</v>
      </c>
      <c r="L1568" t="s">
        <v>20</v>
      </c>
      <c r="M1568" t="s">
        <v>20</v>
      </c>
      <c r="N1568" t="s">
        <v>20</v>
      </c>
      <c r="O1568" t="s">
        <v>20</v>
      </c>
      <c r="P1568" t="s">
        <v>20</v>
      </c>
      <c r="Q1568" t="s">
        <v>20</v>
      </c>
      <c r="R1568" t="s">
        <v>20</v>
      </c>
      <c r="T1568">
        <f>MAX(scores245[[#This Row],[winline]],scores245[[#This Row],[betboom]])</f>
        <v>0</v>
      </c>
      <c r="U1568" t="e">
        <f>INDEX($C$1:$O$10913,1,MATCH(T1568,scores245[#This Row],0))</f>
        <v>#N/A</v>
      </c>
    </row>
    <row r="1569" spans="1:21" x14ac:dyDescent="0.25">
      <c r="A1569" t="str">
        <f>_xlfn.CONCAT(scores245[[#This Row],[home]],scores245[[#This Row],[guest]],scores245[[#This Row],[дата]])</f>
        <v>Коламбус КрюИнтер Майами45568</v>
      </c>
      <c r="B1569" t="str">
        <f>_xlfn.CONCAT(scores245[[#This Row],[home]],scores245[[#This Row],[guest]])</f>
        <v>Коламбус КрюИнтер Майами</v>
      </c>
      <c r="C1569" s="1" t="s">
        <v>525</v>
      </c>
      <c r="D1569" s="2">
        <v>45568</v>
      </c>
      <c r="E1569" s="1" t="s">
        <v>104</v>
      </c>
      <c r="F1569" s="1" t="s">
        <v>251</v>
      </c>
      <c r="G1569" t="s">
        <v>20</v>
      </c>
      <c r="H1569" t="s">
        <v>20</v>
      </c>
      <c r="I1569" t="s">
        <v>20</v>
      </c>
      <c r="J1569" t="s">
        <v>20</v>
      </c>
      <c r="K1569" t="s">
        <v>20</v>
      </c>
      <c r="L1569" t="s">
        <v>20</v>
      </c>
      <c r="M1569" t="s">
        <v>20</v>
      </c>
      <c r="N1569" t="s">
        <v>20</v>
      </c>
      <c r="O1569" t="s">
        <v>20</v>
      </c>
      <c r="P1569" t="s">
        <v>20</v>
      </c>
      <c r="Q1569" t="s">
        <v>20</v>
      </c>
      <c r="R1569" t="s">
        <v>20</v>
      </c>
      <c r="T1569">
        <f>MAX(scores245[[#This Row],[winline]],scores245[[#This Row],[betboom]])</f>
        <v>0</v>
      </c>
      <c r="U1569" t="e">
        <f>INDEX($C$1:$O$10913,1,MATCH(T1569,scores245[#This Row],0))</f>
        <v>#N/A</v>
      </c>
    </row>
    <row r="1570" spans="1:21" x14ac:dyDescent="0.25">
      <c r="A1570" t="str">
        <f>_xlfn.CONCAT(scores245[[#This Row],[home]],scores245[[#This Row],[guest]],scores245[[#This Row],[дата]])</f>
        <v>Нью Йорк СитиЦинциннати45568</v>
      </c>
      <c r="B1570" t="str">
        <f>_xlfn.CONCAT(scores245[[#This Row],[home]],scores245[[#This Row],[guest]])</f>
        <v>Нью Йорк СитиЦинциннати</v>
      </c>
      <c r="C1570" s="1" t="s">
        <v>525</v>
      </c>
      <c r="D1570" s="2">
        <v>45568</v>
      </c>
      <c r="E1570" s="1" t="s">
        <v>52</v>
      </c>
      <c r="F1570" s="1" t="s">
        <v>253</v>
      </c>
      <c r="G1570" t="s">
        <v>20</v>
      </c>
      <c r="H1570" t="s">
        <v>20</v>
      </c>
      <c r="I1570" t="s">
        <v>20</v>
      </c>
      <c r="J1570" t="s">
        <v>20</v>
      </c>
      <c r="K1570" t="s">
        <v>20</v>
      </c>
      <c r="L1570" t="s">
        <v>20</v>
      </c>
      <c r="M1570" t="s">
        <v>20</v>
      </c>
      <c r="N1570" t="s">
        <v>20</v>
      </c>
      <c r="O1570" t="s">
        <v>20</v>
      </c>
      <c r="P1570" t="s">
        <v>20</v>
      </c>
      <c r="Q1570" t="s">
        <v>20</v>
      </c>
      <c r="R1570" t="s">
        <v>20</v>
      </c>
      <c r="T1570">
        <f>MAX(scores245[[#This Row],[winline]],scores245[[#This Row],[betboom]])</f>
        <v>0</v>
      </c>
      <c r="U1570" t="e">
        <f>INDEX($C$1:$O$10913,1,MATCH(T1570,scores245[#This Row],0))</f>
        <v>#N/A</v>
      </c>
    </row>
    <row r="1571" spans="1:21" x14ac:dyDescent="0.25">
      <c r="A1571" t="str">
        <f>_xlfn.CONCAT(scores245[[#This Row],[home]],scores245[[#This Row],[guest]],scores245[[#This Row],[дата]])</f>
        <v>Атланта ЮнайтедМонреаль Импакт45568</v>
      </c>
      <c r="B1571" t="str">
        <f>_xlfn.CONCAT(scores245[[#This Row],[home]],scores245[[#This Row],[guest]])</f>
        <v>Атланта ЮнайтедМонреаль Импакт</v>
      </c>
      <c r="C1571" s="1" t="s">
        <v>525</v>
      </c>
      <c r="D1571" s="2">
        <v>45568</v>
      </c>
      <c r="E1571" s="1" t="s">
        <v>105</v>
      </c>
      <c r="F1571" s="1" t="s">
        <v>107</v>
      </c>
      <c r="G1571" t="s">
        <v>20</v>
      </c>
      <c r="H1571" t="s">
        <v>20</v>
      </c>
      <c r="I1571" t="s">
        <v>20</v>
      </c>
      <c r="J1571" t="s">
        <v>20</v>
      </c>
      <c r="K1571" t="s">
        <v>20</v>
      </c>
      <c r="L1571" t="s">
        <v>20</v>
      </c>
      <c r="M1571" t="s">
        <v>20</v>
      </c>
      <c r="N1571" t="s">
        <v>20</v>
      </c>
      <c r="O1571" t="s">
        <v>20</v>
      </c>
      <c r="P1571" t="s">
        <v>20</v>
      </c>
      <c r="Q1571" t="s">
        <v>20</v>
      </c>
      <c r="R1571" t="s">
        <v>20</v>
      </c>
      <c r="T1571">
        <f>MAX(scores245[[#This Row],[winline]],scores245[[#This Row],[betboom]])</f>
        <v>0</v>
      </c>
      <c r="U1571" t="e">
        <f>INDEX($C$1:$O$10913,1,MATCH(T1571,scores245[#This Row],0))</f>
        <v>#N/A</v>
      </c>
    </row>
    <row r="1572" spans="1:21" x14ac:dyDescent="0.25">
      <c r="A1572" t="str">
        <f>_xlfn.CONCAT(scores245[[#This Row],[home]],scores245[[#This Row],[guest]],scores245[[#This Row],[дата]])</f>
        <v>ШарлоттЧикаго Файр45568</v>
      </c>
      <c r="B1572" t="str">
        <f>_xlfn.CONCAT(scores245[[#This Row],[home]],scores245[[#This Row],[guest]])</f>
        <v>ШарлоттЧикаго Файр</v>
      </c>
      <c r="C1572" s="1" t="s">
        <v>525</v>
      </c>
      <c r="D1572" s="2">
        <v>45568</v>
      </c>
      <c r="E1572" s="1" t="s">
        <v>257</v>
      </c>
      <c r="F1572" s="1" t="s">
        <v>241</v>
      </c>
      <c r="G1572" t="s">
        <v>20</v>
      </c>
      <c r="H1572" t="s">
        <v>20</v>
      </c>
      <c r="I1572" t="s">
        <v>20</v>
      </c>
      <c r="J1572" t="s">
        <v>20</v>
      </c>
      <c r="K1572" t="s">
        <v>20</v>
      </c>
      <c r="L1572" t="s">
        <v>20</v>
      </c>
      <c r="M1572" t="s">
        <v>20</v>
      </c>
      <c r="N1572" t="s">
        <v>20</v>
      </c>
      <c r="O1572" t="s">
        <v>20</v>
      </c>
      <c r="P1572" t="s">
        <v>20</v>
      </c>
      <c r="Q1572" t="s">
        <v>20</v>
      </c>
      <c r="R1572" t="s">
        <v>20</v>
      </c>
      <c r="T1572">
        <f>MAX(scores245[[#This Row],[winline]],scores245[[#This Row],[betboom]])</f>
        <v>0</v>
      </c>
      <c r="U1572" t="e">
        <f>INDEX($C$1:$O$10913,1,MATCH(T1572,scores245[#This Row],0))</f>
        <v>#N/A</v>
      </c>
    </row>
    <row r="1573" spans="1:21" x14ac:dyDescent="0.25">
      <c r="A1573" t="str">
        <f>_xlfn.CONCAT(scores245[[#This Row],[home]],scores245[[#This Row],[guest]],scores245[[#This Row],[дата]])</f>
        <v>Орландо СитиФиладельфия Юнион45568</v>
      </c>
      <c r="B1573" t="str">
        <f>_xlfn.CONCAT(scores245[[#This Row],[home]],scores245[[#This Row],[guest]])</f>
        <v>Орландо СитиФиладельфия Юнион</v>
      </c>
      <c r="C1573" s="1" t="s">
        <v>525</v>
      </c>
      <c r="D1573" s="2">
        <v>45568</v>
      </c>
      <c r="E1573" s="1" t="s">
        <v>53</v>
      </c>
      <c r="F1573" s="1" t="s">
        <v>108</v>
      </c>
      <c r="G1573" t="s">
        <v>20</v>
      </c>
      <c r="H1573" t="s">
        <v>20</v>
      </c>
      <c r="I1573" t="s">
        <v>20</v>
      </c>
      <c r="J1573" t="s">
        <v>20</v>
      </c>
      <c r="K1573" t="s">
        <v>20</v>
      </c>
      <c r="L1573" t="s">
        <v>20</v>
      </c>
      <c r="M1573" t="s">
        <v>20</v>
      </c>
      <c r="N1573" t="s">
        <v>20</v>
      </c>
      <c r="O1573" t="s">
        <v>20</v>
      </c>
      <c r="P1573" t="s">
        <v>20</v>
      </c>
      <c r="Q1573" t="s">
        <v>20</v>
      </c>
      <c r="R1573" t="s">
        <v>20</v>
      </c>
      <c r="T1573">
        <f>MAX(scores245[[#This Row],[winline]],scores245[[#This Row],[betboom]])</f>
        <v>0</v>
      </c>
      <c r="U1573" t="e">
        <f>INDEX($C$1:$O$10913,1,MATCH(T1573,scores245[#This Row],0))</f>
        <v>#N/A</v>
      </c>
    </row>
    <row r="1574" spans="1:21" x14ac:dyDescent="0.25">
      <c r="A1574" t="str">
        <f>_xlfn.CONCAT(scores245[[#This Row],[home]],scores245[[#This Row],[guest]],scores245[[#This Row],[дата]])</f>
        <v>ТоронтоНью Йорк Ред Буллз45568</v>
      </c>
      <c r="B1574" t="str">
        <f>_xlfn.CONCAT(scores245[[#This Row],[home]],scores245[[#This Row],[guest]])</f>
        <v>ТоронтоНью Йорк Ред Буллз</v>
      </c>
      <c r="C1574" s="1" t="s">
        <v>525</v>
      </c>
      <c r="D1574" s="2">
        <v>45568</v>
      </c>
      <c r="E1574" s="1" t="s">
        <v>106</v>
      </c>
      <c r="F1574" s="1" t="s">
        <v>101</v>
      </c>
      <c r="G1574" t="s">
        <v>20</v>
      </c>
      <c r="H1574" t="s">
        <v>20</v>
      </c>
      <c r="I1574" t="s">
        <v>20</v>
      </c>
      <c r="J1574" t="s">
        <v>20</v>
      </c>
      <c r="K1574" t="s">
        <v>20</v>
      </c>
      <c r="L1574" t="s">
        <v>20</v>
      </c>
      <c r="M1574" t="s">
        <v>20</v>
      </c>
      <c r="N1574" t="s">
        <v>20</v>
      </c>
      <c r="O1574" t="s">
        <v>20</v>
      </c>
      <c r="P1574" t="s">
        <v>20</v>
      </c>
      <c r="Q1574" t="s">
        <v>20</v>
      </c>
      <c r="R1574" t="s">
        <v>20</v>
      </c>
      <c r="T1574">
        <f>MAX(scores245[[#This Row],[winline]],scores245[[#This Row],[betboom]])</f>
        <v>0</v>
      </c>
      <c r="U1574" t="e">
        <f>INDEX($C$1:$O$10913,1,MATCH(T1574,scores245[#This Row],0))</f>
        <v>#N/A</v>
      </c>
    </row>
    <row r="1575" spans="1:21" x14ac:dyDescent="0.25">
      <c r="A1575" t="str">
        <f>_xlfn.CONCAT(scores245[[#This Row],[home]],scores245[[#This Row],[guest]],scores245[[#This Row],[дата]])</f>
        <v>АгропекуариоГийлермо Броун45570</v>
      </c>
      <c r="B1575" t="str">
        <f>_xlfn.CONCAT(scores245[[#This Row],[home]],scores245[[#This Row],[guest]])</f>
        <v>АгропекуариоГийлермо Броун</v>
      </c>
      <c r="C1575" s="1" t="s">
        <v>527</v>
      </c>
      <c r="D1575" s="2">
        <v>45570</v>
      </c>
      <c r="E1575" s="1" t="s">
        <v>75</v>
      </c>
      <c r="F1575" s="1" t="s">
        <v>196</v>
      </c>
      <c r="G1575">
        <v>1.55</v>
      </c>
      <c r="H1575">
        <v>3.4</v>
      </c>
      <c r="I1575">
        <v>6.2</v>
      </c>
      <c r="J1575">
        <v>1.55</v>
      </c>
      <c r="K1575">
        <v>3.65</v>
      </c>
      <c r="L1575">
        <v>6.78</v>
      </c>
      <c r="M1575">
        <v>1.65</v>
      </c>
      <c r="N1575">
        <v>3.2</v>
      </c>
      <c r="O1575">
        <v>6.2</v>
      </c>
      <c r="T1575">
        <f>MAX(scores245[[#This Row],[winline]],scores245[[#This Row],[betboom]])</f>
        <v>1.55</v>
      </c>
      <c r="U1575" t="str">
        <f>INDEX($C$1:$O$10913,1,MATCH(T1575,scores245[#This Row],0))</f>
        <v>winline</v>
      </c>
    </row>
    <row r="1576" spans="1:21" x14ac:dyDescent="0.25">
      <c r="A1576" t="str">
        <f>_xlfn.CONCAT(scores245[[#This Row],[home]],scores245[[#This Row],[guest]],scores245[[#This Row],[дата]])</f>
        <v>АльмагроАльдосиви45570</v>
      </c>
      <c r="B1576" t="str">
        <f>_xlfn.CONCAT(scores245[[#This Row],[home]],scores245[[#This Row],[guest]])</f>
        <v>АльмагроАльдосиви</v>
      </c>
      <c r="C1576" s="1" t="s">
        <v>527</v>
      </c>
      <c r="D1576" s="2">
        <v>45570</v>
      </c>
      <c r="E1576" s="1" t="s">
        <v>193</v>
      </c>
      <c r="F1576" s="1" t="s">
        <v>198</v>
      </c>
      <c r="G1576">
        <v>3.25</v>
      </c>
      <c r="H1576">
        <v>2.85</v>
      </c>
      <c r="I1576">
        <v>2.25</v>
      </c>
      <c r="J1576">
        <v>3.4</v>
      </c>
      <c r="K1576">
        <v>2.98</v>
      </c>
      <c r="L1576">
        <v>2.2999999999999998</v>
      </c>
      <c r="M1576">
        <v>3.5</v>
      </c>
      <c r="N1576">
        <v>2.75</v>
      </c>
      <c r="O1576">
        <v>2.3199999999999998</v>
      </c>
      <c r="T1576">
        <f>MAX(scores245[[#This Row],[winline]],scores245[[#This Row],[betboom]])</f>
        <v>3.4</v>
      </c>
      <c r="U1576" t="str">
        <f>INDEX($C$1:$O$10913,1,MATCH(T1576,scores245[#This Row],0))</f>
        <v>betboom</v>
      </c>
    </row>
    <row r="1577" spans="1:21" x14ac:dyDescent="0.25">
      <c r="A1577" t="str">
        <f>_xlfn.CONCAT(scores245[[#This Row],[home]],scores245[[#This Row],[guest]],scores245[[#This Row],[дата]])</f>
        <v>Атлетико ТемперлейХимнасия и Тиро Сальта45570</v>
      </c>
      <c r="B1577" t="str">
        <f>_xlfn.CONCAT(scores245[[#This Row],[home]],scores245[[#This Row],[guest]])</f>
        <v>Атлетико ТемперлейХимнасия и Тиро Сальта</v>
      </c>
      <c r="C1577" s="1" t="s">
        <v>527</v>
      </c>
      <c r="D1577" s="2">
        <v>45570</v>
      </c>
      <c r="E1577" s="1" t="s">
        <v>73</v>
      </c>
      <c r="F1577" s="1" t="s">
        <v>188</v>
      </c>
      <c r="G1577">
        <v>1.97</v>
      </c>
      <c r="H1577">
        <v>2.85</v>
      </c>
      <c r="I1577">
        <v>4.0999999999999996</v>
      </c>
      <c r="J1577">
        <v>2</v>
      </c>
      <c r="K1577">
        <v>2.97</v>
      </c>
      <c r="L1577">
        <v>4.38</v>
      </c>
      <c r="M1577">
        <v>2</v>
      </c>
      <c r="N1577">
        <v>2.7</v>
      </c>
      <c r="O1577">
        <v>4.8</v>
      </c>
      <c r="T1577">
        <f>MAX(scores245[[#This Row],[winline]],scores245[[#This Row],[betboom]])</f>
        <v>2</v>
      </c>
      <c r="U1577" t="str">
        <f>INDEX($C$1:$O$10913,1,MATCH(T1577,scores245[#This Row],0))</f>
        <v>betboom</v>
      </c>
    </row>
    <row r="1578" spans="1:21" x14ac:dyDescent="0.25">
      <c r="A1578" t="str">
        <f>_xlfn.CONCAT(scores245[[#This Row],[home]],scores245[[#This Row],[guest]],scores245[[#This Row],[дата]])</f>
        <v>Сан ТельмоАльмиранте Браун45570</v>
      </c>
      <c r="B1578" t="str">
        <f>_xlfn.CONCAT(scores245[[#This Row],[home]],scores245[[#This Row],[guest]])</f>
        <v>Сан ТельмоАльмиранте Браун</v>
      </c>
      <c r="C1578" s="1" t="s">
        <v>527</v>
      </c>
      <c r="D1578" s="2">
        <v>45570</v>
      </c>
      <c r="E1578" s="1" t="s">
        <v>189</v>
      </c>
      <c r="F1578" s="1" t="s">
        <v>195</v>
      </c>
      <c r="G1578">
        <v>1.79</v>
      </c>
      <c r="H1578">
        <v>3.3</v>
      </c>
      <c r="I1578">
        <v>4.2</v>
      </c>
      <c r="J1578">
        <v>1.81</v>
      </c>
      <c r="K1578">
        <v>3.47</v>
      </c>
      <c r="L1578">
        <v>4.4400000000000004</v>
      </c>
      <c r="M1578">
        <v>1.87</v>
      </c>
      <c r="N1578">
        <v>3</v>
      </c>
      <c r="O1578">
        <v>4.7</v>
      </c>
      <c r="T1578">
        <f>MAX(scores245[[#This Row],[winline]],scores245[[#This Row],[betboom]])</f>
        <v>1.81</v>
      </c>
      <c r="U1578" t="str">
        <f>INDEX($C$1:$O$10913,1,MATCH(T1578,scores245[#This Row],0))</f>
        <v>betboom</v>
      </c>
    </row>
    <row r="1579" spans="1:21" x14ac:dyDescent="0.25">
      <c r="A1579" t="str">
        <f>_xlfn.CONCAT(scores245[[#This Row],[home]],scores245[[#This Row],[guest]],scores245[[#This Row],[дата]])</f>
        <v>Атлетико ГуемесТаллерес де Ремедиос45570</v>
      </c>
      <c r="B1579" t="str">
        <f>_xlfn.CONCAT(scores245[[#This Row],[home]],scores245[[#This Row],[guest]])</f>
        <v>Атлетико ГуемесТаллерес де Ремедиос</v>
      </c>
      <c r="C1579" s="1" t="s">
        <v>527</v>
      </c>
      <c r="D1579" s="2">
        <v>45570</v>
      </c>
      <c r="E1579" s="1" t="s">
        <v>183</v>
      </c>
      <c r="F1579" s="1" t="s">
        <v>81</v>
      </c>
      <c r="G1579">
        <v>1.71</v>
      </c>
      <c r="H1579">
        <v>3.1</v>
      </c>
      <c r="I1579">
        <v>5.2</v>
      </c>
      <c r="J1579">
        <v>1.73</v>
      </c>
      <c r="K1579">
        <v>3.28</v>
      </c>
      <c r="L1579">
        <v>5.51</v>
      </c>
      <c r="M1579">
        <v>1.85</v>
      </c>
      <c r="N1579">
        <v>2.9</v>
      </c>
      <c r="O1579">
        <v>5.0999999999999996</v>
      </c>
      <c r="T1579">
        <f>MAX(scores245[[#This Row],[winline]],scores245[[#This Row],[betboom]])</f>
        <v>1.73</v>
      </c>
      <c r="U1579" t="str">
        <f>INDEX($C$1:$O$10913,1,MATCH(T1579,scores245[#This Row],0))</f>
        <v>betboom</v>
      </c>
    </row>
    <row r="1580" spans="1:21" x14ac:dyDescent="0.25">
      <c r="A1580" t="str">
        <f>_xlfn.CONCAT(scores245[[#This Row],[home]],scores245[[#This Row],[guest]],scores245[[#This Row],[дата]])</f>
        <v>БрагантиноПалмейрас45570</v>
      </c>
      <c r="B1580" t="str">
        <f>_xlfn.CONCAT(scores245[[#This Row],[home]],scores245[[#This Row],[guest]])</f>
        <v>БрагантиноПалмейрас</v>
      </c>
      <c r="C1580" s="1" t="s">
        <v>528</v>
      </c>
      <c r="D1580" s="2">
        <v>45570</v>
      </c>
      <c r="E1580" s="1" t="s">
        <v>87</v>
      </c>
      <c r="F1580" s="1" t="s">
        <v>306</v>
      </c>
      <c r="G1580">
        <v>4.3</v>
      </c>
      <c r="H1580">
        <v>3.5</v>
      </c>
      <c r="I1580">
        <v>1.81</v>
      </c>
      <c r="J1580">
        <v>4.5999999999999996</v>
      </c>
      <c r="K1580">
        <v>3.6</v>
      </c>
      <c r="L1580">
        <v>1.8</v>
      </c>
      <c r="M1580">
        <v>4.5999999999999996</v>
      </c>
      <c r="N1580">
        <v>3.65</v>
      </c>
      <c r="O1580">
        <v>1.78</v>
      </c>
      <c r="T1580">
        <f>MAX(scores245[[#This Row],[winline]],scores245[[#This Row],[betboom]])</f>
        <v>4.5999999999999996</v>
      </c>
      <c r="U1580" t="str">
        <f>INDEX($C$1:$O$10913,1,MATCH(T1580,scores245[#This Row],0))</f>
        <v>betboom</v>
      </c>
    </row>
    <row r="1581" spans="1:21" x14ac:dyDescent="0.25">
      <c r="A1581" t="str">
        <f>_xlfn.CONCAT(scores245[[#This Row],[home]],scores245[[#This Row],[guest]],scores245[[#This Row],[дата]])</f>
        <v>Атлетико ПаранаэнсеБотафого45570</v>
      </c>
      <c r="B1581" t="str">
        <f>_xlfn.CONCAT(scores245[[#This Row],[home]],scores245[[#This Row],[guest]])</f>
        <v>Атлетико ПаранаэнсеБотафого</v>
      </c>
      <c r="C1581" s="1" t="s">
        <v>528</v>
      </c>
      <c r="D1581" s="2">
        <v>45570</v>
      </c>
      <c r="E1581" s="1" t="s">
        <v>205</v>
      </c>
      <c r="F1581" s="1" t="s">
        <v>85</v>
      </c>
      <c r="G1581">
        <v>2.9</v>
      </c>
      <c r="H1581">
        <v>3.3</v>
      </c>
      <c r="I1581">
        <v>2.35</v>
      </c>
      <c r="J1581">
        <v>3.05</v>
      </c>
      <c r="K1581">
        <v>3.25</v>
      </c>
      <c r="L1581">
        <v>2.38</v>
      </c>
      <c r="M1581">
        <v>3.15</v>
      </c>
      <c r="N1581">
        <v>3.3</v>
      </c>
      <c r="O1581">
        <v>2.2999999999999998</v>
      </c>
      <c r="T1581">
        <f>MAX(scores245[[#This Row],[winline]],scores245[[#This Row],[betboom]])</f>
        <v>3.05</v>
      </c>
      <c r="U1581" t="str">
        <f>INDEX($C$1:$O$10913,1,MATCH(T1581,scores245[#This Row],0))</f>
        <v>betboom</v>
      </c>
    </row>
    <row r="1582" spans="1:21" x14ac:dyDescent="0.25">
      <c r="A1582" t="str">
        <f>_xlfn.CONCAT(scores245[[#This Row],[home]],scores245[[#This Row],[guest]],scores245[[#This Row],[дата]])</f>
        <v>Атлетико МинейроВиториа45570</v>
      </c>
      <c r="B1582" t="str">
        <f>_xlfn.CONCAT(scores245[[#This Row],[home]],scores245[[#This Row],[guest]])</f>
        <v>Атлетико МинейроВиториа</v>
      </c>
      <c r="C1582" s="1" t="s">
        <v>528</v>
      </c>
      <c r="D1582" s="2">
        <v>45570</v>
      </c>
      <c r="E1582" s="1" t="s">
        <v>216</v>
      </c>
      <c r="F1582" s="1" t="s">
        <v>204</v>
      </c>
      <c r="G1582">
        <v>1.54</v>
      </c>
      <c r="H1582">
        <v>3.85</v>
      </c>
      <c r="I1582">
        <v>6.2</v>
      </c>
      <c r="J1582">
        <v>1.55</v>
      </c>
      <c r="K1582">
        <v>3.9</v>
      </c>
      <c r="L1582">
        <v>6.8</v>
      </c>
      <c r="M1582">
        <v>1.53</v>
      </c>
      <c r="N1582">
        <v>3.95</v>
      </c>
      <c r="O1582">
        <v>6.7</v>
      </c>
      <c r="T1582">
        <f>MAX(scores245[[#This Row],[winline]],scores245[[#This Row],[betboom]])</f>
        <v>1.55</v>
      </c>
      <c r="U1582" t="str">
        <f>INDEX($C$1:$O$10913,1,MATCH(T1582,scores245[#This Row],0))</f>
        <v>betboom</v>
      </c>
    </row>
    <row r="1583" spans="1:21" x14ac:dyDescent="0.25">
      <c r="A1583" t="str">
        <f>_xlfn.CONCAT(scores245[[#This Row],[home]],scores245[[#This Row],[guest]],scores245[[#This Row],[дата]])</f>
        <v>ГремиоФорталеза45570</v>
      </c>
      <c r="B1583" t="str">
        <f>_xlfn.CONCAT(scores245[[#This Row],[home]],scores245[[#This Row],[guest]])</f>
        <v>ГремиоФорталеза</v>
      </c>
      <c r="C1583" s="1" t="s">
        <v>528</v>
      </c>
      <c r="D1583" s="2">
        <v>45570</v>
      </c>
      <c r="E1583" s="1" t="s">
        <v>210</v>
      </c>
      <c r="F1583" s="1" t="s">
        <v>214</v>
      </c>
      <c r="G1583">
        <v>2.02</v>
      </c>
      <c r="H1583">
        <v>3.4</v>
      </c>
      <c r="I1583">
        <v>3.85</v>
      </c>
      <c r="J1583">
        <v>1.98</v>
      </c>
      <c r="K1583">
        <v>3.4</v>
      </c>
      <c r="L1583">
        <v>3.9</v>
      </c>
      <c r="M1583">
        <v>2</v>
      </c>
      <c r="N1583">
        <v>3.4</v>
      </c>
      <c r="O1583">
        <v>3.9</v>
      </c>
      <c r="T1583">
        <f>MAX(scores245[[#This Row],[winline]],scores245[[#This Row],[betboom]])</f>
        <v>2.02</v>
      </c>
      <c r="U1583" t="str">
        <f>INDEX($C$1:$O$10913,1,MATCH(T1583,scores245[#This Row],0))</f>
        <v>winline</v>
      </c>
    </row>
    <row r="1584" spans="1:21" x14ac:dyDescent="0.25">
      <c r="A1584" t="str">
        <f>_xlfn.CONCAT(scores245[[#This Row],[home]],scores245[[#This Row],[guest]],scores245[[#This Row],[дата]])</f>
        <v>ИтуаноГуарани45570</v>
      </c>
      <c r="B1584" t="str">
        <f>_xlfn.CONCAT(scores245[[#This Row],[home]],scores245[[#This Row],[guest]])</f>
        <v>ИтуаноГуарани</v>
      </c>
      <c r="C1584" s="1" t="s">
        <v>529</v>
      </c>
      <c r="D1584" s="2">
        <v>45570</v>
      </c>
      <c r="E1584" s="1" t="s">
        <v>225</v>
      </c>
      <c r="F1584" s="1" t="s">
        <v>218</v>
      </c>
      <c r="G1584">
        <v>2.48</v>
      </c>
      <c r="H1584">
        <v>2.95</v>
      </c>
      <c r="I1584">
        <v>3.15</v>
      </c>
      <c r="J1584">
        <v>2.38</v>
      </c>
      <c r="K1584">
        <v>2.98</v>
      </c>
      <c r="L1584">
        <v>2.99</v>
      </c>
      <c r="M1584">
        <v>2.44</v>
      </c>
      <c r="N1584">
        <v>2.76</v>
      </c>
      <c r="O1584">
        <v>3.28</v>
      </c>
      <c r="T1584">
        <f>MAX(scores245[[#This Row],[winline]],scores245[[#This Row],[betboom]])</f>
        <v>2.48</v>
      </c>
      <c r="U1584" t="str">
        <f>INDEX($C$1:$O$10913,1,MATCH(T1584,scores245[#This Row],0))</f>
        <v>winline</v>
      </c>
    </row>
    <row r="1585" spans="1:21" x14ac:dyDescent="0.25">
      <c r="A1585" t="str">
        <f>_xlfn.CONCAT(scores245[[#This Row],[home]],scores245[[#This Row],[guest]],scores245[[#This Row],[дата]])</f>
        <v>Понте ПретаБотафого Сан Пауло45570</v>
      </c>
      <c r="B1585" t="str">
        <f>_xlfn.CONCAT(scores245[[#This Row],[home]],scores245[[#This Row],[guest]])</f>
        <v>Понте ПретаБотафого Сан Пауло</v>
      </c>
      <c r="C1585" s="1" t="s">
        <v>529</v>
      </c>
      <c r="D1585" s="2">
        <v>45570</v>
      </c>
      <c r="E1585" s="1" t="s">
        <v>219</v>
      </c>
      <c r="F1585" s="1" t="s">
        <v>89</v>
      </c>
      <c r="G1585">
        <v>2.2200000000000002</v>
      </c>
      <c r="H1585">
        <v>3.1</v>
      </c>
      <c r="I1585">
        <v>3.5</v>
      </c>
      <c r="J1585">
        <v>2.19</v>
      </c>
      <c r="K1585">
        <v>3</v>
      </c>
      <c r="L1585">
        <v>3.33</v>
      </c>
      <c r="M1585">
        <v>2.2200000000000002</v>
      </c>
      <c r="N1585">
        <v>2.92</v>
      </c>
      <c r="O1585">
        <v>3.52</v>
      </c>
      <c r="T1585">
        <f>MAX(scores245[[#This Row],[winline]],scores245[[#This Row],[betboom]])</f>
        <v>2.2200000000000002</v>
      </c>
      <c r="U1585" t="str">
        <f>INDEX($C$1:$O$10913,1,MATCH(T1585,scores245[#This Row],0))</f>
        <v>winline</v>
      </c>
    </row>
    <row r="1586" spans="1:21" x14ac:dyDescent="0.25">
      <c r="A1586" t="str">
        <f>_xlfn.CONCAT(scores245[[#This Row],[home]],scores245[[#This Row],[guest]],scores245[[#This Row],[дата]])</f>
        <v>Спорт РесифиСеара45570</v>
      </c>
      <c r="B1586" t="str">
        <f>_xlfn.CONCAT(scores245[[#This Row],[home]],scores245[[#This Row],[guest]])</f>
        <v>Спорт РесифиСеара</v>
      </c>
      <c r="C1586" s="1" t="s">
        <v>529</v>
      </c>
      <c r="D1586" s="2">
        <v>45570</v>
      </c>
      <c r="E1586" s="1" t="s">
        <v>90</v>
      </c>
      <c r="F1586" s="1" t="s">
        <v>224</v>
      </c>
      <c r="G1586">
        <v>2.02</v>
      </c>
      <c r="H1586">
        <v>3</v>
      </c>
      <c r="I1586">
        <v>4</v>
      </c>
      <c r="J1586">
        <v>2.0089999999999999</v>
      </c>
      <c r="K1586">
        <v>2.96</v>
      </c>
      <c r="L1586">
        <v>3.93</v>
      </c>
      <c r="M1586" t="s">
        <v>20</v>
      </c>
      <c r="N1586" t="s">
        <v>20</v>
      </c>
      <c r="O1586" t="s">
        <v>20</v>
      </c>
      <c r="T1586">
        <f>MAX(scores245[[#This Row],[winline]],scores245[[#This Row],[betboom]])</f>
        <v>2.02</v>
      </c>
      <c r="U1586" t="str">
        <f>INDEX($C$1:$O$10913,1,MATCH(T1586,scores245[#This Row],0))</f>
        <v>winline</v>
      </c>
    </row>
    <row r="1587" spans="1:21" x14ac:dyDescent="0.25">
      <c r="A1587" t="str">
        <f>_xlfn.CONCAT(scores245[[#This Row],[home]],scores245[[#This Row],[guest]],scores245[[#This Row],[дата]])</f>
        <v>АваиБруски45570</v>
      </c>
      <c r="B1587" t="str">
        <f>_xlfn.CONCAT(scores245[[#This Row],[home]],scores245[[#This Row],[guest]])</f>
        <v>АваиБруски</v>
      </c>
      <c r="C1587" s="1" t="s">
        <v>529</v>
      </c>
      <c r="D1587" s="2">
        <v>45570</v>
      </c>
      <c r="E1587" s="1" t="s">
        <v>222</v>
      </c>
      <c r="F1587" s="1" t="s">
        <v>319</v>
      </c>
      <c r="G1587">
        <v>1.74</v>
      </c>
      <c r="H1587">
        <v>3.35</v>
      </c>
      <c r="I1587">
        <v>5.4</v>
      </c>
      <c r="J1587">
        <v>1.69</v>
      </c>
      <c r="K1587">
        <v>3.28</v>
      </c>
      <c r="L1587">
        <v>5.2</v>
      </c>
      <c r="M1587">
        <v>1.71</v>
      </c>
      <c r="N1587">
        <v>3.22</v>
      </c>
      <c r="O1587">
        <v>5.5</v>
      </c>
      <c r="T1587">
        <f>MAX(scores245[[#This Row],[winline]],scores245[[#This Row],[betboom]])</f>
        <v>1.74</v>
      </c>
      <c r="U1587" t="str">
        <f>INDEX($C$1:$O$10913,1,MATCH(T1587,scores245[#This Row],0))</f>
        <v>winline</v>
      </c>
    </row>
    <row r="1588" spans="1:21" x14ac:dyDescent="0.25">
      <c r="A1588" t="str">
        <f>_xlfn.CONCAT(scores245[[#This Row],[home]],scores245[[#This Row],[guest]],scores245[[#This Row],[дата]])</f>
        <v>АмазонасНоворизонтино45570</v>
      </c>
      <c r="B1588" t="str">
        <f>_xlfn.CONCAT(scores245[[#This Row],[home]],scores245[[#This Row],[guest]])</f>
        <v>АмазонасНоворизонтино</v>
      </c>
      <c r="C1588" s="1" t="s">
        <v>529</v>
      </c>
      <c r="D1588" s="2">
        <v>45570</v>
      </c>
      <c r="E1588" s="1" t="s">
        <v>223</v>
      </c>
      <c r="F1588" s="1" t="s">
        <v>314</v>
      </c>
      <c r="G1588">
        <v>2.5499999999999998</v>
      </c>
      <c r="H1588">
        <v>2.9</v>
      </c>
      <c r="I1588">
        <v>3.1</v>
      </c>
      <c r="J1588">
        <v>2.4500000000000002</v>
      </c>
      <c r="K1588">
        <v>2.85</v>
      </c>
      <c r="L1588">
        <v>3.02</v>
      </c>
      <c r="M1588">
        <v>2.64</v>
      </c>
      <c r="N1588">
        <v>2.68</v>
      </c>
      <c r="O1588">
        <v>3.08</v>
      </c>
      <c r="T1588">
        <f>MAX(scores245[[#This Row],[winline]],scores245[[#This Row],[betboom]])</f>
        <v>2.5499999999999998</v>
      </c>
      <c r="U1588" t="str">
        <f>INDEX($C$1:$O$10913,1,MATCH(T1588,scores245[#This Row],0))</f>
        <v>winline</v>
      </c>
    </row>
    <row r="1589" spans="1:21" x14ac:dyDescent="0.25">
      <c r="A1589" t="str">
        <f>_xlfn.CONCAT(scores245[[#This Row],[home]],scores245[[#This Row],[guest]],scores245[[#This Row],[дата]])</f>
        <v>Фрам РейкьявикВестри45570</v>
      </c>
      <c r="B1589" t="str">
        <f>_xlfn.CONCAT(scores245[[#This Row],[home]],scores245[[#This Row],[guest]])</f>
        <v>Фрам РейкьявикВестри</v>
      </c>
      <c r="C1589" s="1" t="s">
        <v>530</v>
      </c>
      <c r="D1589" s="2">
        <v>45570</v>
      </c>
      <c r="E1589" s="1" t="s">
        <v>227</v>
      </c>
      <c r="F1589" s="1" t="s">
        <v>336</v>
      </c>
      <c r="G1589">
        <v>1.92</v>
      </c>
      <c r="H1589">
        <v>3.7</v>
      </c>
      <c r="I1589">
        <v>3.45</v>
      </c>
      <c r="J1589">
        <v>1.89</v>
      </c>
      <c r="K1589">
        <v>3.75</v>
      </c>
      <c r="L1589">
        <v>3.7</v>
      </c>
      <c r="M1589">
        <v>1.92</v>
      </c>
      <c r="N1589">
        <v>3.9</v>
      </c>
      <c r="O1589">
        <v>3.6</v>
      </c>
      <c r="T1589">
        <f>MAX(scores245[[#This Row],[winline]],scores245[[#This Row],[betboom]])</f>
        <v>1.92</v>
      </c>
      <c r="U1589" t="str">
        <f>INDEX($C$1:$O$10913,1,MATCH(T1589,scores245[#This Row],0))</f>
        <v>winline</v>
      </c>
    </row>
    <row r="1590" spans="1:21" x14ac:dyDescent="0.25">
      <c r="A1590" t="str">
        <f>_xlfn.CONCAT(scores245[[#This Row],[home]],scores245[[#This Row],[guest]],scores245[[#This Row],[дата]])</f>
        <v>КристиансуннСандефьорд45570</v>
      </c>
      <c r="B1590" t="str">
        <f>_xlfn.CONCAT(scores245[[#This Row],[home]],scores245[[#This Row],[guest]])</f>
        <v>КристиансуннСандефьорд</v>
      </c>
      <c r="C1590" s="1" t="s">
        <v>531</v>
      </c>
      <c r="D1590" s="2">
        <v>45570</v>
      </c>
      <c r="E1590" s="1" t="s">
        <v>43</v>
      </c>
      <c r="F1590" s="1" t="s">
        <v>362</v>
      </c>
      <c r="G1590">
        <v>2.38</v>
      </c>
      <c r="H1590">
        <v>3.75</v>
      </c>
      <c r="I1590">
        <v>2.75</v>
      </c>
      <c r="J1590">
        <v>2.36</v>
      </c>
      <c r="K1590">
        <v>3.65</v>
      </c>
      <c r="L1590">
        <v>2.75</v>
      </c>
      <c r="M1590">
        <v>2.2999999999999998</v>
      </c>
      <c r="N1590">
        <v>3.6</v>
      </c>
      <c r="O1590">
        <v>2.9</v>
      </c>
      <c r="T1590">
        <f>MAX(scores245[[#This Row],[winline]],scores245[[#This Row],[betboom]])</f>
        <v>2.38</v>
      </c>
      <c r="U1590" t="str">
        <f>INDEX($C$1:$O$10913,1,MATCH(T1590,scores245[#This Row],0))</f>
        <v>winline</v>
      </c>
    </row>
    <row r="1591" spans="1:21" x14ac:dyDescent="0.25">
      <c r="A1591" t="str">
        <f>_xlfn.CONCAT(scores245[[#This Row],[home]],scores245[[#This Row],[guest]],scores245[[#This Row],[дата]])</f>
        <v>СогндальОлесунн45570</v>
      </c>
      <c r="B1591" t="str">
        <f>_xlfn.CONCAT(scores245[[#This Row],[home]],scores245[[#This Row],[guest]])</f>
        <v>СогндальОлесунн</v>
      </c>
      <c r="C1591" s="1" t="s">
        <v>532</v>
      </c>
      <c r="D1591" s="2">
        <v>45570</v>
      </c>
      <c r="E1591" s="1" t="s">
        <v>393</v>
      </c>
      <c r="F1591" s="1" t="s">
        <v>407</v>
      </c>
      <c r="G1591">
        <v>2.5499999999999998</v>
      </c>
      <c r="H1591">
        <v>3.5</v>
      </c>
      <c r="I1591">
        <v>2.6</v>
      </c>
      <c r="J1591" t="s">
        <v>20</v>
      </c>
      <c r="K1591" t="s">
        <v>20</v>
      </c>
      <c r="L1591" t="s">
        <v>20</v>
      </c>
      <c r="M1591" t="s">
        <v>20</v>
      </c>
      <c r="N1591" t="s">
        <v>20</v>
      </c>
      <c r="O1591" t="s">
        <v>20</v>
      </c>
      <c r="T1591">
        <f>MAX(scores245[[#This Row],[winline]],scores245[[#This Row],[betboom]])</f>
        <v>2.5499999999999998</v>
      </c>
      <c r="U1591" t="str">
        <f>INDEX($C$1:$O$10913,1,MATCH(T1591,scores245[#This Row],0))</f>
        <v>winline</v>
      </c>
    </row>
    <row r="1592" spans="1:21" x14ac:dyDescent="0.25">
      <c r="A1592" t="str">
        <f>_xlfn.CONCAT(scores245[[#This Row],[home]],scores245[[#This Row],[guest]],scores245[[#This Row],[дата]])</f>
        <v>СтартБрюн45570</v>
      </c>
      <c r="B1592" t="str">
        <f>_xlfn.CONCAT(scores245[[#This Row],[home]],scores245[[#This Row],[guest]])</f>
        <v>СтартБрюн</v>
      </c>
      <c r="C1592" s="1" t="s">
        <v>532</v>
      </c>
      <c r="D1592" s="2">
        <v>45570</v>
      </c>
      <c r="E1592" s="1" t="s">
        <v>402</v>
      </c>
      <c r="F1592" s="1" t="s">
        <v>397</v>
      </c>
      <c r="G1592">
        <v>2.9</v>
      </c>
      <c r="H1592">
        <v>3.45</v>
      </c>
      <c r="I1592">
        <v>2.35</v>
      </c>
      <c r="J1592">
        <v>2.87</v>
      </c>
      <c r="K1592">
        <v>3.43</v>
      </c>
      <c r="L1592">
        <v>2.2999999999999998</v>
      </c>
      <c r="M1592">
        <v>3.1</v>
      </c>
      <c r="N1592">
        <v>3.4</v>
      </c>
      <c r="O1592">
        <v>2.2000000000000002</v>
      </c>
      <c r="T1592">
        <f>MAX(scores245[[#This Row],[winline]],scores245[[#This Row],[betboom]])</f>
        <v>2.9</v>
      </c>
      <c r="U1592" t="str">
        <f>INDEX($C$1:$O$10913,1,MATCH(T1592,scores245[#This Row],0))</f>
        <v>winline</v>
      </c>
    </row>
    <row r="1593" spans="1:21" x14ac:dyDescent="0.25">
      <c r="A1593" t="str">
        <f>_xlfn.CONCAT(scores245[[#This Row],[home]],scores245[[#This Row],[guest]],scores245[[#This Row],[дата]])</f>
        <v>Чарльстон БэттериДетройт Сити45570</v>
      </c>
      <c r="B1593" t="str">
        <f>_xlfn.CONCAT(scores245[[#This Row],[home]],scores245[[#This Row],[guest]])</f>
        <v>Чарльстон БэттериДетройт Сити</v>
      </c>
      <c r="C1593" s="1" t="s">
        <v>533</v>
      </c>
      <c r="D1593" s="2">
        <v>45570</v>
      </c>
      <c r="E1593" s="1" t="s">
        <v>49</v>
      </c>
      <c r="F1593" s="1" t="s">
        <v>98</v>
      </c>
      <c r="G1593">
        <v>1.52</v>
      </c>
      <c r="H1593">
        <v>4</v>
      </c>
      <c r="I1593">
        <v>5.2</v>
      </c>
      <c r="J1593">
        <v>1.55</v>
      </c>
      <c r="K1593">
        <v>4</v>
      </c>
      <c r="L1593">
        <v>5.4</v>
      </c>
      <c r="M1593">
        <v>1.56</v>
      </c>
      <c r="N1593">
        <v>3.98</v>
      </c>
      <c r="O1593">
        <v>5</v>
      </c>
      <c r="T1593">
        <f>MAX(scores245[[#This Row],[winline]],scores245[[#This Row],[betboom]])</f>
        <v>1.55</v>
      </c>
      <c r="U1593" t="str">
        <f>INDEX($C$1:$O$10913,1,MATCH(T1593,scores245[#This Row],0))</f>
        <v>betboom</v>
      </c>
    </row>
    <row r="1594" spans="1:21" x14ac:dyDescent="0.25">
      <c r="A1594" t="str">
        <f>_xlfn.CONCAT(scores245[[#This Row],[home]],scores245[[#This Row],[guest]],scores245[[#This Row],[дата]])</f>
        <v>Финикс РайзингМонтерей Бей 45570</v>
      </c>
      <c r="B1594" t="str">
        <f>_xlfn.CONCAT(scores245[[#This Row],[home]],scores245[[#This Row],[guest]])</f>
        <v xml:space="preserve">Финикс РайзингМонтерей Бей </v>
      </c>
      <c r="C1594" s="1" t="s">
        <v>533</v>
      </c>
      <c r="D1594" s="2">
        <v>45570</v>
      </c>
      <c r="E1594" s="1" t="s">
        <v>100</v>
      </c>
      <c r="F1594" s="1" t="s">
        <v>237</v>
      </c>
      <c r="G1594">
        <v>1.7</v>
      </c>
      <c r="H1594">
        <v>3.75</v>
      </c>
      <c r="I1594">
        <v>4.5</v>
      </c>
      <c r="J1594">
        <v>1.68</v>
      </c>
      <c r="K1594">
        <v>3.9</v>
      </c>
      <c r="L1594">
        <v>4.4000000000000004</v>
      </c>
      <c r="M1594">
        <v>1.71</v>
      </c>
      <c r="N1594">
        <v>3.64</v>
      </c>
      <c r="O1594">
        <v>4.32</v>
      </c>
      <c r="T1594">
        <f>MAX(scores245[[#This Row],[winline]],scores245[[#This Row],[betboom]])</f>
        <v>1.7</v>
      </c>
      <c r="U1594" t="str">
        <f>INDEX($C$1:$O$10913,1,MATCH(T1594,scores245[#This Row],0))</f>
        <v>winline</v>
      </c>
    </row>
    <row r="1595" spans="1:21" x14ac:dyDescent="0.25">
      <c r="A1595" t="str">
        <f>_xlfn.CONCAT(scores245[[#This Row],[home]],scores245[[#This Row],[guest]],scores245[[#This Row],[дата]])</f>
        <v>ТоронтоИнтер Майами45570</v>
      </c>
      <c r="B1595" t="str">
        <f>_xlfn.CONCAT(scores245[[#This Row],[home]],scores245[[#This Row],[guest]])</f>
        <v>ТоронтоИнтер Майами</v>
      </c>
      <c r="C1595" s="1" t="s">
        <v>534</v>
      </c>
      <c r="D1595" s="2">
        <v>45570</v>
      </c>
      <c r="E1595" s="1" t="s">
        <v>106</v>
      </c>
      <c r="F1595" s="1" t="s">
        <v>251</v>
      </c>
      <c r="G1595">
        <v>2.33</v>
      </c>
      <c r="H1595">
        <v>3.75</v>
      </c>
      <c r="I1595">
        <v>2.7</v>
      </c>
      <c r="J1595">
        <v>2.38</v>
      </c>
      <c r="K1595">
        <v>3.75</v>
      </c>
      <c r="L1595">
        <v>2.68</v>
      </c>
      <c r="M1595">
        <v>2.35</v>
      </c>
      <c r="N1595">
        <v>3.85</v>
      </c>
      <c r="O1595">
        <v>2.7</v>
      </c>
      <c r="T1595">
        <f>MAX(scores245[[#This Row],[winline]],scores245[[#This Row],[betboom]])</f>
        <v>2.38</v>
      </c>
      <c r="U1595" t="str">
        <f>INDEX($C$1:$O$10913,1,MATCH(T1595,scores245[#This Row],0))</f>
        <v>betboom</v>
      </c>
    </row>
    <row r="1596" spans="1:21" x14ac:dyDescent="0.25">
      <c r="A1596" t="str">
        <f>_xlfn.CONCAT(scores245[[#This Row],[home]],scores245[[#This Row],[guest]],scores245[[#This Row],[дата]])</f>
        <v>СИККуПС45570</v>
      </c>
      <c r="B1596" t="str">
        <f>_xlfn.CONCAT(scores245[[#This Row],[home]],scores245[[#This Row],[guest]])</f>
        <v>СИККуПС</v>
      </c>
      <c r="C1596" s="1" t="s">
        <v>535</v>
      </c>
      <c r="D1596" s="2">
        <v>45570</v>
      </c>
      <c r="E1596" s="1" t="s">
        <v>111</v>
      </c>
      <c r="F1596" s="1" t="s">
        <v>57</v>
      </c>
      <c r="G1596">
        <v>3</v>
      </c>
      <c r="H1596">
        <v>3.65</v>
      </c>
      <c r="I1596">
        <v>2.2000000000000002</v>
      </c>
      <c r="J1596">
        <v>3.05</v>
      </c>
      <c r="K1596">
        <v>3.65</v>
      </c>
      <c r="L1596">
        <v>2.1800000000000002</v>
      </c>
      <c r="M1596">
        <v>3.05</v>
      </c>
      <c r="N1596">
        <v>3.75</v>
      </c>
      <c r="O1596">
        <v>2.1800000000000002</v>
      </c>
      <c r="T1596">
        <f>MAX(scores245[[#This Row],[winline]],scores245[[#This Row],[betboom]])</f>
        <v>3.05</v>
      </c>
      <c r="U1596" t="str">
        <f>INDEX($C$1:$O$10913,1,MATCH(T1596,scores245[#This Row],0))</f>
        <v>betboom</v>
      </c>
    </row>
    <row r="1597" spans="1:21" x14ac:dyDescent="0.25">
      <c r="A1597" t="str">
        <f>_xlfn.CONCAT(scores245[[#This Row],[home]],scores245[[#This Row],[guest]],scores245[[#This Row],[дата]])</f>
        <v>ЕифОулу45570</v>
      </c>
      <c r="B1597" t="str">
        <f>_xlfn.CONCAT(scores245[[#This Row],[home]],scores245[[#This Row],[guest]])</f>
        <v>ЕифОулу</v>
      </c>
      <c r="C1597" s="1" t="s">
        <v>535</v>
      </c>
      <c r="D1597" s="2">
        <v>45570</v>
      </c>
      <c r="E1597" s="1" t="s">
        <v>259</v>
      </c>
      <c r="F1597" s="1" t="s">
        <v>56</v>
      </c>
      <c r="G1597">
        <v>3.45</v>
      </c>
      <c r="H1597">
        <v>3.7</v>
      </c>
      <c r="I1597">
        <v>2</v>
      </c>
      <c r="J1597">
        <v>3.35</v>
      </c>
      <c r="K1597">
        <v>3.8</v>
      </c>
      <c r="L1597">
        <v>2</v>
      </c>
      <c r="M1597">
        <v>3.45</v>
      </c>
      <c r="N1597">
        <v>3.9</v>
      </c>
      <c r="O1597">
        <v>1.98</v>
      </c>
      <c r="T1597">
        <f>MAX(scores245[[#This Row],[winline]],scores245[[#This Row],[betboom]])</f>
        <v>3.45</v>
      </c>
      <c r="U1597" t="str">
        <f>INDEX($C$1:$O$10913,1,MATCH(T1597,scores245[#This Row],0))</f>
        <v>winline</v>
      </c>
    </row>
    <row r="1598" spans="1:21" x14ac:dyDescent="0.25">
      <c r="A1598" t="str">
        <f>_xlfn.CONCAT(scores245[[#This Row],[home]],scores245[[#This Row],[guest]],scores245[[#This Row],[дата]])</f>
        <v>ГнистанЛахти45570</v>
      </c>
      <c r="B1598" t="str">
        <f>_xlfn.CONCAT(scores245[[#This Row],[home]],scores245[[#This Row],[guest]])</f>
        <v>ГнистанЛахти</v>
      </c>
      <c r="C1598" s="1" t="s">
        <v>535</v>
      </c>
      <c r="D1598" s="2">
        <v>45570</v>
      </c>
      <c r="E1598" s="1" t="s">
        <v>258</v>
      </c>
      <c r="F1598" s="1" t="s">
        <v>109</v>
      </c>
      <c r="G1598">
        <v>1.72</v>
      </c>
      <c r="H1598">
        <v>3.9</v>
      </c>
      <c r="I1598">
        <v>4.5</v>
      </c>
      <c r="J1598">
        <v>1.7</v>
      </c>
      <c r="K1598">
        <v>4</v>
      </c>
      <c r="L1598">
        <v>4.7</v>
      </c>
      <c r="M1598">
        <v>1.72</v>
      </c>
      <c r="N1598">
        <v>4.05</v>
      </c>
      <c r="O1598">
        <v>4.5</v>
      </c>
      <c r="T1598">
        <f>MAX(scores245[[#This Row],[winline]],scores245[[#This Row],[betboom]])</f>
        <v>1.72</v>
      </c>
      <c r="U1598" t="str">
        <f>INDEX($C$1:$O$10913,1,MATCH(T1598,scores245[#This Row],0))</f>
        <v>winline</v>
      </c>
    </row>
    <row r="1599" spans="1:21" x14ac:dyDescent="0.25">
      <c r="A1599" t="str">
        <f>_xlfn.CONCAT(scores245[[#This Row],[home]],scores245[[#This Row],[guest]],scores245[[#This Row],[дата]])</f>
        <v>Варбергс БоИСЭребру45570</v>
      </c>
      <c r="B1599" t="str">
        <f>_xlfn.CONCAT(scores245[[#This Row],[home]],scores245[[#This Row],[guest]])</f>
        <v>Варбергс БоИСЭребру</v>
      </c>
      <c r="C1599" s="1" t="s">
        <v>536</v>
      </c>
      <c r="D1599" s="2">
        <v>45570</v>
      </c>
      <c r="E1599" s="1" t="s">
        <v>486</v>
      </c>
      <c r="F1599" s="1" t="s">
        <v>116</v>
      </c>
      <c r="G1599">
        <v>2.5499999999999998</v>
      </c>
      <c r="H1599">
        <v>3.55</v>
      </c>
      <c r="I1599">
        <v>2.6</v>
      </c>
      <c r="J1599">
        <v>2.4500000000000002</v>
      </c>
      <c r="K1599">
        <v>3.45</v>
      </c>
      <c r="L1599">
        <v>2.6</v>
      </c>
      <c r="M1599">
        <v>2.4500000000000002</v>
      </c>
      <c r="N1599">
        <v>3.5</v>
      </c>
      <c r="O1599">
        <v>2.6</v>
      </c>
      <c r="T1599">
        <f>MAX(scores245[[#This Row],[winline]],scores245[[#This Row],[betboom]])</f>
        <v>2.5499999999999998</v>
      </c>
      <c r="U1599" t="str">
        <f>INDEX($C$1:$O$10913,1,MATCH(T1599,scores245[#This Row],0))</f>
        <v>winline</v>
      </c>
    </row>
    <row r="1600" spans="1:21" x14ac:dyDescent="0.25">
      <c r="A1600" t="str">
        <f>_xlfn.CONCAT(scores245[[#This Row],[home]],scores245[[#This Row],[guest]],scores245[[#This Row],[дата]])</f>
        <v>ГефлеБраге45570</v>
      </c>
      <c r="B1600" t="str">
        <f>_xlfn.CONCAT(scores245[[#This Row],[home]],scores245[[#This Row],[guest]])</f>
        <v>ГефлеБраге</v>
      </c>
      <c r="C1600" s="1" t="s">
        <v>536</v>
      </c>
      <c r="D1600" s="2">
        <v>45570</v>
      </c>
      <c r="E1600" s="1" t="s">
        <v>64</v>
      </c>
      <c r="F1600" s="1" t="s">
        <v>63</v>
      </c>
      <c r="G1600">
        <v>3.8</v>
      </c>
      <c r="H1600">
        <v>3.75</v>
      </c>
      <c r="I1600">
        <v>1.89</v>
      </c>
      <c r="J1600">
        <v>3.7</v>
      </c>
      <c r="K1600">
        <v>3.7</v>
      </c>
      <c r="L1600">
        <v>1.88</v>
      </c>
      <c r="M1600">
        <v>3.75</v>
      </c>
      <c r="N1600">
        <v>3.7</v>
      </c>
      <c r="O1600">
        <v>1.85</v>
      </c>
      <c r="T1600">
        <f>MAX(scores245[[#This Row],[winline]],scores245[[#This Row],[betboom]])</f>
        <v>3.8</v>
      </c>
      <c r="U1600" t="str">
        <f>INDEX($C$1:$O$10913,1,MATCH(T1600,scores245[#This Row],0))</f>
        <v>winline</v>
      </c>
    </row>
    <row r="1601" spans="1:21" x14ac:dyDescent="0.25">
      <c r="A1601" t="str">
        <f>_xlfn.CONCAT(scores245[[#This Row],[home]],scores245[[#This Row],[guest]],scores245[[#This Row],[дата]])</f>
        <v>УтсиктенсХельсингборг45570</v>
      </c>
      <c r="B1601" t="str">
        <f>_xlfn.CONCAT(scores245[[#This Row],[home]],scores245[[#This Row],[guest]])</f>
        <v>УтсиктенсХельсингборг</v>
      </c>
      <c r="C1601" s="1" t="s">
        <v>536</v>
      </c>
      <c r="D1601" s="2">
        <v>45570</v>
      </c>
      <c r="E1601" s="1" t="s">
        <v>117</v>
      </c>
      <c r="F1601" s="1" t="s">
        <v>61</v>
      </c>
      <c r="G1601">
        <v>3.45</v>
      </c>
      <c r="H1601">
        <v>3.45</v>
      </c>
      <c r="I1601">
        <v>2.09</v>
      </c>
      <c r="J1601">
        <v>3.35</v>
      </c>
      <c r="K1601">
        <v>3.25</v>
      </c>
      <c r="L1601">
        <v>2.14</v>
      </c>
      <c r="M1601">
        <v>3.35</v>
      </c>
      <c r="N1601">
        <v>3.3</v>
      </c>
      <c r="O1601">
        <v>2.1</v>
      </c>
      <c r="T1601">
        <f>MAX(scores245[[#This Row],[winline]],scores245[[#This Row],[betboom]])</f>
        <v>3.45</v>
      </c>
      <c r="U1601" t="str">
        <f>INDEX($C$1:$O$10913,1,MATCH(T1601,scores245[#This Row],0))</f>
        <v>winline</v>
      </c>
    </row>
    <row r="1602" spans="1:21" x14ac:dyDescent="0.25">
      <c r="A1602" t="str">
        <f>_xlfn.CONCAT(scores245[[#This Row],[home]],scores245[[#This Row],[guest]],scores245[[#This Row],[дата]])</f>
        <v>СандвикенcЭстерсунд 45570</v>
      </c>
      <c r="B1602" t="str">
        <f>_xlfn.CONCAT(scores245[[#This Row],[home]],scores245[[#This Row],[guest]])</f>
        <v xml:space="preserve">СандвикенcЭстерсунд </v>
      </c>
      <c r="C1602" s="1" t="s">
        <v>536</v>
      </c>
      <c r="D1602" s="2">
        <v>45570</v>
      </c>
      <c r="E1602" s="1" t="s">
        <v>114</v>
      </c>
      <c r="F1602" s="1" t="s">
        <v>267</v>
      </c>
      <c r="G1602">
        <v>1.7</v>
      </c>
      <c r="H1602">
        <v>4</v>
      </c>
      <c r="I1602">
        <v>4.5</v>
      </c>
      <c r="J1602">
        <v>1.66</v>
      </c>
      <c r="K1602">
        <v>4</v>
      </c>
      <c r="L1602">
        <v>4.4000000000000004</v>
      </c>
      <c r="M1602">
        <v>1.65</v>
      </c>
      <c r="N1602">
        <v>4.05</v>
      </c>
      <c r="O1602">
        <v>4.4000000000000004</v>
      </c>
      <c r="T1602">
        <f>MAX(scores245[[#This Row],[winline]],scores245[[#This Row],[betboom]])</f>
        <v>1.7</v>
      </c>
      <c r="U1602" t="str">
        <f>INDEX($C$1:$O$10913,1,MATCH(T1602,scores245[#This Row],0))</f>
        <v>winline</v>
      </c>
    </row>
    <row r="1603" spans="1:21" x14ac:dyDescent="0.25">
      <c r="A1603" t="str">
        <f>_xlfn.CONCAT(scores245[[#This Row],[home]],scores245[[#This Row],[guest]],scores245[[#This Row],[дата]])</f>
        <v>БроммапойкарнаГАИС Гетеборг45570</v>
      </c>
      <c r="B1603" t="str">
        <f>_xlfn.CONCAT(scores245[[#This Row],[home]],scores245[[#This Row],[guest]])</f>
        <v>БроммапойкарнаГАИС Гетеборг</v>
      </c>
      <c r="C1603" s="1" t="s">
        <v>537</v>
      </c>
      <c r="D1603" s="2">
        <v>45570</v>
      </c>
      <c r="E1603" s="1" t="s">
        <v>344</v>
      </c>
      <c r="F1603" s="1" t="s">
        <v>353</v>
      </c>
      <c r="G1603">
        <v>2.36</v>
      </c>
      <c r="H1603">
        <v>3.65</v>
      </c>
      <c r="I1603">
        <v>2.85</v>
      </c>
      <c r="J1603">
        <v>2.38</v>
      </c>
      <c r="K1603">
        <v>3.55</v>
      </c>
      <c r="L1603">
        <v>2.8</v>
      </c>
      <c r="M1603">
        <v>2.4</v>
      </c>
      <c r="N1603">
        <v>3.65</v>
      </c>
      <c r="O1603">
        <v>2.8</v>
      </c>
      <c r="T1603">
        <f>MAX(scores245[[#This Row],[winline]],scores245[[#This Row],[betboom]])</f>
        <v>2.38</v>
      </c>
      <c r="U1603" t="str">
        <f>INDEX($C$1:$O$10913,1,MATCH(T1603,scores245[#This Row],0))</f>
        <v>betboom</v>
      </c>
    </row>
    <row r="1604" spans="1:21" x14ac:dyDescent="0.25">
      <c r="A1604" t="str">
        <f>_xlfn.CONCAT(scores245[[#This Row],[home]],scores245[[#This Row],[guest]],scores245[[#This Row],[дата]])</f>
        <v>МьельбюВестерос45570</v>
      </c>
      <c r="B1604" t="str">
        <f>_xlfn.CONCAT(scores245[[#This Row],[home]],scores245[[#This Row],[guest]])</f>
        <v>МьельбюВестерос</v>
      </c>
      <c r="C1604" s="1" t="s">
        <v>537</v>
      </c>
      <c r="D1604" s="2">
        <v>45570</v>
      </c>
      <c r="E1604" s="1" t="s">
        <v>341</v>
      </c>
      <c r="F1604" s="1" t="s">
        <v>363</v>
      </c>
      <c r="G1604">
        <v>1.93</v>
      </c>
      <c r="H1604">
        <v>3.65</v>
      </c>
      <c r="I1604">
        <v>3.9</v>
      </c>
      <c r="J1604">
        <v>1.95</v>
      </c>
      <c r="K1604">
        <v>3.5</v>
      </c>
      <c r="L1604">
        <v>3.9</v>
      </c>
      <c r="M1604">
        <v>1.9</v>
      </c>
      <c r="N1604">
        <v>3.6</v>
      </c>
      <c r="O1604">
        <v>4</v>
      </c>
      <c r="T1604">
        <f>MAX(scores245[[#This Row],[winline]],scores245[[#This Row],[betboom]])</f>
        <v>1.95</v>
      </c>
      <c r="U1604" t="str">
        <f>INDEX($C$1:$O$10913,1,MATCH(T1604,scores245[#This Row],0))</f>
        <v>betboom</v>
      </c>
    </row>
    <row r="1605" spans="1:21" x14ac:dyDescent="0.25">
      <c r="A1605" t="str">
        <f>_xlfn.CONCAT(scores245[[#This Row],[home]],scores245[[#This Row],[guest]],scores245[[#This Row],[дата]])</f>
        <v>ХаммарбюХальмстад45570</v>
      </c>
      <c r="B1605" t="str">
        <f>_xlfn.CONCAT(scores245[[#This Row],[home]],scores245[[#This Row],[guest]])</f>
        <v>ХаммарбюХальмстад</v>
      </c>
      <c r="C1605" s="1" t="s">
        <v>537</v>
      </c>
      <c r="D1605" s="2">
        <v>45570</v>
      </c>
      <c r="E1605" s="1" t="s">
        <v>354</v>
      </c>
      <c r="F1605" s="1" t="s">
        <v>356</v>
      </c>
      <c r="G1605">
        <v>1.38</v>
      </c>
      <c r="H1605">
        <v>5</v>
      </c>
      <c r="I1605">
        <v>8</v>
      </c>
      <c r="J1605">
        <v>1.36</v>
      </c>
      <c r="K1605">
        <v>5</v>
      </c>
      <c r="L1605">
        <v>8.8000000000000007</v>
      </c>
      <c r="M1605">
        <v>1.37</v>
      </c>
      <c r="N1605">
        <v>5</v>
      </c>
      <c r="O1605">
        <v>8.5</v>
      </c>
      <c r="T1605">
        <f>MAX(scores245[[#This Row],[winline]],scores245[[#This Row],[betboom]])</f>
        <v>1.38</v>
      </c>
      <c r="U1605" t="str">
        <f>INDEX($C$1:$O$10913,1,MATCH(T1605,scores245[#This Row],0))</f>
        <v>winline</v>
      </c>
    </row>
    <row r="1606" spans="1:21" x14ac:dyDescent="0.25">
      <c r="A1606" t="str">
        <f>_xlfn.CONCAT(scores245[[#This Row],[home]],scores245[[#This Row],[guest]],scores245[[#This Row],[дата]])</f>
        <v>СоннамЧоннам 45570</v>
      </c>
      <c r="B1606" t="str">
        <f>_xlfn.CONCAT(scores245[[#This Row],[home]],scores245[[#This Row],[guest]])</f>
        <v xml:space="preserve">СоннамЧоннам </v>
      </c>
      <c r="C1606" s="1" t="s">
        <v>538</v>
      </c>
      <c r="D1606" s="2">
        <v>45570</v>
      </c>
      <c r="E1606" s="1" t="s">
        <v>121</v>
      </c>
      <c r="F1606" s="1" t="s">
        <v>311</v>
      </c>
      <c r="G1606">
        <v>2.9</v>
      </c>
      <c r="H1606">
        <v>3.6</v>
      </c>
      <c r="I1606">
        <v>2.2999999999999998</v>
      </c>
      <c r="J1606">
        <v>2.84</v>
      </c>
      <c r="K1606">
        <v>3.59</v>
      </c>
      <c r="L1606">
        <v>2.25</v>
      </c>
      <c r="M1606">
        <v>2.82</v>
      </c>
      <c r="N1606">
        <v>3.51</v>
      </c>
      <c r="O1606">
        <v>2.2200000000000002</v>
      </c>
      <c r="T1606">
        <f>MAX(scores245[[#This Row],[winline]],scores245[[#This Row],[betboom]])</f>
        <v>2.9</v>
      </c>
      <c r="U1606" t="str">
        <f>INDEX($C$1:$O$10913,1,MATCH(T1606,scores245[#This Row],0))</f>
        <v>winline</v>
      </c>
    </row>
    <row r="1607" spans="1:21" x14ac:dyDescent="0.25">
      <c r="A1607" t="str">
        <f>_xlfn.CONCAT(scores245[[#This Row],[home]],scores245[[#This Row],[guest]],scores245[[#This Row],[дата]])</f>
        <v>ПучхонЧхонджу45570</v>
      </c>
      <c r="B1607" t="str">
        <f>_xlfn.CONCAT(scores245[[#This Row],[home]],scores245[[#This Row],[guest]])</f>
        <v>ПучхонЧхонджу</v>
      </c>
      <c r="C1607" s="1" t="s">
        <v>538</v>
      </c>
      <c r="D1607" s="2">
        <v>45570</v>
      </c>
      <c r="E1607" s="1" t="s">
        <v>268</v>
      </c>
      <c r="F1607" s="1" t="s">
        <v>361</v>
      </c>
      <c r="G1607">
        <v>1.97</v>
      </c>
      <c r="H1607">
        <v>3.4</v>
      </c>
      <c r="I1607">
        <v>3.85</v>
      </c>
      <c r="J1607">
        <v>1.92</v>
      </c>
      <c r="K1607">
        <v>3.38</v>
      </c>
      <c r="L1607">
        <v>3.87</v>
      </c>
      <c r="M1607">
        <v>1.96</v>
      </c>
      <c r="N1607">
        <v>3.27</v>
      </c>
      <c r="O1607">
        <v>3.64</v>
      </c>
      <c r="T1607">
        <f>MAX(scores245[[#This Row],[winline]],scores245[[#This Row],[betboom]])</f>
        <v>1.97</v>
      </c>
      <c r="U1607" t="str">
        <f>INDEX($C$1:$O$10913,1,MATCH(T1607,scores245[#This Row],0))</f>
        <v>winline</v>
      </c>
    </row>
    <row r="1608" spans="1:21" x14ac:dyDescent="0.25">
      <c r="A1608" t="str">
        <f>_xlfn.CONCAT(scores245[[#This Row],[home]],scores245[[#This Row],[guest]],scores245[[#This Row],[дата]])</f>
        <v>ГимпоЧхуннам45570</v>
      </c>
      <c r="B1608" t="str">
        <f>_xlfn.CONCAT(scores245[[#This Row],[home]],scores245[[#This Row],[guest]])</f>
        <v>ГимпоЧхуннам</v>
      </c>
      <c r="C1608" s="1" t="s">
        <v>538</v>
      </c>
      <c r="D1608" s="2">
        <v>45570</v>
      </c>
      <c r="E1608" s="1" t="s">
        <v>122</v>
      </c>
      <c r="F1608" s="1" t="s">
        <v>312</v>
      </c>
      <c r="G1608">
        <v>2.5499999999999998</v>
      </c>
      <c r="H1608">
        <v>3.3</v>
      </c>
      <c r="I1608">
        <v>2.7</v>
      </c>
      <c r="J1608" t="s">
        <v>20</v>
      </c>
      <c r="K1608" t="s">
        <v>20</v>
      </c>
      <c r="L1608" t="s">
        <v>20</v>
      </c>
      <c r="M1608" t="s">
        <v>20</v>
      </c>
      <c r="N1608" t="s">
        <v>20</v>
      </c>
      <c r="O1608" t="s">
        <v>20</v>
      </c>
      <c r="T1608">
        <f>MAX(scores245[[#This Row],[winline]],scores245[[#This Row],[betboom]])</f>
        <v>2.5499999999999998</v>
      </c>
      <c r="U1608" t="str">
        <f>INDEX($C$1:$O$10913,1,MATCH(T1608,scores245[#This Row],0))</f>
        <v>winline</v>
      </c>
    </row>
    <row r="1609" spans="1:21" x14ac:dyDescent="0.25">
      <c r="A1609" t="str">
        <f>_xlfn.CONCAT(scores245[[#This Row],[home]],scores245[[#This Row],[guest]],scores245[[#This Row],[дата]])</f>
        <v>Чхонан СитиКеннам45570</v>
      </c>
      <c r="B1609" t="str">
        <f>_xlfn.CONCAT(scores245[[#This Row],[home]],scores245[[#This Row],[guest]])</f>
        <v>Чхонан СитиКеннам</v>
      </c>
      <c r="C1609" s="1" t="s">
        <v>538</v>
      </c>
      <c r="D1609" s="2">
        <v>45570</v>
      </c>
      <c r="E1609" s="1" t="s">
        <v>123</v>
      </c>
      <c r="F1609" s="1" t="s">
        <v>310</v>
      </c>
      <c r="G1609">
        <v>3</v>
      </c>
      <c r="H1609">
        <v>3.65</v>
      </c>
      <c r="I1609">
        <v>2.2000000000000002</v>
      </c>
      <c r="J1609">
        <v>2.98</v>
      </c>
      <c r="K1609">
        <v>3.65</v>
      </c>
      <c r="L1609">
        <v>2.15</v>
      </c>
      <c r="M1609" t="s">
        <v>20</v>
      </c>
      <c r="N1609" t="s">
        <v>20</v>
      </c>
      <c r="O1609" t="s">
        <v>20</v>
      </c>
      <c r="T1609">
        <f>MAX(scores245[[#This Row],[winline]],scores245[[#This Row],[betboom]])</f>
        <v>3</v>
      </c>
      <c r="U1609" t="str">
        <f>INDEX($C$1:$O$10913,1,MATCH(T1609,scores245[#This Row],0))</f>
        <v>winline</v>
      </c>
    </row>
    <row r="1610" spans="1:21" x14ac:dyDescent="0.25">
      <c r="A1610" t="str">
        <f>_xlfn.CONCAT(scores245[[#This Row],[home]],scores245[[#This Row],[guest]],scores245[[#This Row],[дата]])</f>
        <v>Пусан Сеул 45570</v>
      </c>
      <c r="B1610" t="str">
        <f>_xlfn.CONCAT(scores245[[#This Row],[home]],scores245[[#This Row],[guest]])</f>
        <v xml:space="preserve">Пусан Сеул </v>
      </c>
      <c r="C1610" s="1" t="s">
        <v>538</v>
      </c>
      <c r="D1610" s="2">
        <v>45570</v>
      </c>
      <c r="E1610" s="1" t="s">
        <v>120</v>
      </c>
      <c r="F1610" s="1" t="s">
        <v>313</v>
      </c>
      <c r="G1610">
        <v>2.65</v>
      </c>
      <c r="H1610">
        <v>3.3</v>
      </c>
      <c r="I1610">
        <v>2.6</v>
      </c>
      <c r="J1610">
        <v>2.63</v>
      </c>
      <c r="K1610">
        <v>3.28</v>
      </c>
      <c r="L1610">
        <v>2.57</v>
      </c>
      <c r="M1610">
        <v>2.5499999999999998</v>
      </c>
      <c r="N1610">
        <v>3.3</v>
      </c>
      <c r="O1610">
        <v>2.54</v>
      </c>
      <c r="T1610">
        <f>MAX(scores245[[#This Row],[winline]],scores245[[#This Row],[betboom]])</f>
        <v>2.65</v>
      </c>
      <c r="U1610" t="str">
        <f>INDEX($C$1:$O$10913,1,MATCH(T1610,scores245[#This Row],0))</f>
        <v>winline</v>
      </c>
    </row>
    <row r="1611" spans="1:21" x14ac:dyDescent="0.25">
      <c r="A1611" t="str">
        <f>_xlfn.CONCAT(scores245[[#This Row],[home]],scores245[[#This Row],[guest]],scores245[[#This Row],[дата]])</f>
        <v>Пхаджу СитизенУльсан Ситизен45570</v>
      </c>
      <c r="B1611" t="str">
        <f>_xlfn.CONCAT(scores245[[#This Row],[home]],scores245[[#This Row],[guest]])</f>
        <v>Пхаджу СитизенУльсан Ситизен</v>
      </c>
      <c r="C1611" s="1" t="s">
        <v>539</v>
      </c>
      <c r="D1611" s="2">
        <v>45570</v>
      </c>
      <c r="E1611" s="1" t="s">
        <v>131</v>
      </c>
      <c r="F1611" s="1" t="s">
        <v>68</v>
      </c>
      <c r="G1611" t="s">
        <v>20</v>
      </c>
      <c r="H1611" t="s">
        <v>20</v>
      </c>
      <c r="I1611" t="s">
        <v>20</v>
      </c>
      <c r="J1611">
        <v>2.27</v>
      </c>
      <c r="K1611">
        <v>2.95</v>
      </c>
      <c r="L1611">
        <v>3.25</v>
      </c>
      <c r="M1611">
        <v>2.25</v>
      </c>
      <c r="N1611">
        <v>2.9</v>
      </c>
      <c r="O1611">
        <v>3.2</v>
      </c>
      <c r="T1611">
        <f>MAX(scores245[[#This Row],[winline]],scores245[[#This Row],[betboom]])</f>
        <v>2.27</v>
      </c>
      <c r="U1611" t="str">
        <f>INDEX($C$1:$O$10913,1,MATCH(T1611,scores245[#This Row],0))</f>
        <v>betboom</v>
      </c>
    </row>
    <row r="1612" spans="1:21" x14ac:dyDescent="0.25">
      <c r="A1612" t="str">
        <f>_xlfn.CONCAT(scores245[[#This Row],[home]],scores245[[#This Row],[guest]],scores245[[#This Row],[дата]])</f>
        <v>Еджу СитизенПхочхон ФК45570</v>
      </c>
      <c r="B1612" t="str">
        <f>_xlfn.CONCAT(scores245[[#This Row],[home]],scores245[[#This Row],[guest]])</f>
        <v>Еджу СитизенПхочхон ФК</v>
      </c>
      <c r="C1612" s="1" t="s">
        <v>539</v>
      </c>
      <c r="D1612" s="2">
        <v>45570</v>
      </c>
      <c r="E1612" s="1" t="s">
        <v>136</v>
      </c>
      <c r="F1612" s="1" t="s">
        <v>279</v>
      </c>
      <c r="G1612">
        <v>3.55</v>
      </c>
      <c r="H1612">
        <v>3.3</v>
      </c>
      <c r="I1612">
        <v>2.0089999999999999</v>
      </c>
      <c r="J1612">
        <v>3.55</v>
      </c>
      <c r="K1612">
        <v>3.2</v>
      </c>
      <c r="L1612">
        <v>2</v>
      </c>
      <c r="M1612" t="s">
        <v>20</v>
      </c>
      <c r="N1612" t="s">
        <v>20</v>
      </c>
      <c r="O1612" t="s">
        <v>20</v>
      </c>
      <c r="T1612">
        <f>MAX(scores245[[#This Row],[winline]],scores245[[#This Row],[betboom]])</f>
        <v>3.55</v>
      </c>
      <c r="U1612" t="str">
        <f>INDEX($C$1:$O$10913,1,MATCH(T1612,scores245[#This Row],0))</f>
        <v>winline</v>
      </c>
    </row>
    <row r="1613" spans="1:21" x14ac:dyDescent="0.25">
      <c r="A1613" t="str">
        <f>_xlfn.CONCAT(scores245[[#This Row],[home]],scores245[[#This Row],[guest]],scores245[[#This Row],[дата]])</f>
        <v>ХвасонКёнджу КХНП45570</v>
      </c>
      <c r="B1613" t="str">
        <f>_xlfn.CONCAT(scores245[[#This Row],[home]],scores245[[#This Row],[guest]])</f>
        <v>ХвасонКёнджу КХНП</v>
      </c>
      <c r="C1613" s="1" t="s">
        <v>539</v>
      </c>
      <c r="D1613" s="2">
        <v>45570</v>
      </c>
      <c r="E1613" s="1" t="s">
        <v>281</v>
      </c>
      <c r="F1613" s="1" t="s">
        <v>132</v>
      </c>
      <c r="G1613">
        <v>2.38</v>
      </c>
      <c r="H1613">
        <v>3.2</v>
      </c>
      <c r="I1613">
        <v>2.9</v>
      </c>
      <c r="J1613">
        <v>2.4</v>
      </c>
      <c r="K1613">
        <v>3</v>
      </c>
      <c r="L1613">
        <v>2.9</v>
      </c>
      <c r="M1613">
        <v>2.2999999999999998</v>
      </c>
      <c r="N1613">
        <v>3</v>
      </c>
      <c r="O1613">
        <v>3</v>
      </c>
      <c r="T1613">
        <f>MAX(scores245[[#This Row],[winline]],scores245[[#This Row],[betboom]])</f>
        <v>2.4</v>
      </c>
      <c r="U1613" t="str">
        <f>INDEX($C$1:$O$10913,1,MATCH(T1613,scores245[#This Row],0))</f>
        <v>betboom</v>
      </c>
    </row>
    <row r="1614" spans="1:21" x14ac:dyDescent="0.25">
      <c r="A1614" t="str">
        <f>_xlfn.CONCAT(scores245[[#This Row],[home]],scores245[[#This Row],[guest]],scores245[[#This Row],[дата]])</f>
        <v>ГимхэЧунчеон45570</v>
      </c>
      <c r="B1614" t="str">
        <f>_xlfn.CONCAT(scores245[[#This Row],[home]],scores245[[#This Row],[guest]])</f>
        <v>ГимхэЧунчеон</v>
      </c>
      <c r="C1614" s="1" t="s">
        <v>539</v>
      </c>
      <c r="D1614" s="2">
        <v>45570</v>
      </c>
      <c r="E1614" s="1" t="s">
        <v>138</v>
      </c>
      <c r="F1614" s="1" t="s">
        <v>66</v>
      </c>
      <c r="G1614">
        <v>1.71</v>
      </c>
      <c r="H1614">
        <v>3.55</v>
      </c>
      <c r="I1614">
        <v>4.5999999999999996</v>
      </c>
      <c r="J1614">
        <v>1.78</v>
      </c>
      <c r="K1614">
        <v>4</v>
      </c>
      <c r="L1614">
        <v>3.7</v>
      </c>
      <c r="M1614">
        <v>1.75</v>
      </c>
      <c r="N1614">
        <v>4</v>
      </c>
      <c r="O1614">
        <v>3.6</v>
      </c>
      <c r="T1614">
        <f>MAX(scores245[[#This Row],[winline]],scores245[[#This Row],[betboom]])</f>
        <v>1.78</v>
      </c>
      <c r="U1614" t="str">
        <f>INDEX($C$1:$O$10913,1,MATCH(T1614,scores245[#This Row],0))</f>
        <v>betboom</v>
      </c>
    </row>
    <row r="1615" spans="1:21" x14ac:dyDescent="0.25">
      <c r="A1615" t="str">
        <f>_xlfn.CONCAT(scores245[[#This Row],[home]],scores245[[#This Row],[guest]],scores245[[#This Row],[дата]])</f>
        <v>КаннынЧханвон Сити45570</v>
      </c>
      <c r="B1615" t="str">
        <f>_xlfn.CONCAT(scores245[[#This Row],[home]],scores245[[#This Row],[guest]])</f>
        <v>КаннынЧханвон Сити</v>
      </c>
      <c r="C1615" s="1" t="s">
        <v>539</v>
      </c>
      <c r="D1615" s="2">
        <v>45570</v>
      </c>
      <c r="E1615" s="1" t="s">
        <v>133</v>
      </c>
      <c r="F1615" s="1" t="s">
        <v>137</v>
      </c>
      <c r="G1615">
        <v>2.75</v>
      </c>
      <c r="H1615">
        <v>3.25</v>
      </c>
      <c r="I1615">
        <v>2.4700000000000002</v>
      </c>
      <c r="J1615">
        <v>2.8</v>
      </c>
      <c r="K1615">
        <v>3</v>
      </c>
      <c r="L1615">
        <v>2.5</v>
      </c>
      <c r="M1615">
        <v>2.75</v>
      </c>
      <c r="N1615">
        <v>3.1</v>
      </c>
      <c r="O1615">
        <v>2.42</v>
      </c>
      <c r="T1615">
        <f>MAX(scores245[[#This Row],[winline]],scores245[[#This Row],[betboom]])</f>
        <v>2.8</v>
      </c>
      <c r="U1615" t="str">
        <f>INDEX($C$1:$O$10913,1,MATCH(T1615,scores245[#This Row],0))</f>
        <v>betboom</v>
      </c>
    </row>
    <row r="1616" spans="1:21" x14ac:dyDescent="0.25">
      <c r="A1616" t="str">
        <f>_xlfn.CONCAT(scores245[[#This Row],[home]],scores245[[#This Row],[guest]],scores245[[#This Row],[дата]])</f>
        <v>Фудзиэда МИФКИваки45570</v>
      </c>
      <c r="B1616" t="str">
        <f>_xlfn.CONCAT(scores245[[#This Row],[home]],scores245[[#This Row],[guest]])</f>
        <v>Фудзиэда МИФКИваки</v>
      </c>
      <c r="C1616" s="1" t="s">
        <v>540</v>
      </c>
      <c r="D1616" s="2">
        <v>45570</v>
      </c>
      <c r="E1616" s="1" t="s">
        <v>145</v>
      </c>
      <c r="F1616" s="1" t="s">
        <v>152</v>
      </c>
      <c r="G1616">
        <v>3.05</v>
      </c>
      <c r="H1616">
        <v>3.55</v>
      </c>
      <c r="I1616">
        <v>2.23</v>
      </c>
      <c r="J1616">
        <v>3</v>
      </c>
      <c r="K1616">
        <v>3.45</v>
      </c>
      <c r="L1616">
        <v>2.15</v>
      </c>
      <c r="M1616">
        <v>3.05</v>
      </c>
      <c r="N1616">
        <v>3.5</v>
      </c>
      <c r="O1616">
        <v>2.15</v>
      </c>
      <c r="T1616">
        <f>MAX(scores245[[#This Row],[winline]],scores245[[#This Row],[betboom]])</f>
        <v>3.05</v>
      </c>
      <c r="U1616" t="str">
        <f>INDEX($C$1:$O$10913,1,MATCH(T1616,scores245[#This Row],0))</f>
        <v>winline</v>
      </c>
    </row>
    <row r="1617" spans="1:21" x14ac:dyDescent="0.25">
      <c r="A1617" t="str">
        <f>_xlfn.CONCAT(scores245[[#This Row],[home]],scores245[[#This Row],[guest]],scores245[[#This Row],[дата]])</f>
        <v>Вентфорет КофуФаджиано Окаяма45570</v>
      </c>
      <c r="B1617" t="str">
        <f>_xlfn.CONCAT(scores245[[#This Row],[home]],scores245[[#This Row],[guest]])</f>
        <v>Вентфорет КофуФаджиано Окаяма</v>
      </c>
      <c r="C1617" s="1" t="s">
        <v>540</v>
      </c>
      <c r="D1617" s="2">
        <v>45570</v>
      </c>
      <c r="E1617" s="1" t="s">
        <v>141</v>
      </c>
      <c r="F1617" s="1" t="s">
        <v>285</v>
      </c>
      <c r="G1617">
        <v>3.2</v>
      </c>
      <c r="H1617">
        <v>3.4</v>
      </c>
      <c r="I1617">
        <v>2.2000000000000002</v>
      </c>
      <c r="J1617">
        <v>3.25</v>
      </c>
      <c r="K1617">
        <v>3.25</v>
      </c>
      <c r="L1617">
        <v>2.15</v>
      </c>
      <c r="M1617">
        <v>3.25</v>
      </c>
      <c r="N1617">
        <v>3.3</v>
      </c>
      <c r="O1617">
        <v>2.1</v>
      </c>
      <c r="T1617">
        <f>MAX(scores245[[#This Row],[winline]],scores245[[#This Row],[betboom]])</f>
        <v>3.25</v>
      </c>
      <c r="U1617" t="str">
        <f>INDEX($C$1:$O$10913,1,MATCH(T1617,scores245[#This Row],0))</f>
        <v>betboom</v>
      </c>
    </row>
    <row r="1618" spans="1:21" x14ac:dyDescent="0.25">
      <c r="A1618" t="str">
        <f>_xlfn.CONCAT(scores245[[#This Row],[home]],scores245[[#This Row],[guest]],scores245[[#This Row],[дата]])</f>
        <v>ДЖЕФ ЮнайтедЗеспакусацу Гумма45570</v>
      </c>
      <c r="B1618" t="str">
        <f>_xlfn.CONCAT(scores245[[#This Row],[home]],scores245[[#This Row],[guest]])</f>
        <v>ДЖЕФ ЮнайтедЗеспакусацу Гумма</v>
      </c>
      <c r="C1618" s="1" t="s">
        <v>540</v>
      </c>
      <c r="D1618" s="2">
        <v>45570</v>
      </c>
      <c r="E1618" s="1" t="s">
        <v>282</v>
      </c>
      <c r="F1618" s="1" t="s">
        <v>144</v>
      </c>
      <c r="G1618">
        <v>1.43</v>
      </c>
      <c r="H1618">
        <v>4.7</v>
      </c>
      <c r="I1618">
        <v>6.8</v>
      </c>
      <c r="J1618">
        <v>1.41</v>
      </c>
      <c r="K1618">
        <v>4.55</v>
      </c>
      <c r="L1618">
        <v>6.8</v>
      </c>
      <c r="M1618">
        <v>1.4</v>
      </c>
      <c r="N1618">
        <v>4.5</v>
      </c>
      <c r="O1618">
        <v>6.8</v>
      </c>
      <c r="T1618">
        <f>MAX(scores245[[#This Row],[winline]],scores245[[#This Row],[betboom]])</f>
        <v>1.43</v>
      </c>
      <c r="U1618" t="str">
        <f>INDEX($C$1:$O$10913,1,MATCH(T1618,scores245[#This Row],0))</f>
        <v>winline</v>
      </c>
    </row>
    <row r="1619" spans="1:21" x14ac:dyDescent="0.25">
      <c r="A1619" t="str">
        <f>_xlfn.CONCAT(scores245[[#This Row],[home]],scores245[[#This Row],[guest]],scores245[[#This Row],[дата]])</f>
        <v>Гамба ОсакаКонсадоле Саппоро45570</v>
      </c>
      <c r="B1619" t="str">
        <f>_xlfn.CONCAT(scores245[[#This Row],[home]],scores245[[#This Row],[guest]])</f>
        <v>Гамба ОсакаКонсадоле Саппоро</v>
      </c>
      <c r="C1619" s="1" t="s">
        <v>541</v>
      </c>
      <c r="D1619" s="2">
        <v>45570</v>
      </c>
      <c r="E1619" s="1" t="s">
        <v>300</v>
      </c>
      <c r="F1619" s="1" t="s">
        <v>159</v>
      </c>
      <c r="G1619">
        <v>1.84</v>
      </c>
      <c r="H1619">
        <v>3.65</v>
      </c>
      <c r="I1619">
        <v>4.3</v>
      </c>
      <c r="J1619">
        <v>1.86</v>
      </c>
      <c r="K1619">
        <v>3.65</v>
      </c>
      <c r="L1619">
        <v>4.1500000000000004</v>
      </c>
      <c r="M1619">
        <v>1.83</v>
      </c>
      <c r="N1619">
        <v>3.75</v>
      </c>
      <c r="O1619">
        <v>4.2</v>
      </c>
      <c r="T1619">
        <f>MAX(scores245[[#This Row],[winline]],scores245[[#This Row],[betboom]])</f>
        <v>1.86</v>
      </c>
      <c r="U1619" t="str">
        <f>INDEX($C$1:$O$10913,1,MATCH(T1619,scores245[#This Row],0))</f>
        <v>betboom</v>
      </c>
    </row>
    <row r="1620" spans="1:21" x14ac:dyDescent="0.25">
      <c r="A1620" t="str">
        <f>_xlfn.CONCAT(scores245[[#This Row],[home]],scores245[[#This Row],[guest]],scores245[[#This Row],[дата]])</f>
        <v>Урава Ред ДаймондсСересо Осака45570</v>
      </c>
      <c r="B1620" t="str">
        <f>_xlfn.CONCAT(scores245[[#This Row],[home]],scores245[[#This Row],[guest]])</f>
        <v>Урава Ред ДаймондсСересо Осака</v>
      </c>
      <c r="C1620" s="1" t="s">
        <v>541</v>
      </c>
      <c r="D1620" s="2">
        <v>45570</v>
      </c>
      <c r="E1620" s="1" t="s">
        <v>296</v>
      </c>
      <c r="F1620" s="1" t="s">
        <v>298</v>
      </c>
      <c r="G1620">
        <v>2.17</v>
      </c>
      <c r="H1620">
        <v>3.5</v>
      </c>
      <c r="I1620">
        <v>3.3</v>
      </c>
      <c r="J1620">
        <v>2.15</v>
      </c>
      <c r="K1620">
        <v>3.45</v>
      </c>
      <c r="L1620">
        <v>3.35</v>
      </c>
      <c r="M1620">
        <v>2.15</v>
      </c>
      <c r="N1620">
        <v>3.5</v>
      </c>
      <c r="O1620">
        <v>3.35</v>
      </c>
      <c r="T1620">
        <f>MAX(scores245[[#This Row],[winline]],scores245[[#This Row],[betboom]])</f>
        <v>2.17</v>
      </c>
      <c r="U1620" t="str">
        <f>INDEX($C$1:$O$10913,1,MATCH(T1620,scores245[#This Row],0))</f>
        <v>winline</v>
      </c>
    </row>
    <row r="1621" spans="1:21" x14ac:dyDescent="0.25">
      <c r="A1621" t="str">
        <f>_xlfn.CONCAT(scores245[[#This Row],[home]],scores245[[#This Row],[guest]],scores245[[#This Row],[дата]])</f>
        <v>Касива РейсолЙокогама Маринос45570</v>
      </c>
      <c r="B1621" t="str">
        <f>_xlfn.CONCAT(scores245[[#This Row],[home]],scores245[[#This Row],[guest]])</f>
        <v>Касива РейсолЙокогама Маринос</v>
      </c>
      <c r="C1621" s="1" t="s">
        <v>541</v>
      </c>
      <c r="D1621" s="2">
        <v>45570</v>
      </c>
      <c r="E1621" s="1" t="s">
        <v>289</v>
      </c>
      <c r="F1621" s="1" t="s">
        <v>155</v>
      </c>
      <c r="G1621">
        <v>2.15</v>
      </c>
      <c r="H1621">
        <v>3.9</v>
      </c>
      <c r="I1621">
        <v>3.05</v>
      </c>
      <c r="J1621">
        <v>2.12</v>
      </c>
      <c r="K1621">
        <v>3.85</v>
      </c>
      <c r="L1621">
        <v>3.1</v>
      </c>
      <c r="M1621">
        <v>2.1</v>
      </c>
      <c r="N1621">
        <v>3.9</v>
      </c>
      <c r="O1621">
        <v>3.1</v>
      </c>
      <c r="T1621">
        <f>MAX(scores245[[#This Row],[winline]],scores245[[#This Row],[betboom]])</f>
        <v>2.15</v>
      </c>
      <c r="U1621" t="str">
        <f>INDEX($C$1:$O$10913,1,MATCH(T1621,scores245[#This Row],0))</f>
        <v>winline</v>
      </c>
    </row>
    <row r="1622" spans="1:21" x14ac:dyDescent="0.25">
      <c r="A1622" t="str">
        <f>_xlfn.CONCAT(scores245[[#This Row],[home]],scores245[[#This Row],[guest]],scores245[[#This Row],[дата]])</f>
        <v>Матида ЗельвияКавасаки Фронтале45570</v>
      </c>
      <c r="B1622" t="str">
        <f>_xlfn.CONCAT(scores245[[#This Row],[home]],scores245[[#This Row],[guest]])</f>
        <v>Матида ЗельвияКавасаки Фронтале</v>
      </c>
      <c r="C1622" s="1" t="s">
        <v>541</v>
      </c>
      <c r="D1622" s="2">
        <v>45570</v>
      </c>
      <c r="E1622" s="1" t="s">
        <v>301</v>
      </c>
      <c r="F1622" s="1" t="s">
        <v>157</v>
      </c>
      <c r="G1622">
        <v>2.1800000000000002</v>
      </c>
      <c r="H1622">
        <v>3.65</v>
      </c>
      <c r="I1622">
        <v>3.15</v>
      </c>
      <c r="J1622">
        <v>2.13</v>
      </c>
      <c r="K1622">
        <v>3.6</v>
      </c>
      <c r="L1622">
        <v>3.2</v>
      </c>
      <c r="M1622">
        <v>2.13</v>
      </c>
      <c r="N1622">
        <v>3.65</v>
      </c>
      <c r="O1622">
        <v>3.25</v>
      </c>
      <c r="T1622">
        <f>MAX(scores245[[#This Row],[winline]],scores245[[#This Row],[betboom]])</f>
        <v>2.1800000000000002</v>
      </c>
      <c r="U1622" t="str">
        <f>INDEX($C$1:$O$10913,1,MATCH(T1622,scores245[#This Row],0))</f>
        <v>winline</v>
      </c>
    </row>
    <row r="1623" spans="1:21" x14ac:dyDescent="0.25">
      <c r="A1623" t="str">
        <f>_xlfn.CONCAT(scores245[[#This Row],[home]],scores245[[#This Row],[guest]],scores245[[#This Row],[дата]])</f>
        <v>ТокиоСаган Тосу45570</v>
      </c>
      <c r="B1623" t="str">
        <f>_xlfn.CONCAT(scores245[[#This Row],[home]],scores245[[#This Row],[guest]])</f>
        <v>ТокиоСаган Тосу</v>
      </c>
      <c r="C1623" s="1" t="s">
        <v>541</v>
      </c>
      <c r="D1623" s="2">
        <v>45570</v>
      </c>
      <c r="E1623" s="1" t="s">
        <v>294</v>
      </c>
      <c r="F1623" s="1" t="s">
        <v>288</v>
      </c>
      <c r="G1623">
        <v>1.93</v>
      </c>
      <c r="H1623">
        <v>3.7</v>
      </c>
      <c r="I1623">
        <v>3.85</v>
      </c>
      <c r="J1623">
        <v>1.9</v>
      </c>
      <c r="K1623">
        <v>3.75</v>
      </c>
      <c r="L1623">
        <v>3.85</v>
      </c>
      <c r="M1623">
        <v>1.9</v>
      </c>
      <c r="N1623">
        <v>3.8</v>
      </c>
      <c r="O1623">
        <v>3.8</v>
      </c>
      <c r="T1623">
        <f>MAX(scores245[[#This Row],[winline]],scores245[[#This Row],[betboom]])</f>
        <v>1.93</v>
      </c>
      <c r="U1623" t="str">
        <f>INDEX($C$1:$O$10913,1,MATCH(T1623,scores245[#This Row],0))</f>
        <v>winline</v>
      </c>
    </row>
    <row r="1624" spans="1:21" x14ac:dyDescent="0.25">
      <c r="A1624" t="str">
        <f>_xlfn.CONCAT(scores245[[#This Row],[home]],scores245[[#This Row],[guest]],scores245[[#This Row],[дата]])</f>
        <v>Альбирекс НиигатаКасима Антлерс45570</v>
      </c>
      <c r="B1624" t="str">
        <f>_xlfn.CONCAT(scores245[[#This Row],[home]],scores245[[#This Row],[guest]])</f>
        <v>Альбирекс НиигатаКасима Антлерс</v>
      </c>
      <c r="C1624" s="1" t="s">
        <v>541</v>
      </c>
      <c r="D1624" s="2">
        <v>45570</v>
      </c>
      <c r="E1624" s="1" t="s">
        <v>160</v>
      </c>
      <c r="F1624" s="1" t="s">
        <v>291</v>
      </c>
      <c r="G1624">
        <v>2.6</v>
      </c>
      <c r="H1624">
        <v>3.3</v>
      </c>
      <c r="I1624">
        <v>2.75</v>
      </c>
      <c r="J1624">
        <v>2.58</v>
      </c>
      <c r="K1624">
        <v>3.25</v>
      </c>
      <c r="L1624">
        <v>2.75</v>
      </c>
      <c r="M1624">
        <v>2.6</v>
      </c>
      <c r="N1624">
        <v>3.3</v>
      </c>
      <c r="O1624">
        <v>2.75</v>
      </c>
      <c r="T1624">
        <f>MAX(scores245[[#This Row],[winline]],scores245[[#This Row],[betboom]])</f>
        <v>2.6</v>
      </c>
      <c r="U1624" t="str">
        <f>INDEX($C$1:$O$10913,1,MATCH(T1624,scores245[#This Row],0))</f>
        <v>winline</v>
      </c>
    </row>
    <row r="1625" spans="1:21" x14ac:dyDescent="0.25">
      <c r="A1625" t="str">
        <f>_xlfn.CONCAT(scores245[[#This Row],[home]],scores245[[#This Row],[guest]],scores245[[#This Row],[дата]])</f>
        <v>Нагано ПарсейроМацумото Ямага45570</v>
      </c>
      <c r="B1625" t="str">
        <f>_xlfn.CONCAT(scores245[[#This Row],[home]],scores245[[#This Row],[guest]])</f>
        <v>Нагано ПарсейроМацумото Ямага</v>
      </c>
      <c r="C1625" s="1" t="s">
        <v>542</v>
      </c>
      <c r="D1625" s="2">
        <v>45570</v>
      </c>
      <c r="E1625" s="1" t="s">
        <v>177</v>
      </c>
      <c r="F1625" s="1" t="s">
        <v>176</v>
      </c>
      <c r="G1625">
        <v>3.15</v>
      </c>
      <c r="H1625">
        <v>3.3</v>
      </c>
      <c r="I1625">
        <v>2.1800000000000002</v>
      </c>
      <c r="J1625">
        <v>3</v>
      </c>
      <c r="K1625">
        <v>3.25</v>
      </c>
      <c r="L1625">
        <v>2.21</v>
      </c>
      <c r="M1625">
        <v>3.1</v>
      </c>
      <c r="N1625">
        <v>3.35</v>
      </c>
      <c r="O1625">
        <v>2.15</v>
      </c>
      <c r="T1625">
        <f>MAX(scores245[[#This Row],[winline]],scores245[[#This Row],[betboom]])</f>
        <v>3.15</v>
      </c>
      <c r="U1625" t="str">
        <f>INDEX($C$1:$O$10913,1,MATCH(T1625,scores245[#This Row],0))</f>
        <v>winline</v>
      </c>
    </row>
    <row r="1626" spans="1:21" x14ac:dyDescent="0.25">
      <c r="A1626" t="str">
        <f>_xlfn.CONCAT(scores245[[#This Row],[home]],scores245[[#This Row],[guest]],scores245[[#This Row],[дата]])</f>
        <v>Йокогама Рюкю45570</v>
      </c>
      <c r="B1626" t="str">
        <f>_xlfn.CONCAT(scores245[[#This Row],[home]],scores245[[#This Row],[guest]])</f>
        <v>Йокогама Рюкю</v>
      </c>
      <c r="C1626" s="1" t="s">
        <v>542</v>
      </c>
      <c r="D1626" s="2">
        <v>45570</v>
      </c>
      <c r="E1626" s="1" t="s">
        <v>172</v>
      </c>
      <c r="F1626" s="1" t="s">
        <v>302</v>
      </c>
      <c r="G1626">
        <v>3.25</v>
      </c>
      <c r="H1626">
        <v>3.25</v>
      </c>
      <c r="I1626">
        <v>2.14</v>
      </c>
      <c r="J1626">
        <v>3.4</v>
      </c>
      <c r="K1626">
        <v>3.25</v>
      </c>
      <c r="L1626">
        <v>2.0699999999999998</v>
      </c>
      <c r="M1626">
        <v>3.4</v>
      </c>
      <c r="N1626">
        <v>3.3</v>
      </c>
      <c r="O1626">
        <v>2.0499999999999998</v>
      </c>
      <c r="T1626">
        <f>MAX(scores245[[#This Row],[winline]],scores245[[#This Row],[betboom]])</f>
        <v>3.4</v>
      </c>
      <c r="U1626" t="str">
        <f>INDEX($C$1:$O$10913,1,MATCH(T1626,scores245[#This Row],0))</f>
        <v>betboom</v>
      </c>
    </row>
    <row r="1627" spans="1:21" x14ac:dyDescent="0.25">
      <c r="A1627" t="str">
        <f>_xlfn.CONCAT(scores245[[#This Row],[home]],scores245[[#This Row],[guest]],scores245[[#This Row],[дата]])</f>
        <v>Нара КлубОмия Ардия45570</v>
      </c>
      <c r="B1627" t="str">
        <f>_xlfn.CONCAT(scores245[[#This Row],[home]],scores245[[#This Row],[guest]])</f>
        <v>Нара КлубОмия Ардия</v>
      </c>
      <c r="C1627" s="1" t="s">
        <v>542</v>
      </c>
      <c r="D1627" s="2">
        <v>45570</v>
      </c>
      <c r="E1627" s="1" t="s">
        <v>168</v>
      </c>
      <c r="F1627" s="1" t="s">
        <v>164</v>
      </c>
      <c r="G1627">
        <v>4.5</v>
      </c>
      <c r="H1627">
        <v>3.6</v>
      </c>
      <c r="I1627">
        <v>1.72</v>
      </c>
      <c r="J1627">
        <v>4</v>
      </c>
      <c r="K1627">
        <v>3.7</v>
      </c>
      <c r="L1627">
        <v>1.75</v>
      </c>
      <c r="M1627">
        <v>4.3</v>
      </c>
      <c r="N1627">
        <v>3.75</v>
      </c>
      <c r="O1627">
        <v>1.73</v>
      </c>
      <c r="T1627">
        <f>MAX(scores245[[#This Row],[winline]],scores245[[#This Row],[betboom]])</f>
        <v>4.5</v>
      </c>
      <c r="U1627" t="str">
        <f>INDEX($C$1:$O$10913,1,MATCH(T1627,scores245[#This Row],0))</f>
        <v>winline</v>
      </c>
    </row>
    <row r="1628" spans="1:21" x14ac:dyDescent="0.25">
      <c r="A1628" t="str">
        <f>_xlfn.CONCAT(scores245[[#This Row],[home]],scores245[[#This Row],[guest]],scores245[[#This Row],[дата]])</f>
        <v>МайпуСан Мигель45571</v>
      </c>
      <c r="B1628" t="str">
        <f>_xlfn.CONCAT(scores245[[#This Row],[home]],scores245[[#This Row],[guest]])</f>
        <v>МайпуСан Мигель</v>
      </c>
      <c r="C1628" s="1" t="s">
        <v>527</v>
      </c>
      <c r="D1628" s="2">
        <v>45571</v>
      </c>
      <c r="E1628" s="1" t="s">
        <v>181</v>
      </c>
      <c r="F1628" s="1" t="s">
        <v>78</v>
      </c>
      <c r="G1628">
        <v>1.83</v>
      </c>
      <c r="H1628">
        <v>3.35</v>
      </c>
      <c r="I1628">
        <v>3.9</v>
      </c>
      <c r="J1628">
        <v>1.85</v>
      </c>
      <c r="K1628">
        <v>3.55</v>
      </c>
      <c r="L1628">
        <v>4.13</v>
      </c>
      <c r="M1628">
        <v>1.95</v>
      </c>
      <c r="N1628">
        <v>3</v>
      </c>
      <c r="O1628">
        <v>4.3</v>
      </c>
      <c r="T1628">
        <f>MAX(scores245[[#This Row],[winline]],scores245[[#This Row],[betboom]])</f>
        <v>1.85</v>
      </c>
      <c r="U1628" t="str">
        <f>INDEX($C$1:$O$10913,1,MATCH(T1628,scores245[#This Row],0))</f>
        <v>betboom</v>
      </c>
    </row>
    <row r="1629" spans="1:21" x14ac:dyDescent="0.25">
      <c r="A1629" t="str">
        <f>_xlfn.CONCAT(scores245[[#This Row],[home]],scores245[[#This Row],[guest]],scores245[[#This Row],[дата]])</f>
        <v>Патронато ПаранаСан Мартин Тукуман45571</v>
      </c>
      <c r="B1629" t="str">
        <f>_xlfn.CONCAT(scores245[[#This Row],[home]],scores245[[#This Row],[guest]])</f>
        <v>Патронато ПаранаСан Мартин Тукуман</v>
      </c>
      <c r="C1629" s="1" t="s">
        <v>527</v>
      </c>
      <c r="D1629" s="2">
        <v>45571</v>
      </c>
      <c r="E1629" s="1" t="s">
        <v>80</v>
      </c>
      <c r="F1629" s="1" t="s">
        <v>180</v>
      </c>
      <c r="G1629">
        <v>3.1</v>
      </c>
      <c r="H1629">
        <v>2.75</v>
      </c>
      <c r="I1629">
        <v>2.4</v>
      </c>
      <c r="J1629">
        <v>3.23</v>
      </c>
      <c r="K1629">
        <v>2.87</v>
      </c>
      <c r="L1629">
        <v>2.46</v>
      </c>
      <c r="M1629">
        <v>3.2</v>
      </c>
      <c r="N1629">
        <v>2.7</v>
      </c>
      <c r="O1629">
        <v>2.5</v>
      </c>
      <c r="T1629">
        <f>MAX(scores245[[#This Row],[winline]],scores245[[#This Row],[betboom]])</f>
        <v>3.23</v>
      </c>
      <c r="U1629" t="str">
        <f>INDEX($C$1:$O$10913,1,MATCH(T1629,scores245[#This Row],0))</f>
        <v>betboom</v>
      </c>
    </row>
    <row r="1630" spans="1:21" x14ac:dyDescent="0.25">
      <c r="A1630" t="str">
        <f>_xlfn.CONCAT(scores245[[#This Row],[home]],scores245[[#This Row],[guest]],scores245[[#This Row],[дата]])</f>
        <v>ХимнасияКуилмес45571</v>
      </c>
      <c r="B1630" t="str">
        <f>_xlfn.CONCAT(scores245[[#This Row],[home]],scores245[[#This Row],[guest]])</f>
        <v>ХимнасияКуилмес</v>
      </c>
      <c r="C1630" s="1" t="s">
        <v>527</v>
      </c>
      <c r="D1630" s="2">
        <v>45571</v>
      </c>
      <c r="E1630" s="1" t="s">
        <v>201</v>
      </c>
      <c r="F1630" s="1" t="s">
        <v>82</v>
      </c>
      <c r="G1630">
        <v>2.0499999999999998</v>
      </c>
      <c r="H1630">
        <v>2.8</v>
      </c>
      <c r="I1630">
        <v>3.95</v>
      </c>
      <c r="J1630">
        <v>2.09</v>
      </c>
      <c r="K1630">
        <v>2.9</v>
      </c>
      <c r="L1630">
        <v>4.1500000000000004</v>
      </c>
      <c r="M1630">
        <v>2.14</v>
      </c>
      <c r="N1630">
        <v>2.75</v>
      </c>
      <c r="O1630">
        <v>4</v>
      </c>
      <c r="T1630">
        <f>MAX(scores245[[#This Row],[winline]],scores245[[#This Row],[betboom]])</f>
        <v>2.09</v>
      </c>
      <c r="U1630" t="str">
        <f>INDEX($C$1:$O$10913,1,MATCH(T1630,scores245[#This Row],0))</f>
        <v>betboom</v>
      </c>
    </row>
    <row r="1631" spans="1:21" x14ac:dyDescent="0.25">
      <c r="A1631" t="str">
        <f>_xlfn.CONCAT(scores245[[#This Row],[home]],scores245[[#This Row],[guest]],scores245[[#This Row],[дата]])</f>
        <v>Тристан СуарезАрсенал де Саранди45571</v>
      </c>
      <c r="B1631" t="str">
        <f>_xlfn.CONCAT(scores245[[#This Row],[home]],scores245[[#This Row],[guest]])</f>
        <v>Тристан СуарезАрсенал де Саранди</v>
      </c>
      <c r="C1631" s="1" t="s">
        <v>527</v>
      </c>
      <c r="D1631" s="2">
        <v>45571</v>
      </c>
      <c r="E1631" s="1" t="s">
        <v>194</v>
      </c>
      <c r="F1631" s="1" t="s">
        <v>200</v>
      </c>
      <c r="G1631">
        <v>1.88</v>
      </c>
      <c r="H1631">
        <v>3.15</v>
      </c>
      <c r="I1631">
        <v>4</v>
      </c>
      <c r="J1631">
        <v>1.91</v>
      </c>
      <c r="K1631">
        <v>3.29</v>
      </c>
      <c r="L1631">
        <v>4.2300000000000004</v>
      </c>
      <c r="M1631">
        <v>1.98</v>
      </c>
      <c r="N1631">
        <v>2.85</v>
      </c>
      <c r="O1631">
        <v>4.4000000000000004</v>
      </c>
      <c r="T1631">
        <f>MAX(scores245[[#This Row],[winline]],scores245[[#This Row],[betboom]])</f>
        <v>1.91</v>
      </c>
      <c r="U1631" t="str">
        <f>INDEX($C$1:$O$10913,1,MATCH(T1631,scores245[#This Row],0))</f>
        <v>betboom</v>
      </c>
    </row>
    <row r="1632" spans="1:21" x14ac:dyDescent="0.25">
      <c r="A1632" t="str">
        <f>_xlfn.CONCAT(scores245[[#This Row],[home]],scores245[[#This Row],[guest]],scores245[[#This Row],[дата]])</f>
        <v>Депортиво МадринДефенсорес Унидос45571</v>
      </c>
      <c r="B1632" t="str">
        <f>_xlfn.CONCAT(scores245[[#This Row],[home]],scores245[[#This Row],[guest]])</f>
        <v>Депортиво МадринДефенсорес Унидос</v>
      </c>
      <c r="C1632" s="1" t="s">
        <v>527</v>
      </c>
      <c r="D1632" s="2">
        <v>45571</v>
      </c>
      <c r="E1632" s="1" t="s">
        <v>199</v>
      </c>
      <c r="F1632" s="1" t="s">
        <v>185</v>
      </c>
      <c r="G1632">
        <v>1.41</v>
      </c>
      <c r="H1632">
        <v>3.65</v>
      </c>
      <c r="I1632">
        <v>8.4</v>
      </c>
      <c r="J1632">
        <v>1.41</v>
      </c>
      <c r="K1632">
        <v>4</v>
      </c>
      <c r="L1632">
        <v>9.25</v>
      </c>
      <c r="M1632">
        <v>1.49</v>
      </c>
      <c r="N1632">
        <v>3.5</v>
      </c>
      <c r="O1632">
        <v>8.1</v>
      </c>
      <c r="T1632">
        <f>MAX(scores245[[#This Row],[winline]],scores245[[#This Row],[betboom]])</f>
        <v>1.41</v>
      </c>
      <c r="U1632" t="str">
        <f>INDEX($C$1:$O$10913,1,MATCH(T1632,scores245[#This Row],0))</f>
        <v>winline</v>
      </c>
    </row>
    <row r="1633" spans="1:21" x14ac:dyDescent="0.25">
      <c r="A1633" t="str">
        <f>_xlfn.CONCAT(scores245[[#This Row],[home]],scores245[[#This Row],[guest]],scores245[[#This Row],[дата]])</f>
        <v>Браун Де АдрогАтлетико Митре45571</v>
      </c>
      <c r="B1633" t="str">
        <f>_xlfn.CONCAT(scores245[[#This Row],[home]],scores245[[#This Row],[guest]])</f>
        <v>Браун Де АдрогАтлетико Митре</v>
      </c>
      <c r="C1633" s="1" t="s">
        <v>527</v>
      </c>
      <c r="D1633" s="2">
        <v>45571</v>
      </c>
      <c r="E1633" s="1" t="s">
        <v>74</v>
      </c>
      <c r="F1633" s="1" t="s">
        <v>186</v>
      </c>
      <c r="G1633">
        <v>2.95</v>
      </c>
      <c r="H1633">
        <v>2.85</v>
      </c>
      <c r="I1633">
        <v>2.41</v>
      </c>
      <c r="J1633">
        <v>3.08</v>
      </c>
      <c r="K1633">
        <v>2.97</v>
      </c>
      <c r="L1633">
        <v>2.48</v>
      </c>
      <c r="M1633">
        <v>3</v>
      </c>
      <c r="N1633">
        <v>2.7</v>
      </c>
      <c r="O1633">
        <v>2.65</v>
      </c>
      <c r="T1633">
        <f>MAX(scores245[[#This Row],[winline]],scores245[[#This Row],[betboom]])</f>
        <v>3.08</v>
      </c>
      <c r="U1633" t="str">
        <f>INDEX($C$1:$O$10913,1,MATCH(T1633,scores245[#This Row],0))</f>
        <v>betboom</v>
      </c>
    </row>
    <row r="1634" spans="1:21" x14ac:dyDescent="0.25">
      <c r="A1634" t="str">
        <f>_xlfn.CONCAT(scores245[[#This Row],[home]],scores245[[#This Row],[guest]],scores245[[#This Row],[дата]])</f>
        <v>КА АльварадоЭстудиантес45571</v>
      </c>
      <c r="B1634" t="str">
        <f>_xlfn.CONCAT(scores245[[#This Row],[home]],scores245[[#This Row],[guest]])</f>
        <v>КА АльварадоЭстудиантес</v>
      </c>
      <c r="C1634" s="1" t="s">
        <v>527</v>
      </c>
      <c r="D1634" s="2">
        <v>45571</v>
      </c>
      <c r="E1634" s="1" t="s">
        <v>197</v>
      </c>
      <c r="F1634" s="1" t="s">
        <v>77</v>
      </c>
      <c r="G1634">
        <v>2.2599999999999998</v>
      </c>
      <c r="H1634">
        <v>2.95</v>
      </c>
      <c r="I1634">
        <v>3.1</v>
      </c>
      <c r="J1634">
        <v>2.31</v>
      </c>
      <c r="K1634">
        <v>3.09</v>
      </c>
      <c r="L1634">
        <v>3.24</v>
      </c>
      <c r="M1634">
        <v>2.4</v>
      </c>
      <c r="N1634">
        <v>2.75</v>
      </c>
      <c r="O1634">
        <v>3.3</v>
      </c>
      <c r="T1634">
        <f>MAX(scores245[[#This Row],[winline]],scores245[[#This Row],[betboom]])</f>
        <v>2.31</v>
      </c>
      <c r="U1634" t="str">
        <f>INDEX($C$1:$O$10913,1,MATCH(T1634,scores245[#This Row],0))</f>
        <v>betboom</v>
      </c>
    </row>
    <row r="1635" spans="1:21" x14ac:dyDescent="0.25">
      <c r="A1635" t="str">
        <f>_xlfn.CONCAT(scores245[[#This Row],[home]],scores245[[#This Row],[guest]],scores245[[#This Row],[дата]])</f>
        <v>Олл БойзСан Мартин45571</v>
      </c>
      <c r="B1635" t="str">
        <f>_xlfn.CONCAT(scores245[[#This Row],[home]],scores245[[#This Row],[guest]])</f>
        <v>Олл БойзСан Мартин</v>
      </c>
      <c r="C1635" s="1" t="s">
        <v>527</v>
      </c>
      <c r="D1635" s="2">
        <v>45571</v>
      </c>
      <c r="E1635" s="1" t="s">
        <v>79</v>
      </c>
      <c r="F1635" s="1" t="s">
        <v>182</v>
      </c>
      <c r="G1635">
        <v>3.2</v>
      </c>
      <c r="H1635">
        <v>2.6</v>
      </c>
      <c r="I1635">
        <v>2.4900000000000002</v>
      </c>
      <c r="J1635">
        <v>3.32</v>
      </c>
      <c r="K1635">
        <v>2.67</v>
      </c>
      <c r="L1635">
        <v>2.56</v>
      </c>
      <c r="M1635">
        <v>3.3</v>
      </c>
      <c r="N1635">
        <v>2.7</v>
      </c>
      <c r="O1635">
        <v>2.4500000000000002</v>
      </c>
      <c r="T1635">
        <f>MAX(scores245[[#This Row],[winline]],scores245[[#This Row],[betboom]])</f>
        <v>3.32</v>
      </c>
      <c r="U1635" t="str">
        <f>INDEX($C$1:$O$10913,1,MATCH(T1635,scores245[#This Row],0))</f>
        <v>betboom</v>
      </c>
    </row>
    <row r="1636" spans="1:21" x14ac:dyDescent="0.25">
      <c r="A1636" t="str">
        <f>_xlfn.CONCAT(scores245[[#This Row],[home]],scores245[[#This Row],[guest]],scores245[[#This Row],[дата]])</f>
        <v>Чако Фор ЭверКолон де Санта Фе45571</v>
      </c>
      <c r="B1636" t="str">
        <f>_xlfn.CONCAT(scores245[[#This Row],[home]],scores245[[#This Row],[guest]])</f>
        <v>Чако Фор ЭверКолон де Санта Фе</v>
      </c>
      <c r="C1636" s="1" t="s">
        <v>527</v>
      </c>
      <c r="D1636" s="2">
        <v>45571</v>
      </c>
      <c r="E1636" s="1" t="s">
        <v>72</v>
      </c>
      <c r="F1636" s="1" t="s">
        <v>178</v>
      </c>
      <c r="G1636">
        <v>3.1</v>
      </c>
      <c r="H1636">
        <v>2.8</v>
      </c>
      <c r="I1636">
        <v>2.38</v>
      </c>
      <c r="J1636">
        <v>3.21</v>
      </c>
      <c r="K1636">
        <v>2.91</v>
      </c>
      <c r="L1636">
        <v>2.44</v>
      </c>
      <c r="M1636">
        <v>3.1</v>
      </c>
      <c r="N1636">
        <v>2.75</v>
      </c>
      <c r="O1636">
        <v>2.5499999999999998</v>
      </c>
      <c r="T1636">
        <f>MAX(scores245[[#This Row],[winline]],scores245[[#This Row],[betboom]])</f>
        <v>3.21</v>
      </c>
      <c r="U1636" t="str">
        <f>INDEX($C$1:$O$10913,1,MATCH(T1636,scores245[#This Row],0))</f>
        <v>betboom</v>
      </c>
    </row>
    <row r="1637" spans="1:21" x14ac:dyDescent="0.25">
      <c r="A1637" t="str">
        <f>_xlfn.CONCAT(scores245[[#This Row],[home]],scores245[[#This Row],[guest]],scores245[[#This Row],[дата]])</f>
        <v>Васко да ГамаЖувентуде45571</v>
      </c>
      <c r="B1637" t="str">
        <f>_xlfn.CONCAT(scores245[[#This Row],[home]],scores245[[#This Row],[guest]])</f>
        <v>Васко да ГамаЖувентуде</v>
      </c>
      <c r="C1637" s="1" t="s">
        <v>528</v>
      </c>
      <c r="D1637" s="2">
        <v>45571</v>
      </c>
      <c r="E1637" s="1" t="s">
        <v>84</v>
      </c>
      <c r="F1637" s="1" t="s">
        <v>215</v>
      </c>
      <c r="G1637">
        <v>1.71</v>
      </c>
      <c r="H1637">
        <v>3.65</v>
      </c>
      <c r="I1637">
        <v>4.7</v>
      </c>
      <c r="J1637">
        <v>1.7</v>
      </c>
      <c r="K1637">
        <v>3.75</v>
      </c>
      <c r="L1637">
        <v>5.0999999999999996</v>
      </c>
      <c r="M1637">
        <v>1.72</v>
      </c>
      <c r="N1637">
        <v>3.7</v>
      </c>
      <c r="O1637">
        <v>5</v>
      </c>
      <c r="T1637">
        <f>MAX(scores245[[#This Row],[winline]],scores245[[#This Row],[betboom]])</f>
        <v>1.71</v>
      </c>
      <c r="U1637" t="str">
        <f>INDEX($C$1:$O$10913,1,MATCH(T1637,scores245[#This Row],0))</f>
        <v>winline</v>
      </c>
    </row>
    <row r="1638" spans="1:21" x14ac:dyDescent="0.25">
      <c r="A1638" t="str">
        <f>_xlfn.CONCAT(scores245[[#This Row],[home]],scores245[[#This Row],[guest]],scores245[[#This Row],[дата]])</f>
        <v>КоринтиансИнтернасьонал45571</v>
      </c>
      <c r="B1638" t="str">
        <f>_xlfn.CONCAT(scores245[[#This Row],[home]],scores245[[#This Row],[guest]])</f>
        <v>КоринтиансИнтернасьонал</v>
      </c>
      <c r="C1638" s="1" t="s">
        <v>528</v>
      </c>
      <c r="D1638" s="2">
        <v>45571</v>
      </c>
      <c r="E1638" s="1" t="s">
        <v>307</v>
      </c>
      <c r="F1638" s="1" t="s">
        <v>209</v>
      </c>
      <c r="G1638">
        <v>2.37</v>
      </c>
      <c r="H1638">
        <v>3.1</v>
      </c>
      <c r="I1638">
        <v>3.05</v>
      </c>
      <c r="J1638">
        <v>2.36</v>
      </c>
      <c r="K1638">
        <v>3.05</v>
      </c>
      <c r="L1638">
        <v>3.25</v>
      </c>
      <c r="M1638">
        <v>2.4</v>
      </c>
      <c r="N1638">
        <v>3.05</v>
      </c>
      <c r="O1638">
        <v>3.2</v>
      </c>
      <c r="T1638">
        <f>MAX(scores245[[#This Row],[winline]],scores245[[#This Row],[betboom]])</f>
        <v>2.37</v>
      </c>
      <c r="U1638" t="str">
        <f>INDEX($C$1:$O$10913,1,MATCH(T1638,scores245[#This Row],0))</f>
        <v>winline</v>
      </c>
    </row>
    <row r="1639" spans="1:21" x14ac:dyDescent="0.25">
      <c r="A1639" t="str">
        <f>_xlfn.CONCAT(scores245[[#This Row],[home]],scores245[[#This Row],[guest]],scores245[[#This Row],[дата]])</f>
        <v>БаияФламенго45571</v>
      </c>
      <c r="B1639" t="str">
        <f>_xlfn.CONCAT(scores245[[#This Row],[home]],scores245[[#This Row],[guest]])</f>
        <v>БаияФламенго</v>
      </c>
      <c r="C1639" s="1" t="s">
        <v>528</v>
      </c>
      <c r="D1639" s="2">
        <v>45571</v>
      </c>
      <c r="E1639" s="1" t="s">
        <v>213</v>
      </c>
      <c r="F1639" s="1" t="s">
        <v>206</v>
      </c>
      <c r="G1639">
        <v>2.42</v>
      </c>
      <c r="H1639">
        <v>3.2</v>
      </c>
      <c r="I1639">
        <v>2.9</v>
      </c>
      <c r="J1639">
        <v>2.46</v>
      </c>
      <c r="K1639">
        <v>3.2</v>
      </c>
      <c r="L1639">
        <v>2.95</v>
      </c>
      <c r="M1639">
        <v>2.5</v>
      </c>
      <c r="N1639">
        <v>3.25</v>
      </c>
      <c r="O1639">
        <v>2.9</v>
      </c>
      <c r="T1639">
        <f>MAX(scores245[[#This Row],[winline]],scores245[[#This Row],[betboom]])</f>
        <v>2.46</v>
      </c>
      <c r="U1639" t="str">
        <f>INDEX($C$1:$O$10913,1,MATCH(T1639,scores245[#This Row],0))</f>
        <v>betboom</v>
      </c>
    </row>
    <row r="1640" spans="1:21" x14ac:dyDescent="0.25">
      <c r="A1640" t="str">
        <f>_xlfn.CONCAT(scores245[[#This Row],[home]],scores245[[#This Row],[guest]],scores245[[#This Row],[дата]])</f>
        <v>КуябаСан-Паулу45571</v>
      </c>
      <c r="B1640" t="str">
        <f>_xlfn.CONCAT(scores245[[#This Row],[home]],scores245[[#This Row],[guest]])</f>
        <v>КуябаСан-Паулу</v>
      </c>
      <c r="C1640" s="1" t="s">
        <v>528</v>
      </c>
      <c r="D1640" s="2">
        <v>45571</v>
      </c>
      <c r="E1640" s="1" t="s">
        <v>86</v>
      </c>
      <c r="F1640" s="1" t="s">
        <v>465</v>
      </c>
      <c r="G1640">
        <v>3.05</v>
      </c>
      <c r="H1640">
        <v>2.95</v>
      </c>
      <c r="I1640">
        <v>2.48</v>
      </c>
      <c r="J1640">
        <v>3.15</v>
      </c>
      <c r="K1640">
        <v>2.87</v>
      </c>
      <c r="L1640">
        <v>2.56</v>
      </c>
      <c r="M1640">
        <v>3.2</v>
      </c>
      <c r="N1640">
        <v>2.85</v>
      </c>
      <c r="O1640">
        <v>2.5499999999999998</v>
      </c>
      <c r="T1640">
        <f>MAX(scores245[[#This Row],[winline]],scores245[[#This Row],[betboom]])</f>
        <v>3.15</v>
      </c>
      <c r="U1640" t="str">
        <f>INDEX($C$1:$O$10913,1,MATCH(T1640,scores245[#This Row],0))</f>
        <v>betboom</v>
      </c>
    </row>
    <row r="1641" spans="1:21" x14ac:dyDescent="0.25">
      <c r="A1641" t="str">
        <f>_xlfn.CONCAT(scores245[[#This Row],[home]],scores245[[#This Row],[guest]],scores245[[#This Row],[дата]])</f>
        <v>МирассолВила Нова45571</v>
      </c>
      <c r="B1641" t="str">
        <f>_xlfn.CONCAT(scores245[[#This Row],[home]],scores245[[#This Row],[guest]])</f>
        <v>МирассолВила Нова</v>
      </c>
      <c r="C1641" s="1" t="s">
        <v>529</v>
      </c>
      <c r="D1641" s="2">
        <v>45571</v>
      </c>
      <c r="E1641" s="1" t="s">
        <v>315</v>
      </c>
      <c r="F1641" s="1" t="s">
        <v>92</v>
      </c>
      <c r="G1641">
        <v>1.96</v>
      </c>
      <c r="H1641">
        <v>3.1</v>
      </c>
      <c r="I1641">
        <v>4.4000000000000004</v>
      </c>
      <c r="J1641">
        <v>1.9</v>
      </c>
      <c r="K1641">
        <v>2.89</v>
      </c>
      <c r="L1641">
        <v>4.59</v>
      </c>
      <c r="M1641">
        <v>1.93</v>
      </c>
      <c r="N1641">
        <v>2.94</v>
      </c>
      <c r="O1641">
        <v>4.55</v>
      </c>
      <c r="T1641">
        <f>MAX(scores245[[#This Row],[winline]],scores245[[#This Row],[betboom]])</f>
        <v>1.96</v>
      </c>
      <c r="U1641" t="str">
        <f>INDEX($C$1:$O$10913,1,MATCH(T1641,scores245[#This Row],0))</f>
        <v>winline</v>
      </c>
    </row>
    <row r="1642" spans="1:21" x14ac:dyDescent="0.25">
      <c r="A1642" t="str">
        <f>_xlfn.CONCAT(scores245[[#This Row],[home]],scores245[[#This Row],[guest]],scores245[[#This Row],[дата]])</f>
        <v>Шемрок РоверсШелбурн45571</v>
      </c>
      <c r="B1642" t="str">
        <f>_xlfn.CONCAT(scores245[[#This Row],[home]],scores245[[#This Row],[guest]])</f>
        <v>Шемрок РоверсШелбурн</v>
      </c>
      <c r="C1642" s="1" t="s">
        <v>543</v>
      </c>
      <c r="D1642" s="2">
        <v>45571</v>
      </c>
      <c r="E1642" s="1" t="s">
        <v>18</v>
      </c>
      <c r="F1642" s="1" t="s">
        <v>21</v>
      </c>
      <c r="G1642">
        <v>1.56</v>
      </c>
      <c r="H1642">
        <v>4.0999999999999996</v>
      </c>
      <c r="I1642">
        <v>5.8</v>
      </c>
      <c r="J1642">
        <v>1.54</v>
      </c>
      <c r="K1642">
        <v>4.22</v>
      </c>
      <c r="L1642">
        <v>5.98</v>
      </c>
      <c r="M1642">
        <v>1.58</v>
      </c>
      <c r="N1642">
        <v>4</v>
      </c>
      <c r="O1642">
        <v>6.1</v>
      </c>
      <c r="T1642">
        <f>MAX(scores245[[#This Row],[winline]],scores245[[#This Row],[betboom]])</f>
        <v>1.56</v>
      </c>
      <c r="U1642" t="str">
        <f>INDEX($C$1:$O$10913,1,MATCH(T1642,scores245[#This Row],0))</f>
        <v>winline</v>
      </c>
    </row>
    <row r="1643" spans="1:21" x14ac:dyDescent="0.25">
      <c r="A1643" t="str">
        <f>_xlfn.CONCAT(scores245[[#This Row],[home]],scores245[[#This Row],[guest]],scores245[[#This Row],[дата]])</f>
        <v>БрейдабликВалюр Рейкьявик45571</v>
      </c>
      <c r="B1643" t="str">
        <f>_xlfn.CONCAT(scores245[[#This Row],[home]],scores245[[#This Row],[guest]])</f>
        <v>БрейдабликВалюр Рейкьявик</v>
      </c>
      <c r="C1643" s="1" t="s">
        <v>530</v>
      </c>
      <c r="D1643" s="2">
        <v>45571</v>
      </c>
      <c r="E1643" s="1" t="s">
        <v>34</v>
      </c>
      <c r="F1643" s="1" t="s">
        <v>31</v>
      </c>
      <c r="G1643">
        <v>1.98</v>
      </c>
      <c r="H1643">
        <v>3.8</v>
      </c>
      <c r="I1643">
        <v>3</v>
      </c>
      <c r="J1643">
        <v>1.97</v>
      </c>
      <c r="K1643">
        <v>4.05</v>
      </c>
      <c r="L1643">
        <v>3.2</v>
      </c>
      <c r="M1643">
        <v>1.93</v>
      </c>
      <c r="N1643">
        <v>4.0999999999999996</v>
      </c>
      <c r="O1643">
        <v>3.45</v>
      </c>
      <c r="T1643">
        <f>MAX(scores245[[#This Row],[winline]],scores245[[#This Row],[betboom]])</f>
        <v>1.98</v>
      </c>
      <c r="U1643" t="str">
        <f>INDEX($C$1:$O$10913,1,MATCH(T1643,scores245[#This Row],0))</f>
        <v>winline</v>
      </c>
    </row>
    <row r="1644" spans="1:21" x14ac:dyDescent="0.25">
      <c r="A1644" t="str">
        <f>_xlfn.CONCAT(scores245[[#This Row],[home]],scores245[[#This Row],[guest]],scores245[[#This Row],[дата]])</f>
        <v>Викингур  РейкьявикСтьярнан Гардабайр45571</v>
      </c>
      <c r="B1644" t="str">
        <f>_xlfn.CONCAT(scores245[[#This Row],[home]],scores245[[#This Row],[guest]])</f>
        <v>Викингур  РейкьявикСтьярнан Гардабайр</v>
      </c>
      <c r="C1644" s="1" t="s">
        <v>530</v>
      </c>
      <c r="D1644" s="2">
        <v>45571</v>
      </c>
      <c r="E1644" s="1" t="s">
        <v>226</v>
      </c>
      <c r="F1644" s="1" t="s">
        <v>335</v>
      </c>
      <c r="G1644">
        <v>1.54</v>
      </c>
      <c r="H1644">
        <v>4.2</v>
      </c>
      <c r="I1644">
        <v>4.7</v>
      </c>
      <c r="J1644">
        <v>1.6</v>
      </c>
      <c r="K1644">
        <v>4.3</v>
      </c>
      <c r="L1644">
        <v>4.9000000000000004</v>
      </c>
      <c r="M1644">
        <v>1.55</v>
      </c>
      <c r="N1644">
        <v>4.7</v>
      </c>
      <c r="O1644">
        <v>5.0999999999999996</v>
      </c>
      <c r="T1644">
        <f>MAX(scores245[[#This Row],[winline]],scores245[[#This Row],[betboom]])</f>
        <v>1.6</v>
      </c>
      <c r="U1644" t="str">
        <f>INDEX($C$1:$O$10913,1,MATCH(T1644,scores245[#This Row],0))</f>
        <v>betboom</v>
      </c>
    </row>
    <row r="1645" spans="1:21" x14ac:dyDescent="0.25">
      <c r="A1645" t="str">
        <f>_xlfn.CONCAT(scores245[[#This Row],[home]],scores245[[#This Row],[guest]],scores245[[#This Row],[дата]])</f>
        <v>КопавогурФилкир Рейкьявик45571</v>
      </c>
      <c r="B1645" t="str">
        <f>_xlfn.CONCAT(scores245[[#This Row],[home]],scores245[[#This Row],[guest]])</f>
        <v>КопавогурФилкир Рейкьявик</v>
      </c>
      <c r="C1645" s="1" t="s">
        <v>530</v>
      </c>
      <c r="D1645" s="2">
        <v>45571</v>
      </c>
      <c r="E1645" s="1" t="s">
        <v>35</v>
      </c>
      <c r="F1645" s="1" t="s">
        <v>332</v>
      </c>
      <c r="G1645">
        <v>2.5499999999999998</v>
      </c>
      <c r="H1645">
        <v>3.65</v>
      </c>
      <c r="I1645">
        <v>2.3199999999999998</v>
      </c>
      <c r="J1645">
        <v>2.63</v>
      </c>
      <c r="K1645">
        <v>3.8</v>
      </c>
      <c r="L1645">
        <v>2.36</v>
      </c>
      <c r="M1645">
        <v>2.7</v>
      </c>
      <c r="N1645">
        <v>3.85</v>
      </c>
      <c r="O1645">
        <v>2.4</v>
      </c>
      <c r="T1645">
        <f>MAX(scores245[[#This Row],[winline]],scores245[[#This Row],[betboom]])</f>
        <v>2.63</v>
      </c>
      <c r="U1645" t="str">
        <f>INDEX($C$1:$O$10913,1,MATCH(T1645,scores245[#This Row],0))</f>
        <v>betboom</v>
      </c>
    </row>
    <row r="1646" spans="1:21" x14ac:dyDescent="0.25">
      <c r="A1646" t="str">
        <f>_xlfn.CONCAT(scores245[[#This Row],[home]],scores245[[#This Row],[guest]],scores245[[#This Row],[дата]])</f>
        <v>АкюрейриКР Рейкьявик45571</v>
      </c>
      <c r="B1646" t="str">
        <f>_xlfn.CONCAT(scores245[[#This Row],[home]],scores245[[#This Row],[guest]])</f>
        <v>АкюрейриКР Рейкьявик</v>
      </c>
      <c r="C1646" s="1" t="s">
        <v>530</v>
      </c>
      <c r="D1646" s="2">
        <v>45571</v>
      </c>
      <c r="E1646" s="1" t="s">
        <v>36</v>
      </c>
      <c r="F1646" s="1" t="s">
        <v>334</v>
      </c>
      <c r="G1646">
        <v>2.23</v>
      </c>
      <c r="H1646">
        <v>3.8</v>
      </c>
      <c r="I1646">
        <v>2.5499999999999998</v>
      </c>
      <c r="J1646">
        <v>2.2599999999999998</v>
      </c>
      <c r="K1646">
        <v>3.9</v>
      </c>
      <c r="L1646">
        <v>2.68</v>
      </c>
      <c r="M1646">
        <v>2.2999999999999998</v>
      </c>
      <c r="N1646">
        <v>4</v>
      </c>
      <c r="O1646">
        <v>2.7</v>
      </c>
      <c r="T1646">
        <f>MAX(scores245[[#This Row],[winline]],scores245[[#This Row],[betboom]])</f>
        <v>2.2599999999999998</v>
      </c>
      <c r="U1646" t="str">
        <f>INDEX($C$1:$O$10913,1,MATCH(T1646,scores245[#This Row],0))</f>
        <v>betboom</v>
      </c>
    </row>
    <row r="1647" spans="1:21" x14ac:dyDescent="0.25">
      <c r="A1647" t="str">
        <f>_xlfn.CONCAT(scores245[[#This Row],[home]],scores245[[#This Row],[guest]],scores245[[#This Row],[дата]])</f>
        <v>АкранесХафнарфьордур45571</v>
      </c>
      <c r="B1647" t="str">
        <f>_xlfn.CONCAT(scores245[[#This Row],[home]],scores245[[#This Row],[guest]])</f>
        <v>АкранесХафнарфьордур</v>
      </c>
      <c r="C1647" s="1" t="s">
        <v>530</v>
      </c>
      <c r="D1647" s="2">
        <v>45571</v>
      </c>
      <c r="E1647" s="1" t="s">
        <v>30</v>
      </c>
      <c r="F1647" s="1" t="s">
        <v>33</v>
      </c>
      <c r="G1647">
        <v>2.6</v>
      </c>
      <c r="H1647">
        <v>3.6</v>
      </c>
      <c r="I1647">
        <v>2.2599999999999998</v>
      </c>
      <c r="J1647">
        <v>2.6</v>
      </c>
      <c r="K1647">
        <v>3.8</v>
      </c>
      <c r="L1647">
        <v>2.36</v>
      </c>
      <c r="M1647">
        <v>2.7</v>
      </c>
      <c r="N1647">
        <v>3.8</v>
      </c>
      <c r="O1647">
        <v>2.35</v>
      </c>
      <c r="T1647">
        <f>MAX(scores245[[#This Row],[winline]],scores245[[#This Row],[betboom]])</f>
        <v>2.6</v>
      </c>
      <c r="U1647" t="str">
        <f>INDEX($C$1:$O$10913,1,MATCH(T1647,scores245[#This Row],0))</f>
        <v>winline</v>
      </c>
    </row>
    <row r="1648" spans="1:21" x14ac:dyDescent="0.25">
      <c r="A1648" t="str">
        <f>_xlfn.CONCAT(scores245[[#This Row],[home]],scores245[[#This Row],[guest]],scores245[[#This Row],[дата]])</f>
        <v>ВолеренгаМьендален45571</v>
      </c>
      <c r="B1648" t="str">
        <f>_xlfn.CONCAT(scores245[[#This Row],[home]],scores245[[#This Row],[guest]])</f>
        <v>ВолеренгаМьендален</v>
      </c>
      <c r="C1648" s="1" t="s">
        <v>532</v>
      </c>
      <c r="D1648" s="2">
        <v>45571</v>
      </c>
      <c r="E1648" s="1" t="s">
        <v>403</v>
      </c>
      <c r="F1648" s="1" t="s">
        <v>401</v>
      </c>
      <c r="G1648" t="s">
        <v>20</v>
      </c>
      <c r="H1648" t="s">
        <v>20</v>
      </c>
      <c r="I1648" t="s">
        <v>20</v>
      </c>
      <c r="J1648" t="s">
        <v>20</v>
      </c>
      <c r="K1648" t="s">
        <v>20</v>
      </c>
      <c r="L1648" t="s">
        <v>20</v>
      </c>
      <c r="M1648" t="s">
        <v>20</v>
      </c>
      <c r="N1648" t="s">
        <v>20</v>
      </c>
      <c r="O1648" t="s">
        <v>20</v>
      </c>
      <c r="T1648">
        <f>MAX(scores245[[#This Row],[winline]],scores245[[#This Row],[betboom]])</f>
        <v>0</v>
      </c>
      <c r="U1648" t="e">
        <f>INDEX($C$1:$O$10913,1,MATCH(T1648,scores245[#This Row],0))</f>
        <v>#N/A</v>
      </c>
    </row>
    <row r="1649" spans="1:21" x14ac:dyDescent="0.25">
      <c r="A1649" t="str">
        <f>_xlfn.CONCAT(scores245[[#This Row],[home]],scores245[[#This Row],[guest]],scores245[[#This Row],[дата]])</f>
        <v>РауфоссСаннес Ульф45571</v>
      </c>
      <c r="B1649" t="str">
        <f>_xlfn.CONCAT(scores245[[#This Row],[home]],scores245[[#This Row],[guest]])</f>
        <v>РауфоссСаннес Ульф</v>
      </c>
      <c r="C1649" s="1" t="s">
        <v>532</v>
      </c>
      <c r="D1649" s="2">
        <v>45571</v>
      </c>
      <c r="E1649" s="1" t="s">
        <v>404</v>
      </c>
      <c r="F1649" s="1" t="s">
        <v>406</v>
      </c>
      <c r="G1649" t="s">
        <v>20</v>
      </c>
      <c r="H1649" t="s">
        <v>20</v>
      </c>
      <c r="I1649" t="s">
        <v>20</v>
      </c>
      <c r="J1649" t="s">
        <v>20</v>
      </c>
      <c r="K1649" t="s">
        <v>20</v>
      </c>
      <c r="L1649" t="s">
        <v>20</v>
      </c>
      <c r="M1649" t="s">
        <v>20</v>
      </c>
      <c r="N1649" t="s">
        <v>20</v>
      </c>
      <c r="O1649" t="s">
        <v>20</v>
      </c>
      <c r="T1649">
        <f>MAX(scores245[[#This Row],[winline]],scores245[[#This Row],[betboom]])</f>
        <v>0</v>
      </c>
      <c r="U1649" t="e">
        <f>INDEX($C$1:$O$10913,1,MATCH(T1649,scores245[#This Row],0))</f>
        <v>#N/A</v>
      </c>
    </row>
    <row r="1650" spans="1:21" x14ac:dyDescent="0.25">
      <c r="A1650" t="str">
        <f>_xlfn.CONCAT(scores245[[#This Row],[home]],scores245[[#This Row],[guest]],scores245[[#This Row],[дата]])</f>
        <v>ЛевангерСтабек45571</v>
      </c>
      <c r="B1650" t="str">
        <f>_xlfn.CONCAT(scores245[[#This Row],[home]],scores245[[#This Row],[guest]])</f>
        <v>ЛевангерСтабек</v>
      </c>
      <c r="C1650" s="1" t="s">
        <v>532</v>
      </c>
      <c r="D1650" s="2">
        <v>45571</v>
      </c>
      <c r="E1650" s="1" t="s">
        <v>400</v>
      </c>
      <c r="F1650" s="1" t="s">
        <v>405</v>
      </c>
      <c r="G1650" t="s">
        <v>20</v>
      </c>
      <c r="H1650" t="s">
        <v>20</v>
      </c>
      <c r="I1650" t="s">
        <v>20</v>
      </c>
      <c r="J1650" t="s">
        <v>20</v>
      </c>
      <c r="K1650" t="s">
        <v>20</v>
      </c>
      <c r="L1650" t="s">
        <v>20</v>
      </c>
      <c r="M1650" t="s">
        <v>20</v>
      </c>
      <c r="N1650" t="s">
        <v>20</v>
      </c>
      <c r="O1650" t="s">
        <v>20</v>
      </c>
      <c r="T1650">
        <f>MAX(scores245[[#This Row],[winline]],scores245[[#This Row],[betboom]])</f>
        <v>0</v>
      </c>
      <c r="U1650" t="e">
        <f>INDEX($C$1:$O$10913,1,MATCH(T1650,scores245[#This Row],0))</f>
        <v>#N/A</v>
      </c>
    </row>
    <row r="1651" spans="1:21" x14ac:dyDescent="0.25">
      <c r="A1651" t="str">
        <f>_xlfn.CONCAT(scores245[[#This Row],[home]],scores245[[#This Row],[guest]],scores245[[#This Row],[дата]])</f>
        <v>РанхеймЛюн45571</v>
      </c>
      <c r="B1651" t="str">
        <f>_xlfn.CONCAT(scores245[[#This Row],[home]],scores245[[#This Row],[guest]])</f>
        <v>РанхеймЛюн</v>
      </c>
      <c r="C1651" s="1" t="s">
        <v>532</v>
      </c>
      <c r="D1651" s="2">
        <v>45571</v>
      </c>
      <c r="E1651" s="1" t="s">
        <v>392</v>
      </c>
      <c r="F1651" s="1" t="s">
        <v>398</v>
      </c>
      <c r="G1651">
        <v>2.5499999999999998</v>
      </c>
      <c r="H1651">
        <v>3.6</v>
      </c>
      <c r="I1651">
        <v>2.5</v>
      </c>
      <c r="J1651">
        <v>2.5299999999999998</v>
      </c>
      <c r="K1651">
        <v>3.61</v>
      </c>
      <c r="L1651">
        <v>2.4900000000000002</v>
      </c>
      <c r="M1651">
        <v>2.5499999999999998</v>
      </c>
      <c r="N1651">
        <v>3.6</v>
      </c>
      <c r="O1651">
        <v>2.5</v>
      </c>
      <c r="T1651">
        <f>MAX(scores245[[#This Row],[winline]],scores245[[#This Row],[betboom]])</f>
        <v>2.5499999999999998</v>
      </c>
      <c r="U1651" t="str">
        <f>INDEX($C$1:$O$10913,1,MATCH(T1651,scores245[#This Row],0))</f>
        <v>winline</v>
      </c>
    </row>
    <row r="1652" spans="1:21" x14ac:dyDescent="0.25">
      <c r="A1652" t="str">
        <f>_xlfn.CONCAT(scores245[[#This Row],[home]],scores245[[#This Row],[guest]],scores245[[#This Row],[дата]])</f>
        <v>МоссАсан45571</v>
      </c>
      <c r="B1652" t="str">
        <f>_xlfn.CONCAT(scores245[[#This Row],[home]],scores245[[#This Row],[guest]])</f>
        <v>МоссАсан</v>
      </c>
      <c r="C1652" s="1" t="s">
        <v>532</v>
      </c>
      <c r="D1652" s="2">
        <v>45571</v>
      </c>
      <c r="E1652" s="1" t="s">
        <v>394</v>
      </c>
      <c r="F1652" s="1" t="s">
        <v>399</v>
      </c>
      <c r="G1652">
        <v>1.58</v>
      </c>
      <c r="H1652">
        <v>4.0999999999999996</v>
      </c>
      <c r="I1652">
        <v>5.2</v>
      </c>
      <c r="J1652" t="s">
        <v>20</v>
      </c>
      <c r="K1652" t="s">
        <v>20</v>
      </c>
      <c r="L1652" t="s">
        <v>20</v>
      </c>
      <c r="M1652" t="s">
        <v>20</v>
      </c>
      <c r="N1652" t="s">
        <v>20</v>
      </c>
      <c r="O1652" t="s">
        <v>20</v>
      </c>
      <c r="T1652">
        <f>MAX(scores245[[#This Row],[winline]],scores245[[#This Row],[betboom]])</f>
        <v>1.58</v>
      </c>
      <c r="U1652" t="str">
        <f>INDEX($C$1:$O$10913,1,MATCH(T1652,scores245[#This Row],0))</f>
        <v>winline</v>
      </c>
    </row>
    <row r="1653" spans="1:21" x14ac:dyDescent="0.25">
      <c r="A1653" t="str">
        <f>_xlfn.CONCAT(scores245[[#This Row],[home]],scores245[[#This Row],[guest]],scores245[[#This Row],[дата]])</f>
        <v>ЭгерсундКонгсвингер45571</v>
      </c>
      <c r="B1653" t="str">
        <f>_xlfn.CONCAT(scores245[[#This Row],[home]],scores245[[#This Row],[guest]])</f>
        <v>ЭгерсундКонгсвингер</v>
      </c>
      <c r="C1653" s="1" t="s">
        <v>532</v>
      </c>
      <c r="D1653" s="2">
        <v>45571</v>
      </c>
      <c r="E1653" s="1" t="s">
        <v>396</v>
      </c>
      <c r="F1653" s="1" t="s">
        <v>395</v>
      </c>
      <c r="G1653">
        <v>2.33</v>
      </c>
      <c r="H1653">
        <v>3.6</v>
      </c>
      <c r="I1653">
        <v>2.75</v>
      </c>
      <c r="J1653">
        <v>2.2999999999999998</v>
      </c>
      <c r="K1653">
        <v>3.62</v>
      </c>
      <c r="L1653">
        <v>2.75</v>
      </c>
      <c r="M1653">
        <v>2.4</v>
      </c>
      <c r="N1653">
        <v>3.5</v>
      </c>
      <c r="O1653">
        <v>2.7</v>
      </c>
      <c r="T1653">
        <f>MAX(scores245[[#This Row],[winline]],scores245[[#This Row],[betboom]])</f>
        <v>2.33</v>
      </c>
      <c r="U1653" t="str">
        <f>INDEX($C$1:$O$10913,1,MATCH(T1653,scores245[#This Row],0))</f>
        <v>winline</v>
      </c>
    </row>
    <row r="1654" spans="1:21" x14ac:dyDescent="0.25">
      <c r="A1654" t="str">
        <f>_xlfn.CONCAT(scores245[[#This Row],[home]],scores245[[#This Row],[guest]],scores245[[#This Row],[дата]])</f>
        <v>Лас Вегас ЛайтсОранж Каунти 45571</v>
      </c>
      <c r="B1654" t="str">
        <f>_xlfn.CONCAT(scores245[[#This Row],[home]],scores245[[#This Row],[guest]])</f>
        <v xml:space="preserve">Лас Вегас ЛайтсОранж Каунти </v>
      </c>
      <c r="C1654" s="1" t="s">
        <v>533</v>
      </c>
      <c r="D1654" s="2">
        <v>45571</v>
      </c>
      <c r="E1654" s="1" t="s">
        <v>232</v>
      </c>
      <c r="F1654" s="1" t="s">
        <v>234</v>
      </c>
      <c r="G1654">
        <v>1.72</v>
      </c>
      <c r="H1654">
        <v>3.5</v>
      </c>
      <c r="I1654">
        <v>4.3</v>
      </c>
      <c r="J1654">
        <v>1.72</v>
      </c>
      <c r="K1654">
        <v>3.8</v>
      </c>
      <c r="L1654">
        <v>4.2</v>
      </c>
      <c r="M1654" t="s">
        <v>20</v>
      </c>
      <c r="N1654" t="s">
        <v>20</v>
      </c>
      <c r="O1654" t="s">
        <v>20</v>
      </c>
      <c r="T1654">
        <f>MAX(scores245[[#This Row],[winline]],scores245[[#This Row],[betboom]])</f>
        <v>1.72</v>
      </c>
      <c r="U1654" t="str">
        <f>INDEX($C$1:$O$10913,1,MATCH(T1654,scores245[#This Row],0))</f>
        <v>winline</v>
      </c>
    </row>
    <row r="1655" spans="1:21" x14ac:dyDescent="0.25">
      <c r="A1655" t="str">
        <f>_xlfn.CONCAT(scores245[[#This Row],[home]],scores245[[#This Row],[guest]],scores245[[#This Row],[дата]])</f>
        <v>Сан АнтониоСакраменто Репаблик 45571</v>
      </c>
      <c r="B1655" t="str">
        <f>_xlfn.CONCAT(scores245[[#This Row],[home]],scores245[[#This Row],[guest]])</f>
        <v xml:space="preserve">Сан АнтониоСакраменто Репаблик </v>
      </c>
      <c r="C1655" s="1" t="s">
        <v>533</v>
      </c>
      <c r="D1655" s="2">
        <v>45571</v>
      </c>
      <c r="E1655" s="1" t="s">
        <v>238</v>
      </c>
      <c r="F1655" s="1" t="s">
        <v>230</v>
      </c>
      <c r="G1655">
        <v>3.75</v>
      </c>
      <c r="H1655">
        <v>3.45</v>
      </c>
      <c r="I1655">
        <v>1.85</v>
      </c>
      <c r="J1655">
        <v>3.75</v>
      </c>
      <c r="K1655">
        <v>3.55</v>
      </c>
      <c r="L1655">
        <v>1.88</v>
      </c>
      <c r="M1655">
        <v>3.5</v>
      </c>
      <c r="N1655">
        <v>3.31</v>
      </c>
      <c r="O1655">
        <v>1.99</v>
      </c>
      <c r="T1655">
        <f>MAX(scores245[[#This Row],[winline]],scores245[[#This Row],[betboom]])</f>
        <v>3.75</v>
      </c>
      <c r="U1655" t="str">
        <f>INDEX($C$1:$O$10913,1,MATCH(T1655,scores245[#This Row],0))</f>
        <v>winline</v>
      </c>
    </row>
    <row r="1656" spans="1:21" x14ac:dyDescent="0.25">
      <c r="A1656" t="str">
        <f>_xlfn.CONCAT(scores245[[#This Row],[home]],scores245[[#This Row],[guest]],scores245[[#This Row],[дата]])</f>
        <v>ТалсаЭль Пасо Локомотив45571</v>
      </c>
      <c r="B1656" t="str">
        <f>_xlfn.CONCAT(scores245[[#This Row],[home]],scores245[[#This Row],[guest]])</f>
        <v>ТалсаЭль Пасо Локомотив</v>
      </c>
      <c r="C1656" s="1" t="s">
        <v>533</v>
      </c>
      <c r="D1656" s="2">
        <v>45571</v>
      </c>
      <c r="E1656" s="1" t="s">
        <v>325</v>
      </c>
      <c r="F1656" s="1" t="s">
        <v>374</v>
      </c>
      <c r="G1656">
        <v>2.1800000000000002</v>
      </c>
      <c r="H1656">
        <v>3.25</v>
      </c>
      <c r="I1656">
        <v>3</v>
      </c>
      <c r="J1656">
        <v>2.15</v>
      </c>
      <c r="K1656">
        <v>3.65</v>
      </c>
      <c r="L1656">
        <v>2.95</v>
      </c>
      <c r="M1656">
        <v>2.2000000000000002</v>
      </c>
      <c r="N1656">
        <v>3.29</v>
      </c>
      <c r="O1656">
        <v>3.02</v>
      </c>
      <c r="T1656">
        <f>MAX(scores245[[#This Row],[winline]],scores245[[#This Row],[betboom]])</f>
        <v>2.1800000000000002</v>
      </c>
      <c r="U1656" t="str">
        <f>INDEX($C$1:$O$10913,1,MATCH(T1656,scores245[#This Row],0))</f>
        <v>winline</v>
      </c>
    </row>
    <row r="1657" spans="1:21" x14ac:dyDescent="0.25">
      <c r="A1657" t="str">
        <f>_xlfn.CONCAT(scores245[[#This Row],[home]],scores245[[#This Row],[guest]],scores245[[#This Row],[дата]])</f>
        <v>Мемфис 901Окленд Рутс45571</v>
      </c>
      <c r="B1657" t="str">
        <f>_xlfn.CONCAT(scores245[[#This Row],[home]],scores245[[#This Row],[guest]])</f>
        <v>Мемфис 901Окленд Рутс</v>
      </c>
      <c r="C1657" s="1" t="s">
        <v>533</v>
      </c>
      <c r="D1657" s="2">
        <v>45571</v>
      </c>
      <c r="E1657" s="1" t="s">
        <v>99</v>
      </c>
      <c r="F1657" s="1" t="s">
        <v>235</v>
      </c>
      <c r="G1657">
        <v>1.64</v>
      </c>
      <c r="H1657">
        <v>3.75</v>
      </c>
      <c r="I1657">
        <v>4.4000000000000004</v>
      </c>
      <c r="J1657">
        <v>1.6</v>
      </c>
      <c r="K1657">
        <v>3.95</v>
      </c>
      <c r="L1657">
        <v>4.9000000000000004</v>
      </c>
      <c r="M1657">
        <v>1.63</v>
      </c>
      <c r="N1657">
        <v>3.85</v>
      </c>
      <c r="O1657">
        <v>4.58</v>
      </c>
      <c r="T1657">
        <f>MAX(scores245[[#This Row],[winline]],scores245[[#This Row],[betboom]])</f>
        <v>1.64</v>
      </c>
      <c r="U1657" t="str">
        <f>INDEX($C$1:$O$10913,1,MATCH(T1657,scores245[#This Row],0))</f>
        <v>winline</v>
      </c>
    </row>
    <row r="1658" spans="1:21" x14ac:dyDescent="0.25">
      <c r="A1658" t="str">
        <f>_xlfn.CONCAT(scores245[[#This Row],[home]],scores245[[#This Row],[guest]],scores245[[#This Row],[дата]])</f>
        <v>Род АйлендТампа Бэй Раудис45571</v>
      </c>
      <c r="B1658" t="str">
        <f>_xlfn.CONCAT(scores245[[#This Row],[home]],scores245[[#This Row],[guest]])</f>
        <v>Род АйлендТампа Бэй Раудис</v>
      </c>
      <c r="C1658" s="1" t="s">
        <v>533</v>
      </c>
      <c r="D1658" s="2">
        <v>45571</v>
      </c>
      <c r="E1658" s="1" t="s">
        <v>337</v>
      </c>
      <c r="F1658" s="1" t="s">
        <v>94</v>
      </c>
      <c r="G1658">
        <v>2.27</v>
      </c>
      <c r="H1658">
        <v>3.4</v>
      </c>
      <c r="I1658">
        <v>2.7</v>
      </c>
      <c r="J1658">
        <v>2.1800000000000002</v>
      </c>
      <c r="K1658">
        <v>3.85</v>
      </c>
      <c r="L1658">
        <v>2.75</v>
      </c>
      <c r="M1658">
        <v>2.2599999999999998</v>
      </c>
      <c r="N1658">
        <v>3.45</v>
      </c>
      <c r="O1658">
        <v>2.79</v>
      </c>
      <c r="T1658">
        <f>MAX(scores245[[#This Row],[winline]],scores245[[#This Row],[betboom]])</f>
        <v>2.27</v>
      </c>
      <c r="U1658" t="str">
        <f>INDEX($C$1:$O$10913,1,MATCH(T1658,scores245[#This Row],0))</f>
        <v>winline</v>
      </c>
    </row>
    <row r="1659" spans="1:21" x14ac:dyDescent="0.25">
      <c r="A1659" t="str">
        <f>_xlfn.CONCAT(scores245[[#This Row],[home]],scores245[[#This Row],[guest]],scores245[[#This Row],[дата]])</f>
        <v>МайамиПиттсбург Риверхаундс45571</v>
      </c>
      <c r="B1659" t="str">
        <f>_xlfn.CONCAT(scores245[[#This Row],[home]],scores245[[#This Row],[guest]])</f>
        <v>МайамиПиттсбург Риверхаундс</v>
      </c>
      <c r="C1659" s="1" t="s">
        <v>533</v>
      </c>
      <c r="D1659" s="2">
        <v>45571</v>
      </c>
      <c r="E1659" s="1" t="s">
        <v>97</v>
      </c>
      <c r="F1659" s="1" t="s">
        <v>233</v>
      </c>
      <c r="G1659">
        <v>6</v>
      </c>
      <c r="H1659">
        <v>4.4000000000000004</v>
      </c>
      <c r="I1659">
        <v>1.42</v>
      </c>
      <c r="J1659">
        <v>6.7</v>
      </c>
      <c r="K1659">
        <v>4.5999999999999996</v>
      </c>
      <c r="L1659">
        <v>1.4</v>
      </c>
      <c r="M1659">
        <v>6.7</v>
      </c>
      <c r="N1659">
        <v>4.53</v>
      </c>
      <c r="O1659">
        <v>1.39</v>
      </c>
      <c r="T1659">
        <f>MAX(scores245[[#This Row],[winline]],scores245[[#This Row],[betboom]])</f>
        <v>6.7</v>
      </c>
      <c r="U1659" t="str">
        <f>INDEX($C$1:$O$10913,1,MATCH(T1659,scores245[#This Row],0))</f>
        <v>betboom</v>
      </c>
    </row>
    <row r="1660" spans="1:21" x14ac:dyDescent="0.25">
      <c r="A1660" t="str">
        <f>_xlfn.CONCAT(scores245[[#This Row],[home]],scores245[[#This Row],[guest]],scores245[[#This Row],[дата]])</f>
        <v>Инди ЭлевенЛуисвилль Сити45571</v>
      </c>
      <c r="B1660" t="str">
        <f>_xlfn.CONCAT(scores245[[#This Row],[home]],scores245[[#This Row],[guest]])</f>
        <v>Инди ЭлевенЛуисвилль Сити</v>
      </c>
      <c r="C1660" s="1" t="s">
        <v>533</v>
      </c>
      <c r="D1660" s="2">
        <v>45571</v>
      </c>
      <c r="E1660" s="1" t="s">
        <v>338</v>
      </c>
      <c r="F1660" s="1" t="s">
        <v>96</v>
      </c>
      <c r="G1660">
        <v>3.6</v>
      </c>
      <c r="H1660">
        <v>3.55</v>
      </c>
      <c r="I1660">
        <v>1.86</v>
      </c>
      <c r="J1660">
        <v>3.8</v>
      </c>
      <c r="K1660">
        <v>3.6</v>
      </c>
      <c r="L1660">
        <v>1.85</v>
      </c>
      <c r="M1660">
        <v>3.66</v>
      </c>
      <c r="N1660">
        <v>3.57</v>
      </c>
      <c r="O1660">
        <v>1.86</v>
      </c>
      <c r="T1660">
        <f>MAX(scores245[[#This Row],[winline]],scores245[[#This Row],[betboom]])</f>
        <v>3.8</v>
      </c>
      <c r="U1660" t="str">
        <f>INDEX($C$1:$O$10913,1,MATCH(T1660,scores245[#This Row],0))</f>
        <v>betboom</v>
      </c>
    </row>
    <row r="1661" spans="1:21" x14ac:dyDescent="0.25">
      <c r="A1661" t="str">
        <f>_xlfn.CONCAT(scores245[[#This Row],[home]],scores245[[#This Row],[guest]],scores245[[#This Row],[дата]])</f>
        <v>Хартфорд АтлетикЛаудон Юнайтед45571</v>
      </c>
      <c r="B1661" t="str">
        <f>_xlfn.CONCAT(scores245[[#This Row],[home]],scores245[[#This Row],[guest]])</f>
        <v>Хартфорд АтлетикЛаудон Юнайтед</v>
      </c>
      <c r="C1661" s="1" t="s">
        <v>533</v>
      </c>
      <c r="D1661" s="2">
        <v>45571</v>
      </c>
      <c r="E1661" s="1" t="s">
        <v>231</v>
      </c>
      <c r="F1661" s="1" t="s">
        <v>93</v>
      </c>
      <c r="G1661">
        <v>2.6</v>
      </c>
      <c r="H1661">
        <v>3.5</v>
      </c>
      <c r="I1661">
        <v>2.34</v>
      </c>
      <c r="J1661">
        <v>2.6</v>
      </c>
      <c r="K1661">
        <v>3.75</v>
      </c>
      <c r="L1661">
        <v>2.35</v>
      </c>
      <c r="M1661">
        <v>2.63</v>
      </c>
      <c r="N1661">
        <v>3.52</v>
      </c>
      <c r="O1661">
        <v>2.35</v>
      </c>
      <c r="T1661">
        <f>MAX(scores245[[#This Row],[winline]],scores245[[#This Row],[betboom]])</f>
        <v>2.6</v>
      </c>
      <c r="U1661" t="str">
        <f>INDEX($C$1:$O$10913,1,MATCH(T1661,scores245[#This Row],0))</f>
        <v>winline</v>
      </c>
    </row>
    <row r="1662" spans="1:21" x14ac:dyDescent="0.25">
      <c r="A1662" t="str">
        <f>_xlfn.CONCAT(scores245[[#This Row],[home]],scores245[[#This Row],[guest]],scores245[[#This Row],[дата]])</f>
        <v>Нью Йорк СитиНэшвилл45571</v>
      </c>
      <c r="B1662" t="str">
        <f>_xlfn.CONCAT(scores245[[#This Row],[home]],scores245[[#This Row],[guest]])</f>
        <v>Нью Йорк СитиНэшвилл</v>
      </c>
      <c r="C1662" s="1" t="s">
        <v>534</v>
      </c>
      <c r="D1662" s="2">
        <v>45571</v>
      </c>
      <c r="E1662" s="1" t="s">
        <v>52</v>
      </c>
      <c r="F1662" s="1" t="s">
        <v>250</v>
      </c>
      <c r="G1662">
        <v>1.58</v>
      </c>
      <c r="H1662">
        <v>4.2</v>
      </c>
      <c r="I1662">
        <v>5</v>
      </c>
      <c r="J1662">
        <v>1.6</v>
      </c>
      <c r="K1662">
        <v>4.1500000000000004</v>
      </c>
      <c r="L1662">
        <v>5.5</v>
      </c>
      <c r="M1662">
        <v>1.6</v>
      </c>
      <c r="N1662">
        <v>4.3</v>
      </c>
      <c r="O1662">
        <v>5.2</v>
      </c>
      <c r="T1662">
        <f>MAX(scores245[[#This Row],[winline]],scores245[[#This Row],[betboom]])</f>
        <v>1.6</v>
      </c>
      <c r="U1662" t="str">
        <f>INDEX($C$1:$O$10913,1,MATCH(T1662,scores245[#This Row],0))</f>
        <v>betboom</v>
      </c>
    </row>
    <row r="1663" spans="1:21" x14ac:dyDescent="0.25">
      <c r="A1663" t="str">
        <f>_xlfn.CONCAT(scores245[[#This Row],[home]],scores245[[#This Row],[guest]],scores245[[#This Row],[дата]])</f>
        <v>Сан Хосе ЭрткуэйксРеал Солт Лейк45571</v>
      </c>
      <c r="B1663" t="str">
        <f>_xlfn.CONCAT(scores245[[#This Row],[home]],scores245[[#This Row],[guest]])</f>
        <v>Сан Хосе ЭрткуэйксРеал Солт Лейк</v>
      </c>
      <c r="C1663" s="1" t="s">
        <v>534</v>
      </c>
      <c r="D1663" s="2">
        <v>45571</v>
      </c>
      <c r="E1663" s="1" t="s">
        <v>242</v>
      </c>
      <c r="F1663" s="1" t="s">
        <v>324</v>
      </c>
      <c r="G1663">
        <v>3.1</v>
      </c>
      <c r="H1663">
        <v>3.95</v>
      </c>
      <c r="I1663">
        <v>2.0289999999999999</v>
      </c>
      <c r="J1663">
        <v>3.1</v>
      </c>
      <c r="K1663">
        <v>3.85</v>
      </c>
      <c r="L1663">
        <v>2.1</v>
      </c>
      <c r="M1663">
        <v>3.1</v>
      </c>
      <c r="N1663">
        <v>3.95</v>
      </c>
      <c r="O1663">
        <v>2.1</v>
      </c>
      <c r="T1663">
        <f>MAX(scores245[[#This Row],[winline]],scores245[[#This Row],[betboom]])</f>
        <v>3.1</v>
      </c>
      <c r="U1663" t="str">
        <f>INDEX($C$1:$O$10913,1,MATCH(T1663,scores245[#This Row],0))</f>
        <v>winline</v>
      </c>
    </row>
    <row r="1664" spans="1:21" x14ac:dyDescent="0.25">
      <c r="A1664" t="str">
        <f>_xlfn.CONCAT(scores245[[#This Row],[home]],scores245[[#This Row],[guest]],scores245[[#This Row],[дата]])</f>
        <v>Лос Анджелес ГэлаксиОстин45571</v>
      </c>
      <c r="B1664" t="str">
        <f>_xlfn.CONCAT(scores245[[#This Row],[home]],scores245[[#This Row],[guest]])</f>
        <v>Лос Анджелес ГэлаксиОстин</v>
      </c>
      <c r="C1664" s="1" t="s">
        <v>534</v>
      </c>
      <c r="D1664" s="2">
        <v>45571</v>
      </c>
      <c r="E1664" s="1" t="s">
        <v>243</v>
      </c>
      <c r="F1664" s="1" t="s">
        <v>255</v>
      </c>
      <c r="G1664">
        <v>1.5</v>
      </c>
      <c r="H1664">
        <v>4.8</v>
      </c>
      <c r="I1664">
        <v>5.2</v>
      </c>
      <c r="J1664">
        <v>1.54</v>
      </c>
      <c r="K1664">
        <v>4.8</v>
      </c>
      <c r="L1664">
        <v>5.2</v>
      </c>
      <c r="M1664">
        <v>1.5</v>
      </c>
      <c r="N1664">
        <v>5</v>
      </c>
      <c r="O1664">
        <v>5.4</v>
      </c>
      <c r="T1664">
        <f>MAX(scores245[[#This Row],[winline]],scores245[[#This Row],[betboom]])</f>
        <v>1.54</v>
      </c>
      <c r="U1664" t="str">
        <f>INDEX($C$1:$O$10913,1,MATCH(T1664,scores245[#This Row],0))</f>
        <v>betboom</v>
      </c>
    </row>
    <row r="1665" spans="1:21" x14ac:dyDescent="0.25">
      <c r="A1665" t="str">
        <f>_xlfn.CONCAT(scores245[[#This Row],[home]],scores245[[#This Row],[guest]],scores245[[#This Row],[дата]])</f>
        <v>Колорадо РэпидсСиэтл Саундерс45571</v>
      </c>
      <c r="B1665" t="str">
        <f>_xlfn.CONCAT(scores245[[#This Row],[home]],scores245[[#This Row],[guest]])</f>
        <v>Колорадо РэпидсСиэтл Саундерс</v>
      </c>
      <c r="C1665" s="1" t="s">
        <v>534</v>
      </c>
      <c r="D1665" s="2">
        <v>45571</v>
      </c>
      <c r="E1665" s="1" t="s">
        <v>245</v>
      </c>
      <c r="F1665" s="1" t="s">
        <v>240</v>
      </c>
      <c r="G1665">
        <v>2.31</v>
      </c>
      <c r="H1665">
        <v>3.5</v>
      </c>
      <c r="I1665">
        <v>2.85</v>
      </c>
      <c r="J1665">
        <v>2.34</v>
      </c>
      <c r="K1665">
        <v>3.45</v>
      </c>
      <c r="L1665">
        <v>2.95</v>
      </c>
      <c r="M1665">
        <v>2.4</v>
      </c>
      <c r="N1665">
        <v>3.55</v>
      </c>
      <c r="O1665">
        <v>2.8</v>
      </c>
      <c r="T1665">
        <f>MAX(scores245[[#This Row],[winline]],scores245[[#This Row],[betboom]])</f>
        <v>2.34</v>
      </c>
      <c r="U1665" t="str">
        <f>INDEX($C$1:$O$10913,1,MATCH(T1665,scores245[#This Row],0))</f>
        <v>betboom</v>
      </c>
    </row>
    <row r="1666" spans="1:21" x14ac:dyDescent="0.25">
      <c r="A1666" t="str">
        <f>_xlfn.CONCAT(scores245[[#This Row],[home]],scores245[[#This Row],[guest]],scores245[[#This Row],[дата]])</f>
        <v>Спортинг Канзас СитиЛос-Анджелес45571</v>
      </c>
      <c r="B1666" t="str">
        <f>_xlfn.CONCAT(scores245[[#This Row],[home]],scores245[[#This Row],[guest]])</f>
        <v>Спортинг Канзас СитиЛос-Анджелес</v>
      </c>
      <c r="C1666" s="1" t="s">
        <v>534</v>
      </c>
      <c r="D1666" s="2">
        <v>45571</v>
      </c>
      <c r="E1666" s="1" t="s">
        <v>254</v>
      </c>
      <c r="F1666" s="1" t="s">
        <v>417</v>
      </c>
      <c r="G1666">
        <v>2.7</v>
      </c>
      <c r="H1666">
        <v>3.7</v>
      </c>
      <c r="I1666">
        <v>2.33</v>
      </c>
      <c r="J1666">
        <v>2.75</v>
      </c>
      <c r="K1666">
        <v>3.65</v>
      </c>
      <c r="L1666">
        <v>2.36</v>
      </c>
      <c r="M1666">
        <v>2.8</v>
      </c>
      <c r="N1666">
        <v>3.75</v>
      </c>
      <c r="O1666">
        <v>2.35</v>
      </c>
      <c r="T1666">
        <f>MAX(scores245[[#This Row],[winline]],scores245[[#This Row],[betboom]])</f>
        <v>2.75</v>
      </c>
      <c r="U1666" t="str">
        <f>INDEX($C$1:$O$10913,1,MATCH(T1666,scores245[#This Row],0))</f>
        <v>betboom</v>
      </c>
    </row>
    <row r="1667" spans="1:21" x14ac:dyDescent="0.25">
      <c r="A1667" t="str">
        <f>_xlfn.CONCAT(scores245[[#This Row],[home]],scores245[[#This Row],[guest]],scores245[[#This Row],[дата]])</f>
        <v>Сент Луис ЛайонсХьюстон Динамо45571</v>
      </c>
      <c r="B1667" t="str">
        <f>_xlfn.CONCAT(scores245[[#This Row],[home]],scores245[[#This Row],[guest]])</f>
        <v>Сент Луис ЛайонсХьюстон Динамо</v>
      </c>
      <c r="C1667" s="1" t="s">
        <v>534</v>
      </c>
      <c r="D1667" s="2">
        <v>45571</v>
      </c>
      <c r="E1667" s="1" t="s">
        <v>249</v>
      </c>
      <c r="F1667" s="1" t="s">
        <v>256</v>
      </c>
      <c r="G1667">
        <v>2.38</v>
      </c>
      <c r="H1667">
        <v>3.6</v>
      </c>
      <c r="I1667">
        <v>2.65</v>
      </c>
      <c r="J1667">
        <v>2.4</v>
      </c>
      <c r="K1667">
        <v>3.65</v>
      </c>
      <c r="L1667">
        <v>2.72</v>
      </c>
      <c r="M1667">
        <v>2.5</v>
      </c>
      <c r="N1667">
        <v>3.7</v>
      </c>
      <c r="O1667">
        <v>2.65</v>
      </c>
      <c r="T1667">
        <f>MAX(scores245[[#This Row],[winline]],scores245[[#This Row],[betboom]])</f>
        <v>2.4</v>
      </c>
      <c r="U1667" t="str">
        <f>INDEX($C$1:$O$10913,1,MATCH(T1667,scores245[#This Row],0))</f>
        <v>betboom</v>
      </c>
    </row>
    <row r="1668" spans="1:21" x14ac:dyDescent="0.25">
      <c r="A1668" t="str">
        <f>_xlfn.CONCAT(scores245[[#This Row],[home]],scores245[[#This Row],[guest]],scores245[[#This Row],[дата]])</f>
        <v>Ванкувер УайткэпсМиннесота Юнайтед45571</v>
      </c>
      <c r="B1668" t="str">
        <f>_xlfn.CONCAT(scores245[[#This Row],[home]],scores245[[#This Row],[guest]])</f>
        <v>Ванкувер УайткэпсМиннесота Юнайтед</v>
      </c>
      <c r="C1668" s="1" t="s">
        <v>534</v>
      </c>
      <c r="D1668" s="2">
        <v>45571</v>
      </c>
      <c r="E1668" s="1" t="s">
        <v>248</v>
      </c>
      <c r="F1668" s="1" t="s">
        <v>247</v>
      </c>
      <c r="G1668">
        <v>1.96</v>
      </c>
      <c r="H1668">
        <v>3.8</v>
      </c>
      <c r="I1668">
        <v>3.35</v>
      </c>
      <c r="J1668">
        <v>1.94</v>
      </c>
      <c r="K1668">
        <v>3.85</v>
      </c>
      <c r="L1668">
        <v>3.55</v>
      </c>
      <c r="M1668">
        <v>1.95</v>
      </c>
      <c r="N1668">
        <v>3.95</v>
      </c>
      <c r="O1668">
        <v>3.55</v>
      </c>
      <c r="T1668">
        <f>MAX(scores245[[#This Row],[winline]],scores245[[#This Row],[betboom]])</f>
        <v>1.96</v>
      </c>
      <c r="U1668" t="str">
        <f>INDEX($C$1:$O$10913,1,MATCH(T1668,scores245[#This Row],0))</f>
        <v>winline</v>
      </c>
    </row>
    <row r="1669" spans="1:21" x14ac:dyDescent="0.25">
      <c r="A1669" t="str">
        <f>_xlfn.CONCAT(scores245[[#This Row],[home]],scores245[[#This Row],[guest]],scores245[[#This Row],[дата]])</f>
        <v>Нью Ингленд РеволюшенДи Си Юнайтед45571</v>
      </c>
      <c r="B1669" t="str">
        <f>_xlfn.CONCAT(scores245[[#This Row],[home]],scores245[[#This Row],[guest]])</f>
        <v>Нью Ингленд РеволюшенДи Си Юнайтед</v>
      </c>
      <c r="C1669" s="1" t="s">
        <v>534</v>
      </c>
      <c r="D1669" s="2">
        <v>45571</v>
      </c>
      <c r="E1669" s="1" t="s">
        <v>103</v>
      </c>
      <c r="F1669" s="1" t="s">
        <v>102</v>
      </c>
      <c r="G1669">
        <v>2.17</v>
      </c>
      <c r="H1669">
        <v>3.75</v>
      </c>
      <c r="I1669">
        <v>2.95</v>
      </c>
      <c r="J1669">
        <v>2.1800000000000002</v>
      </c>
      <c r="K1669">
        <v>3.7</v>
      </c>
      <c r="L1669">
        <v>3.05</v>
      </c>
      <c r="M1669">
        <v>2.17</v>
      </c>
      <c r="N1669">
        <v>3.8</v>
      </c>
      <c r="O1669">
        <v>3.05</v>
      </c>
      <c r="T1669">
        <f>MAX(scores245[[#This Row],[winline]],scores245[[#This Row],[betboom]])</f>
        <v>2.1800000000000002</v>
      </c>
      <c r="U1669" t="str">
        <f>INDEX($C$1:$O$10913,1,MATCH(T1669,scores245[#This Row],0))</f>
        <v>betboom</v>
      </c>
    </row>
    <row r="1670" spans="1:21" x14ac:dyDescent="0.25">
      <c r="A1670" t="str">
        <f>_xlfn.CONCAT(scores245[[#This Row],[home]],scores245[[#This Row],[guest]],scores245[[#This Row],[дата]])</f>
        <v>ЦинциннатиОрландо Сити45571</v>
      </c>
      <c r="B1670" t="str">
        <f>_xlfn.CONCAT(scores245[[#This Row],[home]],scores245[[#This Row],[guest]])</f>
        <v>ЦинциннатиОрландо Сити</v>
      </c>
      <c r="C1670" s="1" t="s">
        <v>534</v>
      </c>
      <c r="D1670" s="2">
        <v>45571</v>
      </c>
      <c r="E1670" s="1" t="s">
        <v>253</v>
      </c>
      <c r="F1670" s="1" t="s">
        <v>53</v>
      </c>
      <c r="G1670">
        <v>1.92</v>
      </c>
      <c r="H1670">
        <v>3.8</v>
      </c>
      <c r="I1670">
        <v>3.5</v>
      </c>
      <c r="J1670">
        <v>1.92</v>
      </c>
      <c r="K1670">
        <v>3.8</v>
      </c>
      <c r="L1670">
        <v>3.7</v>
      </c>
      <c r="M1670">
        <v>1.95</v>
      </c>
      <c r="N1670">
        <v>3.85</v>
      </c>
      <c r="O1670">
        <v>3.6</v>
      </c>
      <c r="T1670">
        <f>MAX(scores245[[#This Row],[winline]],scores245[[#This Row],[betboom]])</f>
        <v>1.92</v>
      </c>
      <c r="U1670" t="str">
        <f>INDEX($C$1:$O$10913,1,MATCH(T1670,scores245[#This Row],0))</f>
        <v>winline</v>
      </c>
    </row>
    <row r="1671" spans="1:21" x14ac:dyDescent="0.25">
      <c r="A1671" t="str">
        <f>_xlfn.CONCAT(scores245[[#This Row],[home]],scores245[[#This Row],[guest]],scores245[[#This Row],[дата]])</f>
        <v>Коламбус КрюФиладельфия Юнион45571</v>
      </c>
      <c r="B1671" t="str">
        <f>_xlfn.CONCAT(scores245[[#This Row],[home]],scores245[[#This Row],[guest]])</f>
        <v>Коламбус КрюФиладельфия Юнион</v>
      </c>
      <c r="C1671" s="1" t="s">
        <v>534</v>
      </c>
      <c r="D1671" s="2">
        <v>45571</v>
      </c>
      <c r="E1671" s="1" t="s">
        <v>104</v>
      </c>
      <c r="F1671" s="1" t="s">
        <v>108</v>
      </c>
      <c r="G1671">
        <v>1.62</v>
      </c>
      <c r="H1671">
        <v>4.3</v>
      </c>
      <c r="I1671">
        <v>4.5</v>
      </c>
      <c r="J1671">
        <v>1.61</v>
      </c>
      <c r="K1671">
        <v>4.3</v>
      </c>
      <c r="L1671">
        <v>5</v>
      </c>
      <c r="M1671">
        <v>1.68</v>
      </c>
      <c r="N1671">
        <v>4.3</v>
      </c>
      <c r="O1671">
        <v>4.4000000000000004</v>
      </c>
      <c r="T1671">
        <f>MAX(scores245[[#This Row],[winline]],scores245[[#This Row],[betboom]])</f>
        <v>1.62</v>
      </c>
      <c r="U1671" t="str">
        <f>INDEX($C$1:$O$10913,1,MATCH(T1671,scores245[#This Row],0))</f>
        <v>winline</v>
      </c>
    </row>
    <row r="1672" spans="1:21" x14ac:dyDescent="0.25">
      <c r="A1672" t="str">
        <f>_xlfn.CONCAT(scores245[[#This Row],[home]],scores245[[#This Row],[guest]],scores245[[#This Row],[дата]])</f>
        <v>ШарлоттМонреаль Импакт45571</v>
      </c>
      <c r="B1672" t="str">
        <f>_xlfn.CONCAT(scores245[[#This Row],[home]],scores245[[#This Row],[guest]])</f>
        <v>ШарлоттМонреаль Импакт</v>
      </c>
      <c r="C1672" s="1" t="s">
        <v>534</v>
      </c>
      <c r="D1672" s="2">
        <v>45571</v>
      </c>
      <c r="E1672" s="1" t="s">
        <v>257</v>
      </c>
      <c r="F1672" s="1" t="s">
        <v>107</v>
      </c>
      <c r="G1672">
        <v>1.67</v>
      </c>
      <c r="H1672">
        <v>4</v>
      </c>
      <c r="I1672">
        <v>4.4000000000000004</v>
      </c>
      <c r="J1672">
        <v>1.67</v>
      </c>
      <c r="K1672">
        <v>4.05</v>
      </c>
      <c r="L1672">
        <v>4.8</v>
      </c>
      <c r="M1672">
        <v>1.67</v>
      </c>
      <c r="N1672">
        <v>4.2</v>
      </c>
      <c r="O1672">
        <v>4.5999999999999996</v>
      </c>
      <c r="T1672">
        <f>MAX(scores245[[#This Row],[winline]],scores245[[#This Row],[betboom]])</f>
        <v>1.67</v>
      </c>
      <c r="U1672" t="str">
        <f>INDEX($C$1:$O$10913,1,MATCH(T1672,scores245[#This Row],0))</f>
        <v>winline</v>
      </c>
    </row>
    <row r="1673" spans="1:21" x14ac:dyDescent="0.25">
      <c r="A1673" t="str">
        <f>_xlfn.CONCAT(scores245[[#This Row],[home]],scores245[[#This Row],[guest]],scores245[[#This Row],[дата]])</f>
        <v>Атланта ЮнайтедНью Йорк Ред Буллз45571</v>
      </c>
      <c r="B1673" t="str">
        <f>_xlfn.CONCAT(scores245[[#This Row],[home]],scores245[[#This Row],[guest]])</f>
        <v>Атланта ЮнайтедНью Йорк Ред Буллз</v>
      </c>
      <c r="C1673" s="1" t="s">
        <v>534</v>
      </c>
      <c r="D1673" s="2">
        <v>45571</v>
      </c>
      <c r="E1673" s="1" t="s">
        <v>105</v>
      </c>
      <c r="F1673" s="1" t="s">
        <v>101</v>
      </c>
      <c r="G1673">
        <v>2.2400000000000002</v>
      </c>
      <c r="H1673">
        <v>3.65</v>
      </c>
      <c r="I1673">
        <v>2.85</v>
      </c>
      <c r="J1673">
        <v>2.2400000000000002</v>
      </c>
      <c r="K1673">
        <v>3.65</v>
      </c>
      <c r="L1673">
        <v>2.95</v>
      </c>
      <c r="M1673">
        <v>2.25</v>
      </c>
      <c r="N1673">
        <v>3.65</v>
      </c>
      <c r="O1673">
        <v>3</v>
      </c>
      <c r="T1673">
        <f>MAX(scores245[[#This Row],[winline]],scores245[[#This Row],[betboom]])</f>
        <v>2.2400000000000002</v>
      </c>
      <c r="U1673" t="str">
        <f>INDEX($C$1:$O$10913,1,MATCH(T1673,scores245[#This Row],0))</f>
        <v>winline</v>
      </c>
    </row>
    <row r="1674" spans="1:21" x14ac:dyDescent="0.25">
      <c r="A1674" t="str">
        <f>_xlfn.CONCAT(scores245[[#This Row],[home]],scores245[[#This Row],[guest]],scores245[[#This Row],[дата]])</f>
        <v>ХИКХака Валкеакоски45571</v>
      </c>
      <c r="B1674" t="str">
        <f>_xlfn.CONCAT(scores245[[#This Row],[home]],scores245[[#This Row],[guest]])</f>
        <v>ХИКХака Валкеакоски</v>
      </c>
      <c r="C1674" s="1" t="s">
        <v>535</v>
      </c>
      <c r="D1674" s="2">
        <v>45571</v>
      </c>
      <c r="E1674" s="1" t="s">
        <v>261</v>
      </c>
      <c r="F1674" s="1" t="s">
        <v>112</v>
      </c>
      <c r="G1674">
        <v>1.43</v>
      </c>
      <c r="H1674">
        <v>4.8</v>
      </c>
      <c r="I1674">
        <v>6.2</v>
      </c>
      <c r="J1674">
        <v>1.44</v>
      </c>
      <c r="K1674">
        <v>4.7</v>
      </c>
      <c r="L1674">
        <v>7.3</v>
      </c>
      <c r="M1674">
        <v>1.43</v>
      </c>
      <c r="N1674">
        <v>4.9000000000000004</v>
      </c>
      <c r="O1674">
        <v>6.8</v>
      </c>
      <c r="T1674">
        <f>MAX(scores245[[#This Row],[winline]],scores245[[#This Row],[betboom]])</f>
        <v>1.44</v>
      </c>
      <c r="U1674" t="str">
        <f>INDEX($C$1:$O$10913,1,MATCH(T1674,scores245[#This Row],0))</f>
        <v>betboom</v>
      </c>
    </row>
    <row r="1675" spans="1:21" x14ac:dyDescent="0.25">
      <c r="A1675" t="str">
        <f>_xlfn.CONCAT(scores245[[#This Row],[home]],scores245[[#This Row],[guest]],scores245[[#This Row],[дата]])</f>
        <v>МариехамнИнтер Турку45571</v>
      </c>
      <c r="B1675" t="str">
        <f>_xlfn.CONCAT(scores245[[#This Row],[home]],scores245[[#This Row],[guest]])</f>
        <v>МариехамнИнтер Турку</v>
      </c>
      <c r="C1675" s="1" t="s">
        <v>535</v>
      </c>
      <c r="D1675" s="2">
        <v>45571</v>
      </c>
      <c r="E1675" s="1" t="s">
        <v>260</v>
      </c>
      <c r="F1675" s="1" t="s">
        <v>58</v>
      </c>
      <c r="G1675">
        <v>3</v>
      </c>
      <c r="H1675">
        <v>3.4</v>
      </c>
      <c r="I1675">
        <v>2.2599999999999998</v>
      </c>
      <c r="J1675">
        <v>3.05</v>
      </c>
      <c r="K1675">
        <v>3.4</v>
      </c>
      <c r="L1675">
        <v>2.2799999999999998</v>
      </c>
      <c r="M1675">
        <v>3.05</v>
      </c>
      <c r="N1675">
        <v>3.45</v>
      </c>
      <c r="O1675">
        <v>2.2999999999999998</v>
      </c>
      <c r="T1675">
        <f>MAX(scores245[[#This Row],[winline]],scores245[[#This Row],[betboom]])</f>
        <v>3.05</v>
      </c>
      <c r="U1675" t="str">
        <f>INDEX($C$1:$O$10913,1,MATCH(T1675,scores245[#This Row],0))</f>
        <v>betboom</v>
      </c>
    </row>
    <row r="1676" spans="1:21" x14ac:dyDescent="0.25">
      <c r="A1676" t="str">
        <f>_xlfn.CONCAT(scores245[[#This Row],[home]],scores245[[#This Row],[guest]],scores245[[#This Row],[дата]])</f>
        <v>ОддевольдЭстер45571</v>
      </c>
      <c r="B1676" t="str">
        <f>_xlfn.CONCAT(scores245[[#This Row],[home]],scores245[[#This Row],[guest]])</f>
        <v>ОддевольдЭстер</v>
      </c>
      <c r="C1676" s="1" t="s">
        <v>536</v>
      </c>
      <c r="D1676" s="2">
        <v>45571</v>
      </c>
      <c r="E1676" s="1" t="s">
        <v>118</v>
      </c>
      <c r="F1676" s="1" t="s">
        <v>263</v>
      </c>
      <c r="G1676">
        <v>3.55</v>
      </c>
      <c r="H1676">
        <v>3.45</v>
      </c>
      <c r="I1676">
        <v>2.0089999999999999</v>
      </c>
      <c r="J1676">
        <v>3.45</v>
      </c>
      <c r="K1676">
        <v>3.45</v>
      </c>
      <c r="L1676">
        <v>2</v>
      </c>
      <c r="M1676">
        <v>3.45</v>
      </c>
      <c r="N1676">
        <v>3.45</v>
      </c>
      <c r="O1676">
        <v>1.98</v>
      </c>
      <c r="T1676">
        <f>MAX(scores245[[#This Row],[winline]],scores245[[#This Row],[betboom]])</f>
        <v>3.55</v>
      </c>
      <c r="U1676" t="str">
        <f>INDEX($C$1:$O$10913,1,MATCH(T1676,scores245[#This Row],0))</f>
        <v>winline</v>
      </c>
    </row>
    <row r="1677" spans="1:21" x14ac:dyDescent="0.25">
      <c r="A1677" t="str">
        <f>_xlfn.CONCAT(scores245[[#This Row],[home]],scores245[[#This Row],[guest]],scores245[[#This Row],[дата]])</f>
        <v>СундсвальДегерфорс45571</v>
      </c>
      <c r="B1677" t="str">
        <f>_xlfn.CONCAT(scores245[[#This Row],[home]],scores245[[#This Row],[guest]])</f>
        <v>СундсвальДегерфорс</v>
      </c>
      <c r="C1677" s="1" t="s">
        <v>536</v>
      </c>
      <c r="D1677" s="2">
        <v>45571</v>
      </c>
      <c r="E1677" s="1" t="s">
        <v>115</v>
      </c>
      <c r="F1677" s="1" t="s">
        <v>113</v>
      </c>
      <c r="G1677">
        <v>4</v>
      </c>
      <c r="H1677">
        <v>3.55</v>
      </c>
      <c r="I1677">
        <v>1.87</v>
      </c>
      <c r="J1677">
        <v>4</v>
      </c>
      <c r="K1677">
        <v>3.55</v>
      </c>
      <c r="L1677">
        <v>1.83</v>
      </c>
      <c r="M1677">
        <v>4.0999999999999996</v>
      </c>
      <c r="N1677">
        <v>3.6</v>
      </c>
      <c r="O1677">
        <v>1.8</v>
      </c>
      <c r="T1677">
        <f>MAX(scores245[[#This Row],[winline]],scores245[[#This Row],[betboom]])</f>
        <v>4</v>
      </c>
      <c r="U1677" t="str">
        <f>INDEX($C$1:$O$10913,1,MATCH(T1677,scores245[#This Row],0))</f>
        <v>winline</v>
      </c>
    </row>
    <row r="1678" spans="1:21" x14ac:dyDescent="0.25">
      <c r="A1678" t="str">
        <f>_xlfn.CONCAT(scores245[[#This Row],[home]],scores245[[#This Row],[guest]],scores245[[#This Row],[дата]])</f>
        <v>ТреллеборгЭргрюте45571</v>
      </c>
      <c r="B1678" t="str">
        <f>_xlfn.CONCAT(scores245[[#This Row],[home]],scores245[[#This Row],[guest]])</f>
        <v>ТреллеборгЭргрюте</v>
      </c>
      <c r="C1678" s="1" t="s">
        <v>536</v>
      </c>
      <c r="D1678" s="2">
        <v>45571</v>
      </c>
      <c r="E1678" s="1" t="s">
        <v>262</v>
      </c>
      <c r="F1678" s="1" t="s">
        <v>264</v>
      </c>
      <c r="G1678">
        <v>2.2000000000000002</v>
      </c>
      <c r="H1678">
        <v>3.65</v>
      </c>
      <c r="I1678">
        <v>2.95</v>
      </c>
      <c r="J1678">
        <v>2.23</v>
      </c>
      <c r="K1678">
        <v>3.4</v>
      </c>
      <c r="L1678">
        <v>3</v>
      </c>
      <c r="M1678">
        <v>2.2000000000000002</v>
      </c>
      <c r="N1678">
        <v>3.45</v>
      </c>
      <c r="O1678">
        <v>3</v>
      </c>
      <c r="T1678">
        <f>MAX(scores245[[#This Row],[winline]],scores245[[#This Row],[betboom]])</f>
        <v>2.23</v>
      </c>
      <c r="U1678" t="str">
        <f>INDEX($C$1:$O$10913,1,MATCH(T1678,scores245[#This Row],0))</f>
        <v>betboom</v>
      </c>
    </row>
    <row r="1679" spans="1:21" x14ac:dyDescent="0.25">
      <c r="A1679" t="str">
        <f>_xlfn.CONCAT(scores245[[#This Row],[home]],scores245[[#This Row],[guest]],scores245[[#This Row],[дата]])</f>
        <v>МальмеВернаму45571</v>
      </c>
      <c r="B1679" t="str">
        <f>_xlfn.CONCAT(scores245[[#This Row],[home]],scores245[[#This Row],[guest]])</f>
        <v>МальмеВернаму</v>
      </c>
      <c r="C1679" s="1" t="s">
        <v>537</v>
      </c>
      <c r="D1679" s="2">
        <v>45571</v>
      </c>
      <c r="E1679" s="1" t="s">
        <v>355</v>
      </c>
      <c r="F1679" s="1" t="s">
        <v>357</v>
      </c>
      <c r="G1679">
        <v>1.34</v>
      </c>
      <c r="H1679">
        <v>5.2</v>
      </c>
      <c r="I1679">
        <v>8.1999999999999993</v>
      </c>
      <c r="J1679">
        <v>1.32</v>
      </c>
      <c r="K1679">
        <v>5.3</v>
      </c>
      <c r="L1679">
        <v>9.4</v>
      </c>
      <c r="M1679">
        <v>1.33</v>
      </c>
      <c r="N1679">
        <v>5.3</v>
      </c>
      <c r="O1679">
        <v>9</v>
      </c>
      <c r="T1679">
        <f>MAX(scores245[[#This Row],[winline]],scores245[[#This Row],[betboom]])</f>
        <v>1.34</v>
      </c>
      <c r="U1679" t="str">
        <f>INDEX($C$1:$O$10913,1,MATCH(T1679,scores245[#This Row],0))</f>
        <v>winline</v>
      </c>
    </row>
    <row r="1680" spans="1:21" x14ac:dyDescent="0.25">
      <c r="A1680" t="str">
        <f>_xlfn.CONCAT(scores245[[#This Row],[home]],scores245[[#This Row],[guest]],scores245[[#This Row],[дата]])</f>
        <v>СириусЭльфсборг45571</v>
      </c>
      <c r="B1680" t="str">
        <f>_xlfn.CONCAT(scores245[[#This Row],[home]],scores245[[#This Row],[guest]])</f>
        <v>СириусЭльфсборг</v>
      </c>
      <c r="C1680" s="1" t="s">
        <v>537</v>
      </c>
      <c r="D1680" s="2">
        <v>45571</v>
      </c>
      <c r="E1680" s="1" t="s">
        <v>342</v>
      </c>
      <c r="F1680" s="1" t="s">
        <v>343</v>
      </c>
      <c r="G1680">
        <v>2.8</v>
      </c>
      <c r="H1680">
        <v>3.6</v>
      </c>
      <c r="I1680">
        <v>2.35</v>
      </c>
      <c r="J1680">
        <v>2.83</v>
      </c>
      <c r="K1680">
        <v>3.55</v>
      </c>
      <c r="L1680">
        <v>2.36</v>
      </c>
      <c r="M1680">
        <v>2.85</v>
      </c>
      <c r="N1680">
        <v>3.6</v>
      </c>
      <c r="O1680">
        <v>2.35</v>
      </c>
      <c r="T1680">
        <f>MAX(scores245[[#This Row],[winline]],scores245[[#This Row],[betboom]])</f>
        <v>2.83</v>
      </c>
      <c r="U1680" t="str">
        <f>INDEX($C$1:$O$10913,1,MATCH(T1680,scores245[#This Row],0))</f>
        <v>betboom</v>
      </c>
    </row>
    <row r="1681" spans="1:21" x14ac:dyDescent="0.25">
      <c r="A1681" t="str">
        <f>_xlfn.CONCAT(scores245[[#This Row],[home]],scores245[[#This Row],[guest]],scores245[[#This Row],[дата]])</f>
        <v>НоррчепингГетеборг45571</v>
      </c>
      <c r="B1681" t="str">
        <f>_xlfn.CONCAT(scores245[[#This Row],[home]],scores245[[#This Row],[guest]])</f>
        <v>НоррчепингГетеборг</v>
      </c>
      <c r="C1681" s="1" t="s">
        <v>537</v>
      </c>
      <c r="D1681" s="2">
        <v>45571</v>
      </c>
      <c r="E1681" s="1" t="s">
        <v>365</v>
      </c>
      <c r="F1681" s="1" t="s">
        <v>358</v>
      </c>
      <c r="G1681">
        <v>2.75</v>
      </c>
      <c r="H1681">
        <v>3.5</v>
      </c>
      <c r="I1681">
        <v>2.4300000000000002</v>
      </c>
      <c r="J1681">
        <v>2.83</v>
      </c>
      <c r="K1681">
        <v>3.4</v>
      </c>
      <c r="L1681">
        <v>2.4500000000000002</v>
      </c>
      <c r="M1681">
        <v>2.9</v>
      </c>
      <c r="N1681">
        <v>3.4</v>
      </c>
      <c r="O1681">
        <v>2.4500000000000002</v>
      </c>
      <c r="T1681">
        <f>MAX(scores245[[#This Row],[winline]],scores245[[#This Row],[betboom]])</f>
        <v>2.83</v>
      </c>
      <c r="U1681" t="str">
        <f>INDEX($C$1:$O$10913,1,MATCH(T1681,scores245[#This Row],0))</f>
        <v>betboom</v>
      </c>
    </row>
    <row r="1682" spans="1:21" x14ac:dyDescent="0.25">
      <c r="A1682" t="str">
        <f>_xlfn.CONCAT(scores245[[#This Row],[home]],scores245[[#This Row],[guest]],scores245[[#This Row],[дата]])</f>
        <v>ЮргорденКальмар45571</v>
      </c>
      <c r="B1682" t="str">
        <f>_xlfn.CONCAT(scores245[[#This Row],[home]],scores245[[#This Row],[guest]])</f>
        <v>ЮргорденКальмар</v>
      </c>
      <c r="C1682" s="1" t="s">
        <v>537</v>
      </c>
      <c r="D1682" s="2">
        <v>45571</v>
      </c>
      <c r="E1682" s="1" t="s">
        <v>366</v>
      </c>
      <c r="F1682" s="1" t="s">
        <v>360</v>
      </c>
      <c r="G1682">
        <v>1.57</v>
      </c>
      <c r="H1682">
        <v>4.2</v>
      </c>
      <c r="I1682">
        <v>5.6</v>
      </c>
      <c r="J1682">
        <v>1.56</v>
      </c>
      <c r="K1682">
        <v>4.2</v>
      </c>
      <c r="L1682">
        <v>5.8</v>
      </c>
      <c r="M1682">
        <v>1.55</v>
      </c>
      <c r="N1682">
        <v>4.3</v>
      </c>
      <c r="O1682">
        <v>5.7</v>
      </c>
      <c r="T1682">
        <f>MAX(scores245[[#This Row],[winline]],scores245[[#This Row],[betboom]])</f>
        <v>1.57</v>
      </c>
      <c r="U1682" t="str">
        <f>INDEX($C$1:$O$10913,1,MATCH(T1682,scores245[#This Row],0))</f>
        <v>winline</v>
      </c>
    </row>
    <row r="1683" spans="1:21" x14ac:dyDescent="0.25">
      <c r="A1683" t="str">
        <f>_xlfn.CONCAT(scores245[[#This Row],[home]],scores245[[#This Row],[guest]],scores245[[#This Row],[дата]])</f>
        <v>АИКХеккен45571</v>
      </c>
      <c r="B1683" t="str">
        <f>_xlfn.CONCAT(scores245[[#This Row],[home]],scores245[[#This Row],[guest]])</f>
        <v>АИКХеккен</v>
      </c>
      <c r="C1683" s="1" t="s">
        <v>537</v>
      </c>
      <c r="D1683" s="2">
        <v>45571</v>
      </c>
      <c r="E1683" s="1" t="s">
        <v>359</v>
      </c>
      <c r="F1683" s="1" t="s">
        <v>364</v>
      </c>
      <c r="G1683">
        <v>1.97</v>
      </c>
      <c r="H1683">
        <v>3.55</v>
      </c>
      <c r="I1683">
        <v>3.65</v>
      </c>
      <c r="J1683">
        <v>1.96</v>
      </c>
      <c r="K1683">
        <v>3.65</v>
      </c>
      <c r="L1683">
        <v>3.75</v>
      </c>
      <c r="M1683">
        <v>1.95</v>
      </c>
      <c r="N1683">
        <v>3.6</v>
      </c>
      <c r="O1683">
        <v>3.75</v>
      </c>
      <c r="T1683">
        <f>MAX(scores245[[#This Row],[winline]],scores245[[#This Row],[betboom]])</f>
        <v>1.97</v>
      </c>
      <c r="U1683" t="str">
        <f>INDEX($C$1:$O$10913,1,MATCH(T1683,scores245[#This Row],0))</f>
        <v>winline</v>
      </c>
    </row>
    <row r="1684" spans="1:21" x14ac:dyDescent="0.25">
      <c r="A1684" t="str">
        <f>_xlfn.CONCAT(scores245[[#This Row],[home]],scores245[[#This Row],[guest]],scores245[[#This Row],[дата]])</f>
        <v>Ульсан Санджу 45571</v>
      </c>
      <c r="B1684" t="str">
        <f>_xlfn.CONCAT(scores245[[#This Row],[home]],scores245[[#This Row],[guest]])</f>
        <v xml:space="preserve">Ульсан Санджу </v>
      </c>
      <c r="C1684" s="1" t="s">
        <v>544</v>
      </c>
      <c r="D1684" s="2">
        <v>45571</v>
      </c>
      <c r="E1684" s="1" t="s">
        <v>277</v>
      </c>
      <c r="F1684" s="1" t="s">
        <v>129</v>
      </c>
      <c r="G1684">
        <v>2.16</v>
      </c>
      <c r="H1684">
        <v>3.5</v>
      </c>
      <c r="I1684">
        <v>3.2</v>
      </c>
      <c r="J1684">
        <v>2.13</v>
      </c>
      <c r="K1684">
        <v>3.4</v>
      </c>
      <c r="L1684">
        <v>3.15</v>
      </c>
      <c r="M1684" t="s">
        <v>20</v>
      </c>
      <c r="N1684" t="s">
        <v>20</v>
      </c>
      <c r="O1684" t="s">
        <v>20</v>
      </c>
      <c r="T1684">
        <f>MAX(scores245[[#This Row],[winline]],scores245[[#This Row],[betboom]])</f>
        <v>2.16</v>
      </c>
      <c r="U1684" t="str">
        <f>INDEX($C$1:$O$10913,1,MATCH(T1684,scores245[#This Row],0))</f>
        <v>winline</v>
      </c>
    </row>
    <row r="1685" spans="1:21" x14ac:dyDescent="0.25">
      <c r="A1685" t="str">
        <f>_xlfn.CONCAT(scores245[[#This Row],[home]],scores245[[#This Row],[guest]],scores245[[#This Row],[дата]])</f>
        <v>Чеджу Тэджон45571</v>
      </c>
      <c r="B1685" t="str">
        <f>_xlfn.CONCAT(scores245[[#This Row],[home]],scores245[[#This Row],[guest]])</f>
        <v>Чеджу Тэджон</v>
      </c>
      <c r="C1685" s="1" t="s">
        <v>544</v>
      </c>
      <c r="D1685" s="2">
        <v>45571</v>
      </c>
      <c r="E1685" s="1" t="s">
        <v>273</v>
      </c>
      <c r="F1685" s="1" t="s">
        <v>125</v>
      </c>
      <c r="G1685">
        <v>2.2599999999999998</v>
      </c>
      <c r="H1685">
        <v>3.3</v>
      </c>
      <c r="I1685">
        <v>3.2</v>
      </c>
      <c r="J1685">
        <v>2.23</v>
      </c>
      <c r="K1685">
        <v>3.25</v>
      </c>
      <c r="L1685">
        <v>3.1</v>
      </c>
      <c r="M1685">
        <v>2.25</v>
      </c>
      <c r="N1685">
        <v>3.32</v>
      </c>
      <c r="O1685">
        <v>3.19</v>
      </c>
      <c r="T1685">
        <f>MAX(scores245[[#This Row],[winline]],scores245[[#This Row],[betboom]])</f>
        <v>2.2599999999999998</v>
      </c>
      <c r="U1685" t="str">
        <f>INDEX($C$1:$O$10913,1,MATCH(T1685,scores245[#This Row],0))</f>
        <v>winline</v>
      </c>
    </row>
    <row r="1686" spans="1:21" x14ac:dyDescent="0.25">
      <c r="A1686" t="str">
        <f>_xlfn.CONCAT(scores245[[#This Row],[home]],scores245[[#This Row],[guest]],scores245[[#This Row],[дата]])</f>
        <v>Инчхон Канвон45571</v>
      </c>
      <c r="B1686" t="str">
        <f>_xlfn.CONCAT(scores245[[#This Row],[home]],scores245[[#This Row],[guest]])</f>
        <v>Инчхон Канвон</v>
      </c>
      <c r="C1686" s="1" t="s">
        <v>544</v>
      </c>
      <c r="D1686" s="2">
        <v>45571</v>
      </c>
      <c r="E1686" s="1" t="s">
        <v>274</v>
      </c>
      <c r="F1686" s="1" t="s">
        <v>275</v>
      </c>
      <c r="G1686">
        <v>2.85</v>
      </c>
      <c r="H1686">
        <v>3.25</v>
      </c>
      <c r="I1686">
        <v>2.5</v>
      </c>
      <c r="J1686">
        <v>2.75</v>
      </c>
      <c r="K1686">
        <v>3.2</v>
      </c>
      <c r="L1686">
        <v>2.46</v>
      </c>
      <c r="M1686">
        <v>2.83</v>
      </c>
      <c r="N1686">
        <v>3.27</v>
      </c>
      <c r="O1686">
        <v>2.5</v>
      </c>
      <c r="T1686">
        <f>MAX(scores245[[#This Row],[winline]],scores245[[#This Row],[betboom]])</f>
        <v>2.85</v>
      </c>
      <c r="U1686" t="str">
        <f>INDEX($C$1:$O$10913,1,MATCH(T1686,scores245[#This Row],0))</f>
        <v>winline</v>
      </c>
    </row>
    <row r="1687" spans="1:21" x14ac:dyDescent="0.25">
      <c r="A1687" t="str">
        <f>_xlfn.CONCAT(scores245[[#This Row],[home]],scores245[[#This Row],[guest]],scores245[[#This Row],[дата]])</f>
        <v>КванджуСеул45571</v>
      </c>
      <c r="B1687" t="str">
        <f>_xlfn.CONCAT(scores245[[#This Row],[home]],scores245[[#This Row],[guest]])</f>
        <v>КванджуСеул</v>
      </c>
      <c r="C1687" s="1" t="s">
        <v>544</v>
      </c>
      <c r="D1687" s="2">
        <v>45571</v>
      </c>
      <c r="E1687" s="1" t="s">
        <v>272</v>
      </c>
      <c r="F1687" s="1" t="s">
        <v>128</v>
      </c>
      <c r="G1687">
        <v>2.5499999999999998</v>
      </c>
      <c r="H1687">
        <v>3.35</v>
      </c>
      <c r="I1687">
        <v>2.7</v>
      </c>
      <c r="J1687">
        <v>2.5</v>
      </c>
      <c r="K1687">
        <v>3.25</v>
      </c>
      <c r="L1687">
        <v>2.65</v>
      </c>
      <c r="M1687">
        <v>2.56</v>
      </c>
      <c r="N1687">
        <v>3.35</v>
      </c>
      <c r="O1687">
        <v>2.7</v>
      </c>
      <c r="T1687">
        <f>MAX(scores245[[#This Row],[winline]],scores245[[#This Row],[betboom]])</f>
        <v>2.5499999999999998</v>
      </c>
      <c r="U1687" t="str">
        <f>INDEX($C$1:$O$10913,1,MATCH(T1687,scores245[#This Row],0))</f>
        <v>winline</v>
      </c>
    </row>
    <row r="1688" spans="1:21" x14ac:dyDescent="0.25">
      <c r="A1688" t="str">
        <f>_xlfn.CONCAT(scores245[[#This Row],[home]],scores245[[#This Row],[guest]],scores245[[#This Row],[дата]])</f>
        <v>Пхохан Сувон45571</v>
      </c>
      <c r="B1688" t="str">
        <f>_xlfn.CONCAT(scores245[[#This Row],[home]],scores245[[#This Row],[guest]])</f>
        <v>Пхохан Сувон</v>
      </c>
      <c r="C1688" s="1" t="s">
        <v>544</v>
      </c>
      <c r="D1688" s="2">
        <v>45571</v>
      </c>
      <c r="E1688" s="1" t="s">
        <v>276</v>
      </c>
      <c r="F1688" s="1" t="s">
        <v>126</v>
      </c>
      <c r="G1688">
        <v>2.08</v>
      </c>
      <c r="H1688">
        <v>3.6</v>
      </c>
      <c r="I1688">
        <v>3.3</v>
      </c>
      <c r="J1688">
        <v>2.0499999999999998</v>
      </c>
      <c r="K1688">
        <v>3.5</v>
      </c>
      <c r="L1688">
        <v>3.25</v>
      </c>
      <c r="M1688">
        <v>2.06</v>
      </c>
      <c r="N1688">
        <v>3.62</v>
      </c>
      <c r="O1688">
        <v>3.35</v>
      </c>
      <c r="T1688">
        <f>MAX(scores245[[#This Row],[winline]],scores245[[#This Row],[betboom]])</f>
        <v>2.08</v>
      </c>
      <c r="U1688" t="str">
        <f>INDEX($C$1:$O$10913,1,MATCH(T1688,scores245[#This Row],0))</f>
        <v>winline</v>
      </c>
    </row>
    <row r="1689" spans="1:21" x14ac:dyDescent="0.25">
      <c r="A1689" t="str">
        <f>_xlfn.CONCAT(scores245[[#This Row],[home]],scores245[[#This Row],[guest]],scores245[[#This Row],[дата]])</f>
        <v>ТэгуЧонбук 45571</v>
      </c>
      <c r="B1689" t="str">
        <f>_xlfn.CONCAT(scores245[[#This Row],[home]],scores245[[#This Row],[guest]])</f>
        <v xml:space="preserve">ТэгуЧонбук </v>
      </c>
      <c r="C1689" s="1" t="s">
        <v>544</v>
      </c>
      <c r="D1689" s="2">
        <v>45571</v>
      </c>
      <c r="E1689" s="1" t="s">
        <v>130</v>
      </c>
      <c r="F1689" s="1" t="s">
        <v>127</v>
      </c>
      <c r="G1689">
        <v>2.5499999999999998</v>
      </c>
      <c r="H1689">
        <v>3.45</v>
      </c>
      <c r="I1689">
        <v>2.65</v>
      </c>
      <c r="J1689">
        <v>2.5</v>
      </c>
      <c r="K1689">
        <v>3.35</v>
      </c>
      <c r="L1689">
        <v>2.6</v>
      </c>
      <c r="M1689">
        <v>2.5499999999999998</v>
      </c>
      <c r="N1689">
        <v>3.45</v>
      </c>
      <c r="O1689">
        <v>2.65</v>
      </c>
      <c r="T1689">
        <f>MAX(scores245[[#This Row],[winline]],scores245[[#This Row],[betboom]])</f>
        <v>2.5499999999999998</v>
      </c>
      <c r="U1689" t="str">
        <f>INDEX($C$1:$O$10913,1,MATCH(T1689,scores245[#This Row],0))</f>
        <v>winline</v>
      </c>
    </row>
    <row r="1690" spans="1:21" x14ac:dyDescent="0.25">
      <c r="A1690" t="str">
        <f>_xlfn.CONCAT(scores245[[#This Row],[home]],scores245[[#This Row],[guest]],scores245[[#This Row],[дата]])</f>
        <v>Сувон БлюуингзАнъян45571</v>
      </c>
      <c r="B1690" t="str">
        <f>_xlfn.CONCAT(scores245[[#This Row],[home]],scores245[[#This Row],[guest]])</f>
        <v>Сувон БлюуингзАнъян</v>
      </c>
      <c r="C1690" s="1" t="s">
        <v>538</v>
      </c>
      <c r="D1690" s="2">
        <v>45571</v>
      </c>
      <c r="E1690" s="1" t="s">
        <v>270</v>
      </c>
      <c r="F1690" s="1" t="s">
        <v>269</v>
      </c>
      <c r="G1690">
        <v>2.3199999999999998</v>
      </c>
      <c r="H1690">
        <v>3.25</v>
      </c>
      <c r="I1690">
        <v>3.05</v>
      </c>
      <c r="J1690">
        <v>2.29</v>
      </c>
      <c r="K1690">
        <v>3.24</v>
      </c>
      <c r="L1690">
        <v>3.04</v>
      </c>
      <c r="M1690">
        <v>2.2799999999999998</v>
      </c>
      <c r="N1690">
        <v>3.25</v>
      </c>
      <c r="O1690">
        <v>2.91</v>
      </c>
      <c r="T1690">
        <f>MAX(scores245[[#This Row],[winline]],scores245[[#This Row],[betboom]])</f>
        <v>2.3199999999999998</v>
      </c>
      <c r="U1690" t="str">
        <f>INDEX($C$1:$O$10913,1,MATCH(T1690,scores245[#This Row],0))</f>
        <v>winline</v>
      </c>
    </row>
    <row r="1691" spans="1:21" x14ac:dyDescent="0.25">
      <c r="A1691" t="str">
        <f>_xlfn.CONCAT(scores245[[#This Row],[home]],scores245[[#This Row],[guest]],scores245[[#This Row],[дата]])</f>
        <v>Янгпийонг ФКТэгу 245571</v>
      </c>
      <c r="B1691" t="str">
        <f>_xlfn.CONCAT(scores245[[#This Row],[home]],scores245[[#This Row],[guest]])</f>
        <v>Янгпийонг ФКТэгу 2</v>
      </c>
      <c r="C1691" s="1" t="s">
        <v>539</v>
      </c>
      <c r="D1691" s="2">
        <v>45571</v>
      </c>
      <c r="E1691" s="1" t="s">
        <v>69</v>
      </c>
      <c r="F1691" s="1" t="s">
        <v>280</v>
      </c>
      <c r="G1691" t="s">
        <v>20</v>
      </c>
      <c r="H1691" t="s">
        <v>20</v>
      </c>
      <c r="I1691" t="s">
        <v>20</v>
      </c>
      <c r="J1691" t="s">
        <v>20</v>
      </c>
      <c r="K1691" t="s">
        <v>20</v>
      </c>
      <c r="L1691" t="s">
        <v>20</v>
      </c>
      <c r="M1691" t="s">
        <v>20</v>
      </c>
      <c r="N1691" t="s">
        <v>20</v>
      </c>
      <c r="O1691" t="s">
        <v>20</v>
      </c>
      <c r="T1691">
        <f>MAX(scores245[[#This Row],[winline]],scores245[[#This Row],[betboom]])</f>
        <v>0</v>
      </c>
      <c r="U1691" t="e">
        <f>INDEX($C$1:$O$10913,1,MATCH(T1691,scores245[#This Row],0))</f>
        <v>#N/A</v>
      </c>
    </row>
    <row r="1692" spans="1:21" x14ac:dyDescent="0.25">
      <c r="A1692" t="str">
        <f>_xlfn.CONCAT(scores245[[#This Row],[home]],scores245[[#This Row],[guest]],scores245[[#This Row],[дата]])</f>
        <v>Вегалта СэндайБлаублиц Акита45571</v>
      </c>
      <c r="B1692" t="str">
        <f>_xlfn.CONCAT(scores245[[#This Row],[home]],scores245[[#This Row],[guest]])</f>
        <v>Вегалта СэндайБлаублиц Акита</v>
      </c>
      <c r="C1692" s="1" t="s">
        <v>540</v>
      </c>
      <c r="D1692" s="2">
        <v>45571</v>
      </c>
      <c r="E1692" s="1" t="s">
        <v>146</v>
      </c>
      <c r="F1692" s="1" t="s">
        <v>286</v>
      </c>
      <c r="G1692">
        <v>2.42</v>
      </c>
      <c r="H1692">
        <v>3.1</v>
      </c>
      <c r="I1692">
        <v>3</v>
      </c>
      <c r="J1692">
        <v>2.4</v>
      </c>
      <c r="K1692">
        <v>3.1</v>
      </c>
      <c r="L1692">
        <v>3</v>
      </c>
      <c r="M1692">
        <v>2.35</v>
      </c>
      <c r="N1692">
        <v>3.1</v>
      </c>
      <c r="O1692">
        <v>3</v>
      </c>
      <c r="T1692">
        <f>MAX(scores245[[#This Row],[winline]],scores245[[#This Row],[betboom]])</f>
        <v>2.42</v>
      </c>
      <c r="U1692" t="str">
        <f>INDEX($C$1:$O$10913,1,MATCH(T1692,scores245[#This Row],0))</f>
        <v>winline</v>
      </c>
    </row>
    <row r="1693" spans="1:21" x14ac:dyDescent="0.25">
      <c r="A1693" t="str">
        <f>_xlfn.CONCAT(scores245[[#This Row],[home]],scores245[[#This Row],[guest]],scores245[[#This Row],[дата]])</f>
        <v>ЙокогамаКагосима Юнайтед45571</v>
      </c>
      <c r="B1693" t="str">
        <f>_xlfn.CONCAT(scores245[[#This Row],[home]],scores245[[#This Row],[guest]])</f>
        <v>ЙокогамаКагосима Юнайтед</v>
      </c>
      <c r="C1693" s="1" t="s">
        <v>540</v>
      </c>
      <c r="D1693" s="2">
        <v>45571</v>
      </c>
      <c r="E1693" s="1" t="s">
        <v>153</v>
      </c>
      <c r="F1693" s="1" t="s">
        <v>283</v>
      </c>
      <c r="G1693">
        <v>1.39</v>
      </c>
      <c r="H1693">
        <v>4.7</v>
      </c>
      <c r="I1693">
        <v>7.4</v>
      </c>
      <c r="J1693">
        <v>1.36</v>
      </c>
      <c r="K1693">
        <v>4.7</v>
      </c>
      <c r="L1693">
        <v>7.7</v>
      </c>
      <c r="M1693">
        <v>1.35</v>
      </c>
      <c r="N1693">
        <v>4.5999999999999996</v>
      </c>
      <c r="O1693">
        <v>7.7</v>
      </c>
      <c r="T1693">
        <f>MAX(scores245[[#This Row],[winline]],scores245[[#This Row],[betboom]])</f>
        <v>1.39</v>
      </c>
      <c r="U1693" t="str">
        <f>INDEX($C$1:$O$10913,1,MATCH(T1693,scores245[#This Row],0))</f>
        <v>winline</v>
      </c>
    </row>
    <row r="1694" spans="1:21" x14ac:dyDescent="0.25">
      <c r="A1694" t="str">
        <f>_xlfn.CONCAT(scores245[[#This Row],[home]],scores245[[#This Row],[guest]],scores245[[#This Row],[дата]])</f>
        <v>Варен НагасакиОита Тринита45571</v>
      </c>
      <c r="B1694" t="str">
        <f>_xlfn.CONCAT(scores245[[#This Row],[home]],scores245[[#This Row],[guest]])</f>
        <v>Варен НагасакиОита Тринита</v>
      </c>
      <c r="C1694" s="1" t="s">
        <v>540</v>
      </c>
      <c r="D1694" s="2">
        <v>45571</v>
      </c>
      <c r="E1694" s="1" t="s">
        <v>143</v>
      </c>
      <c r="F1694" s="1" t="s">
        <v>140</v>
      </c>
      <c r="G1694">
        <v>1.93</v>
      </c>
      <c r="H1694">
        <v>3.6</v>
      </c>
      <c r="I1694">
        <v>3.65</v>
      </c>
      <c r="J1694">
        <v>1.9</v>
      </c>
      <c r="K1694">
        <v>3.6</v>
      </c>
      <c r="L1694">
        <v>3.7</v>
      </c>
      <c r="M1694">
        <v>1.87</v>
      </c>
      <c r="N1694">
        <v>3.65</v>
      </c>
      <c r="O1694">
        <v>3.7</v>
      </c>
      <c r="T1694">
        <f>MAX(scores245[[#This Row],[winline]],scores245[[#This Row],[betboom]])</f>
        <v>1.93</v>
      </c>
      <c r="U1694" t="str">
        <f>INDEX($C$1:$O$10913,1,MATCH(T1694,scores245[#This Row],0))</f>
        <v>winline</v>
      </c>
    </row>
    <row r="1695" spans="1:21" x14ac:dyDescent="0.25">
      <c r="A1695" t="str">
        <f>_xlfn.CONCAT(scores245[[#This Row],[home]],scores245[[#This Row],[guest]],scores245[[#This Row],[дата]])</f>
        <v>ТотигиЭхиме45571</v>
      </c>
      <c r="B1695" t="str">
        <f>_xlfn.CONCAT(scores245[[#This Row],[home]],scores245[[#This Row],[guest]])</f>
        <v>ТотигиЭхиме</v>
      </c>
      <c r="C1695" s="1" t="s">
        <v>540</v>
      </c>
      <c r="D1695" s="2">
        <v>45571</v>
      </c>
      <c r="E1695" s="1" t="s">
        <v>147</v>
      </c>
      <c r="F1695" s="1" t="s">
        <v>149</v>
      </c>
      <c r="G1695">
        <v>1.96</v>
      </c>
      <c r="H1695">
        <v>3.5</v>
      </c>
      <c r="I1695">
        <v>3.65</v>
      </c>
      <c r="J1695" t="s">
        <v>20</v>
      </c>
      <c r="K1695" t="s">
        <v>20</v>
      </c>
      <c r="L1695" t="s">
        <v>20</v>
      </c>
      <c r="M1695">
        <v>1.9</v>
      </c>
      <c r="N1695">
        <v>3.55</v>
      </c>
      <c r="O1695">
        <v>3.6</v>
      </c>
      <c r="T1695">
        <f>MAX(scores245[[#This Row],[winline]],scores245[[#This Row],[betboom]])</f>
        <v>1.96</v>
      </c>
      <c r="U1695" t="str">
        <f>INDEX($C$1:$O$10913,1,MATCH(T1695,scores245[#This Row],0))</f>
        <v>winline</v>
      </c>
    </row>
    <row r="1696" spans="1:21" x14ac:dyDescent="0.25">
      <c r="A1696" t="str">
        <f>_xlfn.CONCAT(scores245[[#This Row],[home]],scores245[[#This Row],[guest]],scores245[[#This Row],[дата]])</f>
        <v>Роассо КумамотоТокусима Вортис45571</v>
      </c>
      <c r="B1696" t="str">
        <f>_xlfn.CONCAT(scores245[[#This Row],[home]],scores245[[#This Row],[guest]])</f>
        <v>Роассо КумамотоТокусима Вортис</v>
      </c>
      <c r="C1696" s="1" t="s">
        <v>540</v>
      </c>
      <c r="D1696" s="2">
        <v>45571</v>
      </c>
      <c r="E1696" s="1" t="s">
        <v>148</v>
      </c>
      <c r="F1696" s="1" t="s">
        <v>142</v>
      </c>
      <c r="G1696">
        <v>2.12</v>
      </c>
      <c r="H1696">
        <v>3.25</v>
      </c>
      <c r="I1696">
        <v>3.45</v>
      </c>
      <c r="J1696">
        <v>2.1</v>
      </c>
      <c r="K1696">
        <v>3.15</v>
      </c>
      <c r="L1696">
        <v>3.55</v>
      </c>
      <c r="M1696">
        <v>2.0699999999999998</v>
      </c>
      <c r="N1696">
        <v>3.2</v>
      </c>
      <c r="O1696">
        <v>3.5</v>
      </c>
      <c r="T1696">
        <f>MAX(scores245[[#This Row],[winline]],scores245[[#This Row],[betboom]])</f>
        <v>2.12</v>
      </c>
      <c r="U1696" t="str">
        <f>INDEX($C$1:$O$10913,1,MATCH(T1696,scores245[#This Row],0))</f>
        <v>winline</v>
      </c>
    </row>
    <row r="1697" spans="1:21" x14ac:dyDescent="0.25">
      <c r="A1697" t="str">
        <f>_xlfn.CONCAT(scores245[[#This Row],[home]],scores245[[#This Row],[guest]],scores245[[#This Row],[дата]])</f>
        <v>Монтедио ЯмагатаРенофа Ямагути45571</v>
      </c>
      <c r="B1697" t="str">
        <f>_xlfn.CONCAT(scores245[[#This Row],[home]],scores245[[#This Row],[guest]])</f>
        <v>Монтедио ЯмагатаРенофа Ямагути</v>
      </c>
      <c r="C1697" s="1" t="s">
        <v>540</v>
      </c>
      <c r="D1697" s="2">
        <v>45571</v>
      </c>
      <c r="E1697" s="1" t="s">
        <v>287</v>
      </c>
      <c r="F1697" s="1" t="s">
        <v>151</v>
      </c>
      <c r="G1697">
        <v>1.94</v>
      </c>
      <c r="H1697">
        <v>3.5</v>
      </c>
      <c r="I1697">
        <v>3.7</v>
      </c>
      <c r="J1697">
        <v>1.94</v>
      </c>
      <c r="K1697">
        <v>3.45</v>
      </c>
      <c r="L1697">
        <v>3.7</v>
      </c>
      <c r="M1697">
        <v>1.9</v>
      </c>
      <c r="N1697">
        <v>3.5</v>
      </c>
      <c r="O1697">
        <v>3.7</v>
      </c>
      <c r="T1697">
        <f>MAX(scores245[[#This Row],[winline]],scores245[[#This Row],[betboom]])</f>
        <v>1.94</v>
      </c>
      <c r="U1697" t="str">
        <f>INDEX($C$1:$O$10913,1,MATCH(T1697,scores245[#This Row],0))</f>
        <v>winline</v>
      </c>
    </row>
    <row r="1698" spans="1:21" x14ac:dyDescent="0.25">
      <c r="A1698" t="str">
        <f>_xlfn.CONCAT(scores245[[#This Row],[home]],scores245[[#This Row],[guest]],scores245[[#This Row],[дата]])</f>
        <v>Мито ХоллихокСимидзу С Палс45571</v>
      </c>
      <c r="B1698" t="str">
        <f>_xlfn.CONCAT(scores245[[#This Row],[home]],scores245[[#This Row],[guest]])</f>
        <v>Мито ХоллихокСимидзу С Палс</v>
      </c>
      <c r="C1698" s="1" t="s">
        <v>540</v>
      </c>
      <c r="D1698" s="2">
        <v>45571</v>
      </c>
      <c r="E1698" s="1" t="s">
        <v>150</v>
      </c>
      <c r="F1698" s="1" t="s">
        <v>284</v>
      </c>
      <c r="G1698">
        <v>5.4</v>
      </c>
      <c r="H1698">
        <v>3.7</v>
      </c>
      <c r="I1698">
        <v>1.62</v>
      </c>
      <c r="J1698">
        <v>5.0999999999999996</v>
      </c>
      <c r="K1698">
        <v>3.9</v>
      </c>
      <c r="L1698">
        <v>1.6</v>
      </c>
      <c r="M1698">
        <v>5.3</v>
      </c>
      <c r="N1698">
        <v>3.8</v>
      </c>
      <c r="O1698">
        <v>1.6</v>
      </c>
      <c r="T1698">
        <f>MAX(scores245[[#This Row],[winline]],scores245[[#This Row],[betboom]])</f>
        <v>5.4</v>
      </c>
      <c r="U1698" t="str">
        <f>INDEX($C$1:$O$10913,1,MATCH(T1698,scores245[#This Row],0))</f>
        <v>winline</v>
      </c>
    </row>
    <row r="1699" spans="1:21" x14ac:dyDescent="0.25">
      <c r="A1699" t="str">
        <f>_xlfn.CONCAT(scores245[[#This Row],[home]],scores245[[#This Row],[guest]],scores245[[#This Row],[дата]])</f>
        <v>Токио ВердиСенан Бельмаре45571</v>
      </c>
      <c r="B1699" t="str">
        <f>_xlfn.CONCAT(scores245[[#This Row],[home]],scores245[[#This Row],[guest]])</f>
        <v>Токио ВердиСенан Бельмаре</v>
      </c>
      <c r="C1699" s="1" t="s">
        <v>541</v>
      </c>
      <c r="D1699" s="2">
        <v>45571</v>
      </c>
      <c r="E1699" s="1" t="s">
        <v>156</v>
      </c>
      <c r="F1699" s="1" t="s">
        <v>292</v>
      </c>
      <c r="G1699">
        <v>2.2599999999999998</v>
      </c>
      <c r="H1699">
        <v>3.3</v>
      </c>
      <c r="I1699">
        <v>3.15</v>
      </c>
      <c r="J1699">
        <v>2.2400000000000002</v>
      </c>
      <c r="K1699">
        <v>3.35</v>
      </c>
      <c r="L1699">
        <v>3.2</v>
      </c>
      <c r="M1699">
        <v>2.25</v>
      </c>
      <c r="N1699">
        <v>3.35</v>
      </c>
      <c r="O1699">
        <v>3.2</v>
      </c>
      <c r="T1699">
        <f>MAX(scores245[[#This Row],[winline]],scores245[[#This Row],[betboom]])</f>
        <v>2.2599999999999998</v>
      </c>
      <c r="U1699" t="str">
        <f>INDEX($C$1:$O$10913,1,MATCH(T1699,scores245[#This Row],0))</f>
        <v>winline</v>
      </c>
    </row>
    <row r="1700" spans="1:21" x14ac:dyDescent="0.25">
      <c r="A1700" t="str">
        <f>_xlfn.CONCAT(scores245[[#This Row],[home]],scores245[[#This Row],[guest]],scores245[[#This Row],[дата]])</f>
        <v>Джубило ИватаСанфречче Хиросима45571</v>
      </c>
      <c r="B1700" t="str">
        <f>_xlfn.CONCAT(scores245[[#This Row],[home]],scores245[[#This Row],[guest]])</f>
        <v>Джубило ИватаСанфречче Хиросима</v>
      </c>
      <c r="C1700" s="1" t="s">
        <v>541</v>
      </c>
      <c r="D1700" s="2">
        <v>45571</v>
      </c>
      <c r="E1700" s="1" t="s">
        <v>297</v>
      </c>
      <c r="F1700" s="1" t="s">
        <v>158</v>
      </c>
      <c r="G1700">
        <v>5.6</v>
      </c>
      <c r="H1700">
        <v>4.2</v>
      </c>
      <c r="I1700">
        <v>1.55</v>
      </c>
      <c r="J1700">
        <v>6.2</v>
      </c>
      <c r="K1700">
        <v>4.3</v>
      </c>
      <c r="L1700">
        <v>1.57</v>
      </c>
      <c r="M1700">
        <v>5.9</v>
      </c>
      <c r="N1700">
        <v>4.3</v>
      </c>
      <c r="O1700">
        <v>1.55</v>
      </c>
      <c r="T1700">
        <f>MAX(scores245[[#This Row],[winline]],scores245[[#This Row],[betboom]])</f>
        <v>6.2</v>
      </c>
      <c r="U1700" t="str">
        <f>INDEX($C$1:$O$10913,1,MATCH(T1700,scores245[#This Row],0))</f>
        <v>betboom</v>
      </c>
    </row>
    <row r="1701" spans="1:21" x14ac:dyDescent="0.25">
      <c r="A1701" t="str">
        <f>_xlfn.CONCAT(scores245[[#This Row],[home]],scores245[[#This Row],[guest]],scores245[[#This Row],[дата]])</f>
        <v>Киото СангаВиссел Кобе45571</v>
      </c>
      <c r="B1701" t="str">
        <f>_xlfn.CONCAT(scores245[[#This Row],[home]],scores245[[#This Row],[guest]])</f>
        <v>Киото СангаВиссел Кобе</v>
      </c>
      <c r="C1701" s="1" t="s">
        <v>541</v>
      </c>
      <c r="D1701" s="2">
        <v>45571</v>
      </c>
      <c r="E1701" s="1" t="s">
        <v>293</v>
      </c>
      <c r="F1701" s="1" t="s">
        <v>290</v>
      </c>
      <c r="G1701">
        <v>3.7</v>
      </c>
      <c r="H1701">
        <v>3.6</v>
      </c>
      <c r="I1701">
        <v>1.95</v>
      </c>
      <c r="J1701">
        <v>3.9</v>
      </c>
      <c r="K1701">
        <v>3.65</v>
      </c>
      <c r="L1701">
        <v>1.92</v>
      </c>
      <c r="M1701">
        <v>3.85</v>
      </c>
      <c r="N1701">
        <v>3.65</v>
      </c>
      <c r="O1701">
        <v>1.93</v>
      </c>
      <c r="T1701">
        <f>MAX(scores245[[#This Row],[winline]],scores245[[#This Row],[betboom]])</f>
        <v>3.9</v>
      </c>
      <c r="U1701" t="str">
        <f>INDEX($C$1:$O$10913,1,MATCH(T1701,scores245[#This Row],0))</f>
        <v>betboom</v>
      </c>
    </row>
    <row r="1702" spans="1:21" x14ac:dyDescent="0.25">
      <c r="A1702" t="str">
        <f>_xlfn.CONCAT(scores245[[#This Row],[home]],scores245[[#This Row],[guest]],scores245[[#This Row],[дата]])</f>
        <v>Цвайген КанадзаваТегеваджаро45571</v>
      </c>
      <c r="B1702" t="str">
        <f>_xlfn.CONCAT(scores245[[#This Row],[home]],scores245[[#This Row],[guest]])</f>
        <v>Цвайген КанадзаваТегеваджаро</v>
      </c>
      <c r="C1702" s="1" t="s">
        <v>542</v>
      </c>
      <c r="D1702" s="2">
        <v>45571</v>
      </c>
      <c r="E1702" s="1" t="s">
        <v>303</v>
      </c>
      <c r="F1702" s="1" t="s">
        <v>175</v>
      </c>
      <c r="G1702" t="s">
        <v>20</v>
      </c>
      <c r="H1702" t="s">
        <v>20</v>
      </c>
      <c r="I1702" t="s">
        <v>20</v>
      </c>
      <c r="J1702" t="s">
        <v>20</v>
      </c>
      <c r="K1702" t="s">
        <v>20</v>
      </c>
      <c r="L1702" t="s">
        <v>20</v>
      </c>
      <c r="M1702" t="s">
        <v>20</v>
      </c>
      <c r="N1702" t="s">
        <v>20</v>
      </c>
      <c r="O1702" t="s">
        <v>20</v>
      </c>
      <c r="T1702">
        <f>MAX(scores245[[#This Row],[winline]],scores245[[#This Row],[betboom]])</f>
        <v>0</v>
      </c>
      <c r="U1702" t="e">
        <f>INDEX($C$1:$O$10913,1,MATCH(T1702,scores245[#This Row],0))</f>
        <v>#N/A</v>
      </c>
    </row>
    <row r="1703" spans="1:21" x14ac:dyDescent="0.25">
      <c r="A1703" t="str">
        <f>_xlfn.CONCAT(scores245[[#This Row],[home]],scores245[[#This Row],[guest]],scores245[[#This Row],[дата]])</f>
        <v>СагамихараДжираванц45571</v>
      </c>
      <c r="B1703" t="str">
        <f>_xlfn.CONCAT(scores245[[#This Row],[home]],scores245[[#This Row],[guest]])</f>
        <v>СагамихараДжираванц</v>
      </c>
      <c r="C1703" s="1" t="s">
        <v>542</v>
      </c>
      <c r="D1703" s="2">
        <v>45571</v>
      </c>
      <c r="E1703" s="1" t="s">
        <v>171</v>
      </c>
      <c r="F1703" s="1" t="s">
        <v>166</v>
      </c>
      <c r="G1703" t="s">
        <v>20</v>
      </c>
      <c r="H1703" t="s">
        <v>20</v>
      </c>
      <c r="I1703" t="s">
        <v>20</v>
      </c>
      <c r="J1703" t="s">
        <v>20</v>
      </c>
      <c r="K1703" t="s">
        <v>20</v>
      </c>
      <c r="L1703" t="s">
        <v>20</v>
      </c>
      <c r="M1703" t="s">
        <v>20</v>
      </c>
      <c r="N1703" t="s">
        <v>20</v>
      </c>
      <c r="O1703" t="s">
        <v>20</v>
      </c>
      <c r="T1703">
        <f>MAX(scores245[[#This Row],[winline]],scores245[[#This Row],[betboom]])</f>
        <v>0</v>
      </c>
      <c r="U1703" t="e">
        <f>INDEX($C$1:$O$10913,1,MATCH(T1703,scores245[#This Row],0))</f>
        <v>#N/A</v>
      </c>
    </row>
    <row r="1704" spans="1:21" x14ac:dyDescent="0.25">
      <c r="A1704" t="str">
        <f>_xlfn.CONCAT(scores245[[#This Row],[home]],scores245[[#This Row],[guest]],scores245[[#This Row],[дата]])</f>
        <v>Каматамаре СанукиГаинаре Тоттори45571</v>
      </c>
      <c r="B1704" t="str">
        <f>_xlfn.CONCAT(scores245[[#This Row],[home]],scores245[[#This Row],[guest]])</f>
        <v>Каматамаре СанукиГаинаре Тоттори</v>
      </c>
      <c r="C1704" s="1" t="s">
        <v>542</v>
      </c>
      <c r="D1704" s="2">
        <v>45571</v>
      </c>
      <c r="E1704" s="1" t="s">
        <v>305</v>
      </c>
      <c r="F1704" s="1" t="s">
        <v>169</v>
      </c>
      <c r="G1704" t="s">
        <v>20</v>
      </c>
      <c r="H1704" t="s">
        <v>20</v>
      </c>
      <c r="I1704" t="s">
        <v>20</v>
      </c>
      <c r="J1704" t="s">
        <v>20</v>
      </c>
      <c r="K1704" t="s">
        <v>20</v>
      </c>
      <c r="L1704" t="s">
        <v>20</v>
      </c>
      <c r="M1704" t="s">
        <v>20</v>
      </c>
      <c r="N1704" t="s">
        <v>20</v>
      </c>
      <c r="O1704" t="s">
        <v>20</v>
      </c>
      <c r="T1704">
        <f>MAX(scores245[[#This Row],[winline]],scores245[[#This Row],[betboom]])</f>
        <v>0</v>
      </c>
      <c r="U1704" t="e">
        <f>INDEX($C$1:$O$10913,1,MATCH(T1704,scores245[#This Row],0))</f>
        <v>#N/A</v>
      </c>
    </row>
    <row r="1705" spans="1:21" x14ac:dyDescent="0.25">
      <c r="A1705" t="str">
        <f>_xlfn.CONCAT(scores245[[#This Row],[home]],scores245[[#This Row],[guest]],scores245[[#This Row],[дата]])</f>
        <v>Варнаур ХатинохеАзул Кларо45571</v>
      </c>
      <c r="B1705" t="str">
        <f>_xlfn.CONCAT(scores245[[#This Row],[home]],scores245[[#This Row],[guest]])</f>
        <v>Варнаур ХатинохеАзул Кларо</v>
      </c>
      <c r="C1705" s="1" t="s">
        <v>542</v>
      </c>
      <c r="D1705" s="2">
        <v>45571</v>
      </c>
      <c r="E1705" s="1" t="s">
        <v>163</v>
      </c>
      <c r="F1705" s="1" t="s">
        <v>173</v>
      </c>
      <c r="G1705" t="s">
        <v>20</v>
      </c>
      <c r="H1705" t="s">
        <v>20</v>
      </c>
      <c r="I1705" t="s">
        <v>20</v>
      </c>
      <c r="J1705" t="s">
        <v>20</v>
      </c>
      <c r="K1705" t="s">
        <v>20</v>
      </c>
      <c r="L1705" t="s">
        <v>20</v>
      </c>
      <c r="M1705" t="s">
        <v>20</v>
      </c>
      <c r="N1705" t="s">
        <v>20</v>
      </c>
      <c r="O1705" t="s">
        <v>20</v>
      </c>
      <c r="T1705">
        <f>MAX(scores245[[#This Row],[winline]],scores245[[#This Row],[betboom]])</f>
        <v>0</v>
      </c>
      <c r="U1705" t="e">
        <f>INDEX($C$1:$O$10913,1,MATCH(T1705,scores245[#This Row],0))</f>
        <v>#N/A</v>
      </c>
    </row>
    <row r="1706" spans="1:21" x14ac:dyDescent="0.25">
      <c r="A1706" t="str">
        <f>_xlfn.CONCAT(scores245[[#This Row],[home]],scores245[[#This Row],[guest]],scores245[[#This Row],[дата]])</f>
        <v>Фукусима ЮнайтедГифу45571</v>
      </c>
      <c r="B1706" t="str">
        <f>_xlfn.CONCAT(scores245[[#This Row],[home]],scores245[[#This Row],[guest]])</f>
        <v>Фукусима ЮнайтедГифу</v>
      </c>
      <c r="C1706" s="1" t="s">
        <v>542</v>
      </c>
      <c r="D1706" s="2">
        <v>45571</v>
      </c>
      <c r="E1706" s="1" t="s">
        <v>167</v>
      </c>
      <c r="F1706" s="1" t="s">
        <v>162</v>
      </c>
      <c r="G1706" t="s">
        <v>20</v>
      </c>
      <c r="H1706" t="s">
        <v>20</v>
      </c>
      <c r="I1706" t="s">
        <v>20</v>
      </c>
      <c r="J1706" t="s">
        <v>20</v>
      </c>
      <c r="K1706" t="s">
        <v>20</v>
      </c>
      <c r="L1706" t="s">
        <v>20</v>
      </c>
      <c r="M1706" t="s">
        <v>20</v>
      </c>
      <c r="N1706" t="s">
        <v>20</v>
      </c>
      <c r="O1706" t="s">
        <v>20</v>
      </c>
      <c r="T1706">
        <f>MAX(scores245[[#This Row],[winline]],scores245[[#This Row],[betboom]])</f>
        <v>0</v>
      </c>
      <c r="U1706" t="e">
        <f>INDEX($C$1:$O$10913,1,MATCH(T1706,scores245[#This Row],0))</f>
        <v>#N/A</v>
      </c>
    </row>
    <row r="1707" spans="1:21" x14ac:dyDescent="0.25">
      <c r="A1707" t="str">
        <f>_xlfn.CONCAT(scores245[[#This Row],[home]],scores245[[#This Row],[guest]],scores245[[#This Row],[дата]])</f>
        <v>Каталлер ТоямаИмабари45571</v>
      </c>
      <c r="B1707" t="str">
        <f>_xlfn.CONCAT(scores245[[#This Row],[home]],scores245[[#This Row],[guest]])</f>
        <v>Каталлер ТоямаИмабари</v>
      </c>
      <c r="C1707" s="1" t="s">
        <v>542</v>
      </c>
      <c r="D1707" s="2">
        <v>45571</v>
      </c>
      <c r="E1707" s="1" t="s">
        <v>170</v>
      </c>
      <c r="F1707" s="1" t="s">
        <v>304</v>
      </c>
      <c r="G1707" t="s">
        <v>20</v>
      </c>
      <c r="H1707" t="s">
        <v>20</v>
      </c>
      <c r="I1707" t="s">
        <v>20</v>
      </c>
      <c r="J1707" t="s">
        <v>20</v>
      </c>
      <c r="K1707" t="s">
        <v>20</v>
      </c>
      <c r="L1707" t="s">
        <v>20</v>
      </c>
      <c r="M1707" t="s">
        <v>20</v>
      </c>
      <c r="N1707" t="s">
        <v>20</v>
      </c>
      <c r="O1707" t="s">
        <v>20</v>
      </c>
      <c r="T1707">
        <f>MAX(scores245[[#This Row],[winline]],scores245[[#This Row],[betboom]])</f>
        <v>0</v>
      </c>
      <c r="U1707" t="e">
        <f>INDEX($C$1:$O$10913,1,MATCH(T1707,scores245[#This Row],0))</f>
        <v>#N/A</v>
      </c>
    </row>
    <row r="1708" spans="1:21" x14ac:dyDescent="0.25">
      <c r="A1708" t="str">
        <f>_xlfn.CONCAT(scores245[[#This Row],[home]],scores245[[#This Row],[guest]],scores245[[#This Row],[дата]])</f>
        <v>Атлетико РафаэлаАтлетико Атланта45572</v>
      </c>
      <c r="B1708" t="str">
        <f>_xlfn.CONCAT(scores245[[#This Row],[home]],scores245[[#This Row],[guest]])</f>
        <v>Атлетико РафаэлаАтлетико Атланта</v>
      </c>
      <c r="C1708" s="1" t="s">
        <v>527</v>
      </c>
      <c r="D1708" s="2">
        <v>45572</v>
      </c>
      <c r="E1708" s="1" t="s">
        <v>187</v>
      </c>
      <c r="F1708" s="1" t="s">
        <v>179</v>
      </c>
      <c r="G1708">
        <v>2</v>
      </c>
      <c r="H1708">
        <v>3.05</v>
      </c>
      <c r="I1708">
        <v>3.7</v>
      </c>
      <c r="J1708">
        <v>2.0289999999999999</v>
      </c>
      <c r="K1708">
        <v>3.19</v>
      </c>
      <c r="L1708">
        <v>3.87</v>
      </c>
      <c r="M1708">
        <v>2.13</v>
      </c>
      <c r="N1708">
        <v>2.85</v>
      </c>
      <c r="O1708">
        <v>3.8</v>
      </c>
      <c r="T1708">
        <f>MAX(scores245[[#This Row],[winline]],scores245[[#This Row],[betboom]])</f>
        <v>2.0289999999999999</v>
      </c>
      <c r="U1708" t="str">
        <f>INDEX($C$1:$O$10913,1,MATCH(T1708,scores245[#This Row],0))</f>
        <v>betboom</v>
      </c>
    </row>
    <row r="1709" spans="1:21" x14ac:dyDescent="0.25">
      <c r="A1709" t="str">
        <f>_xlfn.CONCAT(scores245[[#This Row],[home]],scores245[[#This Row],[guest]],scores245[[#This Row],[дата]])</f>
        <v>Бирмингем ЛегионНорт Каролина45572</v>
      </c>
      <c r="B1709" t="str">
        <f>_xlfn.CONCAT(scores245[[#This Row],[home]],scores245[[#This Row],[guest]])</f>
        <v>Бирмингем ЛегионНорт Каролина</v>
      </c>
      <c r="C1709" s="1" t="s">
        <v>533</v>
      </c>
      <c r="D1709" s="2">
        <v>45572</v>
      </c>
      <c r="E1709" s="1" t="s">
        <v>95</v>
      </c>
      <c r="F1709" s="1" t="s">
        <v>50</v>
      </c>
      <c r="G1709">
        <v>2.4700000000000002</v>
      </c>
      <c r="H1709">
        <v>3.45</v>
      </c>
      <c r="I1709">
        <v>2.4700000000000002</v>
      </c>
      <c r="J1709">
        <v>2.4</v>
      </c>
      <c r="K1709">
        <v>3.9</v>
      </c>
      <c r="L1709">
        <v>2.4500000000000002</v>
      </c>
      <c r="M1709">
        <v>2.4900000000000002</v>
      </c>
      <c r="N1709">
        <v>3.5</v>
      </c>
      <c r="O1709">
        <v>2.4900000000000002</v>
      </c>
      <c r="T1709">
        <f>MAX(scores245[[#This Row],[winline]],scores245[[#This Row],[betboom]])</f>
        <v>2.4700000000000002</v>
      </c>
      <c r="U1709" t="str">
        <f>INDEX($C$1:$O$10913,1,MATCH(T1709,scores245[#This Row],0))</f>
        <v>winline</v>
      </c>
    </row>
    <row r="1710" spans="1:21" x14ac:dyDescent="0.25">
      <c r="A1710" t="str">
        <f>_xlfn.CONCAT(scores245[[#This Row],[home]],scores245[[#This Row],[guest]],scores245[[#This Row],[дата]])</f>
        <v>Портленд ТимберсДаллас45572</v>
      </c>
      <c r="B1710" t="str">
        <f>_xlfn.CONCAT(scores245[[#This Row],[home]],scores245[[#This Row],[guest]])</f>
        <v>Портленд ТимберсДаллас</v>
      </c>
      <c r="C1710" s="1" t="s">
        <v>534</v>
      </c>
      <c r="D1710" s="2">
        <v>45572</v>
      </c>
      <c r="E1710" s="1" t="s">
        <v>246</v>
      </c>
      <c r="F1710" s="1" t="s">
        <v>252</v>
      </c>
      <c r="G1710">
        <v>1.64</v>
      </c>
      <c r="H1710">
        <v>4.3</v>
      </c>
      <c r="I1710">
        <v>4.5</v>
      </c>
      <c r="J1710">
        <v>1.65</v>
      </c>
      <c r="K1710">
        <v>4.3</v>
      </c>
      <c r="L1710">
        <v>4.5999999999999996</v>
      </c>
      <c r="M1710">
        <v>1.63</v>
      </c>
      <c r="N1710">
        <v>4.4000000000000004</v>
      </c>
      <c r="O1710">
        <v>4.7</v>
      </c>
      <c r="T1710">
        <f>MAX(scores245[[#This Row],[winline]],scores245[[#This Row],[betboom]])</f>
        <v>1.65</v>
      </c>
      <c r="U1710" t="str">
        <f>INDEX($C$1:$O$10913,1,MATCH(T1710,scores245[#This Row],0))</f>
        <v>betboom</v>
      </c>
    </row>
    <row r="1711" spans="1:21" x14ac:dyDescent="0.25">
      <c r="A1711" t="str">
        <f>_xlfn.CONCAT(scores245[[#This Row],[home]],scores245[[#This Row],[guest]],scores245[[#This Row],[дата]])</f>
        <v>Депортиво МоронХимнасия и Эсгрима Мендоса45573</v>
      </c>
      <c r="B1711" t="str">
        <f>_xlfn.CONCAT(scores245[[#This Row],[home]],scores245[[#This Row],[guest]])</f>
        <v>Депортиво МоронХимнасия и Эсгрима Мендоса</v>
      </c>
      <c r="C1711" s="1" t="s">
        <v>527</v>
      </c>
      <c r="D1711" s="2">
        <v>45573</v>
      </c>
      <c r="E1711" s="1" t="s">
        <v>192</v>
      </c>
      <c r="F1711" s="1" t="s">
        <v>71</v>
      </c>
      <c r="G1711">
        <v>3.1</v>
      </c>
      <c r="H1711">
        <v>2.85</v>
      </c>
      <c r="I1711">
        <v>2.36</v>
      </c>
      <c r="J1711">
        <v>3.21</v>
      </c>
      <c r="K1711">
        <v>2.94</v>
      </c>
      <c r="L1711">
        <v>2.42</v>
      </c>
      <c r="M1711">
        <v>3.2</v>
      </c>
      <c r="N1711">
        <v>2.75</v>
      </c>
      <c r="O1711">
        <v>2.4700000000000002</v>
      </c>
      <c r="T1711">
        <f>MAX(scores245[[#This Row],[winline]],scores245[[#This Row],[betboom]])</f>
        <v>3.21</v>
      </c>
      <c r="U1711" t="str">
        <f>INDEX($C$1:$O$10913,1,MATCH(T1711,scores245[#This Row],0))</f>
        <v>betboom</v>
      </c>
    </row>
    <row r="1712" spans="1:21" x14ac:dyDescent="0.25">
      <c r="A1712" t="str">
        <f>_xlfn.CONCAT(scores245[[#This Row],[home]],scores245[[#This Row],[guest]],scores245[[#This Row],[дата]])</f>
        <v>Ферро Каррил ЭстеНуэва Чикаго45573</v>
      </c>
      <c r="B1712" t="str">
        <f>_xlfn.CONCAT(scores245[[#This Row],[home]],scores245[[#This Row],[guest]])</f>
        <v>Ферро Каррил ЭстеНуэва Чикаго</v>
      </c>
      <c r="C1712" s="1" t="s">
        <v>527</v>
      </c>
      <c r="D1712" s="2">
        <v>45573</v>
      </c>
      <c r="E1712" s="1" t="s">
        <v>203</v>
      </c>
      <c r="F1712" s="1" t="s">
        <v>190</v>
      </c>
      <c r="G1712">
        <v>2.11</v>
      </c>
      <c r="H1712">
        <v>2.85</v>
      </c>
      <c r="I1712">
        <v>3.65</v>
      </c>
      <c r="J1712">
        <v>2.15</v>
      </c>
      <c r="K1712">
        <v>2.96</v>
      </c>
      <c r="L1712">
        <v>3.82</v>
      </c>
      <c r="M1712">
        <v>2.12</v>
      </c>
      <c r="N1712">
        <v>3.1</v>
      </c>
      <c r="O1712">
        <v>3.5</v>
      </c>
      <c r="T1712">
        <f>MAX(scores245[[#This Row],[winline]],scores245[[#This Row],[betboom]])</f>
        <v>2.15</v>
      </c>
      <c r="U1712" t="str">
        <f>INDEX($C$1:$O$10913,1,MATCH(T1712,scores245[#This Row],0))</f>
        <v>betboom</v>
      </c>
    </row>
    <row r="1713" spans="1:21" x14ac:dyDescent="0.25">
      <c r="A1713" t="str">
        <f>_xlfn.CONCAT(scores245[[#This Row],[home]],scores245[[#This Row],[guest]],scores245[[#This Row],[дата]])</f>
        <v>Спорт РесифиСеара45573</v>
      </c>
      <c r="B1713" t="str">
        <f>_xlfn.CONCAT(scores245[[#This Row],[home]],scores245[[#This Row],[guest]])</f>
        <v>Спорт РесифиСеара</v>
      </c>
      <c r="C1713" s="1" t="s">
        <v>529</v>
      </c>
      <c r="D1713" s="2">
        <v>45573</v>
      </c>
      <c r="E1713" s="1" t="s">
        <v>90</v>
      </c>
      <c r="F1713" s="1" t="s">
        <v>224</v>
      </c>
      <c r="G1713">
        <v>2.04</v>
      </c>
      <c r="H1713">
        <v>3.05</v>
      </c>
      <c r="I1713">
        <v>3.85</v>
      </c>
      <c r="J1713">
        <v>2.02</v>
      </c>
      <c r="K1713">
        <v>2.93</v>
      </c>
      <c r="L1713">
        <v>3.96</v>
      </c>
      <c r="M1713" t="s">
        <v>20</v>
      </c>
      <c r="N1713" t="s">
        <v>20</v>
      </c>
      <c r="O1713" t="s">
        <v>20</v>
      </c>
      <c r="T1713">
        <f>MAX(scores245[[#This Row],[winline]],scores245[[#This Row],[betboom]])</f>
        <v>2.04</v>
      </c>
      <c r="U1713" t="str">
        <f>INDEX($C$1:$O$10913,1,MATCH(T1713,scores245[#This Row],0))</f>
        <v>winline</v>
      </c>
    </row>
    <row r="1714" spans="1:21" x14ac:dyDescent="0.25">
      <c r="A1714" t="str">
        <f>_xlfn.CONCAT(scores245[[#This Row],[home]],scores245[[#This Row],[guest]],scores245[[#This Row],[дата]])</f>
        <v>ГоясСантос45573</v>
      </c>
      <c r="B1714" t="str">
        <f>_xlfn.CONCAT(scores245[[#This Row],[home]],scores245[[#This Row],[guest]])</f>
        <v>ГоясСантос</v>
      </c>
      <c r="C1714" s="1" t="s">
        <v>529</v>
      </c>
      <c r="D1714" s="2">
        <v>45573</v>
      </c>
      <c r="E1714" s="1" t="s">
        <v>316</v>
      </c>
      <c r="F1714" s="1" t="s">
        <v>308</v>
      </c>
      <c r="G1714">
        <v>3</v>
      </c>
      <c r="H1714">
        <v>2.95</v>
      </c>
      <c r="I1714">
        <v>2.48</v>
      </c>
      <c r="J1714">
        <v>2.92</v>
      </c>
      <c r="K1714">
        <v>2.96</v>
      </c>
      <c r="L1714">
        <v>2.44</v>
      </c>
      <c r="M1714">
        <v>3.04</v>
      </c>
      <c r="N1714">
        <v>2.82</v>
      </c>
      <c r="O1714">
        <v>2.54</v>
      </c>
      <c r="T1714">
        <f>MAX(scores245[[#This Row],[winline]],scores245[[#This Row],[betboom]])</f>
        <v>3</v>
      </c>
      <c r="U1714" t="str">
        <f>INDEX($C$1:$O$10913,1,MATCH(T1714,scores245[#This Row],0))</f>
        <v>winline</v>
      </c>
    </row>
    <row r="1715" spans="1:21" x14ac:dyDescent="0.25">
      <c r="A1715" t="str">
        <f>_xlfn.CONCAT(scores245[[#This Row],[home]],scores245[[#This Row],[guest]],scores245[[#This Row],[дата]])</f>
        <v>Лаудон ЮнайтедИнди Элевен45574</v>
      </c>
      <c r="B1715" t="str">
        <f>_xlfn.CONCAT(scores245[[#This Row],[home]],scores245[[#This Row],[guest]])</f>
        <v>Лаудон ЮнайтедИнди Элевен</v>
      </c>
      <c r="C1715" s="1" t="s">
        <v>533</v>
      </c>
      <c r="D1715" s="2">
        <v>45574</v>
      </c>
      <c r="E1715" s="1" t="s">
        <v>93</v>
      </c>
      <c r="F1715" s="1" t="s">
        <v>338</v>
      </c>
      <c r="G1715" t="s">
        <v>20</v>
      </c>
      <c r="H1715" t="s">
        <v>20</v>
      </c>
      <c r="I1715" t="s">
        <v>20</v>
      </c>
      <c r="J1715" t="s">
        <v>20</v>
      </c>
      <c r="K1715" t="s">
        <v>20</v>
      </c>
      <c r="L1715" t="s">
        <v>20</v>
      </c>
      <c r="M1715" t="s">
        <v>20</v>
      </c>
      <c r="N1715" t="s">
        <v>20</v>
      </c>
      <c r="O1715" t="s">
        <v>20</v>
      </c>
      <c r="T1715">
        <f>MAX(scores245[[#This Row],[winline]],scores245[[#This Row],[betboom]])</f>
        <v>0</v>
      </c>
      <c r="U1715" t="e">
        <f>INDEX($C$1:$O$10913,1,MATCH(T1715,scores245[#This Row],0))</f>
        <v>#N/A</v>
      </c>
    </row>
    <row r="1716" spans="1:21" x14ac:dyDescent="0.25">
      <c r="A1716" t="str">
        <f>_xlfn.CONCAT(scores245[[#This Row],[home]],scores245[[#This Row],[guest]],scores245[[#This Row],[дата]])</f>
        <v>Атлетико МинейроГремио45575</v>
      </c>
      <c r="B1716" t="str">
        <f>_xlfn.CONCAT(scores245[[#This Row],[home]],scores245[[#This Row],[guest]])</f>
        <v>Атлетико МинейроГремио</v>
      </c>
      <c r="C1716" s="1" t="s">
        <v>528</v>
      </c>
      <c r="D1716" s="2">
        <v>45575</v>
      </c>
      <c r="E1716" s="1" t="s">
        <v>216</v>
      </c>
      <c r="F1716" s="1" t="s">
        <v>210</v>
      </c>
      <c r="G1716" t="s">
        <v>20</v>
      </c>
      <c r="H1716" t="s">
        <v>20</v>
      </c>
      <c r="I1716" t="s">
        <v>20</v>
      </c>
      <c r="J1716" t="s">
        <v>20</v>
      </c>
      <c r="K1716" t="s">
        <v>20</v>
      </c>
      <c r="L1716" t="s">
        <v>20</v>
      </c>
      <c r="M1716" t="s">
        <v>20</v>
      </c>
      <c r="N1716" t="s">
        <v>20</v>
      </c>
      <c r="O1716" t="s">
        <v>20</v>
      </c>
      <c r="T1716">
        <f>MAX(scores245[[#This Row],[winline]],scores245[[#This Row],[betboom]])</f>
        <v>0</v>
      </c>
      <c r="U1716" t="e">
        <f>INDEX($C$1:$O$10913,1,MATCH(T1716,scores245[#This Row],0))</f>
        <v>#N/A</v>
      </c>
    </row>
    <row r="1717" spans="1:21" x14ac:dyDescent="0.25">
      <c r="A1717" t="str">
        <f>_xlfn.CONCAT(scores245[[#This Row],[home]],scores245[[#This Row],[guest]],scores245[[#This Row],[дата]])</f>
        <v>ПайсандуШапекоэнсе45575</v>
      </c>
      <c r="B1717" t="str">
        <f>_xlfn.CONCAT(scores245[[#This Row],[home]],scores245[[#This Row],[guest]])</f>
        <v>ПайсандуШапекоэнсе</v>
      </c>
      <c r="C1717" s="1" t="s">
        <v>529</v>
      </c>
      <c r="D1717" s="2">
        <v>45575</v>
      </c>
      <c r="E1717" s="1" t="s">
        <v>220</v>
      </c>
      <c r="F1717" s="1" t="s">
        <v>309</v>
      </c>
      <c r="G1717" t="s">
        <v>20</v>
      </c>
      <c r="H1717" t="s">
        <v>20</v>
      </c>
      <c r="I1717" t="s">
        <v>20</v>
      </c>
      <c r="J1717" t="s">
        <v>20</v>
      </c>
      <c r="K1717" t="s">
        <v>20</v>
      </c>
      <c r="L1717" t="s">
        <v>20</v>
      </c>
      <c r="M1717" t="s">
        <v>20</v>
      </c>
      <c r="N1717" t="s">
        <v>20</v>
      </c>
      <c r="O1717" t="s">
        <v>20</v>
      </c>
      <c r="T1717">
        <f>MAX(scores245[[#This Row],[winline]],scores245[[#This Row],[betboom]])</f>
        <v>0</v>
      </c>
      <c r="U1717" t="e">
        <f>INDEX($C$1:$O$10913,1,MATCH(T1717,scores245[#This Row],0))</f>
        <v>#N/A</v>
      </c>
    </row>
    <row r="1718" spans="1:21" x14ac:dyDescent="0.25">
      <c r="A1718" t="str">
        <f>_xlfn.CONCAT(scores245[[#This Row],[home]],scores245[[#This Row],[guest]],scores245[[#This Row],[дата]])</f>
        <v>Ботафого Сан ПаулоГуарани45575</v>
      </c>
      <c r="B1718" t="str">
        <f>_xlfn.CONCAT(scores245[[#This Row],[home]],scores245[[#This Row],[guest]])</f>
        <v>Ботафого Сан ПаулоГуарани</v>
      </c>
      <c r="C1718" s="1" t="s">
        <v>529</v>
      </c>
      <c r="D1718" s="2">
        <v>45575</v>
      </c>
      <c r="E1718" s="1" t="s">
        <v>89</v>
      </c>
      <c r="F1718" s="1" t="s">
        <v>218</v>
      </c>
      <c r="G1718" t="s">
        <v>20</v>
      </c>
      <c r="H1718" t="s">
        <v>20</v>
      </c>
      <c r="I1718" t="s">
        <v>20</v>
      </c>
      <c r="J1718" t="s">
        <v>20</v>
      </c>
      <c r="K1718" t="s">
        <v>20</v>
      </c>
      <c r="L1718" t="s">
        <v>20</v>
      </c>
      <c r="M1718" t="s">
        <v>20</v>
      </c>
      <c r="N1718" t="s">
        <v>20</v>
      </c>
      <c r="O1718" t="s">
        <v>20</v>
      </c>
      <c r="T1718">
        <f>MAX(scores245[[#This Row],[winline]],scores245[[#This Row],[betboom]])</f>
        <v>0</v>
      </c>
      <c r="U1718" t="e">
        <f>INDEX($C$1:$O$10913,1,MATCH(T1718,scores245[#This Row],0))</f>
        <v>#N/A</v>
      </c>
    </row>
    <row r="1719" spans="1:21" x14ac:dyDescent="0.25">
      <c r="A1719" t="str">
        <f>_xlfn.CONCAT(scores245[[#This Row],[home]],scores245[[#This Row],[guest]],scores245[[#This Row],[дата]])</f>
        <v>Сакраменто Репаблик Монтерей Бей 45575</v>
      </c>
      <c r="B1719" t="str">
        <f>_xlfn.CONCAT(scores245[[#This Row],[home]],scores245[[#This Row],[guest]])</f>
        <v xml:space="preserve">Сакраменто Репаблик Монтерей Бей </v>
      </c>
      <c r="C1719" s="1" t="s">
        <v>533</v>
      </c>
      <c r="D1719" s="2">
        <v>45575</v>
      </c>
      <c r="E1719" s="1" t="s">
        <v>230</v>
      </c>
      <c r="F1719" s="1" t="s">
        <v>237</v>
      </c>
      <c r="G1719" t="s">
        <v>20</v>
      </c>
      <c r="H1719" t="s">
        <v>20</v>
      </c>
      <c r="I1719" t="s">
        <v>20</v>
      </c>
      <c r="J1719" t="s">
        <v>20</v>
      </c>
      <c r="K1719" t="s">
        <v>20</v>
      </c>
      <c r="L1719" t="s">
        <v>20</v>
      </c>
      <c r="M1719" t="s">
        <v>20</v>
      </c>
      <c r="N1719" t="s">
        <v>20</v>
      </c>
      <c r="O1719" t="s">
        <v>20</v>
      </c>
      <c r="T1719">
        <f>MAX(scores245[[#This Row],[winline]],scores245[[#This Row],[betboom]])</f>
        <v>0</v>
      </c>
      <c r="U1719" t="e">
        <f>INDEX($C$1:$O$10913,1,MATCH(T1719,scores245[#This Row],0))</f>
        <v>#N/A</v>
      </c>
    </row>
    <row r="1720" spans="1:21" x14ac:dyDescent="0.25">
      <c r="A1720" t="str">
        <f>_xlfn.CONCAT(scores245[[#This Row],[home]],scores245[[#This Row],[guest]],scores245[[#This Row],[дата]])</f>
        <v>Оранж Каунти Колорадо Спрингс45575</v>
      </c>
      <c r="B1720" t="str">
        <f>_xlfn.CONCAT(scores245[[#This Row],[home]],scores245[[#This Row],[guest]])</f>
        <v>Оранж Каунти Колорадо Спрингс</v>
      </c>
      <c r="C1720" s="1" t="s">
        <v>533</v>
      </c>
      <c r="D1720" s="2">
        <v>45575</v>
      </c>
      <c r="E1720" s="1" t="s">
        <v>234</v>
      </c>
      <c r="F1720" s="1" t="s">
        <v>236</v>
      </c>
      <c r="G1720" t="s">
        <v>20</v>
      </c>
      <c r="H1720" t="s">
        <v>20</v>
      </c>
      <c r="I1720" t="s">
        <v>20</v>
      </c>
      <c r="J1720" t="s">
        <v>20</v>
      </c>
      <c r="K1720" t="s">
        <v>20</v>
      </c>
      <c r="L1720" t="s">
        <v>20</v>
      </c>
      <c r="M1720" t="s">
        <v>20</v>
      </c>
      <c r="N1720" t="s">
        <v>20</v>
      </c>
      <c r="O1720" t="s">
        <v>20</v>
      </c>
      <c r="T1720">
        <f>MAX(scores245[[#This Row],[winline]],scores245[[#This Row],[betboom]])</f>
        <v>0</v>
      </c>
      <c r="U1720" t="e">
        <f>INDEX($C$1:$O$10913,1,MATCH(T1720,scores245[#This Row],0))</f>
        <v>#N/A</v>
      </c>
    </row>
    <row r="1721" spans="1:21" x14ac:dyDescent="0.25">
      <c r="A1721" t="str">
        <f>_xlfn.CONCAT(scores245[[#This Row],[home]],scores245[[#This Row],[guest]],scores245[[#This Row],[дата]])</f>
        <v>Нью-Мексико ЮнайтедФиникс Райзинг45575</v>
      </c>
      <c r="B1721" t="str">
        <f>_xlfn.CONCAT(scores245[[#This Row],[home]],scores245[[#This Row],[guest]])</f>
        <v>Нью-Мексико ЮнайтедФиникс Райзинг</v>
      </c>
      <c r="C1721" s="1" t="s">
        <v>533</v>
      </c>
      <c r="D1721" s="2">
        <v>45575</v>
      </c>
      <c r="E1721" s="1" t="s">
        <v>415</v>
      </c>
      <c r="F1721" s="1" t="s">
        <v>100</v>
      </c>
      <c r="G1721" t="s">
        <v>20</v>
      </c>
      <c r="H1721" t="s">
        <v>20</v>
      </c>
      <c r="I1721" t="s">
        <v>20</v>
      </c>
      <c r="J1721" t="s">
        <v>20</v>
      </c>
      <c r="K1721" t="s">
        <v>20</v>
      </c>
      <c r="L1721" t="s">
        <v>20</v>
      </c>
      <c r="M1721" t="s">
        <v>20</v>
      </c>
      <c r="N1721" t="s">
        <v>20</v>
      </c>
      <c r="O1721" t="s">
        <v>20</v>
      </c>
      <c r="T1721">
        <f>MAX(scores245[[#This Row],[winline]],scores245[[#This Row],[betboom]])</f>
        <v>0</v>
      </c>
      <c r="U1721" t="e">
        <f>INDEX($C$1:$O$10913,1,MATCH(T1721,scores245[#This Row],0))</f>
        <v>#N/A</v>
      </c>
    </row>
    <row r="1722" spans="1:21" x14ac:dyDescent="0.25">
      <c r="A1722" t="str">
        <f>_xlfn.CONCAT(scores245[[#This Row],[home]],scores245[[#This Row],[guest]],scores245[[#This Row],[дата]])</f>
        <v>Эль Пасо ЛокомотивСан Антонио45575</v>
      </c>
      <c r="B1722" t="str">
        <f>_xlfn.CONCAT(scores245[[#This Row],[home]],scores245[[#This Row],[guest]])</f>
        <v>Эль Пасо ЛокомотивСан Антонио</v>
      </c>
      <c r="C1722" s="1" t="s">
        <v>533</v>
      </c>
      <c r="D1722" s="2">
        <v>45575</v>
      </c>
      <c r="E1722" s="1" t="s">
        <v>374</v>
      </c>
      <c r="F1722" s="1" t="s">
        <v>238</v>
      </c>
      <c r="G1722" t="s">
        <v>20</v>
      </c>
      <c r="H1722" t="s">
        <v>20</v>
      </c>
      <c r="I1722" t="s">
        <v>20</v>
      </c>
      <c r="J1722" t="s">
        <v>20</v>
      </c>
      <c r="K1722" t="s">
        <v>20</v>
      </c>
      <c r="L1722" t="s">
        <v>20</v>
      </c>
      <c r="M1722" t="s">
        <v>20</v>
      </c>
      <c r="N1722" t="s">
        <v>20</v>
      </c>
      <c r="O1722" t="s">
        <v>20</v>
      </c>
      <c r="T1722">
        <f>MAX(scores245[[#This Row],[winline]],scores245[[#This Row],[betboom]])</f>
        <v>0</v>
      </c>
      <c r="U1722" t="e">
        <f>INDEX($C$1:$O$10913,1,MATCH(T1722,scores245[#This Row],0))</f>
        <v>#N/A</v>
      </c>
    </row>
    <row r="1723" spans="1:21" x14ac:dyDescent="0.25">
      <c r="A1723" t="str">
        <f>_xlfn.CONCAT(scores245[[#This Row],[home]],scores245[[#This Row],[guest]],scores245[[#This Row],[дата]])</f>
        <v>Норт КаролинаТалса45575</v>
      </c>
      <c r="B1723" t="str">
        <f>_xlfn.CONCAT(scores245[[#This Row],[home]],scores245[[#This Row],[guest]])</f>
        <v>Норт КаролинаТалса</v>
      </c>
      <c r="C1723" s="1" t="s">
        <v>533</v>
      </c>
      <c r="D1723" s="2">
        <v>45575</v>
      </c>
      <c r="E1723" s="1" t="s">
        <v>50</v>
      </c>
      <c r="F1723" s="1" t="s">
        <v>325</v>
      </c>
      <c r="G1723" t="s">
        <v>20</v>
      </c>
      <c r="H1723" t="s">
        <v>20</v>
      </c>
      <c r="I1723" t="s">
        <v>20</v>
      </c>
      <c r="J1723" t="s">
        <v>20</v>
      </c>
      <c r="K1723" t="s">
        <v>20</v>
      </c>
      <c r="L1723" t="s">
        <v>20</v>
      </c>
      <c r="M1723" t="s">
        <v>20</v>
      </c>
      <c r="N1723" t="s">
        <v>20</v>
      </c>
      <c r="O1723" t="s">
        <v>20</v>
      </c>
      <c r="T1723">
        <f>MAX(scores245[[#This Row],[winline]],scores245[[#This Row],[betboom]])</f>
        <v>0</v>
      </c>
      <c r="U1723" t="e">
        <f>INDEX($C$1:$O$10913,1,MATCH(T1723,scores245[#This Row],0))</f>
        <v>#N/A</v>
      </c>
    </row>
    <row r="1724" spans="1:21" x14ac:dyDescent="0.25">
      <c r="A1724" t="str">
        <f>_xlfn.CONCAT(scores245[[#This Row],[home]],scores245[[#This Row],[guest]],scores245[[#This Row],[дата]])</f>
        <v>Ферро Каррил ЭстеМайпу</v>
      </c>
      <c r="B1724" t="str">
        <f>_xlfn.CONCAT(scores245[[#This Row],[home]],scores245[[#This Row],[guest]])</f>
        <v>Ферро Каррил ЭстеМайпу</v>
      </c>
      <c r="C1724" s="1" t="s">
        <v>515</v>
      </c>
      <c r="D1724" s="2"/>
      <c r="E1724" s="1" t="s">
        <v>203</v>
      </c>
      <c r="F1724" s="1" t="s">
        <v>181</v>
      </c>
      <c r="G1724">
        <v>1.74</v>
      </c>
      <c r="H1724">
        <v>3.5</v>
      </c>
      <c r="I1724">
        <v>4.0999999999999996</v>
      </c>
      <c r="J1724">
        <v>1.76</v>
      </c>
      <c r="K1724">
        <v>3.72</v>
      </c>
      <c r="L1724">
        <v>4.41</v>
      </c>
      <c r="M1724">
        <v>1.78</v>
      </c>
      <c r="N1724">
        <v>3.2</v>
      </c>
      <c r="O1724">
        <v>4.8</v>
      </c>
      <c r="P1724" t="s">
        <v>19</v>
      </c>
      <c r="Q1724" t="s">
        <v>19</v>
      </c>
      <c r="R1724">
        <v>0</v>
      </c>
      <c r="T1724">
        <f>MAX(scores245[[#This Row],[winline]],scores245[[#This Row],[betboom]])</f>
        <v>1.76</v>
      </c>
      <c r="U1724" t="str">
        <f>INDEX($C$1:$O$10913,1,MATCH(T1724,scores245[#This Row],0))</f>
        <v>betboom</v>
      </c>
    </row>
    <row r="1725" spans="1:21" x14ac:dyDescent="0.25">
      <c r="A1725" t="str">
        <f>_xlfn.CONCAT(scores245[[#This Row],[home]],scores245[[#This Row],[guest]],scores245[[#This Row],[дата]])</f>
        <v>Сан Мартин ТукуманСан Мартин</v>
      </c>
      <c r="B1725" t="str">
        <f>_xlfn.CONCAT(scores245[[#This Row],[home]],scores245[[#This Row],[guest]])</f>
        <v>Сан Мартин ТукуманСан Мартин</v>
      </c>
      <c r="C1725" s="1" t="s">
        <v>448</v>
      </c>
      <c r="D1725" s="2"/>
      <c r="E1725" s="1" t="s">
        <v>180</v>
      </c>
      <c r="F1725" s="1" t="s">
        <v>182</v>
      </c>
      <c r="G1725">
        <v>2.16</v>
      </c>
      <c r="H1725">
        <v>2.85</v>
      </c>
      <c r="I1725">
        <v>3.5</v>
      </c>
      <c r="J1725">
        <v>2.27</v>
      </c>
      <c r="K1725">
        <v>2.7</v>
      </c>
      <c r="L1725">
        <v>3.7</v>
      </c>
      <c r="M1725">
        <v>2.25</v>
      </c>
      <c r="N1725">
        <v>2.7</v>
      </c>
      <c r="O1725">
        <v>3.75</v>
      </c>
      <c r="P1725" t="s">
        <v>28</v>
      </c>
      <c r="Q1725" t="s">
        <v>16</v>
      </c>
      <c r="R1725">
        <v>1</v>
      </c>
      <c r="T1725">
        <f>MAX(scores245[[#This Row],[winline]],scores245[[#This Row],[betboom]])</f>
        <v>2.27</v>
      </c>
      <c r="U1725" t="str">
        <f>INDEX($C$1:$O$10913,1,MATCH(T1725,scores245[#This Row],0))</f>
        <v>betboom</v>
      </c>
    </row>
    <row r="1726" spans="1:21" x14ac:dyDescent="0.25">
      <c r="A1726" t="str">
        <f>_xlfn.CONCAT(scores245[[#This Row],[home]],scores245[[#This Row],[guest]],scores245[[#This Row],[дата]])</f>
        <v>КуябаКрисиума</v>
      </c>
      <c r="B1726" t="str">
        <f>_xlfn.CONCAT(scores245[[#This Row],[home]],scores245[[#This Row],[guest]])</f>
        <v>КуябаКрисиума</v>
      </c>
      <c r="C1726" s="1" t="s">
        <v>457</v>
      </c>
      <c r="D1726" s="2"/>
      <c r="E1726" s="1" t="s">
        <v>86</v>
      </c>
      <c r="F1726" s="1" t="s">
        <v>208</v>
      </c>
      <c r="G1726">
        <v>2.09</v>
      </c>
      <c r="H1726">
        <v>3.45</v>
      </c>
      <c r="I1726">
        <v>3.65</v>
      </c>
      <c r="J1726">
        <v>2.08</v>
      </c>
      <c r="K1726">
        <v>3.42</v>
      </c>
      <c r="L1726">
        <v>3.62</v>
      </c>
      <c r="M1726">
        <v>2.0499999999999998</v>
      </c>
      <c r="N1726">
        <v>3.3</v>
      </c>
      <c r="O1726">
        <v>3.9</v>
      </c>
      <c r="P1726" t="s">
        <v>19</v>
      </c>
      <c r="Q1726" t="s">
        <v>28</v>
      </c>
      <c r="R1726">
        <v>1</v>
      </c>
      <c r="T1726">
        <f>MAX(scores245[[#This Row],[winline]],scores245[[#This Row],[betboom]])</f>
        <v>2.09</v>
      </c>
      <c r="U1726" t="str">
        <f>INDEX($C$1:$O$10913,1,MATCH(T1726,scores245[#This Row],0))</f>
        <v>winline</v>
      </c>
    </row>
    <row r="1727" spans="1:21" x14ac:dyDescent="0.25">
      <c r="A1727" t="str">
        <f>_xlfn.CONCAT(scores245[[#This Row],[home]],scores245[[#This Row],[guest]],scores245[[#This Row],[дата]])</f>
        <v>КРБАваи</v>
      </c>
      <c r="B1727" t="str">
        <f>_xlfn.CONCAT(scores245[[#This Row],[home]],scores245[[#This Row],[guest]])</f>
        <v>КРБАваи</v>
      </c>
      <c r="C1727" s="1" t="s">
        <v>449</v>
      </c>
      <c r="D1727" s="2"/>
      <c r="E1727" s="1" t="s">
        <v>318</v>
      </c>
      <c r="F1727" s="1" t="s">
        <v>222</v>
      </c>
      <c r="G1727">
        <v>2.1800000000000002</v>
      </c>
      <c r="H1727">
        <v>3.05</v>
      </c>
      <c r="I1727">
        <v>3.55</v>
      </c>
      <c r="J1727">
        <v>2.2000000000000002</v>
      </c>
      <c r="K1727">
        <v>2.85</v>
      </c>
      <c r="L1727">
        <v>3.6</v>
      </c>
      <c r="M1727">
        <v>2.1800000000000002</v>
      </c>
      <c r="N1727">
        <v>2.92</v>
      </c>
      <c r="O1727">
        <v>3.46</v>
      </c>
      <c r="P1727" t="s">
        <v>28</v>
      </c>
      <c r="Q1727" t="s">
        <v>19</v>
      </c>
      <c r="R1727">
        <v>2</v>
      </c>
      <c r="T1727">
        <f>MAX(scores245[[#This Row],[winline]],scores245[[#This Row],[betboom]])</f>
        <v>2.2000000000000002</v>
      </c>
      <c r="U1727" t="str">
        <f>INDEX($C$1:$O$10913,1,MATCH(T1727,scores245[#This Row],0))</f>
        <v>betboom</v>
      </c>
    </row>
    <row r="1728" spans="1:21" x14ac:dyDescent="0.25">
      <c r="A1728" t="str">
        <f>_xlfn.CONCAT(scores245[[#This Row],[home]],scores245[[#This Row],[guest]],scores245[[#This Row],[дата]])</f>
        <v>Хартфорд АтлетикДетройт Сити</v>
      </c>
      <c r="B1728" t="str">
        <f>_xlfn.CONCAT(scores245[[#This Row],[home]],scores245[[#This Row],[guest]])</f>
        <v>Хартфорд АтлетикДетройт Сити</v>
      </c>
      <c r="C1728" s="1" t="s">
        <v>426</v>
      </c>
      <c r="D1728" s="2"/>
      <c r="E1728" s="1" t="s">
        <v>231</v>
      </c>
      <c r="F1728" s="1" t="s">
        <v>98</v>
      </c>
      <c r="G1728" t="s">
        <v>20</v>
      </c>
      <c r="H1728" t="s">
        <v>20</v>
      </c>
      <c r="I1728" t="s">
        <v>20</v>
      </c>
      <c r="J1728" t="s">
        <v>20</v>
      </c>
      <c r="K1728" t="s">
        <v>20</v>
      </c>
      <c r="L1728" t="s">
        <v>20</v>
      </c>
      <c r="M1728" t="s">
        <v>20</v>
      </c>
      <c r="N1728" t="s">
        <v>20</v>
      </c>
      <c r="O1728" t="s">
        <v>20</v>
      </c>
      <c r="P1728" t="s">
        <v>20</v>
      </c>
      <c r="Q1728" t="s">
        <v>20</v>
      </c>
      <c r="R1728" t="s">
        <v>20</v>
      </c>
      <c r="T1728">
        <f>MAX(scores245[[#This Row],[winline]],scores245[[#This Row],[betboom]])</f>
        <v>0</v>
      </c>
      <c r="U1728" t="e">
        <f>INDEX($C$1:$O$10913,1,MATCH(T1728,scores245[#This Row],0))</f>
        <v>#N/A</v>
      </c>
    </row>
    <row r="1729" spans="1:21" x14ac:dyDescent="0.25">
      <c r="A1729" t="str">
        <f>_xlfn.CONCAT(scores245[[#This Row],[home]],scores245[[#This Row],[guest]],scores245[[#This Row],[дата]])</f>
        <v>Род АйлендБирмингем Легион</v>
      </c>
      <c r="B1729" t="str">
        <f>_xlfn.CONCAT(scores245[[#This Row],[home]],scores245[[#This Row],[guest]])</f>
        <v>Род АйлендБирмингем Легион</v>
      </c>
      <c r="C1729" s="1" t="s">
        <v>462</v>
      </c>
      <c r="D1729" s="2"/>
      <c r="E1729" s="1" t="s">
        <v>337</v>
      </c>
      <c r="F1729" s="1" t="s">
        <v>95</v>
      </c>
      <c r="G1729">
        <v>1.68</v>
      </c>
      <c r="H1729">
        <v>3.7</v>
      </c>
      <c r="I1729">
        <v>4.3</v>
      </c>
      <c r="J1729">
        <v>1.75</v>
      </c>
      <c r="K1729">
        <v>3.6</v>
      </c>
      <c r="L1729">
        <v>4.3</v>
      </c>
      <c r="M1729">
        <v>1.71</v>
      </c>
      <c r="N1729">
        <v>3.74</v>
      </c>
      <c r="O1729">
        <v>4.2</v>
      </c>
      <c r="P1729" t="s">
        <v>19</v>
      </c>
      <c r="Q1729" t="s">
        <v>16</v>
      </c>
      <c r="R1729">
        <v>1</v>
      </c>
      <c r="T1729">
        <f>MAX(scores245[[#This Row],[winline]],scores245[[#This Row],[betboom]])</f>
        <v>1.75</v>
      </c>
      <c r="U1729" t="str">
        <f>INDEX($C$1:$O$10913,1,MATCH(T1729,scores245[#This Row],0))</f>
        <v>betboom</v>
      </c>
    </row>
    <row r="1730" spans="1:21" x14ac:dyDescent="0.25">
      <c r="A1730" t="str">
        <f>_xlfn.CONCAT(scores245[[#This Row],[home]],scores245[[#This Row],[guest]],scores245[[#This Row],[дата]])</f>
        <v>Лаудон ЮнайтедФиникс Райзинг</v>
      </c>
      <c r="B1730" t="str">
        <f>_xlfn.CONCAT(scores245[[#This Row],[home]],scores245[[#This Row],[guest]])</f>
        <v>Лаудон ЮнайтедФиникс Райзинг</v>
      </c>
      <c r="C1730" s="1" t="s">
        <v>462</v>
      </c>
      <c r="D1730" s="2"/>
      <c r="E1730" s="1" t="s">
        <v>93</v>
      </c>
      <c r="F1730" s="1" t="s">
        <v>100</v>
      </c>
      <c r="G1730">
        <v>2.19</v>
      </c>
      <c r="H1730">
        <v>3.2</v>
      </c>
      <c r="I1730">
        <v>3.05</v>
      </c>
      <c r="J1730">
        <v>2.2000000000000002</v>
      </c>
      <c r="K1730">
        <v>3.2</v>
      </c>
      <c r="L1730">
        <v>3.25</v>
      </c>
      <c r="M1730">
        <v>2.19</v>
      </c>
      <c r="N1730">
        <v>3.21</v>
      </c>
      <c r="O1730">
        <v>3.12</v>
      </c>
      <c r="P1730" t="s">
        <v>16</v>
      </c>
      <c r="Q1730" t="s">
        <v>28</v>
      </c>
      <c r="R1730">
        <v>2</v>
      </c>
      <c r="T1730">
        <f>MAX(scores245[[#This Row],[winline]],scores245[[#This Row],[betboom]])</f>
        <v>2.2000000000000002</v>
      </c>
      <c r="U1730" t="str">
        <f>INDEX($C$1:$O$10913,1,MATCH(T1730,scores245[#This Row],0))</f>
        <v>betboom</v>
      </c>
    </row>
    <row r="1731" spans="1:21" x14ac:dyDescent="0.25">
      <c r="A1731" t="str">
        <f>_xlfn.CONCAT(scores245[[#This Row],[home]],scores245[[#This Row],[guest]],scores245[[#This Row],[дата]])</f>
        <v>Норт КаролинаЛуисвилль Сити</v>
      </c>
      <c r="B1731" t="str">
        <f>_xlfn.CONCAT(scores245[[#This Row],[home]],scores245[[#This Row],[guest]])</f>
        <v>Норт КаролинаЛуисвилль Сити</v>
      </c>
      <c r="C1731" s="1" t="s">
        <v>462</v>
      </c>
      <c r="D1731" s="2"/>
      <c r="E1731" s="1" t="s">
        <v>50</v>
      </c>
      <c r="F1731" s="1" t="s">
        <v>96</v>
      </c>
      <c r="G1731">
        <v>3.3</v>
      </c>
      <c r="H1731">
        <v>3.65</v>
      </c>
      <c r="I1731">
        <v>1.92</v>
      </c>
      <c r="J1731">
        <v>3.4</v>
      </c>
      <c r="K1731">
        <v>3.75</v>
      </c>
      <c r="L1731">
        <v>1.93</v>
      </c>
      <c r="M1731">
        <v>3.3</v>
      </c>
      <c r="N1731">
        <v>3.58</v>
      </c>
      <c r="O1731">
        <v>1.97</v>
      </c>
      <c r="P1731" t="s">
        <v>54</v>
      </c>
      <c r="Q1731" t="s">
        <v>346</v>
      </c>
      <c r="R1731">
        <v>2</v>
      </c>
      <c r="T1731">
        <f>MAX(scores245[[#This Row],[winline]],scores245[[#This Row],[betboom]])</f>
        <v>3.4</v>
      </c>
      <c r="U1731" t="str">
        <f>INDEX($C$1:$O$10913,1,MATCH(T1731,scores245[#This Row],0))</f>
        <v>betboom</v>
      </c>
    </row>
    <row r="1732" spans="1:21" x14ac:dyDescent="0.25">
      <c r="A1732" t="str">
        <f>_xlfn.CONCAT(scores245[[#This Row],[home]],scores245[[#This Row],[guest]],scores245[[#This Row],[дата]])</f>
        <v xml:space="preserve">МайамиМонтерей Бей </v>
      </c>
      <c r="B1732" t="str">
        <f>_xlfn.CONCAT(scores245[[#This Row],[home]],scores245[[#This Row],[guest]])</f>
        <v xml:space="preserve">МайамиМонтерей Бей </v>
      </c>
      <c r="C1732" s="1" t="s">
        <v>462</v>
      </c>
      <c r="D1732" s="2"/>
      <c r="E1732" s="1" t="s">
        <v>97</v>
      </c>
      <c r="F1732" s="1" t="s">
        <v>237</v>
      </c>
      <c r="G1732">
        <v>3.5</v>
      </c>
      <c r="H1732">
        <v>3.5</v>
      </c>
      <c r="I1732">
        <v>1.88</v>
      </c>
      <c r="J1732">
        <v>3.65</v>
      </c>
      <c r="K1732">
        <v>3.65</v>
      </c>
      <c r="L1732">
        <v>1.87</v>
      </c>
      <c r="M1732">
        <v>3.61</v>
      </c>
      <c r="N1732">
        <v>3.66</v>
      </c>
      <c r="O1732">
        <v>1.85</v>
      </c>
      <c r="P1732" t="s">
        <v>28</v>
      </c>
      <c r="Q1732" t="s">
        <v>16</v>
      </c>
      <c r="R1732">
        <v>1</v>
      </c>
      <c r="T1732">
        <f>MAX(scores245[[#This Row],[winline]],scores245[[#This Row],[betboom]])</f>
        <v>3.65</v>
      </c>
      <c r="U1732" t="str">
        <f>INDEX($C$1:$O$10913,1,MATCH(T1732,scores245[#This Row],0))</f>
        <v>betboom</v>
      </c>
    </row>
    <row r="1733" spans="1:21" x14ac:dyDescent="0.25">
      <c r="A1733" t="str">
        <f>_xlfn.CONCAT(scores245[[#This Row],[home]],scores245[[#This Row],[guest]],scores245[[#This Row],[дата]])</f>
        <v>Детройт СитиХартфорд Атлетик</v>
      </c>
      <c r="B1733" t="str">
        <f>_xlfn.CONCAT(scores245[[#This Row],[home]],scores245[[#This Row],[guest]])</f>
        <v>Детройт СитиХартфорд Атлетик</v>
      </c>
      <c r="C1733" s="1" t="s">
        <v>462</v>
      </c>
      <c r="D1733" s="2"/>
      <c r="E1733" s="1" t="s">
        <v>98</v>
      </c>
      <c r="F1733" s="1" t="s">
        <v>231</v>
      </c>
      <c r="G1733">
        <v>1.51</v>
      </c>
      <c r="H1733">
        <v>3.85</v>
      </c>
      <c r="I1733">
        <v>5.6</v>
      </c>
      <c r="J1733">
        <v>1.52</v>
      </c>
      <c r="K1733">
        <v>4</v>
      </c>
      <c r="L1733">
        <v>5.9</v>
      </c>
      <c r="M1733">
        <v>1.49</v>
      </c>
      <c r="N1733">
        <v>4.01</v>
      </c>
      <c r="O1733">
        <v>5.9</v>
      </c>
      <c r="P1733" t="s">
        <v>28</v>
      </c>
      <c r="Q1733" t="s">
        <v>28</v>
      </c>
      <c r="R1733">
        <v>0</v>
      </c>
      <c r="T1733">
        <f>MAX(scores245[[#This Row],[winline]],scores245[[#This Row],[betboom]])</f>
        <v>1.52</v>
      </c>
      <c r="U1733" t="str">
        <f>INDEX($C$1:$O$10913,1,MATCH(T1733,scores245[#This Row],0))</f>
        <v>betboom</v>
      </c>
    </row>
    <row r="1734" spans="1:21" x14ac:dyDescent="0.25">
      <c r="A1734" t="str">
        <f>_xlfn.CONCAT(scores245[[#This Row],[home]],scores245[[#This Row],[guest]],scores245[[#This Row],[дата]])</f>
        <v>Инди ЭлевенПиттсбург Риверхаундс</v>
      </c>
      <c r="B1734" t="str">
        <f>_xlfn.CONCAT(scores245[[#This Row],[home]],scores245[[#This Row],[guest]])</f>
        <v>Инди ЭлевенПиттсбург Риверхаундс</v>
      </c>
      <c r="C1734" s="1" t="s">
        <v>462</v>
      </c>
      <c r="D1734" s="2"/>
      <c r="E1734" s="1" t="s">
        <v>338</v>
      </c>
      <c r="F1734" s="1" t="s">
        <v>233</v>
      </c>
      <c r="G1734">
        <v>2.5499999999999998</v>
      </c>
      <c r="H1734">
        <v>3.2</v>
      </c>
      <c r="I1734">
        <v>2.5499999999999998</v>
      </c>
      <c r="J1734">
        <v>2.5499999999999998</v>
      </c>
      <c r="K1734">
        <v>3.25</v>
      </c>
      <c r="L1734">
        <v>2.6</v>
      </c>
      <c r="M1734">
        <v>2.56</v>
      </c>
      <c r="N1734">
        <v>3.23</v>
      </c>
      <c r="O1734">
        <v>2.57</v>
      </c>
      <c r="P1734" t="s">
        <v>28</v>
      </c>
      <c r="Q1734" t="s">
        <v>28</v>
      </c>
      <c r="R1734">
        <v>0</v>
      </c>
      <c r="T1734">
        <f>MAX(scores245[[#This Row],[winline]],scores245[[#This Row],[betboom]])</f>
        <v>2.5499999999999998</v>
      </c>
      <c r="U1734" t="str">
        <f>INDEX($C$1:$O$10913,1,MATCH(T1734,scores245[#This Row],0))</f>
        <v>winline</v>
      </c>
    </row>
    <row r="1735" spans="1:21" x14ac:dyDescent="0.25">
      <c r="A1735" t="str">
        <f>_xlfn.CONCAT(scores245[[#This Row],[home]],scores245[[#This Row],[guest]],scores245[[#This Row],[дата]])</f>
        <v>Окленд РутсНью-Мексико Юнайтед</v>
      </c>
      <c r="B1735" t="str">
        <f>_xlfn.CONCAT(scores245[[#This Row],[home]],scores245[[#This Row],[guest]])</f>
        <v>Окленд РутсНью-Мексико Юнайтед</v>
      </c>
      <c r="C1735" s="1" t="s">
        <v>462</v>
      </c>
      <c r="D1735" s="2"/>
      <c r="E1735" s="1" t="s">
        <v>235</v>
      </c>
      <c r="F1735" s="1" t="s">
        <v>415</v>
      </c>
      <c r="G1735">
        <v>2.75</v>
      </c>
      <c r="H1735">
        <v>3.4</v>
      </c>
      <c r="I1735">
        <v>2.2599999999999998</v>
      </c>
      <c r="J1735">
        <v>2.85</v>
      </c>
      <c r="K1735">
        <v>3.5</v>
      </c>
      <c r="L1735">
        <v>2.25</v>
      </c>
      <c r="M1735">
        <v>2.84</v>
      </c>
      <c r="N1735">
        <v>3.44</v>
      </c>
      <c r="O1735">
        <v>2.2799999999999998</v>
      </c>
      <c r="P1735" t="s">
        <v>28</v>
      </c>
      <c r="Q1735" t="s">
        <v>16</v>
      </c>
      <c r="R1735">
        <v>1</v>
      </c>
      <c r="T1735">
        <f>MAX(scores245[[#This Row],[winline]],scores245[[#This Row],[betboom]])</f>
        <v>2.85</v>
      </c>
      <c r="U1735" t="str">
        <f>INDEX($C$1:$O$10913,1,MATCH(T1735,scores245[#This Row],0))</f>
        <v>betboom</v>
      </c>
    </row>
    <row r="1736" spans="1:21" x14ac:dyDescent="0.25">
      <c r="A1736" t="str">
        <f>_xlfn.CONCAT(scores245[[#This Row],[home]],scores245[[#This Row],[guest]],scores245[[#This Row],[дата]])</f>
        <v>ШарлоттАтланта Юнайтед</v>
      </c>
      <c r="B1736" t="str">
        <f>_xlfn.CONCAT(scores245[[#This Row],[home]],scores245[[#This Row],[guest]])</f>
        <v>ШарлоттАтланта Юнайтед</v>
      </c>
      <c r="C1736" s="1" t="s">
        <v>463</v>
      </c>
      <c r="D1736" s="2"/>
      <c r="E1736" s="1" t="s">
        <v>257</v>
      </c>
      <c r="F1736" s="1" t="s">
        <v>105</v>
      </c>
      <c r="G1736">
        <v>1.91</v>
      </c>
      <c r="H1736">
        <v>4</v>
      </c>
      <c r="I1736">
        <v>3.75</v>
      </c>
      <c r="J1736">
        <v>1.88</v>
      </c>
      <c r="K1736">
        <v>3.9</v>
      </c>
      <c r="L1736">
        <v>3.75</v>
      </c>
      <c r="M1736">
        <v>1.88</v>
      </c>
      <c r="N1736">
        <v>3.95</v>
      </c>
      <c r="O1736">
        <v>3.7</v>
      </c>
      <c r="P1736" t="s">
        <v>16</v>
      </c>
      <c r="Q1736" t="s">
        <v>28</v>
      </c>
      <c r="R1736">
        <v>2</v>
      </c>
      <c r="T1736">
        <f>MAX(scores245[[#This Row],[winline]],scores245[[#This Row],[betboom]])</f>
        <v>1.91</v>
      </c>
      <c r="U1736" t="str">
        <f>INDEX($C$1:$O$10913,1,MATCH(T1736,scores245[#This Row],0))</f>
        <v>winline</v>
      </c>
    </row>
    <row r="1737" spans="1:21" x14ac:dyDescent="0.25">
      <c r="A1737" t="str">
        <f>_xlfn.CONCAT(scores245[[#This Row],[home]],scores245[[#This Row],[guest]],scores245[[#This Row],[дата]])</f>
        <v>ЦинциннатиМонреаль Импакт</v>
      </c>
      <c r="B1737" t="str">
        <f>_xlfn.CONCAT(scores245[[#This Row],[home]],scores245[[#This Row],[guest]])</f>
        <v>ЦинциннатиМонреаль Импакт</v>
      </c>
      <c r="C1737" s="1" t="s">
        <v>463</v>
      </c>
      <c r="D1737" s="2"/>
      <c r="E1737" s="1" t="s">
        <v>253</v>
      </c>
      <c r="F1737" s="1" t="s">
        <v>107</v>
      </c>
      <c r="G1737">
        <v>1.43</v>
      </c>
      <c r="H1737">
        <v>5.2</v>
      </c>
      <c r="I1737">
        <v>6.8</v>
      </c>
      <c r="J1737">
        <v>1.41</v>
      </c>
      <c r="K1737">
        <v>5</v>
      </c>
      <c r="L1737">
        <v>7.2</v>
      </c>
      <c r="M1737">
        <v>1.4</v>
      </c>
      <c r="N1737">
        <v>5.2</v>
      </c>
      <c r="O1737">
        <v>6.9</v>
      </c>
      <c r="P1737" t="s">
        <v>54</v>
      </c>
      <c r="Q1737" t="s">
        <v>28</v>
      </c>
      <c r="R1737">
        <v>1</v>
      </c>
      <c r="T1737">
        <f>MAX(scores245[[#This Row],[winline]],scores245[[#This Row],[betboom]])</f>
        <v>1.43</v>
      </c>
      <c r="U1737" t="str">
        <f>INDEX($C$1:$O$10913,1,MATCH(T1737,scores245[#This Row],0))</f>
        <v>winline</v>
      </c>
    </row>
    <row r="1738" spans="1:21" x14ac:dyDescent="0.25">
      <c r="A1738" t="str">
        <f>_xlfn.CONCAT(scores245[[#This Row],[home]],scores245[[#This Row],[guest]],scores245[[#This Row],[дата]])</f>
        <v>Коламбус КрюНью Йорк Сити</v>
      </c>
      <c r="B1738" t="str">
        <f>_xlfn.CONCAT(scores245[[#This Row],[home]],scores245[[#This Row],[guest]])</f>
        <v>Коламбус КрюНью Йорк Сити</v>
      </c>
      <c r="C1738" s="1" t="s">
        <v>463</v>
      </c>
      <c r="D1738" s="2"/>
      <c r="E1738" s="1" t="s">
        <v>104</v>
      </c>
      <c r="F1738" s="1" t="s">
        <v>52</v>
      </c>
      <c r="G1738">
        <v>1.76</v>
      </c>
      <c r="H1738">
        <v>4.0999999999999996</v>
      </c>
      <c r="I1738">
        <v>4.4000000000000004</v>
      </c>
      <c r="J1738">
        <v>1.73</v>
      </c>
      <c r="K1738">
        <v>4</v>
      </c>
      <c r="L1738">
        <v>4.55</v>
      </c>
      <c r="M1738">
        <v>1.7</v>
      </c>
      <c r="N1738">
        <v>4.1500000000000004</v>
      </c>
      <c r="O1738">
        <v>4.4000000000000004</v>
      </c>
      <c r="P1738" t="s">
        <v>54</v>
      </c>
      <c r="Q1738" t="s">
        <v>19</v>
      </c>
      <c r="R1738">
        <v>1</v>
      </c>
      <c r="T1738">
        <f>MAX(scores245[[#This Row],[winline]],scores245[[#This Row],[betboom]])</f>
        <v>1.76</v>
      </c>
      <c r="U1738" t="str">
        <f>INDEX($C$1:$O$10913,1,MATCH(T1738,scores245[#This Row],0))</f>
        <v>winline</v>
      </c>
    </row>
    <row r="1739" spans="1:21" x14ac:dyDescent="0.25">
      <c r="A1739" t="str">
        <f>_xlfn.CONCAT(scores245[[#This Row],[home]],scores245[[#This Row],[guest]],scores245[[#This Row],[дата]])</f>
        <v>Нью Йорк Ред БуллзФиладельфия Юнион</v>
      </c>
      <c r="B1739" t="str">
        <f>_xlfn.CONCAT(scores245[[#This Row],[home]],scores245[[#This Row],[guest]])</f>
        <v>Нью Йорк Ред БуллзФиладельфия Юнион</v>
      </c>
      <c r="C1739" s="1" t="s">
        <v>463</v>
      </c>
      <c r="D1739" s="2"/>
      <c r="E1739" s="1" t="s">
        <v>101</v>
      </c>
      <c r="F1739" s="1" t="s">
        <v>108</v>
      </c>
      <c r="G1739">
        <v>1.75</v>
      </c>
      <c r="H1739">
        <v>4.0999999999999996</v>
      </c>
      <c r="I1739">
        <v>4.5</v>
      </c>
      <c r="J1739">
        <v>1.69</v>
      </c>
      <c r="K1739">
        <v>4</v>
      </c>
      <c r="L1739">
        <v>4.8</v>
      </c>
      <c r="M1739">
        <v>1.7</v>
      </c>
      <c r="N1739">
        <v>4.0999999999999996</v>
      </c>
      <c r="O1739">
        <v>4.5</v>
      </c>
      <c r="P1739" t="s">
        <v>16</v>
      </c>
      <c r="Q1739" t="s">
        <v>19</v>
      </c>
      <c r="R1739">
        <v>2</v>
      </c>
      <c r="T1739">
        <f>MAX(scores245[[#This Row],[winline]],scores245[[#This Row],[betboom]])</f>
        <v>1.75</v>
      </c>
      <c r="U1739" t="str">
        <f>INDEX($C$1:$O$10913,1,MATCH(T1739,scores245[#This Row],0))</f>
        <v>winline</v>
      </c>
    </row>
    <row r="1740" spans="1:21" x14ac:dyDescent="0.25">
      <c r="A1740" t="str">
        <f>_xlfn.CONCAT(scores245[[#This Row],[home]],scores245[[#This Row],[guest]],scores245[[#This Row],[дата]])</f>
        <v>Орландо СитиНэшвилл</v>
      </c>
      <c r="B1740" t="str">
        <f>_xlfn.CONCAT(scores245[[#This Row],[home]],scores245[[#This Row],[guest]])</f>
        <v>Орландо СитиНэшвилл</v>
      </c>
      <c r="C1740" s="1" t="s">
        <v>463</v>
      </c>
      <c r="D1740" s="2"/>
      <c r="E1740" s="1" t="s">
        <v>53</v>
      </c>
      <c r="F1740" s="1" t="s">
        <v>250</v>
      </c>
      <c r="G1740">
        <v>1.53</v>
      </c>
      <c r="H1740">
        <v>4.5</v>
      </c>
      <c r="I1740">
        <v>6</v>
      </c>
      <c r="J1740">
        <v>1.52</v>
      </c>
      <c r="K1740">
        <v>4.3</v>
      </c>
      <c r="L1740">
        <v>6.4</v>
      </c>
      <c r="M1740">
        <v>1.5</v>
      </c>
      <c r="N1740">
        <v>4.4000000000000004</v>
      </c>
      <c r="O1740">
        <v>6.1</v>
      </c>
      <c r="P1740" t="s">
        <v>32</v>
      </c>
      <c r="Q1740" t="s">
        <v>16</v>
      </c>
      <c r="R1740">
        <v>1</v>
      </c>
      <c r="T1740">
        <f>MAX(scores245[[#This Row],[winline]],scores245[[#This Row],[betboom]])</f>
        <v>1.53</v>
      </c>
      <c r="U1740" t="str">
        <f>INDEX($C$1:$O$10913,1,MATCH(T1740,scores245[#This Row],0))</f>
        <v>winline</v>
      </c>
    </row>
    <row r="1741" spans="1:21" x14ac:dyDescent="0.25">
      <c r="A1741" t="str">
        <f>_xlfn.CONCAT(scores245[[#This Row],[home]],scores245[[#This Row],[guest]],scores245[[#This Row],[дата]])</f>
        <v>ТоронтоДи Си Юнайтед</v>
      </c>
      <c r="B1741" t="str">
        <f>_xlfn.CONCAT(scores245[[#This Row],[home]],scores245[[#This Row],[guest]])</f>
        <v>ТоронтоДи Си Юнайтед</v>
      </c>
      <c r="C1741" s="1" t="s">
        <v>463</v>
      </c>
      <c r="D1741" s="2"/>
      <c r="E1741" s="1" t="s">
        <v>106</v>
      </c>
      <c r="F1741" s="1" t="s">
        <v>102</v>
      </c>
      <c r="G1741">
        <v>2.0289999999999999</v>
      </c>
      <c r="H1741">
        <v>3.85</v>
      </c>
      <c r="I1741">
        <v>3.5</v>
      </c>
      <c r="J1741">
        <v>1.98</v>
      </c>
      <c r="K1741">
        <v>3.8</v>
      </c>
      <c r="L1741">
        <v>3.45</v>
      </c>
      <c r="M1741">
        <v>1.95</v>
      </c>
      <c r="N1741">
        <v>3.9</v>
      </c>
      <c r="O1741">
        <v>3.5</v>
      </c>
      <c r="P1741" t="s">
        <v>28</v>
      </c>
      <c r="Q1741" t="s">
        <v>32</v>
      </c>
      <c r="R1741">
        <v>2</v>
      </c>
      <c r="T1741">
        <f>MAX(scores245[[#This Row],[winline]],scores245[[#This Row],[betboom]])</f>
        <v>2.0289999999999999</v>
      </c>
      <c r="U1741" t="str">
        <f>INDEX($C$1:$O$10913,1,MATCH(T1741,scores245[#This Row],0))</f>
        <v>winline</v>
      </c>
    </row>
    <row r="1742" spans="1:21" x14ac:dyDescent="0.25">
      <c r="A1742" t="e">
        <f>_xlfn.CONCAT(scores245[[#This Row],[home]],scores245[[#This Row],[guest]],scores245[[#This Row],[дата]])</f>
        <v>#VALUE!</v>
      </c>
      <c r="B1742" t="e">
        <f>_xlfn.CONCAT(scores245[[#This Row],[home]],scores245[[#This Row],[guest]])</f>
        <v>#VALUE!</v>
      </c>
      <c r="T1742" t="e">
        <f>MAX(scores245[[#This Row],[winline]],scores245[[#This Row],[betboom]])</f>
        <v>#VALUE!</v>
      </c>
      <c r="U1742" t="e">
        <f>INDEX($C$1:$O$10913,1,MATCH(T1742,scores245[#This Row],0))</f>
        <v>#VALUE!</v>
      </c>
    </row>
    <row r="1743" spans="1:21" x14ac:dyDescent="0.25">
      <c r="A1743" t="e">
        <f>_xlfn.CONCAT(scores245[[#This Row],[home]],scores245[[#This Row],[guest]],scores245[[#This Row],[дата]])</f>
        <v>#VALUE!</v>
      </c>
      <c r="B1743" t="e">
        <f>_xlfn.CONCAT(scores245[[#This Row],[home]],scores245[[#This Row],[guest]])</f>
        <v>#VALUE!</v>
      </c>
      <c r="T1743" t="e">
        <f>MAX(scores245[[#This Row],[winline]],scores245[[#This Row],[betboom]])</f>
        <v>#VALUE!</v>
      </c>
      <c r="U1743" t="e">
        <f>INDEX($C$1:$O$10913,1,MATCH(T1743,scores245[#This Row],0))</f>
        <v>#VALUE!</v>
      </c>
    </row>
    <row r="1744" spans="1:21" x14ac:dyDescent="0.25">
      <c r="A1744" t="e">
        <f>_xlfn.CONCAT(scores245[[#This Row],[home]],scores245[[#This Row],[guest]],scores245[[#This Row],[дата]])</f>
        <v>#VALUE!</v>
      </c>
      <c r="B1744" t="e">
        <f>_xlfn.CONCAT(scores245[[#This Row],[home]],scores245[[#This Row],[guest]])</f>
        <v>#VALUE!</v>
      </c>
      <c r="T1744" t="e">
        <f>MAX(scores245[[#This Row],[winline]],scores245[[#This Row],[betboom]])</f>
        <v>#VALUE!</v>
      </c>
      <c r="U1744" t="e">
        <f>INDEX($C$1:$O$10913,1,MATCH(T1744,scores245[#This Row],0))</f>
        <v>#VALUE!</v>
      </c>
    </row>
    <row r="1745" spans="1:21" x14ac:dyDescent="0.25">
      <c r="A1745" t="e">
        <f>_xlfn.CONCAT(scores245[[#This Row],[home]],scores245[[#This Row],[guest]],scores245[[#This Row],[дата]])</f>
        <v>#VALUE!</v>
      </c>
      <c r="B1745" t="e">
        <f>_xlfn.CONCAT(scores245[[#This Row],[home]],scores245[[#This Row],[guest]])</f>
        <v>#VALUE!</v>
      </c>
      <c r="T1745" t="e">
        <f>MAX(scores245[[#This Row],[winline]],scores245[[#This Row],[betboom]])</f>
        <v>#VALUE!</v>
      </c>
      <c r="U1745" t="e">
        <f>INDEX($C$1:$O$10913,1,MATCH(T1745,scores245[#This Row],0))</f>
        <v>#VALUE!</v>
      </c>
    </row>
    <row r="1746" spans="1:21" x14ac:dyDescent="0.25">
      <c r="A1746" t="e">
        <f>_xlfn.CONCAT(scores245[[#This Row],[home]],scores245[[#This Row],[guest]],scores245[[#This Row],[дата]])</f>
        <v>#VALUE!</v>
      </c>
      <c r="B1746" t="e">
        <f>_xlfn.CONCAT(scores245[[#This Row],[home]],scores245[[#This Row],[guest]])</f>
        <v>#VALUE!</v>
      </c>
      <c r="T1746" t="e">
        <f>MAX(scores245[[#This Row],[winline]],scores245[[#This Row],[betboom]])</f>
        <v>#VALUE!</v>
      </c>
      <c r="U1746" t="e">
        <f>INDEX($C$1:$O$10913,1,MATCH(T1746,scores245[#This Row],0))</f>
        <v>#VALUE!</v>
      </c>
    </row>
    <row r="1747" spans="1:21" x14ac:dyDescent="0.25">
      <c r="A1747" t="e">
        <f>_xlfn.CONCAT(scores245[[#This Row],[home]],scores245[[#This Row],[guest]],scores245[[#This Row],[дата]])</f>
        <v>#VALUE!</v>
      </c>
      <c r="B1747" t="e">
        <f>_xlfn.CONCAT(scores245[[#This Row],[home]],scores245[[#This Row],[guest]])</f>
        <v>#VALUE!</v>
      </c>
      <c r="T1747" t="e">
        <f>MAX(scores245[[#This Row],[winline]],scores245[[#This Row],[betboom]])</f>
        <v>#VALUE!</v>
      </c>
      <c r="U1747" t="e">
        <f>INDEX($C$1:$O$10913,1,MATCH(T1747,scores245[#This Row],0))</f>
        <v>#VALUE!</v>
      </c>
    </row>
    <row r="1748" spans="1:21" x14ac:dyDescent="0.25">
      <c r="A1748" t="e">
        <f>_xlfn.CONCAT(scores245[[#This Row],[home]],scores245[[#This Row],[guest]],scores245[[#This Row],[дата]])</f>
        <v>#VALUE!</v>
      </c>
      <c r="B1748" t="e">
        <f>_xlfn.CONCAT(scores245[[#This Row],[home]],scores245[[#This Row],[guest]])</f>
        <v>#VALUE!</v>
      </c>
      <c r="T1748" t="e">
        <f>MAX(scores245[[#This Row],[winline]],scores245[[#This Row],[betboom]])</f>
        <v>#VALUE!</v>
      </c>
      <c r="U1748" t="e">
        <f>INDEX($C$1:$O$10913,1,MATCH(T1748,scores245[#This Row],0))</f>
        <v>#VALUE!</v>
      </c>
    </row>
    <row r="1749" spans="1:21" x14ac:dyDescent="0.25">
      <c r="A1749" t="e">
        <f>_xlfn.CONCAT(scores245[[#This Row],[home]],scores245[[#This Row],[guest]],scores245[[#This Row],[дата]])</f>
        <v>#VALUE!</v>
      </c>
      <c r="B1749" t="e">
        <f>_xlfn.CONCAT(scores245[[#This Row],[home]],scores245[[#This Row],[guest]])</f>
        <v>#VALUE!</v>
      </c>
      <c r="T1749" t="e">
        <f>MAX(scores245[[#This Row],[winline]],scores245[[#This Row],[betboom]])</f>
        <v>#VALUE!</v>
      </c>
      <c r="U1749" t="e">
        <f>INDEX($C$1:$O$10913,1,MATCH(T1749,scores245[#This Row],0))</f>
        <v>#VALUE!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I A A B Q S w M E F A A C A A g A y E l E W d Z 7 b p + m A A A A + A A A A B I A H A B D b 2 5 m a W c v U G F j a 2 F n Z S 5 4 b W w g o h g A K K A U A A A A A A A A A A A A A A A A A A A A A A A A A A A A h Y + 9 D o I w G E V f h X S n h R o N I R 9 l c J X E a D S u T a 3 Q C M X 0 x / J u D j 6 S r y C J o m 6 O 9 + Q M 5 z 5 u d y i H r o 2 u 0 l j V 6 w K l O E G R 1 K I / K l 0 X y L t T n K G S w Z q L M 6 9 l N M r a 5 o M 9 F q h x 7 p I T E k L A Y Y Z 7 U x O a J C k 5 V K u t a G T H 0 U d W / + V Y a e u 4 F h I x 2 L 9 i G M U L i u e U U k y z F M i E o V L 6 q 9 C x G C d A f i A s f e u 8 k c z 4 e L M D M k 0 g 7 x f s C V B L A w Q U A A I A C A D I S U R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E l E W d O t w k B f B Q A A t B U A A B M A H A B G b 3 J t d W x h c y 9 T Z W N 0 a W 9 u M S 5 t I K I Y A C i g F A A A A A A A A A A A A A A A A A A A A A A A A A A A A K 1 Y 3 W 7 b N h S + D 5 B 3 I J g b G 3 A D S / L a r F 1 a p D 9 B h w H D 1 g T b h W M I i s U 2 Q m Q p k O T W Q W A g T Y q 0 Q I J 2 G A a s N 1 v R N / D W B U n z 0 7 w C 9 U Y 7 l C y L s n S c 2 E 0 v U u u Q P P y + w 8 P v k P R Z M 7 B c h y z F / y t 3 p q e m p / w 1 w 2 M m m a F + 0 / W Y r 9 Z I S S t T M k 9 s F k w R + M f f h y / D H f 4 l f M 3 P + T E / g a Z F 1 z a Z N 7 t o 2 c w v 0 Y e 3 V 1 Z Z Q A K X u K a 5 A t 0 O o f u / 8 H e b f 1 p J v N J y J f I 2 Q / n f 4 U 7 4 C j y d h g f w a 5 t / g c 4 9 8 H 0 e 7 v N D E r 7 k J + F 2 u A 9 N 0 e c r a P s M f f c V A W r Z W L X Z 7 B K z g c I T 9 4 V f G k Z X I c x o r p H 6 Q h B 4 1 m o 7 Y H 7 j X v 2 x Z Z r M a d w j 3 9 0 l g d d m K Z b f Y Z I j M T 9 M d 0 D A R U + 4 A 1 A 9 c C Z g H f K z c D d 8 C z j C X W g + C f f 4 c f h W w r J g m g 9 c u 9 1 y S l 9 D r U I o / w A D D m H I P 9 H 0 R / H g C F f S k 4 D r I z I I a Z / r z A R D S / U H r h M w J 2 i U 0 2 B 8 i N b s E H q e w d / z H H o R Z 3 4 K k + x l V u M J c 4 w W i 4 P g l 7 4 m q B W y R X 8 E X y I c S 2 7 b a 7 L Z 6 L O b Y v w D A r j L P 4 E j Q L T L / w N v p x H Y S 0 D G K S O B H I + s Q C Y j m m i 9 J B o f E / e A Y o 8 I B z D j G 4 j C d k w G G j 8 T 6 N O D H q d g z p J 5 1 N k w H D P 6 n e b e m J G Z M O N i A P G s I h J x L M d O v / 6 g K P j h 9 q A b 7 9 G y l J D v w V e 8 O g m P K C j H / C K N x b J n O P 5 T 1 2 v F m J Y 3 N 2 J M E 0 W 4 s j W 8 z A H 4 I w H r B F 2 R A v E c C m J X E b u G 2 G u J 3 X A 2 J f M 3 x e a b x e Z b x e a 5 Y v O 3 x W a l i t g V x K 4 i d g 2 x I 1 Q V h K u C k F U Q t g p C V 0 H 4 q g h f F e G r I n x V h K + K 8 F U R v i r C V 0 X 4 q g h f F e G r I X w 1 h K + G 8 N U Q v h r C V 0 P 4 a g h f D e G r I X w 1 h G 8 N 4 V t D + N Y y f L u T l c Q R F X G E k A n J S e W A v r A c 2 3 I Y U e i Q I i Q t V M C b T v E B I j h R v J G U H u b q Q R 0 Q u A T c E 3 6 c I v v J c 1 t u w B 4 z A w 5 w Y 9 d B g F H v e 1 i w 7 a W m Y R u e P y 9 O V A 0 J E 0 5 W u V y 2 r 0 h I R I 3 / J k 6 Y o l / k H Y 4 Z R C 4 q 8 H m f 8 L 8 i 3 T + A g e e i I E J J q i o 3 q n M 3 1 K p a m + 3 Y f u e 6 t X x g T 9 Z r K O H 6 Z j 2 X i U k D s v V y O 6 D F b D h 2 e 2 3 M r u f 2 6 q A F U + P c 1 B s G H K J Z g J j 1 3 O 5 O G j D 5 z t n h C O p Y v o W Y 9 Z w c J A 2 Y / u X 2 P a B Z d d 0 W Y t Z z + p E 0 Y B U x r + y u b b U 2 C o 1 6 v n z 2 7 V g 5 y d F 6 6 j o F 8 Y + t e r 7 a J g 2 Y H O f m h d 5 N K 9 h E z H q + P g 9 a M A X P 2 W 3 m O k U 2 P V / M Y z O y t n l N t 6 1 n h h 8 Y z 9 1 1 v E X P H w G k x m y + y M L 6 s X 9 / A 7 E B E S T 8 I h E W S d b O y N B l 7 6 z w i n q J J P Z v c e J G F g W w I W 6 p T t u 2 A Z N J M l a 6 5 s K h t H w l r V W v d E S e h G N a s Q b p Z B o B y 4 T v T x B b y R G M i 2 R c X A V f R y a 4 p c j 1 c s M 2 m u w X w 2 6 z 0 e G C G W l f t i m t 9 M d 5 i Y N l 0 N 7 K t R U G m c 9 Y l 6 s R t 8 4 r x e X 6 K M C x I V 0 p q Y I V n D i k n 1 F t y t Q j S U Y z 0 p m V y 1 S t M g q V U a X k R F O 9 K X / c k j / m I P L T U 5 Y z Y f C j V 6 0 6 W W w 7 0 S v X z 2 3 m b d 6 3 H N N y n s G 6 0 C 1 K W Y e 1 I F + 8 R d g S b d u I b n r 0 N h 1 1 j 0 3 3 R u a 2 O n S t p V 1 K G t K T 2 v g X 4 / j d b R p 7 e I t P S L 3 I m 8 C y M 4 T m Q k 4 R h Z b J / N 3 U H + L z U a f J 7 N l f X W 8 d V n J 9 z B k q k V J V + q 9 q 6 T w z V O m o + t I a g 3 S A O Y a n 3 a p / H 7 D W v O h E K z / A 4 s z T u G + j W 3 9 o B E Y j 9 p T k w L D H N D u G H W e f N L E 3 h k u i P O p 5 E w L w D r q f i x c D 3 p O f N / v u Y F P C I h 9 D u v a i Z 6 1 3 S h H / a n f w A C e R y Y + 9 8 z 9 Q S w E C L Q A U A A I A C A D I S U R Z 1 n t u n 6 Y A A A D 4 A A A A E g A A A A A A A A A A A A A A A A A A A A A A Q 2 9 u Z m l n L 1 B h Y 2 t h Z 2 U u e G 1 s U E s B A i 0 A F A A C A A g A y E l E W Q / K 6 a u k A A A A 6 Q A A A B M A A A A A A A A A A A A A A A A A 8 g A A A F t D b 2 5 0 Z W 5 0 X 1 R 5 c G V z X S 5 4 b W x Q S w E C L Q A U A A I A C A D I S U R Z 0 6 3 C Q F 8 F A A C 0 F Q A A E w A A A A A A A A A A A A A A A A D j A Q A A R m 9 y b X V s Y X M v U 2 V j d G l v b j E u b V B L B Q Y A A A A A A w A D A M I A A A C P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L A A A A A A A A O k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i I C 8 + P E V u d H J 5 I F R 5 c G U 9 I k Z p b G x U Y X J n Z X Q i I F Z h b H V l P S J z c 2 N v c m V z M j Q 1 I i A v P j x F b n R y e S B U e X B l P S J G a W x s Z W R D b 2 1 w b G V 0 Z V J l c 3 V s d F R v V 2 9 y a 3 N o Z W V 0 I i B W Y W x 1 Z T 0 i b D E i I C 8 + P E V u d H J 5 I F R 5 c G U 9 I l F 1 Z X J 5 S U Q i I F Z h b H V l P S J z N z I 1 Y T B j O D E t N G Y 5 O S 0 0 M G J k L W J h Z T A t Y W M 5 M z V k O W U 4 M T I y I i A v P j x F b n R y e S B U e X B l P S J G a W x s T G F z d F V w Z G F 0 Z W Q i I F Z h b H V l P S J k M j A y N C 0 x M C 0 w N F Q w N T o w O D o x O S 4 y M j E x M j U x W i I g L z 4 8 R W 5 0 c n k g V H l w Z T 0 i R m l s b E V y c m 9 y Q 2 9 1 b n Q i I F Z h b H V l P S J s M T g i I C 8 + P E V u d H J 5 I F R 5 c G U 9 I k Z p b G x D b 2 x 1 b W 5 U e X B l c y I g V m F s d W U 9 I n N C Z 2 t H Q m d B Q U F B Q U F B Q U F B Q U F B Q U F B P T 0 i I C 8 + P E V u d H J 5 I F R 5 c G U 9 I k Z p b G x F c n J v c k N v Z G U i I F Z h b H V l P S J z V W 5 r b m 9 3 b i I g L z 4 8 R W 5 0 c n k g V H l w Z T 0 i R m l s b E N v b H V t b k 5 h b W V z I i B W Y W x 1 Z T 0 i c 1 s m c X V v d D v Q k N G A 0 L P Q t d C 9 0 Y L Q u N C 9 0 L A g 0 J / R g N C 4 0 L z Q t d G A 0 L A g Q i D Q n d C w 0 Y H R j N C + 0 L 3 Q s N C 7 0 Y w g M D E t M D g t M j A y N C 5 4 b H N 4 J n F 1 b 3 Q 7 L C Z x d W 9 0 O 0 N v b H V t b j I m c X V v d D s s J n F 1 b 3 Q 7 Q 2 9 s d W 1 u M y Z x d W 9 0 O y w m c X V v d D t D b 2 x 1 b W 4 0 J n F 1 b 3 Q 7 L C Z x d W 9 0 O 3 d p b m x p b m U m c X V v d D s s J n F 1 b 3 Q 7 d 2 l u b G l u Z V 8 x J n F 1 b 3 Q 7 L C Z x d W 9 0 O 3 d p b m x p b m V f M i Z x d W 9 0 O y w m c X V v d D t i Z X R i b 2 9 t J n F 1 b 3 Q 7 L C Z x d W 9 0 O 2 J l d G J v b 2 1 f O S Z x d W 9 0 O y w m c X V v d D t i Z X R i b 2 9 t X z E w J n F 1 b 3 Q 7 L C Z x d W 9 0 O 2 Z v b m J l d C Z x d W 9 0 O y w m c X V v d D t m b 2 5 i Z X R f M T M m c X V v d D s s J n F 1 b 3 Q 7 Z m 9 u Y m V 0 X z E 0 J n F 1 b 3 Q 7 L C Z x d W 9 0 O 0 N v b H V t b j U w N i Z x d W 9 0 O y w m c X V v d D t D b 2 x 1 b W 4 1 M D c m c X V v d D s s J n F 1 b 3 Q 7 Q 2 9 s d W 1 u N T A 4 J n F 1 b 3 Q 7 X S I g L z 4 8 R W 5 0 c n k g V H l w Z T 0 i R m l s b E N v d W 5 0 I i B W Y W x 1 Z T 0 i b D E 3 N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J l c z I 0 I C g z K S / Q l 9 C w 0 L z Q t d C 9 0 L X Q v d C 9 0 L 7 Q t S D Q t 9 C 9 0 L D R h 9 C 1 0 L 3 Q u N C 1 L n v Q k N G A 0 L P Q t d C 9 0 Y L Q u N C 9 0 L A g 0 J / R g N C 4 0 L z Q t d G A 0 L A g Q i D Q n d C w 0 Y H R j N C + 0 L 3 Q s N C 7 0 Y w g M D E t M D g t M j A y N C 5 4 b H N 4 L D B 9 J n F 1 b 3 Q 7 L C Z x d W 9 0 O 1 N l Y 3 R p b 2 4 x L 3 N j b 3 J l c z I 0 I C g z K S / Q m N C 3 0 L z Q t d C 9 0 L X Q v d C 9 0 Y v Q u S D R g t C 4 0 L 8 y L n t D b 2 x 1 b W 4 y L D F 9 J n F 1 b 3 Q 7 L C Z x d W 9 0 O 1 N l Y 3 R p b 2 4 x L 3 N j b 3 J l c z I 0 I C g z K S / Q m N C 3 0 L z Q t d C 9 0 L X Q v d C 9 0 Y v Q u S D R g t C 4 0 L 8 x L n t D b 2 x 1 b W 4 z L D J 9 J n F 1 b 3 Q 7 L C Z x d W 9 0 O 1 N l Y 3 R p b 2 4 x L 3 N j b 3 J l c z I 0 I C g z K S / Q m N C 3 0 L z Q t d C 9 0 L X Q v d C 9 0 Y v Q u S D R g t C 4 0 L 8 x L n t D b 2 x 1 b W 4 0 L D N 9 J n F 1 b 3 Q 7 L C Z x d W 9 0 O 1 N l Y 3 R p b 2 4 x L 3 N j b 3 J l c z I 0 I C g z K S / Q m N C 3 0 L z Q t d C 9 0 L X Q v d C 9 0 Y v Q u S D R g t C 4 0 L 8 x L n t 3 a W 5 s a W 5 l L D R 9 J n F 1 b 3 Q 7 L C Z x d W 9 0 O 1 N l Y 3 R p b 2 4 x L 3 N j b 3 J l c z I 0 I C g z K S / Q m N C 3 0 L z Q t d C 9 0 L X Q v d C 9 0 Y v Q u S D R g t C 4 0 L 8 x L n t 3 a W 5 s a W 5 l X z E s N X 0 m c X V v d D s s J n F 1 b 3 Q 7 U 2 V j d G l v b j E v c 2 N v c m V z M j Q g K D M p L 9 C Y 0 L f Q v N C 1 0 L 3 Q t d C 9 0 L 3 R i 9 C 5 I N G C 0 L j Q v z E u e 3 d p b m x p b m V f M i w 2 f S Z x d W 9 0 O y w m c X V v d D t T Z W N 0 a W 9 u M S 9 z Y 2 9 y Z X M y N C A o M y k v 0 J j Q t 9 C 8 0 L X Q v d C 1 0 L 3 Q v d G L 0 L k g 0 Y L Q u N C / M S 5 7 Y m V 0 Y m 9 v b S w y M H 0 m c X V v d D s s J n F 1 b 3 Q 7 U 2 V j d G l v b j E v c 2 N v c m V z M j Q g K D M p L 9 C Y 0 L f Q v N C 1 0 L 3 Q t d C 9 0 L 3 R i 9 C 5 I N G C 0 L j Q v z E u e 2 J l d G J v b 2 1 f O S w y M X 0 m c X V v d D s s J n F 1 b 3 Q 7 U 2 V j d G l v b j E v c 2 N v c m V z M j Q g K D M p L 9 C Y 0 L f Q v N C 1 0 L 3 Q t d C 9 0 L 3 R i 9 C 5 I N G C 0 L j Q v z E u e 2 J l d G J v b 2 1 f M T A s M j J 9 J n F 1 b 3 Q 7 L C Z x d W 9 0 O 1 N l Y 3 R p b 2 4 x L 3 N j b 3 J l c z I 0 I C g z K S / Q m N C 3 0 L z Q t d C 9 0 L X Q v d C 9 0 Y v Q u S D R g t C 4 0 L 8 x L n t m b 2 5 i Z X Q s M j h 9 J n F 1 b 3 Q 7 L C Z x d W 9 0 O 1 N l Y 3 R p b 2 4 x L 3 N j b 3 J l c z I 0 I C g z K S / Q m N C 3 0 L z Q t d C 9 0 L X Q v d C 9 0 Y v Q u S D R g t C 4 0 L 8 x L n t m b 2 5 i Z X R f M T M s M j l 9 J n F 1 b 3 Q 7 L C Z x d W 9 0 O 1 N l Y 3 R p b 2 4 x L 3 N j b 3 J l c z I 0 I C g z K S / Q m N C 3 0 L z Q t d C 9 0 L X Q v d C 9 0 Y v Q u S D R g t C 4 0 L 8 x L n t m b 2 5 i Z X R f M T Q s M z B 9 J n F 1 b 3 Q 7 L C Z x d W 9 0 O 1 N l Y 3 R p b 2 4 x L 3 N j b 3 J l c z I 0 I C g z K S / Q o d G C 0 L 7 Q u 9 C x 0 L X R h i D R g N C w 0 Y H R i N C 4 0 Y D Q t d C 9 0 L 3 Q v t C 5 I N G C 0 L D Q s d C 7 0 L j R h t G L M S 5 7 Q 2 9 s d W 1 u N T A 1 L D U w N X 0 m c X V v d D s s J n F 1 b 3 Q 7 U 2 V j d G l v b j E v c 2 N v c m V z M j Q g K D M p L 9 C h 0 Y L Q v t C 7 0 L H Q t d G G I N G A 0 L D R g d G I 0 L j R g N C 1 0 L 3 Q v d C + 0 L k g 0 Y L Q s N C x 0 L v Q u N G G 0 Y s x L n t D b 2 x 1 b W 4 1 M D Y s N T A 2 f S Z x d W 9 0 O y w m c X V v d D t T Z W N 0 a W 9 u M S 9 z Y 2 9 y Z X M y N C A o M y k v 0 K H R g t C + 0 L v Q s d C 1 0 Y Y g 0 Y D Q s N G B 0 Y j Q u N G A 0 L X Q v d C 9 0 L 7 Q u S D R g t C w 0 L H Q u 9 C 4 0 Y b R i z E u e 0 N v b H V t b j U w N y w 1 M D d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z Y 2 9 y Z X M y N C A o M y k v 0 J f Q s N C 8 0 L X Q v d C 1 0 L 3 Q v d C + 0 L U g 0 L f Q v d C w 0 Y f Q t d C 9 0 L j Q t S 5 7 0 J D R g N C z 0 L X Q v d G C 0 L j Q v d C w I N C f 0 Y D Q u N C 8 0 L X R g N C w I E I g 0 J 3 Q s N G B 0 Y z Q v t C 9 0 L D Q u 9 G M I D A x L T A 4 L T I w M j Q u e G x z e C w w f S Z x d W 9 0 O y w m c X V v d D t T Z W N 0 a W 9 u M S 9 z Y 2 9 y Z X M y N C A o M y k v 0 J j Q t 9 C 8 0 L X Q v d C 1 0 L 3 Q v d G L 0 L k g 0 Y L Q u N C / M i 5 7 Q 2 9 s d W 1 u M i w x f S Z x d W 9 0 O y w m c X V v d D t T Z W N 0 a W 9 u M S 9 z Y 2 9 y Z X M y N C A o M y k v 0 J j Q t 9 C 8 0 L X Q v d C 1 0 L 3 Q v d G L 0 L k g 0 Y L Q u N C / M S 5 7 Q 2 9 s d W 1 u M y w y f S Z x d W 9 0 O y w m c X V v d D t T Z W N 0 a W 9 u M S 9 z Y 2 9 y Z X M y N C A o M y k v 0 J j Q t 9 C 8 0 L X Q v d C 1 0 L 3 Q v d G L 0 L k g 0 Y L Q u N C / M S 5 7 Q 2 9 s d W 1 u N C w z f S Z x d W 9 0 O y w m c X V v d D t T Z W N 0 a W 9 u M S 9 z Y 2 9 y Z X M y N C A o M y k v 0 J j Q t 9 C 8 0 L X Q v d C 1 0 L 3 Q v d G L 0 L k g 0 Y L Q u N C / M S 5 7 d 2 l u b G l u Z S w 0 f S Z x d W 9 0 O y w m c X V v d D t T Z W N 0 a W 9 u M S 9 z Y 2 9 y Z X M y N C A o M y k v 0 J j Q t 9 C 8 0 L X Q v d C 1 0 L 3 Q v d G L 0 L k g 0 Y L Q u N C / M S 5 7 d 2 l u b G l u Z V 8 x L D V 9 J n F 1 b 3 Q 7 L C Z x d W 9 0 O 1 N l Y 3 R p b 2 4 x L 3 N j b 3 J l c z I 0 I C g z K S / Q m N C 3 0 L z Q t d C 9 0 L X Q v d C 9 0 Y v Q u S D R g t C 4 0 L 8 x L n t 3 a W 5 s a W 5 l X z I s N n 0 m c X V v d D s s J n F 1 b 3 Q 7 U 2 V j d G l v b j E v c 2 N v c m V z M j Q g K D M p L 9 C Y 0 L f Q v N C 1 0 L 3 Q t d C 9 0 L 3 R i 9 C 5 I N G C 0 L j Q v z E u e 2 J l d G J v b 2 0 s M j B 9 J n F 1 b 3 Q 7 L C Z x d W 9 0 O 1 N l Y 3 R p b 2 4 x L 3 N j b 3 J l c z I 0 I C g z K S / Q m N C 3 0 L z Q t d C 9 0 L X Q v d C 9 0 Y v Q u S D R g t C 4 0 L 8 x L n t i Z X R i b 2 9 t X z k s M j F 9 J n F 1 b 3 Q 7 L C Z x d W 9 0 O 1 N l Y 3 R p b 2 4 x L 3 N j b 3 J l c z I 0 I C g z K S / Q m N C 3 0 L z Q t d C 9 0 L X Q v d C 9 0 Y v Q u S D R g t C 4 0 L 8 x L n t i Z X R i b 2 9 t X z E w L D I y f S Z x d W 9 0 O y w m c X V v d D t T Z W N 0 a W 9 u M S 9 z Y 2 9 y Z X M y N C A o M y k v 0 J j Q t 9 C 8 0 L X Q v d C 1 0 L 3 Q v d G L 0 L k g 0 Y L Q u N C / M S 5 7 Z m 9 u Y m V 0 L D I 4 f S Z x d W 9 0 O y w m c X V v d D t T Z W N 0 a W 9 u M S 9 z Y 2 9 y Z X M y N C A o M y k v 0 J j Q t 9 C 8 0 L X Q v d C 1 0 L 3 Q v d G L 0 L k g 0 Y L Q u N C / M S 5 7 Z m 9 u Y m V 0 X z E z L D I 5 f S Z x d W 9 0 O y w m c X V v d D t T Z W N 0 a W 9 u M S 9 z Y 2 9 y Z X M y N C A o M y k v 0 J j Q t 9 C 8 0 L X Q v d C 1 0 L 3 Q v d G L 0 L k g 0 Y L Q u N C / M S 5 7 Z m 9 u Y m V 0 X z E 0 L D M w f S Z x d W 9 0 O y w m c X V v d D t T Z W N 0 a W 9 u M S 9 z Y 2 9 y Z X M y N C A o M y k v 0 K H R g t C + 0 L v Q s d C 1 0 Y Y g 0 Y D Q s N G B 0 Y j Q u N G A 0 L X Q v d C 9 0 L 7 Q u S D R g t C w 0 L H Q u 9 C 4 0 Y b R i z E u e 0 N v b H V t b j U w N S w 1 M D V 9 J n F 1 b 3 Q 7 L C Z x d W 9 0 O 1 N l Y 3 R p b 2 4 x L 3 N j b 3 J l c z I 0 I C g z K S / Q o d G C 0 L 7 Q u 9 C x 0 L X R h i D R g N C w 0 Y H R i N C 4 0 Y D Q t d C 9 0 L 3 Q v t C 5 I N G C 0 L D Q s d C 7 0 L j R h t G L M S 5 7 Q 2 9 s d W 1 u N T A 2 L D U w N n 0 m c X V v d D s s J n F 1 b 3 Q 7 U 2 V j d G l v b j E v c 2 N v c m V z M j Q g K D M p L 9 C h 0 Y L Q v t C 7 0 L H Q t d G G I N G A 0 L D R g d G I 0 L j R g N C 1 0 L 3 Q v d C + 0 L k g 0 Y L Q s N C x 0 L v Q u N G G 0 Y s x L n t D b 2 x 1 b W 4 1 M D c s N T A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N v c m V z M j Q l M j A o M y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J U Q w J T l F J U Q x J T g y J U Q x J T g 0 J U Q w J U I 4 J U Q w J U J C J U Q x J T h D J U Q x J T g y J U Q x J T g w J U Q w J U J F J U Q w J U I y J U Q w J U I w J U Q w J U J E J U Q w J U J E J U Q x J T h C J U Q w J U I 1 J T I w J U Q x J T g x J U Q w J U J B J U Q x J T g w J U Q x J T h C J U Q x J T g y J U Q x J T h C J U Q w J U I 1 J T I w J U Q x J T g 0 J U Q w J U I w J U Q w J U I 5 J U Q w J U J C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y V E M C U 5 M i V E M S U 4 Q i V E M C V C N y V E M C V C M i V E M C V C M C V E M S U 4 M i V E M S U 4 Q y U y M C V E M C V C R C V E M C V C M C V E M S U 4 M S V E M S U 4 M i V E M S U 4 M C V E M C V C M C V E M C V C O C V E M C V C M i V E M C V C M C V E M C V C N S V E M C V C Q y V E M S U 4 M y V E M S U 4 R S U y M C V E M S U 4 N C V E M S U 4 M y V E M C V C R C V E M C V C Q S V E M S U 4 N i V E M C V C O C V E M S U 4 R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y V E M C V B M S V E M S U 4 M i V E M C V C R S V E M C V C Q i V E M C V C M S V E M C V C N S V E M S U 4 N i U y M C V E M S U 4 M C V E M C V C M C V E M S U 4 M S V E M S U 4 O C V E M C V C O C V E M S U 4 M C V E M C V C N S V E M C V C R C V E M C V C R C V E M C V C R S V E M C V C O S U y M C V E M S U 4 M i V E M C V C M C V E M C V C M S V E M C V C Q i V E M C V C O C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y Z X M y N C U y M C g z K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m V z M j Q l M j A o M y k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J l c z I 0 J T I w K D M p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H N j b 3 J l c z I 0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Q 2 N m E z Y W U 3 L T l m Y T A t N D B j Z i 1 h N z g 2 L T k 3 O D U x N m M y N z B j O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M Y X N 0 V X B k Y X R l Z C I g V m F s d W U 9 I m Q y M D I 0 L T E w L T A 0 V D A 2 O j E 0 O j E 3 L j M x M z k 5 N D F a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H N j b 3 J l c z I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M b 2 F k V G 9 S Z X B v c n R E a X N h Y m x l Z C I g V m F s d W U 9 I m w x I i A v P j x F b n R y e S B U e X B l P S J R d W V y e U d y b 3 V w S U Q i I F Z h b H V l P S J z O T Z i Y 2 U 4 M D Y t M z V m N y 0 0 N T Q y L W E 3 Y W Q t Z G F h Y m Y 2 Y T Z l M m Y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0 L T E w L T A 0 V D A 2 O j E 0 O j E 3 L j Q 4 N T g 3 N j d a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K f X p N b 9 c M Q 5 q 8 9 B e / x N Y s A A A A A A I A A A A A A B B m A A A A A Q A A I A A A A I w N 5 b d V v u d N J 4 b w g W G N u G N 8 9 0 d f S F V 3 q U j I A h A 5 E e h 2 A A A A A A 6 A A A A A A g A A I A A A A B n N p O k I F s 9 J U t h C B j B h C L C 9 c n i J w t 0 C X / P Y N c P P F V M 7 U A A A A D n v F y Z k 4 5 Z O 6 B w J 5 B 3 p u l y A S 1 7 n r / a 8 y + c g V O 1 i M 3 g D / a 9 W X 3 6 x S f z s C y k s 1 A B N k V l K 0 g g u E X e V 2 f 8 f K p K r Z n N u R g 5 6 T 9 u C m f R / G L n a R i 8 Q Q A A A A G w 3 e t m Q o a s z J / r G T h V T 3 / 7 w e F o + i P y L i f m b Y c H z t A t 2 c O z a J z l a 3 Z 5 r O b Y T 2 V R O Z Q l Q m g g 3 F z F a c 8 O j / z 2 K Y y A = < / D a t a M a s h u p > 
</file>

<file path=customXml/itemProps1.xml><?xml version="1.0" encoding="utf-8"?>
<ds:datastoreItem xmlns:ds="http://schemas.openxmlformats.org/officeDocument/2006/customXml" ds:itemID="{585F2B1E-29D5-4734-8721-B31B43FE45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 odds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dcterms:created xsi:type="dcterms:W3CDTF">2024-10-04T06:14:15Z</dcterms:created>
  <dcterms:modified xsi:type="dcterms:W3CDTF">2024-10-04T06:17:06Z</dcterms:modified>
</cp:coreProperties>
</file>