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Выходные и праздники" sheetId="3" r:id="rId2"/>
  </sheets>
  <definedNames>
    <definedName name="issues__10" localSheetId="0">Лист1!$A$1:$B$10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3" i="1" l="1"/>
  <c r="C4" i="1"/>
  <c r="C5" i="1"/>
  <c r="C6" i="1"/>
  <c r="C7" i="1"/>
  <c r="C8" i="1"/>
  <c r="C9" i="1"/>
  <c r="C2" i="1"/>
  <c r="B17" i="3" l="1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connections.xml><?xml version="1.0" encoding="utf-8"?>
<connections xmlns="http://schemas.openxmlformats.org/spreadsheetml/2006/main">
  <connection id="1" name="issues (10)" type="6" refreshedVersion="6" background="1" saveData="1">
    <textPr codePage="65001" sourceFile="C:\Users\Maksim.Klimenko\Downloads\issues (10).csv" decimal="," thousands=" " semicolon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<sst xmlns="http://schemas.openxmlformats.org/spreadsheetml/2006/main" count="16" uniqueCount="12">
  <si>
    <t>Нерабочие будни</t>
  </si>
  <si>
    <t>Выходные дни и праздники</t>
  </si>
  <si>
    <t>Столбец1</t>
  </si>
  <si>
    <t>Создано</t>
  </si>
  <si>
    <t>Закрыта</t>
  </si>
  <si>
    <t>рабочее время</t>
  </si>
  <si>
    <t>Ошибки в расчете</t>
  </si>
  <si>
    <t>должно быть 5:23</t>
  </si>
  <si>
    <t>должно быть 5:20</t>
  </si>
  <si>
    <t>должно быть 4:49</t>
  </si>
  <si>
    <t>должно быть 104:33</t>
  </si>
  <si>
    <t>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</si>
</sst>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22" fontId="0" fillId="0" borderId="0" xfId="0" applyNumberFormat="1"/>
    <xf numFmtId="46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issues (10)" connectionId="1" autoFormatId="16" applyNumberFormats="0" applyBorderFormats="0" applyFontFormats="0" applyPatternFormats="0" applyAlignmentFormats="0" applyWidthHeightFormats="0"/>
</file>

<file path=xl/tables/table1.xml><?xml version="1.0" encoding="utf-8"?>
<table xmlns="http://schemas.openxmlformats.org/spreadsheetml/2006/main" id="1" name="Таблица2" displayName="Таблица2" ref="A1:B17" totalsRowShown="0">
  <autoFilter ref="A1:B17"/>
  <tableColumns count="2">
    <tableColumn id="1" name="Выходные дни и праздники"/>
    <tableColumn id="2" name="Столбец1" dataDxfId="0">
      <calculatedColumnFormula>WEEKDAY(Таблица2[[#This Row],[Выходные дни и праздники]],2)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2" sqref="D12"/>
    </sheetView>
  </sheetViews>
  <sheetFormatPr defaultRowHeight="15" x14ac:dyDescent="0.25"/>
  <cols>
    <col min="1" max="2" width="15.28515625" bestFit="1" customWidth="1"/>
    <col min="3" max="3" width="16.28515625" customWidth="1"/>
    <col min="4" max="4" width="17.42578125" bestFit="1" customWidth="1"/>
    <col min="5" max="5" width="19.28515625" bestFit="1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0</v>
      </c>
      <c r="E1" t="s">
        <v>6</v>
      </c>
    </row>
    <row r="2" spans="1:5" x14ac:dyDescent="0.25">
      <c r="A2" s="3">
        <v>45594.488194444442</v>
      </c>
      <c r="B2" s="3">
        <v>45594.489583333336</v>
      </c>
      <c r="C2" s="4">
        <f>(SUMPRODUCT((WEEKDAY(A2+ROW($1:$2923),2)&lt;6)*(TRUNC(A2)+ROW($1:$2923)&lt;--TRUNC(B2))*ISERROR(MATCH(TRUNC(A2)+ROW($1:$2923),$D$2:$D$2,)))-(TRUNC(A2)=TRUNC(B2)))*"8:00"+MAX(,"18:"-MOD(A2,1))+(WEEKDAY(B2,2)&lt;6)*MAX(,MAX(MIN(MOD(B2,1),"18:00"),"9:00")-"9:")-MIN(--"1:",MAX(,"14:"-MOD(A2,1)))-(WEEKDAY(B2,2)&lt;6)*MIN(--"1:",MAX(,MAX(MIN(MOD(B2,1),"18:00"),"9:00")-"13:"))</f>
        <v>1.3888888934161722E-3</v>
      </c>
      <c r="D2" s="1">
        <v>45590</v>
      </c>
      <c r="E2" t="s">
        <v>11</v>
      </c>
    </row>
    <row r="3" spans="1:5" x14ac:dyDescent="0.25">
      <c r="A3" s="3">
        <v>45593.995138888888</v>
      </c>
      <c r="B3" s="3">
        <v>45594.417361111111</v>
      </c>
      <c r="C3" s="4">
        <f>(SUMPRODUCT((WEEKDAY(A3+ROW($1:$2923),2)&lt;6)*(TRUNC(A3)+ROW($1:$2923)&lt;--TRUNC(B3))*ISERROR(MATCH(TRUNC(A3)+ROW($1:$2923),$D$2:$D$2,)))-(TRUNC(A3)=TRUNC(B3)))*"8:00"+MAX(,"18:"-MOD(A3,1))+(WEEKDAY(B3,2)&lt;6)*MAX(,MAX(MIN(MOD(B3,1),"18:00"),"9:00")-"9:")-MIN(--"1:",MAX(,"14:"-MOD(A3,1)))-(WEEKDAY(B3,2)&lt;6)*MIN(--"1:",MAX(,MAX(MIN(MOD(B3,1),"18:00"),"9:00")-"13:"))</f>
        <v>4.2361111110949423E-2</v>
      </c>
      <c r="E3" t="s">
        <v>11</v>
      </c>
    </row>
    <row r="4" spans="1:5" x14ac:dyDescent="0.25">
      <c r="A4" s="3">
        <v>45593.979861111111</v>
      </c>
      <c r="B4" s="3">
        <v>45594.394444444442</v>
      </c>
      <c r="C4" s="4">
        <f>(SUMPRODUCT((WEEKDAY(A4+ROW($1:$2923),2)&lt;6)*(TRUNC(A4)+ROW($1:$2923)&lt;--TRUNC(B4))*ISERROR(MATCH(TRUNC(A4)+ROW($1:$2923),$D$2:$D$2,)))-(TRUNC(A4)=TRUNC(B4)))*"8:00"+MAX(,"18:"-MOD(A4,1))+(WEEKDAY(B4,2)&lt;6)*MAX(,MAX(MIN(MOD(B4,1),"18:00"),"9:00")-"9:")-MIN(--"1:",MAX(,"14:"-MOD(A4,1)))-(WEEKDAY(B4,2)&lt;6)*MIN(--"1:",MAX(,MAX(MIN(MOD(B4,1),"18:00"),"9:00")-"13:"))</f>
        <v>1.9444444442342501E-2</v>
      </c>
      <c r="E4" t="s">
        <v>11</v>
      </c>
    </row>
    <row r="5" spans="1:5" x14ac:dyDescent="0.25">
      <c r="A5" s="3">
        <v>45593.38958333333</v>
      </c>
      <c r="B5" s="3">
        <v>45593.642361111109</v>
      </c>
      <c r="C5" s="4">
        <f>(SUMPRODUCT((WEEKDAY(A5+ROW($1:$2923),2)&lt;6)*(TRUNC(A5)+ROW($1:$2923)&lt;--TRUNC(B5))*ISERROR(MATCH(TRUNC(A5)+ROW($1:$2923),$D$2:$D$2,)))-(TRUNC(A5)=TRUNC(B5)))*"8:00"+MAX(,"18:"-MOD(A5,1))+(WEEKDAY(B5,2)&lt;6)*MAX(,MAX(MIN(MOD(B5,1),"18:00"),"9:00")-"9:")-MIN(--"1:",MAX(,"14:"-MOD(A5,1)))-(WEEKDAY(B5,2)&lt;6)*MIN(--"1:",MAX(,MAX(MIN(MOD(B5,1),"18:00"),"9:00")-"13:"))</f>
        <v>0.21111111111288969</v>
      </c>
      <c r="E5" t="s">
        <v>11</v>
      </c>
    </row>
    <row r="6" spans="1:5" x14ac:dyDescent="0.25">
      <c r="A6" s="3">
        <v>45593.356249999997</v>
      </c>
      <c r="B6" s="3">
        <v>45593.640972222223</v>
      </c>
      <c r="C6" s="4">
        <f>(SUMPRODUCT((WEEKDAY(A6+ROW($1:$2923),2)&lt;6)*(TRUNC(A6)+ROW($1:$2923)&lt;--TRUNC(B6))*ISERROR(MATCH(TRUNC(A6)+ROW($1:$2923),$D$2:$D$2,)))-(TRUNC(A6)=TRUNC(B6)))*"8:00"+MAX(,"18:"-MOD(A6,1))+(WEEKDAY(B6,2)&lt;6)*MAX(,MAX(MIN(MOD(B6,1),"18:00"),"9:00")-"9:")-MIN(--"1:",MAX(,"14:"-MOD(A6,1)))-(WEEKDAY(B6,2)&lt;6)*MIN(--"1:",MAX(,MAX(MIN(MOD(B6,1),"18:00"),"9:00")-"13:"))</f>
        <v>0.24305555555959776</v>
      </c>
      <c r="E6" t="s">
        <v>7</v>
      </c>
    </row>
    <row r="7" spans="1:5" x14ac:dyDescent="0.25">
      <c r="A7" s="3">
        <v>45593.355555555558</v>
      </c>
      <c r="B7" s="3">
        <v>45593.638888888891</v>
      </c>
      <c r="C7" s="4">
        <f>(SUMPRODUCT((WEEKDAY(A7+ROW($1:$2923),2)&lt;6)*(TRUNC(A7)+ROW($1:$2923)&lt;--TRUNC(B7))*ISERROR(MATCH(TRUNC(A7)+ROW($1:$2923),$D$2:$D$2,)))-(TRUNC(A7)=TRUNC(B7)))*"8:00"+MAX(,"18:"-MOD(A7,1))+(WEEKDAY(B7,2)&lt;6)*MAX(,MAX(MIN(MOD(B7,1),"18:00"),"9:00")-"9:")-MIN(--"1:",MAX(,"14:"-MOD(A7,1)))-(WEEKDAY(B7,2)&lt;6)*MIN(--"1:",MAX(,MAX(MIN(MOD(B7,1),"18:00"),"9:00")-"13:"))</f>
        <v>0.24166666666618161</v>
      </c>
      <c r="E7" t="s">
        <v>8</v>
      </c>
    </row>
    <row r="8" spans="1:5" x14ac:dyDescent="0.25">
      <c r="A8" s="3">
        <v>45593.347222222219</v>
      </c>
      <c r="B8" s="3">
        <v>45593.638888888891</v>
      </c>
      <c r="C8" s="4">
        <f>(SUMPRODUCT((WEEKDAY(A8+ROW($1:$2923),2)&lt;6)*(TRUNC(A8)+ROW($1:$2923)&lt;--TRUNC(B8))*ISERROR(MATCH(TRUNC(A8)+ROW($1:$2923),$D$2:$D$2,)))-(TRUNC(A8)=TRUNC(B8)))*"8:00"+MAX(,"18:"-MOD(A8,1))+(WEEKDAY(B8,2)&lt;6)*MAX(,MAX(MIN(MOD(B8,1),"18:00"),"9:00")-"9:")-MIN(--"1:",MAX(,"14:"-MOD(A8,1)))-(WEEKDAY(B8,2)&lt;6)*MIN(--"1:",MAX(,MAX(MIN(MOD(B8,1),"18:00"),"9:00")-"13:"))</f>
        <v>0.25000000000485062</v>
      </c>
      <c r="E8" t="s">
        <v>8</v>
      </c>
    </row>
    <row r="9" spans="1:5" x14ac:dyDescent="0.25">
      <c r="A9" s="3">
        <v>45592.715277777781</v>
      </c>
      <c r="B9" s="3">
        <v>45593.624305555553</v>
      </c>
      <c r="C9" s="4">
        <f>(SUMPRODUCT((WEEKDAY(A9+ROW($1:$2923),2)&lt;6)*(TRUNC(A9)+ROW($1:$2923)&lt;--TRUNC(B9))*ISERROR(MATCH(TRUNC(A9)+ROW($1:$2923),$D$2:$D$2,)))-(TRUNC(A9)=TRUNC(B9)))*"8:00"+MAX(,"18:"-MOD(A9,1))+(WEEKDAY(B9,2)&lt;6)*MAX(,MAX(MIN(MOD(B9,1),"18:00"),"9:00")-"9:")-MIN(--"1:",MAX(,"14:"-MOD(A9,1)))-(WEEKDAY(B9,2)&lt;6)*MIN(--"1:",MAX(,MAX(MIN(MOD(B9,1),"18:00"),"9:00")-"13:"))</f>
        <v>0.24236111110561373</v>
      </c>
      <c r="E9" t="s">
        <v>9</v>
      </c>
    </row>
    <row r="10" spans="1:5" x14ac:dyDescent="0.25">
      <c r="A10" s="3">
        <v>45566.010416666664</v>
      </c>
      <c r="B10" s="3">
        <v>45583.397916666669</v>
      </c>
      <c r="C10" s="4">
        <f>(SUMPRODUCT((WEEKDAY(A10+ROW($1:$2923),2)&lt;6)*(TRUNC(A10)+ROW($1:$2923)&lt;--TRUNC(B10))*ISERROR(MATCH(TRUNC(A10)+ROW($1:$2923),$D$2:$D$2,)))-(TRUNC(A10)=TRUNC(B10)))*"8:00"+MAX(,"18:"-MOD(A10,1))+(WEEKDAY(B10,2)&lt;6)*MAX(,MAX(MIN(MOD(B10,1),"18:00"),"9:00")-"9:")-MIN(--"1:",MAX(,"14:"-MOD(A10,1)))-(WEEKDAY(B10,2)&lt;6)*MIN(--"1:",MAX(,MAX(MIN(MOD(B10,1),"18:00"),"9:00")-"13:"))</f>
        <v>4.7208333333376986</v>
      </c>
      <c r="E10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8" sqref="D28"/>
    </sheetView>
  </sheetViews>
  <sheetFormatPr defaultRowHeight="15" x14ac:dyDescent="0.25"/>
  <cols>
    <col min="1" max="1" width="29.7109375" bestFit="1" customWidth="1"/>
    <col min="2" max="2" width="12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>
        <v>43099</v>
      </c>
      <c r="B2">
        <f>WEEKDAY(Таблица2[[#This Row],[Выходные дни и праздники]],2)</f>
        <v>6</v>
      </c>
    </row>
    <row r="3" spans="1:2" x14ac:dyDescent="0.25">
      <c r="A3" s="2">
        <v>43100</v>
      </c>
      <c r="B3">
        <f>WEEKDAY(Таблица2[[#This Row],[Выходные дни и праздники]],2)</f>
        <v>7</v>
      </c>
    </row>
    <row r="4" spans="1:2" x14ac:dyDescent="0.25">
      <c r="A4" s="2">
        <v>43101</v>
      </c>
      <c r="B4">
        <f>WEEKDAY(Таблица2[[#This Row],[Выходные дни и праздники]],2)</f>
        <v>1</v>
      </c>
    </row>
    <row r="5" spans="1:2" x14ac:dyDescent="0.25">
      <c r="A5" s="2">
        <v>43102</v>
      </c>
      <c r="B5">
        <f>WEEKDAY(Таблица2[[#This Row],[Выходные дни и праздники]],2)</f>
        <v>2</v>
      </c>
    </row>
    <row r="6" spans="1:2" x14ac:dyDescent="0.25">
      <c r="A6" s="2">
        <v>43103</v>
      </c>
      <c r="B6">
        <f>WEEKDAY(Таблица2[[#This Row],[Выходные дни и праздники]],2)</f>
        <v>3</v>
      </c>
    </row>
    <row r="7" spans="1:2" x14ac:dyDescent="0.25">
      <c r="A7" s="2">
        <v>43104</v>
      </c>
      <c r="B7">
        <f>WEEKDAY(Таблица2[[#This Row],[Выходные дни и праздники]],2)</f>
        <v>4</v>
      </c>
    </row>
    <row r="8" spans="1:2" x14ac:dyDescent="0.25">
      <c r="A8" s="2">
        <v>43105</v>
      </c>
      <c r="B8">
        <f>WEEKDAY(Таблица2[[#This Row],[Выходные дни и праздники]],2)</f>
        <v>5</v>
      </c>
    </row>
    <row r="9" spans="1:2" x14ac:dyDescent="0.25">
      <c r="A9" s="2">
        <v>43106</v>
      </c>
      <c r="B9">
        <f>WEEKDAY(Таблица2[[#This Row],[Выходные дни и праздники]],2)</f>
        <v>6</v>
      </c>
    </row>
    <row r="10" spans="1:2" x14ac:dyDescent="0.25">
      <c r="A10" s="2">
        <v>43107</v>
      </c>
      <c r="B10">
        <f>WEEKDAY(Таблица2[[#This Row],[Выходные дни и праздники]],2)</f>
        <v>7</v>
      </c>
    </row>
    <row r="11" spans="1:2" x14ac:dyDescent="0.25">
      <c r="A11" s="2">
        <v>43108</v>
      </c>
      <c r="B11">
        <f>WEEKDAY(Таблица2[[#This Row],[Выходные дни и праздники]],2)</f>
        <v>1</v>
      </c>
    </row>
    <row r="12" spans="1:2" x14ac:dyDescent="0.25">
      <c r="A12" s="2">
        <v>43113</v>
      </c>
      <c r="B12">
        <f>WEEKDAY(Таблица2[[#This Row],[Выходные дни и праздники]],2)</f>
        <v>6</v>
      </c>
    </row>
    <row r="13" spans="1:2" x14ac:dyDescent="0.25">
      <c r="A13" s="2">
        <v>43114</v>
      </c>
      <c r="B13">
        <f>WEEKDAY(Таблица2[[#This Row],[Выходные дни и праздники]],2)</f>
        <v>7</v>
      </c>
    </row>
    <row r="14" spans="1:2" x14ac:dyDescent="0.25">
      <c r="A14" s="2">
        <v>43120</v>
      </c>
      <c r="B14">
        <f>WEEKDAY(Таблица2[[#This Row],[Выходные дни и праздники]],2)</f>
        <v>6</v>
      </c>
    </row>
    <row r="15" spans="1:2" x14ac:dyDescent="0.25">
      <c r="A15" s="2">
        <v>45481</v>
      </c>
      <c r="B15">
        <f>WEEKDAY(Таблица2[[#This Row],[Выходные дни и праздники]],2)</f>
        <v>1</v>
      </c>
    </row>
    <row r="16" spans="1:2" x14ac:dyDescent="0.25">
      <c r="A16" s="2">
        <v>43127</v>
      </c>
      <c r="B16">
        <f>WEEKDAY(Таблица2[[#This Row],[Выходные дни и праздники]],2)</f>
        <v>6</v>
      </c>
    </row>
    <row r="17" spans="1:2" x14ac:dyDescent="0.25">
      <c r="A17" s="2">
        <v>43128</v>
      </c>
      <c r="B17">
        <f>WEEKDAY(Таблица2[[#This Row],[Выходные дни и праздники]],2)</f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Выходные и праздники</vt:lpstr>
      <vt:lpstr>Лист1!issues__10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2024-10-29T11:55:41Z</dcterms:modified>
</cp:coreProperties>
</file>