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9B8D05-2979-4F2A-8096-87FBD4036E67}" xr6:coauthVersionLast="36" xr6:coauthVersionMax="36" xr10:uidLastSave="{00000000-0000-0000-0000-000000000000}"/>
  <bookViews>
    <workbookView xWindow="0" yWindow="0" windowWidth="28800" windowHeight="11925" xr2:uid="{E698C151-54AF-49E9-8988-A785D7FC111F}"/>
  </bookViews>
  <sheets>
    <sheet name="Лист1" sheetId="1" r:id="rId1"/>
  </sheets>
  <definedNames>
    <definedName name="_xlnm._FilterDatabase" localSheetId="0" hidden="1">Лист1!$A$2:$C$2</definedName>
  </definedNames>
  <calcPr calcId="191029"/>
  <pivotCaches>
    <pivotCache cacheId="3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/>
  <c r="K14" i="1"/>
  <c r="H14" i="1"/>
  <c r="G5" i="1" l="1"/>
  <c r="G6" i="1"/>
  <c r="G7" i="1"/>
  <c r="G8" i="1"/>
  <c r="G9" i="1"/>
  <c r="G10" i="1"/>
  <c r="G11" i="1"/>
  <c r="G12" i="1"/>
  <c r="G13" i="1"/>
  <c r="G4" i="1"/>
  <c r="G14" i="1" l="1"/>
  <c r="C1" i="1" l="1"/>
</calcChain>
</file>

<file path=xl/sharedStrings.xml><?xml version="1.0" encoding="utf-8"?>
<sst xmlns="http://schemas.openxmlformats.org/spreadsheetml/2006/main" count="139" uniqueCount="76">
  <si>
    <t>до 2024</t>
  </si>
  <si>
    <t>I</t>
  </si>
  <si>
    <t>II</t>
  </si>
  <si>
    <t>III</t>
  </si>
  <si>
    <t>IV</t>
  </si>
  <si>
    <t>кол-во заключенных договоров</t>
  </si>
  <si>
    <t>Арбат</t>
  </si>
  <si>
    <t>Басманный</t>
  </si>
  <si>
    <t>Замоскворечье</t>
  </si>
  <si>
    <t>Красносельский</t>
  </si>
  <si>
    <t>Мещанский</t>
  </si>
  <si>
    <t>Пресненский</t>
  </si>
  <si>
    <t>Таганский</t>
  </si>
  <si>
    <t>Тверской</t>
  </si>
  <si>
    <t>Хамовники</t>
  </si>
  <si>
    <t>Якиманка</t>
  </si>
  <si>
    <t>договор  подписан (ДАТА)</t>
  </si>
  <si>
    <t>район</t>
  </si>
  <si>
    <t>номер договора</t>
  </si>
  <si>
    <t xml:space="preserve"> 3040-ЭК</t>
  </si>
  <si>
    <t xml:space="preserve"> 3051-ЭК/2021</t>
  </si>
  <si>
    <t xml:space="preserve"> 4043-ЭК/2022</t>
  </si>
  <si>
    <t>4056-ЭК/2023</t>
  </si>
  <si>
    <t>4042-ЭК/2022</t>
  </si>
  <si>
    <t>4040-ЭК/2023
4039-ЭК/2023</t>
  </si>
  <si>
    <t xml:space="preserve"> 2025-ЭК22</t>
  </si>
  <si>
    <t xml:space="preserve"> 181-ЭК</t>
  </si>
  <si>
    <t>БН</t>
  </si>
  <si>
    <t xml:space="preserve"> 2024-ЭК/2022</t>
  </si>
  <si>
    <t xml:space="preserve"> 2026-ЭК/2022</t>
  </si>
  <si>
    <t xml:space="preserve"> 2028-ЭК/2022</t>
  </si>
  <si>
    <t xml:space="preserve"> 3067-ЭК/2023</t>
  </si>
  <si>
    <t xml:space="preserve"> 2024-ЭК/2024</t>
  </si>
  <si>
    <t xml:space="preserve"> 4048-ЭК/2023</t>
  </si>
  <si>
    <t xml:space="preserve"> 4049-ЭК/2023</t>
  </si>
  <si>
    <t>4047-ЭК/2023</t>
  </si>
  <si>
    <t xml:space="preserve"> 1053-ЭК/2023</t>
  </si>
  <si>
    <t xml:space="preserve"> 2031-ЭК/2023</t>
  </si>
  <si>
    <t xml:space="preserve"> 280-ЭК/2016</t>
  </si>
  <si>
    <t xml:space="preserve"> 1052-ЭК/2022</t>
  </si>
  <si>
    <t xml:space="preserve"> 1014-ЭК</t>
  </si>
  <si>
    <t>1069-ЭК/2024</t>
  </si>
  <si>
    <t>Названия строк</t>
  </si>
  <si>
    <t>Общий итог</t>
  </si>
  <si>
    <t>Названия столбцов</t>
  </si>
  <si>
    <t>Количество по полю номер договора</t>
  </si>
  <si>
    <t>&lt;26.09.2022</t>
  </si>
  <si>
    <t>2022</t>
  </si>
  <si>
    <t>2023</t>
  </si>
  <si>
    <t>Кв-л3</t>
  </si>
  <si>
    <t>Кв-л4</t>
  </si>
  <si>
    <t>Кв-л1</t>
  </si>
  <si>
    <t>Кв-л2</t>
  </si>
  <si>
    <t>1-1/24М</t>
  </si>
  <si>
    <t>3017/1-ЭК/2024</t>
  </si>
  <si>
    <t xml:space="preserve"> 1922/ГБУ</t>
  </si>
  <si>
    <t>1968/ГБУ</t>
  </si>
  <si>
    <t xml:space="preserve"> 1592Э/ГБУ</t>
  </si>
  <si>
    <t xml:space="preserve"> 1991/ГБУ</t>
  </si>
  <si>
    <t>1681М/ГБУ</t>
  </si>
  <si>
    <t xml:space="preserve"> 2025/ГБУ</t>
  </si>
  <si>
    <t>1877М/ГБУ</t>
  </si>
  <si>
    <t>1979/ГБУ</t>
  </si>
  <si>
    <t>2005/ГБУ</t>
  </si>
  <si>
    <t>1985/ГБУ</t>
  </si>
  <si>
    <t xml:space="preserve"> 1949/ГБУ</t>
  </si>
  <si>
    <t>471/ГБУ</t>
  </si>
  <si>
    <t>1917М/ГБУ</t>
  </si>
  <si>
    <t>1916М/ГБУ</t>
  </si>
  <si>
    <t>1942/ГБУ</t>
  </si>
  <si>
    <t>1943/ГБУ</t>
  </si>
  <si>
    <t>1954М/ГБУ</t>
  </si>
  <si>
    <t xml:space="preserve"> 1994/ГБУ</t>
  </si>
  <si>
    <t>1940М/ГБУ</t>
  </si>
  <si>
    <t>ИТОГ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</si>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</sst>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3" fillId="4" borderId="5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Надежда" refreshedDate="45587.687034953706" createdVersion="6" refreshedVersion="6" minRefreshableVersion="3" recordCount="48" xr:uid="{81C756AD-74CA-4C20-8BB3-854451A1041A}">
  <cacheSource type="worksheet">
    <worksheetSource ref="A2:C50" sheet="Лист1"/>
  </cacheSource>
  <cacheFields count="5">
    <cacheField name="район" numFmtId="0">
      <sharedItems count="10">
        <s v="Арбат"/>
        <s v="Басманный"/>
        <s v="Замоскворечье"/>
        <s v="Красносельский"/>
        <s v="Мещанский"/>
        <s v="Пресненский"/>
        <s v="Таганский"/>
        <s v="Тверской"/>
        <s v="Хамовники"/>
        <s v="Якиманка"/>
      </sharedItems>
    </cacheField>
    <cacheField name="номер договора" numFmtId="0">
      <sharedItems containsMixedTypes="1" containsNumber="1" containsInteger="1" minValue="6125" maxValue="6125"/>
    </cacheField>
    <cacheField name="договор  подписан (ДАТА)" numFmtId="14">
      <sharedItems containsNonDate="0" containsDate="1" containsString="0" containsBlank="1" minDate="2022-09-26T00:00:00" maxDate="2024-10-18T00:00:00" count="34">
        <d v="2022-10-17T00:00:00"/>
        <d v="2022-11-21T00:00:00"/>
        <d v="2023-10-24T00:00:00"/>
        <m/>
        <d v="2022-12-26T00:00:00"/>
        <d v="2023-01-19T00:00:00"/>
        <d v="2022-10-07T00:00:00"/>
        <d v="2022-09-26T00:00:00"/>
        <d v="2023-01-09T00:00:00"/>
        <d v="2022-12-08T00:00:00"/>
        <d v="2022-10-05T00:00:00"/>
        <d v="2022-11-24T00:00:00"/>
        <d v="2023-03-21T00:00:00"/>
        <d v="2023-12-29T00:00:00"/>
        <d v="2024-10-17T00:00:00"/>
        <d v="2023-05-02T00:00:00"/>
        <d v="2023-06-19T00:00:00"/>
        <d v="2023-07-18T00:00:00"/>
        <d v="2023-02-01T00:00:00"/>
        <d v="2023-03-24T00:00:00"/>
        <d v="2024-02-01T00:00:00"/>
        <d v="2024-07-12T00:00:00"/>
        <d v="2024-05-21T00:00:00"/>
        <d v="2024-05-15T00:00:00"/>
        <d v="2024-02-27T00:00:00"/>
        <d v="2024-06-03T00:00:00"/>
        <d v="2024-04-17T00:00:00"/>
        <d v="2024-07-24T00:00:00"/>
        <d v="2024-09-19T00:00:00"/>
        <d v="2024-05-28T00:00:00"/>
        <d v="2024-06-18T00:00:00"/>
        <d v="2024-04-08T00:00:00"/>
        <d v="2024-05-29T00:00:00"/>
        <d v="2024-01-25T00:00:00"/>
      </sharedItems>
      <fieldGroup par="4" base="2">
        <rangePr groupBy="months" startDate="2022-09-26T00:00:00" endDate="2024-10-18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8.10.2024"/>
        </groupItems>
      </fieldGroup>
    </cacheField>
    <cacheField name="Кварталы" numFmtId="0" databaseField="0">
      <fieldGroup base="2">
        <rangePr groupBy="quarters" startDate="2022-09-26T00:00:00" endDate="2024-10-18T00:00:00"/>
        <groupItems count="6">
          <s v="&lt;26.09.2022"/>
          <s v="Кв-л1"/>
          <s v="Кв-л2"/>
          <s v="Кв-л3"/>
          <s v="Кв-л4"/>
          <s v="&gt;18.10.2024"/>
        </groupItems>
      </fieldGroup>
    </cacheField>
    <cacheField name="Годы" numFmtId="0" databaseField="0">
      <fieldGroup base="2">
        <rangePr groupBy="years" startDate="2022-09-26T00:00:00" endDate="2024-10-18T00:00:00"/>
        <groupItems count="5">
          <s v="&lt;26.09.2022"/>
          <s v="2022"/>
          <s v="2023"/>
          <s v="2024"/>
          <s v="&gt;18.10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s v=" 3040-ЭК"/>
    <x v="0"/>
  </r>
  <r>
    <x v="1"/>
    <s v=" 3051-ЭК/2021"/>
    <x v="0"/>
  </r>
  <r>
    <x v="2"/>
    <s v=" 4043-ЭК/2022"/>
    <x v="1"/>
  </r>
  <r>
    <x v="3"/>
    <s v="4056-ЭК/2023"/>
    <x v="2"/>
  </r>
  <r>
    <x v="4"/>
    <s v="4042-ЭК/2022"/>
    <x v="3"/>
  </r>
  <r>
    <x v="5"/>
    <s v="4040-ЭК/2023_x000a_4039-ЭК/2023"/>
    <x v="3"/>
  </r>
  <r>
    <x v="6"/>
    <s v=" 2025-ЭК22"/>
    <x v="4"/>
  </r>
  <r>
    <x v="7"/>
    <s v=" 181-ЭК"/>
    <x v="5"/>
  </r>
  <r>
    <x v="8"/>
    <s v="БН"/>
    <x v="6"/>
  </r>
  <r>
    <x v="9"/>
    <s v=" 2024-ЭК/2022"/>
    <x v="7"/>
  </r>
  <r>
    <x v="0"/>
    <s v=" 2026-ЭК/2022"/>
    <x v="8"/>
  </r>
  <r>
    <x v="1"/>
    <s v=" 2028-ЭК/2022"/>
    <x v="9"/>
  </r>
  <r>
    <x v="2"/>
    <s v=" 3067-ЭК/2023"/>
    <x v="10"/>
  </r>
  <r>
    <x v="3"/>
    <s v=" 2024-ЭК/2024"/>
    <x v="11"/>
  </r>
  <r>
    <x v="4"/>
    <s v=" 4048-ЭК/2023"/>
    <x v="12"/>
  </r>
  <r>
    <x v="5"/>
    <s v=" 4049-ЭК/2023"/>
    <x v="13"/>
  </r>
  <r>
    <x v="6"/>
    <s v="4047-ЭК/2023"/>
    <x v="3"/>
  </r>
  <r>
    <x v="7"/>
    <s v=" 1053-ЭК/2023"/>
    <x v="3"/>
  </r>
  <r>
    <x v="8"/>
    <s v=" 2031-ЭК/2023"/>
    <x v="14"/>
  </r>
  <r>
    <x v="9"/>
    <n v="6125"/>
    <x v="15"/>
  </r>
  <r>
    <x v="0"/>
    <s v=" 280-ЭК/2016"/>
    <x v="16"/>
  </r>
  <r>
    <x v="1"/>
    <s v=" 1052-ЭК/2022"/>
    <x v="17"/>
  </r>
  <r>
    <x v="2"/>
    <s v=" 1014-ЭК"/>
    <x v="18"/>
  </r>
  <r>
    <x v="3"/>
    <s v=" 2026-ЭК/2022"/>
    <x v="19"/>
  </r>
  <r>
    <x v="0"/>
    <s v="1069-ЭК/2024"/>
    <x v="20"/>
  </r>
  <r>
    <x v="1"/>
    <s v="1-1/24М"/>
    <x v="21"/>
  </r>
  <r>
    <x v="2"/>
    <s v="3017/1-ЭК/2024"/>
    <x v="22"/>
  </r>
  <r>
    <x v="3"/>
    <s v=" 1922/ГБУ"/>
    <x v="20"/>
  </r>
  <r>
    <x v="4"/>
    <s v="1968/ГБУ"/>
    <x v="23"/>
  </r>
  <r>
    <x v="5"/>
    <s v=" 1592Э/ГБУ"/>
    <x v="24"/>
  </r>
  <r>
    <x v="6"/>
    <s v=" 1991/ГБУ"/>
    <x v="25"/>
  </r>
  <r>
    <x v="7"/>
    <s v="1681М/ГБУ"/>
    <x v="26"/>
  </r>
  <r>
    <x v="8"/>
    <s v=" 2025/ГБУ"/>
    <x v="27"/>
  </r>
  <r>
    <x v="9"/>
    <s v="1877М/ГБУ"/>
    <x v="28"/>
  </r>
  <r>
    <x v="0"/>
    <s v="1979/ГБУ"/>
    <x v="29"/>
  </r>
  <r>
    <x v="1"/>
    <s v="2005/ГБУ"/>
    <x v="30"/>
  </r>
  <r>
    <x v="2"/>
    <s v="1985/ГБУ"/>
    <x v="29"/>
  </r>
  <r>
    <x v="3"/>
    <s v=" 1949/ГБУ"/>
    <x v="31"/>
  </r>
  <r>
    <x v="4"/>
    <s v=" 1949/ГБУ"/>
    <x v="31"/>
  </r>
  <r>
    <x v="5"/>
    <s v=" 1949/ГБУ"/>
    <x v="31"/>
  </r>
  <r>
    <x v="6"/>
    <s v="471/ГБУ"/>
    <x v="32"/>
  </r>
  <r>
    <x v="7"/>
    <s v="1917М/ГБУ"/>
    <x v="33"/>
  </r>
  <r>
    <x v="8"/>
    <s v="1916М/ГБУ"/>
    <x v="33"/>
  </r>
  <r>
    <x v="9"/>
    <s v="1942/ГБУ"/>
    <x v="20"/>
  </r>
  <r>
    <x v="0"/>
    <s v="1943/ГБУ"/>
    <x v="21"/>
  </r>
  <r>
    <x v="1"/>
    <s v="1954М/ГБУ"/>
    <x v="22"/>
  </r>
  <r>
    <x v="2"/>
    <s v=" 1994/ГБУ"/>
    <x v="20"/>
  </r>
  <r>
    <x v="3"/>
    <s v="1940М/ГБУ"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E6D05E-0FF9-4D20-9E60-B267E392FC4B}" name="Сводная таблица3" cacheId="3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E18:M32" firstHeaderRow="1" firstDataRow="4" firstDataCol="1"/>
  <pivotFields count="5"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howAll="0" defaultSubtotal="0"/>
    <pivotField axis="axisCol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Col" showAll="0" defaultSubtotal="0">
      <items count="6">
        <item sd="0" x="0"/>
        <item sd="0" x="1"/>
        <item sd="0" x="2"/>
        <item sd="0" x="3"/>
        <item sd="0" x="4"/>
        <item x="5"/>
      </items>
    </pivotField>
    <pivotField axis="axisCol" showAll="0" defaultSubtotal="0">
      <items count="5">
        <item sd="0" x="0"/>
        <item sd="0" x="1"/>
        <item sd="0" x="2"/>
        <item x="3"/>
        <item x="4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3">
    <field x="4"/>
    <field x="3"/>
    <field x="2"/>
  </colFields>
  <colItems count="8">
    <i>
      <x/>
    </i>
    <i>
      <x v="1"/>
    </i>
    <i>
      <x v="2"/>
    </i>
    <i>
      <x v="3"/>
      <x v="1"/>
    </i>
    <i r="1">
      <x v="2"/>
    </i>
    <i r="1">
      <x v="3"/>
    </i>
    <i r="1">
      <x v="4"/>
    </i>
    <i t="grand">
      <x/>
    </i>
  </colItems>
  <dataFields count="1">
    <dataField name="Количество по полю номер договора" fld="1" subtotal="count" baseField="0" baseItem="0"/>
  </dataFields>
  <pivotTableStyleInfo name="PivotStyleLight2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E2B1-7FA0-478D-A5D2-33CF61A1B2B5}">
  <dimension ref="A1:M50"/>
  <sheetViews>
    <sheetView tabSelected="1" zoomScale="115" zoomScaleNormal="115" workbookViewId="0">
      <selection activeCell="F5" sqref="F5"/>
    </sheetView>
  </sheetViews>
  <sheetFormatPr defaultRowHeight="15" x14ac:dyDescent="0.25"/>
  <cols>
    <col min="1" max="1" width="15.5703125" bestFit="1" customWidth="1"/>
    <col min="2" max="2" width="15.5703125" customWidth="1"/>
    <col min="3" max="3" width="18.42578125" customWidth="1"/>
    <col min="5" max="5" width="38.7109375" bestFit="1" customWidth="1"/>
    <col min="6" max="6" width="22.7109375" bestFit="1" customWidth="1"/>
    <col min="7" max="8" width="8.28515625" bestFit="1" customWidth="1"/>
    <col min="9" max="12" width="9.5703125" bestFit="1" customWidth="1"/>
    <col min="13" max="14" width="13.42578125" bestFit="1" customWidth="1"/>
    <col min="15" max="15" width="11.140625" bestFit="1" customWidth="1"/>
    <col min="16" max="16" width="8.85546875" bestFit="1" customWidth="1"/>
    <col min="17" max="17" width="4.85546875" bestFit="1" customWidth="1"/>
    <col min="18" max="18" width="4.5703125" bestFit="1" customWidth="1"/>
    <col min="19" max="19" width="12.28515625" bestFit="1" customWidth="1"/>
    <col min="20" max="20" width="8.85546875" bestFit="1" customWidth="1"/>
    <col min="21" max="21" width="5.28515625" bestFit="1" customWidth="1"/>
    <col min="22" max="22" width="12.28515625" bestFit="1" customWidth="1"/>
    <col min="23" max="23" width="8.85546875" bestFit="1" customWidth="1"/>
    <col min="24" max="24" width="12.28515625" bestFit="1" customWidth="1"/>
    <col min="25" max="25" width="8.85546875" bestFit="1" customWidth="1"/>
    <col min="26" max="26" width="4.5703125" bestFit="1" customWidth="1"/>
    <col min="27" max="27" width="12.28515625" bestFit="1" customWidth="1"/>
    <col min="28" max="28" width="11.140625" bestFit="1" customWidth="1"/>
    <col min="29" max="29" width="8.85546875" bestFit="1" customWidth="1"/>
    <col min="30" max="30" width="4.85546875" bestFit="1" customWidth="1"/>
    <col min="31" max="31" width="12.28515625" bestFit="1" customWidth="1"/>
    <col min="32" max="32" width="8.85546875" bestFit="1" customWidth="1"/>
    <col min="33" max="33" width="4.85546875" bestFit="1" customWidth="1"/>
    <col min="34" max="34" width="5.28515625" bestFit="1" customWidth="1"/>
    <col min="35" max="35" width="12.28515625" bestFit="1" customWidth="1"/>
    <col min="36" max="36" width="8.85546875" bestFit="1" customWidth="1"/>
    <col min="37" max="37" width="4.5703125" bestFit="1" customWidth="1"/>
    <col min="38" max="38" width="12.28515625" bestFit="1" customWidth="1"/>
    <col min="39" max="39" width="11.140625" bestFit="1" customWidth="1"/>
    <col min="40" max="40" width="13.42578125" bestFit="1" customWidth="1"/>
  </cols>
  <sheetData>
    <row r="1" spans="1:11" x14ac:dyDescent="0.25">
      <c r="C1">
        <f>SUBTOTAL(3,C3:C26)</f>
        <v>20</v>
      </c>
      <c r="F1" s="3" t="s">
        <v>5</v>
      </c>
      <c r="G1" s="3"/>
      <c r="H1" s="3"/>
      <c r="I1" s="3"/>
      <c r="J1" s="3"/>
      <c r="K1" s="3"/>
    </row>
    <row r="2" spans="1:11" ht="56.25" x14ac:dyDescent="0.25">
      <c r="A2" s="11" t="s">
        <v>17</v>
      </c>
      <c r="B2" s="6" t="s">
        <v>18</v>
      </c>
      <c r="C2" s="12" t="s">
        <v>16</v>
      </c>
      <c r="F2" s="20" t="s">
        <v>17</v>
      </c>
      <c r="G2" s="4" t="s">
        <v>0</v>
      </c>
      <c r="H2" s="8">
        <v>2024</v>
      </c>
      <c r="I2" s="9"/>
      <c r="J2" s="9"/>
      <c r="K2" s="10"/>
    </row>
    <row r="3" spans="1:11" ht="18.75" x14ac:dyDescent="0.25">
      <c r="A3" s="6" t="s">
        <v>6</v>
      </c>
      <c r="B3" s="6" t="s">
        <v>19</v>
      </c>
      <c r="C3" s="13">
        <v>44851</v>
      </c>
      <c r="F3" s="20"/>
      <c r="G3" s="5"/>
      <c r="H3" s="1" t="s">
        <v>1</v>
      </c>
      <c r="I3" s="1" t="s">
        <v>2</v>
      </c>
      <c r="J3" s="1" t="s">
        <v>3</v>
      </c>
      <c r="K3" s="1" t="s">
        <v>4</v>
      </c>
    </row>
    <row r="4" spans="1:11" ht="18.75" x14ac:dyDescent="0.25">
      <c r="A4" s="6" t="s">
        <v>7</v>
      </c>
      <c r="B4" s="6" t="s">
        <v>20</v>
      </c>
      <c r="C4" s="13">
        <v>44851</v>
      </c>
      <c r="F4" s="6" t="s">
        <v>6</v>
      </c>
      <c r="G4" s="2">
        <f>COUNTIFS($A$3:$A$50,$F4,$C$3:$C$50,"&lt;01.01.2024")</f>
        <v>3</v>
      </c>
      <c r="H4" s="2"/>
      <c r="I4" s="2"/>
      <c r="J4" s="2"/>
      <c r="K4" s="2"/>
    </row>
    <row r="5" spans="1:11" ht="18.75" x14ac:dyDescent="0.25">
      <c r="A5" s="6" t="s">
        <v>8</v>
      </c>
      <c r="B5" s="6" t="s">
        <v>21</v>
      </c>
      <c r="C5" s="13">
        <v>44886</v>
      </c>
      <c r="F5" s="6" t="s">
        <v>7</v>
      </c>
      <c r="G5" s="2">
        <f t="shared" ref="G5:G13" si="0">COUNTIFS($A$3:$A$50,$F5,$C$3:$C$50,"&lt;01.01.2024")</f>
        <v>3</v>
      </c>
      <c r="H5" s="2"/>
      <c r="I5" s="2"/>
      <c r="J5" s="2"/>
      <c r="K5" s="2"/>
    </row>
    <row r="6" spans="1:11" ht="18.75" x14ac:dyDescent="0.25">
      <c r="A6" s="6" t="s">
        <v>9</v>
      </c>
      <c r="B6" s="6" t="s">
        <v>22</v>
      </c>
      <c r="C6" s="13">
        <v>45223</v>
      </c>
      <c r="F6" s="6" t="s">
        <v>8</v>
      </c>
      <c r="G6" s="2">
        <f t="shared" si="0"/>
        <v>3</v>
      </c>
      <c r="H6" s="2"/>
      <c r="I6" s="2"/>
      <c r="J6" s="2"/>
      <c r="K6" s="2"/>
    </row>
    <row r="7" spans="1:11" ht="18.75" x14ac:dyDescent="0.25">
      <c r="A7" s="6" t="s">
        <v>10</v>
      </c>
      <c r="B7" s="6" t="s">
        <v>23</v>
      </c>
      <c r="C7" s="13"/>
      <c r="F7" s="6" t="s">
        <v>9</v>
      </c>
      <c r="G7" s="2">
        <f t="shared" si="0"/>
        <v>3</v>
      </c>
      <c r="H7" s="2"/>
      <c r="I7" s="2"/>
      <c r="J7" s="2"/>
      <c r="K7" s="2"/>
    </row>
    <row r="8" spans="1:11" ht="18.75" x14ac:dyDescent="0.25">
      <c r="A8" s="6" t="s">
        <v>11</v>
      </c>
      <c r="B8" s="6" t="s">
        <v>24</v>
      </c>
      <c r="C8" s="13"/>
      <c r="F8" s="6" t="s">
        <v>10</v>
      </c>
      <c r="G8" s="2">
        <f t="shared" si="0"/>
        <v>1</v>
      </c>
      <c r="H8" s="2"/>
      <c r="I8" s="2"/>
      <c r="J8" s="2"/>
      <c r="K8" s="2"/>
    </row>
    <row r="9" spans="1:11" ht="18.75" x14ac:dyDescent="0.25">
      <c r="A9" s="6" t="s">
        <v>12</v>
      </c>
      <c r="B9" s="6" t="s">
        <v>25</v>
      </c>
      <c r="C9" s="13">
        <v>44921</v>
      </c>
      <c r="F9" s="6" t="s">
        <v>11</v>
      </c>
      <c r="G9" s="2">
        <f t="shared" si="0"/>
        <v>1</v>
      </c>
      <c r="H9" s="2"/>
      <c r="I9" s="2"/>
      <c r="J9" s="2"/>
      <c r="K9" s="2"/>
    </row>
    <row r="10" spans="1:11" ht="18.75" x14ac:dyDescent="0.25">
      <c r="A10" s="6" t="s">
        <v>13</v>
      </c>
      <c r="B10" s="6" t="s">
        <v>26</v>
      </c>
      <c r="C10" s="13">
        <v>44945</v>
      </c>
      <c r="F10" s="6" t="s">
        <v>12</v>
      </c>
      <c r="G10" s="2">
        <f t="shared" si="0"/>
        <v>1</v>
      </c>
      <c r="H10" s="2"/>
      <c r="I10" s="2"/>
      <c r="J10" s="2"/>
      <c r="K10" s="2"/>
    </row>
    <row r="11" spans="1:11" ht="18.75" x14ac:dyDescent="0.25">
      <c r="A11" s="6" t="s">
        <v>14</v>
      </c>
      <c r="B11" s="6" t="s">
        <v>27</v>
      </c>
      <c r="C11" s="13">
        <v>44841</v>
      </c>
      <c r="F11" s="6" t="s">
        <v>13</v>
      </c>
      <c r="G11" s="2">
        <f t="shared" si="0"/>
        <v>1</v>
      </c>
      <c r="H11" s="2"/>
      <c r="I11" s="2"/>
      <c r="J11" s="2"/>
      <c r="K11" s="2"/>
    </row>
    <row r="12" spans="1:11" ht="18.75" x14ac:dyDescent="0.25">
      <c r="A12" s="6" t="s">
        <v>15</v>
      </c>
      <c r="B12" s="6" t="s">
        <v>28</v>
      </c>
      <c r="C12" s="13">
        <v>44830</v>
      </c>
      <c r="F12" s="6" t="s">
        <v>14</v>
      </c>
      <c r="G12" s="2">
        <f t="shared" si="0"/>
        <v>1</v>
      </c>
      <c r="H12" s="2"/>
      <c r="I12" s="2"/>
      <c r="J12" s="2"/>
      <c r="K12" s="2"/>
    </row>
    <row r="13" spans="1:11" ht="18.75" x14ac:dyDescent="0.25">
      <c r="A13" s="6" t="s">
        <v>6</v>
      </c>
      <c r="B13" s="6" t="s">
        <v>29</v>
      </c>
      <c r="C13" s="13">
        <v>44935</v>
      </c>
      <c r="F13" s="6" t="s">
        <v>15</v>
      </c>
      <c r="G13" s="2">
        <f t="shared" si="0"/>
        <v>2</v>
      </c>
      <c r="H13" s="2"/>
      <c r="I13" s="2"/>
      <c r="J13" s="2"/>
      <c r="K13" s="2"/>
    </row>
    <row r="14" spans="1:11" ht="18.75" x14ac:dyDescent="0.25">
      <c r="A14" s="6" t="s">
        <v>7</v>
      </c>
      <c r="B14" s="6" t="s">
        <v>30</v>
      </c>
      <c r="C14" s="13">
        <v>44903</v>
      </c>
      <c r="F14" s="18" t="s">
        <v>74</v>
      </c>
      <c r="G14" s="19">
        <f>SUM(G4:G13)</f>
        <v>19</v>
      </c>
      <c r="H14" s="18">
        <f>SUM(H4:H13)</f>
        <v>0</v>
      </c>
      <c r="I14" s="18">
        <f t="shared" ref="I14:K14" si="1">SUM(I4:I13)</f>
        <v>0</v>
      </c>
      <c r="J14" s="18">
        <f t="shared" si="1"/>
        <v>0</v>
      </c>
      <c r="K14" s="18">
        <f t="shared" si="1"/>
        <v>0</v>
      </c>
    </row>
    <row r="15" spans="1:11" ht="18.75" x14ac:dyDescent="0.25">
      <c r="A15" s="6" t="s">
        <v>8</v>
      </c>
      <c r="B15" s="6" t="s">
        <v>31</v>
      </c>
      <c r="C15" s="13">
        <v>44839</v>
      </c>
    </row>
    <row r="16" spans="1:11" ht="18.75" x14ac:dyDescent="0.25">
      <c r="A16" s="6" t="s">
        <v>9</v>
      </c>
      <c r="B16" s="6" t="s">
        <v>32</v>
      </c>
      <c r="C16" s="13">
        <v>44889</v>
      </c>
    </row>
    <row r="17" spans="1:13" ht="18.75" x14ac:dyDescent="0.25">
      <c r="A17" s="6" t="s">
        <v>10</v>
      </c>
      <c r="B17" s="6" t="s">
        <v>33</v>
      </c>
      <c r="C17" s="13">
        <v>45006</v>
      </c>
    </row>
    <row r="18" spans="1:13" ht="18.75" x14ac:dyDescent="0.25">
      <c r="A18" s="6" t="s">
        <v>11</v>
      </c>
      <c r="B18" s="6" t="s">
        <v>34</v>
      </c>
      <c r="C18" s="13">
        <v>45289</v>
      </c>
      <c r="E18" s="14" t="s">
        <v>45</v>
      </c>
      <c r="F18" s="14" t="s">
        <v>44</v>
      </c>
    </row>
    <row r="19" spans="1:13" ht="18.75" x14ac:dyDescent="0.25">
      <c r="A19" s="6" t="s">
        <v>12</v>
      </c>
      <c r="B19" s="6" t="s">
        <v>35</v>
      </c>
      <c r="C19" s="13"/>
      <c r="F19" t="s">
        <v>46</v>
      </c>
      <c r="G19" t="s">
        <v>47</v>
      </c>
      <c r="H19" t="s">
        <v>48</v>
      </c>
      <c r="I19" t="s">
        <v>75</v>
      </c>
      <c r="M19" t="s">
        <v>43</v>
      </c>
    </row>
    <row r="20" spans="1:13" ht="18.75" x14ac:dyDescent="0.25">
      <c r="A20" s="6" t="s">
        <v>13</v>
      </c>
      <c r="B20" s="6" t="s">
        <v>36</v>
      </c>
      <c r="C20" s="13"/>
      <c r="I20" t="s">
        <v>51</v>
      </c>
      <c r="J20" t="s">
        <v>52</v>
      </c>
      <c r="K20" t="s">
        <v>49</v>
      </c>
      <c r="L20" t="s">
        <v>50</v>
      </c>
    </row>
    <row r="21" spans="1:13" ht="18.75" x14ac:dyDescent="0.25">
      <c r="A21" s="6" t="s">
        <v>14</v>
      </c>
      <c r="B21" s="6" t="s">
        <v>37</v>
      </c>
      <c r="C21" s="7">
        <v>45582</v>
      </c>
      <c r="E21" s="14" t="s">
        <v>42</v>
      </c>
    </row>
    <row r="22" spans="1:13" ht="18.75" x14ac:dyDescent="0.25">
      <c r="A22" s="6" t="s">
        <v>15</v>
      </c>
      <c r="B22" s="6">
        <v>6125</v>
      </c>
      <c r="C22" s="13">
        <v>45048</v>
      </c>
      <c r="E22" s="15" t="s">
        <v>6</v>
      </c>
      <c r="F22" s="16"/>
      <c r="G22" s="16">
        <v>1</v>
      </c>
      <c r="H22" s="16">
        <v>2</v>
      </c>
      <c r="I22" s="16">
        <v>1</v>
      </c>
      <c r="J22" s="16">
        <v>1</v>
      </c>
      <c r="K22" s="16">
        <v>1</v>
      </c>
      <c r="L22" s="16"/>
      <c r="M22" s="16">
        <v>6</v>
      </c>
    </row>
    <row r="23" spans="1:13" ht="18.75" x14ac:dyDescent="0.25">
      <c r="A23" s="6" t="s">
        <v>6</v>
      </c>
      <c r="B23" s="6" t="s">
        <v>38</v>
      </c>
      <c r="C23" s="13">
        <v>45096</v>
      </c>
      <c r="E23" s="15" t="s">
        <v>7</v>
      </c>
      <c r="F23" s="16"/>
      <c r="G23" s="16">
        <v>2</v>
      </c>
      <c r="H23" s="16">
        <v>1</v>
      </c>
      <c r="I23" s="16"/>
      <c r="J23" s="16">
        <v>2</v>
      </c>
      <c r="K23" s="16">
        <v>1</v>
      </c>
      <c r="L23" s="16"/>
      <c r="M23" s="16">
        <v>6</v>
      </c>
    </row>
    <row r="24" spans="1:13" ht="18.75" x14ac:dyDescent="0.25">
      <c r="A24" s="6" t="s">
        <v>7</v>
      </c>
      <c r="B24" s="6" t="s">
        <v>39</v>
      </c>
      <c r="C24" s="13">
        <v>45125</v>
      </c>
      <c r="E24" s="15" t="s">
        <v>8</v>
      </c>
      <c r="F24" s="16"/>
      <c r="G24" s="16">
        <v>2</v>
      </c>
      <c r="H24" s="16">
        <v>1</v>
      </c>
      <c r="I24" s="16">
        <v>1</v>
      </c>
      <c r="J24" s="16">
        <v>2</v>
      </c>
      <c r="K24" s="16"/>
      <c r="L24" s="16"/>
      <c r="M24" s="16">
        <v>6</v>
      </c>
    </row>
    <row r="25" spans="1:13" ht="18.75" x14ac:dyDescent="0.25">
      <c r="A25" s="6" t="s">
        <v>8</v>
      </c>
      <c r="B25" s="6" t="s">
        <v>40</v>
      </c>
      <c r="C25" s="13">
        <v>44958</v>
      </c>
      <c r="E25" s="15" t="s">
        <v>9</v>
      </c>
      <c r="F25" s="16"/>
      <c r="G25" s="16">
        <v>1</v>
      </c>
      <c r="H25" s="16">
        <v>2</v>
      </c>
      <c r="I25" s="16">
        <v>1</v>
      </c>
      <c r="J25" s="16">
        <v>2</v>
      </c>
      <c r="K25" s="16"/>
      <c r="L25" s="16"/>
      <c r="M25" s="16">
        <v>6</v>
      </c>
    </row>
    <row r="26" spans="1:13" ht="18.75" x14ac:dyDescent="0.25">
      <c r="A26" s="6" t="s">
        <v>9</v>
      </c>
      <c r="B26" s="11" t="s">
        <v>29</v>
      </c>
      <c r="C26" s="7">
        <v>45009</v>
      </c>
      <c r="E26" s="15" t="s">
        <v>10</v>
      </c>
      <c r="F26" s="16">
        <v>1</v>
      </c>
      <c r="G26" s="16"/>
      <c r="H26" s="16">
        <v>1</v>
      </c>
      <c r="I26" s="16"/>
      <c r="J26" s="16">
        <v>2</v>
      </c>
      <c r="K26" s="16"/>
      <c r="L26" s="16"/>
      <c r="M26" s="16">
        <v>4</v>
      </c>
    </row>
    <row r="27" spans="1:13" ht="18.75" x14ac:dyDescent="0.25">
      <c r="A27" s="6" t="s">
        <v>6</v>
      </c>
      <c r="B27" t="s">
        <v>41</v>
      </c>
      <c r="C27" s="7">
        <v>45323</v>
      </c>
      <c r="E27" s="15" t="s">
        <v>11</v>
      </c>
      <c r="F27" s="16">
        <v>1</v>
      </c>
      <c r="G27" s="16"/>
      <c r="H27" s="16">
        <v>1</v>
      </c>
      <c r="I27" s="16">
        <v>1</v>
      </c>
      <c r="J27" s="16">
        <v>1</v>
      </c>
      <c r="K27" s="16"/>
      <c r="L27" s="16"/>
      <c r="M27" s="16">
        <v>4</v>
      </c>
    </row>
    <row r="28" spans="1:13" ht="18.75" x14ac:dyDescent="0.25">
      <c r="A28" s="6" t="s">
        <v>7</v>
      </c>
      <c r="B28" t="s">
        <v>53</v>
      </c>
      <c r="C28" s="7">
        <v>45485</v>
      </c>
      <c r="E28" s="15" t="s">
        <v>12</v>
      </c>
      <c r="F28" s="16">
        <v>1</v>
      </c>
      <c r="G28" s="16">
        <v>1</v>
      </c>
      <c r="H28" s="16"/>
      <c r="I28" s="16"/>
      <c r="J28" s="16">
        <v>2</v>
      </c>
      <c r="K28" s="16"/>
      <c r="L28" s="16"/>
      <c r="M28" s="16">
        <v>4</v>
      </c>
    </row>
    <row r="29" spans="1:13" ht="18.75" x14ac:dyDescent="0.25">
      <c r="A29" s="6" t="s">
        <v>8</v>
      </c>
      <c r="B29" t="s">
        <v>54</v>
      </c>
      <c r="C29" s="7">
        <v>45433</v>
      </c>
      <c r="E29" s="15" t="s">
        <v>13</v>
      </c>
      <c r="F29" s="16">
        <v>1</v>
      </c>
      <c r="G29" s="16"/>
      <c r="H29" s="16">
        <v>1</v>
      </c>
      <c r="I29" s="16">
        <v>1</v>
      </c>
      <c r="J29" s="16">
        <v>1</v>
      </c>
      <c r="K29" s="16"/>
      <c r="L29" s="16"/>
      <c r="M29" s="16">
        <v>4</v>
      </c>
    </row>
    <row r="30" spans="1:13" ht="18.75" x14ac:dyDescent="0.25">
      <c r="A30" s="6" t="s">
        <v>9</v>
      </c>
      <c r="B30" t="s">
        <v>55</v>
      </c>
      <c r="C30" s="7">
        <v>45323</v>
      </c>
      <c r="E30" s="15" t="s">
        <v>14</v>
      </c>
      <c r="F30" s="16"/>
      <c r="G30" s="16">
        <v>1</v>
      </c>
      <c r="H30" s="16"/>
      <c r="I30" s="16">
        <v>1</v>
      </c>
      <c r="J30" s="16"/>
      <c r="K30" s="16">
        <v>1</v>
      </c>
      <c r="L30" s="16">
        <v>1</v>
      </c>
      <c r="M30" s="16">
        <v>4</v>
      </c>
    </row>
    <row r="31" spans="1:13" ht="18.75" x14ac:dyDescent="0.25">
      <c r="A31" s="6" t="s">
        <v>10</v>
      </c>
      <c r="B31" t="s">
        <v>56</v>
      </c>
      <c r="C31" s="7">
        <v>45427</v>
      </c>
      <c r="E31" s="15" t="s">
        <v>15</v>
      </c>
      <c r="F31" s="16"/>
      <c r="G31" s="16">
        <v>1</v>
      </c>
      <c r="H31" s="16">
        <v>1</v>
      </c>
      <c r="I31" s="16">
        <v>1</v>
      </c>
      <c r="J31" s="16"/>
      <c r="K31" s="16">
        <v>1</v>
      </c>
      <c r="L31" s="16"/>
      <c r="M31" s="16">
        <v>4</v>
      </c>
    </row>
    <row r="32" spans="1:13" ht="18.75" x14ac:dyDescent="0.25">
      <c r="A32" s="6" t="s">
        <v>11</v>
      </c>
      <c r="B32" t="s">
        <v>57</v>
      </c>
      <c r="C32" s="7">
        <v>45349</v>
      </c>
      <c r="E32" s="15" t="s">
        <v>43</v>
      </c>
      <c r="F32" s="16">
        <v>4</v>
      </c>
      <c r="G32" s="16">
        <v>9</v>
      </c>
      <c r="H32" s="16">
        <v>10</v>
      </c>
      <c r="I32" s="16">
        <v>7</v>
      </c>
      <c r="J32" s="16">
        <v>13</v>
      </c>
      <c r="K32" s="16">
        <v>4</v>
      </c>
      <c r="L32" s="16">
        <v>1</v>
      </c>
      <c r="M32" s="16">
        <v>48</v>
      </c>
    </row>
    <row r="33" spans="1:3" ht="18.75" x14ac:dyDescent="0.25">
      <c r="A33" s="6" t="s">
        <v>12</v>
      </c>
      <c r="B33" t="s">
        <v>58</v>
      </c>
      <c r="C33" s="17">
        <v>45446</v>
      </c>
    </row>
    <row r="34" spans="1:3" ht="18.75" x14ac:dyDescent="0.25">
      <c r="A34" s="6" t="s">
        <v>13</v>
      </c>
      <c r="B34" t="s">
        <v>59</v>
      </c>
      <c r="C34" s="7">
        <v>45399</v>
      </c>
    </row>
    <row r="35" spans="1:3" ht="18.75" x14ac:dyDescent="0.25">
      <c r="A35" s="6" t="s">
        <v>14</v>
      </c>
      <c r="B35" t="s">
        <v>60</v>
      </c>
      <c r="C35" s="7">
        <v>45497</v>
      </c>
    </row>
    <row r="36" spans="1:3" ht="18.75" x14ac:dyDescent="0.25">
      <c r="A36" s="6" t="s">
        <v>15</v>
      </c>
      <c r="B36" t="s">
        <v>61</v>
      </c>
      <c r="C36" s="7">
        <v>45554</v>
      </c>
    </row>
    <row r="37" spans="1:3" ht="18.75" x14ac:dyDescent="0.25">
      <c r="A37" s="6" t="s">
        <v>6</v>
      </c>
      <c r="B37" t="s">
        <v>62</v>
      </c>
      <c r="C37" s="7">
        <v>45440</v>
      </c>
    </row>
    <row r="38" spans="1:3" ht="18.75" x14ac:dyDescent="0.25">
      <c r="A38" s="6" t="s">
        <v>7</v>
      </c>
      <c r="B38" t="s">
        <v>63</v>
      </c>
      <c r="C38" s="7">
        <v>45461</v>
      </c>
    </row>
    <row r="39" spans="1:3" ht="18.75" x14ac:dyDescent="0.25">
      <c r="A39" s="6" t="s">
        <v>8</v>
      </c>
      <c r="B39" t="s">
        <v>64</v>
      </c>
      <c r="C39" s="7">
        <v>45440</v>
      </c>
    </row>
    <row r="40" spans="1:3" ht="18.75" x14ac:dyDescent="0.25">
      <c r="A40" s="6" t="s">
        <v>9</v>
      </c>
      <c r="B40" t="s">
        <v>65</v>
      </c>
      <c r="C40" s="7">
        <v>45390</v>
      </c>
    </row>
    <row r="41" spans="1:3" ht="18.75" x14ac:dyDescent="0.25">
      <c r="A41" s="6" t="s">
        <v>10</v>
      </c>
      <c r="B41" t="s">
        <v>65</v>
      </c>
      <c r="C41" s="7">
        <v>45390</v>
      </c>
    </row>
    <row r="42" spans="1:3" ht="18.75" x14ac:dyDescent="0.25">
      <c r="A42" s="6" t="s">
        <v>11</v>
      </c>
      <c r="B42" t="s">
        <v>65</v>
      </c>
      <c r="C42" s="7">
        <v>45390</v>
      </c>
    </row>
    <row r="43" spans="1:3" ht="18.75" x14ac:dyDescent="0.25">
      <c r="A43" s="6" t="s">
        <v>12</v>
      </c>
      <c r="B43" t="s">
        <v>66</v>
      </c>
      <c r="C43" s="7">
        <v>45441</v>
      </c>
    </row>
    <row r="44" spans="1:3" ht="18.75" x14ac:dyDescent="0.25">
      <c r="A44" s="6" t="s">
        <v>13</v>
      </c>
      <c r="B44" t="s">
        <v>67</v>
      </c>
      <c r="C44" s="7">
        <v>45316</v>
      </c>
    </row>
    <row r="45" spans="1:3" ht="18.75" x14ac:dyDescent="0.25">
      <c r="A45" s="6" t="s">
        <v>14</v>
      </c>
      <c r="B45" t="s">
        <v>68</v>
      </c>
      <c r="C45" s="7">
        <v>45316</v>
      </c>
    </row>
    <row r="46" spans="1:3" ht="18.75" x14ac:dyDescent="0.25">
      <c r="A46" s="6" t="s">
        <v>15</v>
      </c>
      <c r="B46" t="s">
        <v>69</v>
      </c>
      <c r="C46" s="7">
        <v>45323</v>
      </c>
    </row>
    <row r="47" spans="1:3" ht="18.75" x14ac:dyDescent="0.25">
      <c r="A47" s="6" t="s">
        <v>6</v>
      </c>
      <c r="B47" t="s">
        <v>70</v>
      </c>
      <c r="C47" s="7">
        <v>45485</v>
      </c>
    </row>
    <row r="48" spans="1:3" ht="18.75" x14ac:dyDescent="0.25">
      <c r="A48" s="6" t="s">
        <v>7</v>
      </c>
      <c r="B48" t="s">
        <v>71</v>
      </c>
      <c r="C48" s="7">
        <v>45433</v>
      </c>
    </row>
    <row r="49" spans="1:3" ht="18.75" x14ac:dyDescent="0.25">
      <c r="A49" s="6" t="s">
        <v>8</v>
      </c>
      <c r="B49" t="s">
        <v>72</v>
      </c>
      <c r="C49" s="7">
        <v>45323</v>
      </c>
    </row>
    <row r="50" spans="1:3" ht="18.75" x14ac:dyDescent="0.25">
      <c r="A50" s="6" t="s">
        <v>9</v>
      </c>
      <c r="B50" t="s">
        <v>73</v>
      </c>
      <c r="C50" s="7">
        <v>45399</v>
      </c>
    </row>
  </sheetData>
  <autoFilter ref="A2:C2" xr:uid="{F38307CF-4059-49F7-9E87-2797720DFC46}"/>
  <mergeCells count="4">
    <mergeCell ref="H2:K2"/>
    <mergeCell ref="G2:G3"/>
    <mergeCell ref="F1:K1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Надежда</cp:lastModifiedBy>
  <dcterms:created xsi:type="dcterms:W3CDTF">2024-10-22T12:53:48Z</dcterms:created>
  <dcterms:modified xsi:type="dcterms:W3CDTF">2024-10-22T14:12:25Z</dcterms:modified>
</cp:coreProperties>
</file>