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_EXCELWORLD\TEST - 414 Свод по отклонениям тарифов 30-10-2024\"/>
    </mc:Choice>
  </mc:AlternateContent>
  <bookViews>
    <workbookView xWindow="28680" yWindow="-120" windowWidth="29040" windowHeight="15840"/>
  </bookViews>
  <sheets>
    <sheet name="Лист1" sheetId="1" r:id="rId1"/>
  </sheets>
  <calcPr calcId="152511"/>
  <pivotCaches>
    <pivotCache cacheId="7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3" i="1"/>
  <c r="N3" i="1" s="1"/>
  <c r="N4" i="1"/>
  <c r="N5" i="1"/>
  <c r="N6" i="1"/>
</calcChain>
</file>

<file path=xl/sharedStrings.xml><?xml version="1.0" encoding="utf-8"?>
<sst xmlns="http://schemas.openxmlformats.org/spreadsheetml/2006/main" count="119" uniqueCount="56">
  <si>
    <t>группы</t>
  </si>
  <si>
    <t>группа1</t>
  </si>
  <si>
    <t>группа2</t>
  </si>
  <si>
    <t>город</t>
  </si>
  <si>
    <t>город1</t>
  </si>
  <si>
    <t>город2</t>
  </si>
  <si>
    <t>город3</t>
  </si>
  <si>
    <t>город4</t>
  </si>
  <si>
    <t>город5</t>
  </si>
  <si>
    <t>город6</t>
  </si>
  <si>
    <t>город7</t>
  </si>
  <si>
    <t>город8</t>
  </si>
  <si>
    <t>город9</t>
  </si>
  <si>
    <t>город10</t>
  </si>
  <si>
    <t>город11</t>
  </si>
  <si>
    <t>город12</t>
  </si>
  <si>
    <t>город13</t>
  </si>
  <si>
    <t>тариф прошлый</t>
  </si>
  <si>
    <t>тариф текущий</t>
  </si>
  <si>
    <t>Названия строк</t>
  </si>
  <si>
    <t>Общий итог</t>
  </si>
  <si>
    <t>ка</t>
  </si>
  <si>
    <t>ка1</t>
  </si>
  <si>
    <t>ка2</t>
  </si>
  <si>
    <t>ка3</t>
  </si>
  <si>
    <t>ка4</t>
  </si>
  <si>
    <t>ка5</t>
  </si>
  <si>
    <t>ка6</t>
  </si>
  <si>
    <t>ка7</t>
  </si>
  <si>
    <t>ка8</t>
  </si>
  <si>
    <t>ка9</t>
  </si>
  <si>
    <t>ка10</t>
  </si>
  <si>
    <t>ка11</t>
  </si>
  <si>
    <t>ка12</t>
  </si>
  <si>
    <t>ка13</t>
  </si>
  <si>
    <t>ка14</t>
  </si>
  <si>
    <t>ка15</t>
  </si>
  <si>
    <t>ка16</t>
  </si>
  <si>
    <t>ка17</t>
  </si>
  <si>
    <t>ка18</t>
  </si>
  <si>
    <t>ка19</t>
  </si>
  <si>
    <t>ка20</t>
  </si>
  <si>
    <t>ка21</t>
  </si>
  <si>
    <t>ка22</t>
  </si>
  <si>
    <t>ка23</t>
  </si>
  <si>
    <t>ка24</t>
  </si>
  <si>
    <t>ка25</t>
  </si>
  <si>
    <t>ка26</t>
  </si>
  <si>
    <t>ка27</t>
  </si>
  <si>
    <t>Среднее по полю тариф текущий</t>
  </si>
  <si>
    <t>Среднее по полю тариф прошлый</t>
  </si>
  <si>
    <t>должно быть</t>
  </si>
  <si>
    <t>н/д</t>
  </si>
  <si>
    <t>нд</t>
  </si>
  <si>
    <t>(пусто)</t>
  </si>
  <si>
    <t>Сумма по полю Поле1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</si>
</sst>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0" fontId="0" fillId="0" borderId="0" xfId="0" applyNumberFormat="1"/>
    <xf numFmtId="0" fontId="0" fillId="2" borderId="0" xfId="0" applyFill="1"/>
    <xf numFmtId="9" fontId="0" fillId="2" borderId="0" xfId="1" applyFont="1" applyFill="1"/>
    <xf numFmtId="3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1000125</xdr:colOff>
      <xdr:row>18</xdr:row>
      <xdr:rowOff>0</xdr:rowOff>
    </xdr:from>
    <xdr:to>
      <xdr:col>12</xdr:col>
      <xdr:colOff>19050</xdr:colOff>
      <xdr:row>32</xdr:row>
      <xdr:rowOff>28575</xdr:rowOff>
    </xdr:to>
    <xdr:sp macro="" textlink="">
      <xdr:nvSpPr>
        <xdr:cNvPr id="2" name="TextBox 1"/>
        <xdr:cNvSpPr txBox="1"/>
      </xdr:nvSpPr>
      <xdr:spPr>
        <a:xfrm>
          <a:off x="7029450" y="3429000"/>
          <a:ext cx="8486775" cy="2695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Имеется массив, из которого в сводную выводим средние тарифы по группам/городам. Потом через "Вычисляемое поле" считаем отклонения. Отклонения по части городов и по всем группам считается не корректно (проверка в столбе М). Все из-за пустых ячеек в массиве. Как победить корректность расчета в городах более менее разобрался. Нужно делать доп запрос в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PQ 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 данной сводной и выводить еще одну сводную, но даже там промежуточные и общие итоги считаются не корректно.</a:t>
          </a:r>
          <a:r>
            <a:rPr lang="ru-RU"/>
            <a:t/>
          </a:r>
          <a:br>
            <a:rPr lang="ru-RU"/>
          </a:b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Прошу помочь с корректным расчетом отклонений, как в городах, так и в группах и желательно без "костылей" в виде доп сводных таблиц.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Введен слолбец </a:t>
          </a:r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ru-RU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нд</a:t>
          </a:r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ru-RU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показывающий в строках отсутствие данных.</a:t>
          </a:r>
        </a:p>
        <a:p>
          <a:r>
            <a:rPr lang="ru-RU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 Сводную добавлен фильтр, который отбирает только строки, подходящие для расчета тарифов.</a:t>
          </a:r>
        </a:p>
        <a:p>
          <a:r>
            <a:rPr lang="ru-RU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Настроено поле1 по расчету отклонения текущего тарифа от прошлого, %</a:t>
          </a:r>
          <a:endParaRPr lang="ru-RU" sz="1100" i="1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Дворец Никита Никитович" refreshedDate="45595.526335185183" createdVersion="7" refreshedVersion="5" minRefreshableVersion="3" recordCount="27">
  <cacheSource type="worksheet">
    <worksheetSource name="Таблица1"/>
  </cacheSource>
  <cacheFields count="8">
    <cacheField name="группы" numFmtId="0">
      <sharedItems count="2">
        <s v="группа1"/>
        <s v="группа2"/>
      </sharedItems>
    </cacheField>
    <cacheField name="город" numFmtId="0">
      <sharedItems count="13">
        <s v="город1"/>
        <s v="город2"/>
        <s v="город3"/>
        <s v="город4"/>
        <s v="город5"/>
        <s v="город6"/>
        <s v="город7"/>
        <s v="город8"/>
        <s v="город9"/>
        <s v="город10"/>
        <s v="город11"/>
        <s v="город12"/>
        <s v="город13"/>
      </sharedItems>
    </cacheField>
    <cacheField name="ка" numFmtId="0">
      <sharedItems/>
    </cacheField>
    <cacheField name="нд" numFmtId="0">
      <sharedItems containsBlank="1" count="2">
        <m/>
        <s v="н/д"/>
      </sharedItems>
    </cacheField>
    <cacheField name="тариф прошлый" numFmtId="0">
      <sharedItems containsString="0" containsBlank="1" containsNumber="1" containsInteger="1" minValue="111" maxValue="200"/>
    </cacheField>
    <cacheField name="тариф текущий" numFmtId="0">
      <sharedItems containsString="0" containsBlank="1" containsNumber="1" containsInteger="1" minValue="103" maxValue="195"/>
    </cacheField>
    <cacheField name="откл" numFmtId="0" formula="IFERROR(#NAME?/#NAME?-1,0)" databaseField="0"/>
    <cacheField name="Поле1" numFmtId="0" formula="('тариф текущий' -'тариф прошлый' )/'тариф прошлый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x v="0"/>
    <s v="ка1"/>
    <x v="0"/>
    <n v="196"/>
    <n v="127"/>
  </r>
  <r>
    <x v="0"/>
    <x v="0"/>
    <s v="ка2"/>
    <x v="1"/>
    <m/>
    <n v="115"/>
  </r>
  <r>
    <x v="0"/>
    <x v="0"/>
    <s v="ка3"/>
    <x v="0"/>
    <n v="189"/>
    <n v="150"/>
  </r>
  <r>
    <x v="0"/>
    <x v="1"/>
    <s v="ка4"/>
    <x v="0"/>
    <n v="161"/>
    <n v="194"/>
  </r>
  <r>
    <x v="0"/>
    <x v="1"/>
    <s v="ка5"/>
    <x v="0"/>
    <n v="174"/>
    <n v="170"/>
  </r>
  <r>
    <x v="0"/>
    <x v="1"/>
    <s v="ка6"/>
    <x v="0"/>
    <n v="127"/>
    <n v="168"/>
  </r>
  <r>
    <x v="0"/>
    <x v="1"/>
    <s v="ка7"/>
    <x v="1"/>
    <m/>
    <n v="162"/>
  </r>
  <r>
    <x v="0"/>
    <x v="1"/>
    <s v="ка8"/>
    <x v="1"/>
    <m/>
    <n v="188"/>
  </r>
  <r>
    <x v="0"/>
    <x v="2"/>
    <s v="ка9"/>
    <x v="0"/>
    <n v="163"/>
    <n v="172"/>
  </r>
  <r>
    <x v="0"/>
    <x v="2"/>
    <s v="ка10"/>
    <x v="0"/>
    <n v="200"/>
    <n v="103"/>
  </r>
  <r>
    <x v="0"/>
    <x v="2"/>
    <s v="ка11"/>
    <x v="0"/>
    <n v="111"/>
    <n v="156"/>
  </r>
  <r>
    <x v="0"/>
    <x v="3"/>
    <s v="ка12"/>
    <x v="0"/>
    <n v="189"/>
    <n v="121"/>
  </r>
  <r>
    <x v="0"/>
    <x v="4"/>
    <s v="ка13"/>
    <x v="1"/>
    <m/>
    <n v="127"/>
  </r>
  <r>
    <x v="0"/>
    <x v="4"/>
    <s v="ка14"/>
    <x v="1"/>
    <m/>
    <n v="124"/>
  </r>
  <r>
    <x v="0"/>
    <x v="5"/>
    <s v="ка15"/>
    <x v="0"/>
    <n v="161"/>
    <n v="120"/>
  </r>
  <r>
    <x v="0"/>
    <x v="5"/>
    <s v="ка16"/>
    <x v="1"/>
    <n v="195"/>
    <m/>
  </r>
  <r>
    <x v="0"/>
    <x v="5"/>
    <s v="ка17"/>
    <x v="1"/>
    <n v="179"/>
    <m/>
  </r>
  <r>
    <x v="1"/>
    <x v="6"/>
    <s v="ка18"/>
    <x v="0"/>
    <n v="116"/>
    <n v="109"/>
  </r>
  <r>
    <x v="1"/>
    <x v="7"/>
    <s v="ка19"/>
    <x v="1"/>
    <m/>
    <n v="157"/>
  </r>
  <r>
    <x v="1"/>
    <x v="8"/>
    <s v="ка20"/>
    <x v="0"/>
    <n v="165"/>
    <n v="195"/>
  </r>
  <r>
    <x v="1"/>
    <x v="8"/>
    <s v="ка21"/>
    <x v="1"/>
    <m/>
    <n v="124"/>
  </r>
  <r>
    <x v="1"/>
    <x v="9"/>
    <s v="ка22"/>
    <x v="0"/>
    <n v="182"/>
    <n v="156"/>
  </r>
  <r>
    <x v="1"/>
    <x v="10"/>
    <s v="ка23"/>
    <x v="0"/>
    <n v="170"/>
    <n v="114"/>
  </r>
  <r>
    <x v="1"/>
    <x v="11"/>
    <s v="ка24"/>
    <x v="1"/>
    <m/>
    <n v="134"/>
  </r>
  <r>
    <x v="1"/>
    <x v="11"/>
    <s v="ка25"/>
    <x v="1"/>
    <n v="135"/>
    <m/>
  </r>
  <r>
    <x v="1"/>
    <x v="11"/>
    <s v="ка26"/>
    <x v="1"/>
    <m/>
    <n v="140"/>
  </r>
  <r>
    <x v="1"/>
    <x v="12"/>
    <s v="ка27"/>
    <x v="0"/>
    <n v="151"/>
    <n v="15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7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7" indent="0" outline="1" outlineData="1" multipleFieldFilters="0">
  <location ref="H3:K16" firstHeaderRow="0" firstDataRow="1" firstDataCol="1" rowPageCount="1" colPageCount="1"/>
  <pivotFields count="8">
    <pivotField axis="axisRow" showAll="0">
      <items count="3">
        <item x="0"/>
        <item x="1"/>
        <item t="default"/>
      </items>
    </pivotField>
    <pivotField axis="axisRow" showAll="0">
      <items count="14">
        <item x="0"/>
        <item x="9"/>
        <item x="10"/>
        <item x="11"/>
        <item x="12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axis="axisPage" showAll="0" defaultSubtotal="0">
      <items count="2">
        <item x="1"/>
        <item x="0"/>
      </items>
    </pivotField>
    <pivotField dataField="1" showAll="0"/>
    <pivotField dataField="1" showAll="0"/>
    <pivotField dragToRow="0" dragToCol="0" dragToPage="0" showAll="0" defaultSubtotal="0"/>
    <pivotField dataField="1" dragToRow="0" dragToCol="0" dragToPage="0" showAll="0" defaultSubtotal="0"/>
  </pivotFields>
  <rowFields count="2">
    <field x="0"/>
    <field x="1"/>
  </rowFields>
  <rowItems count="13">
    <i>
      <x/>
    </i>
    <i r="1">
      <x/>
    </i>
    <i r="1">
      <x v="5"/>
    </i>
    <i r="1">
      <x v="6"/>
    </i>
    <i r="1">
      <x v="7"/>
    </i>
    <i r="1">
      <x v="9"/>
    </i>
    <i>
      <x v="1"/>
    </i>
    <i r="1">
      <x v="1"/>
    </i>
    <i r="1">
      <x v="2"/>
    </i>
    <i r="1">
      <x v="4"/>
    </i>
    <i r="1">
      <x v="10"/>
    </i>
    <i r="1">
      <x v="1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3" item="1" hier="-1"/>
  </pageFields>
  <dataFields count="3">
    <dataField name="Среднее по полю тариф текущий" fld="5" subtotal="average" baseField="1" baseItem="6" numFmtId="3"/>
    <dataField name="Среднее по полю тариф прошлый" fld="4" subtotal="average" baseField="1" baseItem="6" numFmtId="3"/>
    <dataField name="Сумма по полю Поле1" fld="7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Таблица1" displayName="Таблица1" ref="A1:F28" totalsRowShown="0">
  <autoFilter ref="A1:F28"/>
  <tableColumns count="6">
    <tableColumn id="1" name="группы"/>
    <tableColumn id="2" name="город"/>
    <tableColumn id="5" name="ка"/>
    <tableColumn id="6" name="нд"/>
    <tableColumn id="3" name="тариф прошлый"/>
    <tableColumn id="4" name="тариф текущий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G30" sqref="G30"/>
    </sheetView>
  </sheetViews>
  <sheetFormatPr defaultRowHeight="15" x14ac:dyDescent="0.25"/>
  <cols>
    <col min="1" max="1" width="8.85546875" customWidth="1"/>
    <col min="3" max="4" width="16.5703125" customWidth="1"/>
    <col min="5" max="5" width="19.5703125" customWidth="1"/>
    <col min="6" max="6" width="19.7109375" customWidth="1"/>
    <col min="7" max="7" width="7.42578125" customWidth="1"/>
    <col min="8" max="8" width="17.28515625" bestFit="1" customWidth="1"/>
    <col min="9" max="9" width="32.42578125" bestFit="1" customWidth="1"/>
    <col min="10" max="10" width="33.28515625" bestFit="1" customWidth="1"/>
    <col min="11" max="12" width="22" bestFit="1" customWidth="1"/>
  </cols>
  <sheetData>
    <row r="1" spans="1:15" x14ac:dyDescent="0.25">
      <c r="A1" t="s">
        <v>0</v>
      </c>
      <c r="B1" t="s">
        <v>3</v>
      </c>
      <c r="C1" t="s">
        <v>21</v>
      </c>
      <c r="D1" t="s">
        <v>53</v>
      </c>
      <c r="E1" t="s">
        <v>17</v>
      </c>
      <c r="F1" t="s">
        <v>18</v>
      </c>
      <c r="H1" s="1" t="s">
        <v>53</v>
      </c>
      <c r="I1" t="s">
        <v>54</v>
      </c>
    </row>
    <row r="2" spans="1:15" x14ac:dyDescent="0.25">
      <c r="A2" t="s">
        <v>1</v>
      </c>
      <c r="B2" t="s">
        <v>4</v>
      </c>
      <c r="C2" t="s">
        <v>22</v>
      </c>
      <c r="E2">
        <v>196</v>
      </c>
      <c r="F2">
        <v>127</v>
      </c>
      <c r="M2" s="5" t="s">
        <v>51</v>
      </c>
      <c r="N2" s="5"/>
      <c r="O2" s="5"/>
    </row>
    <row r="3" spans="1:15" x14ac:dyDescent="0.25">
      <c r="A3" t="s">
        <v>1</v>
      </c>
      <c r="B3" t="s">
        <v>4</v>
      </c>
      <c r="C3" t="s">
        <v>23</v>
      </c>
      <c r="D3" t="s">
        <v>52</v>
      </c>
      <c r="F3">
        <v>115</v>
      </c>
      <c r="H3" s="1" t="s">
        <v>19</v>
      </c>
      <c r="I3" t="s">
        <v>49</v>
      </c>
      <c r="J3" t="s">
        <v>50</v>
      </c>
      <c r="K3" t="s">
        <v>55</v>
      </c>
      <c r="M3" s="6">
        <f>IFERROR(I3/J3-1,0)</f>
        <v>0</v>
      </c>
      <c r="N3" s="5" t="b">
        <f>M3=K3</f>
        <v>0</v>
      </c>
      <c r="O3" s="5"/>
    </row>
    <row r="4" spans="1:15" x14ac:dyDescent="0.25">
      <c r="A4" t="s">
        <v>1</v>
      </c>
      <c r="B4" t="s">
        <v>4</v>
      </c>
      <c r="C4" t="s">
        <v>24</v>
      </c>
      <c r="E4">
        <v>189</v>
      </c>
      <c r="F4">
        <v>150</v>
      </c>
      <c r="H4" s="2" t="s">
        <v>1</v>
      </c>
      <c r="I4" s="7">
        <v>148.1</v>
      </c>
      <c r="J4" s="7">
        <v>167.1</v>
      </c>
      <c r="K4" s="4">
        <v>-0.11370436864153202</v>
      </c>
      <c r="M4" s="6">
        <f t="shared" ref="M4:M18" si="0">IFERROR(I4/J4-1,0)</f>
        <v>-0.11370436864153199</v>
      </c>
      <c r="N4" s="5" t="b">
        <f t="shared" ref="N4:N18" si="1">M4=K4</f>
        <v>1</v>
      </c>
      <c r="O4" s="5"/>
    </row>
    <row r="5" spans="1:15" x14ac:dyDescent="0.25">
      <c r="A5" t="s">
        <v>1</v>
      </c>
      <c r="B5" t="s">
        <v>5</v>
      </c>
      <c r="C5" t="s">
        <v>25</v>
      </c>
      <c r="E5">
        <v>161</v>
      </c>
      <c r="F5">
        <v>194</v>
      </c>
      <c r="H5" s="3" t="s">
        <v>4</v>
      </c>
      <c r="I5" s="7">
        <v>138.5</v>
      </c>
      <c r="J5" s="7">
        <v>192.5</v>
      </c>
      <c r="K5" s="4">
        <v>-0.2805194805194805</v>
      </c>
      <c r="M5" s="6">
        <f t="shared" si="0"/>
        <v>-0.2805194805194805</v>
      </c>
      <c r="N5" s="5" t="b">
        <f t="shared" si="1"/>
        <v>1</v>
      </c>
      <c r="O5" s="5"/>
    </row>
    <row r="6" spans="1:15" x14ac:dyDescent="0.25">
      <c r="A6" t="s">
        <v>1</v>
      </c>
      <c r="B6" t="s">
        <v>5</v>
      </c>
      <c r="C6" t="s">
        <v>26</v>
      </c>
      <c r="E6">
        <v>174</v>
      </c>
      <c r="F6">
        <v>170</v>
      </c>
      <c r="H6" s="3" t="s">
        <v>5</v>
      </c>
      <c r="I6" s="7">
        <v>177.33333333333334</v>
      </c>
      <c r="J6" s="7">
        <v>154</v>
      </c>
      <c r="K6" s="4">
        <v>0.15151515151515152</v>
      </c>
      <c r="M6" s="6">
        <f t="shared" si="0"/>
        <v>0.1515151515151516</v>
      </c>
      <c r="N6" s="5" t="b">
        <f t="shared" si="1"/>
        <v>1</v>
      </c>
      <c r="O6" s="5"/>
    </row>
    <row r="7" spans="1:15" x14ac:dyDescent="0.25">
      <c r="A7" t="s">
        <v>1</v>
      </c>
      <c r="B7" t="s">
        <v>5</v>
      </c>
      <c r="C7" t="s">
        <v>27</v>
      </c>
      <c r="E7">
        <v>127</v>
      </c>
      <c r="F7">
        <v>168</v>
      </c>
      <c r="H7" s="3" t="s">
        <v>6</v>
      </c>
      <c r="I7" s="7">
        <v>143.66666666666666</v>
      </c>
      <c r="J7" s="7">
        <v>158</v>
      </c>
      <c r="K7" s="4">
        <v>-9.0717299578059074E-2</v>
      </c>
      <c r="M7" s="6">
        <f t="shared" si="0"/>
        <v>-9.0717299578059185E-2</v>
      </c>
      <c r="N7" s="5" t="b">
        <f t="shared" si="1"/>
        <v>0</v>
      </c>
      <c r="O7" s="5"/>
    </row>
    <row r="8" spans="1:15" x14ac:dyDescent="0.25">
      <c r="A8" t="s">
        <v>1</v>
      </c>
      <c r="B8" t="s">
        <v>5</v>
      </c>
      <c r="C8" t="s">
        <v>28</v>
      </c>
      <c r="D8" t="s">
        <v>52</v>
      </c>
      <c r="F8">
        <v>162</v>
      </c>
      <c r="H8" s="3" t="s">
        <v>7</v>
      </c>
      <c r="I8" s="7">
        <v>121</v>
      </c>
      <c r="J8" s="7">
        <v>189</v>
      </c>
      <c r="K8" s="4">
        <v>-0.35978835978835977</v>
      </c>
      <c r="M8" s="6">
        <f t="shared" si="0"/>
        <v>-0.35978835978835977</v>
      </c>
      <c r="N8" s="5" t="b">
        <f t="shared" si="1"/>
        <v>1</v>
      </c>
      <c r="O8" s="5"/>
    </row>
    <row r="9" spans="1:15" x14ac:dyDescent="0.25">
      <c r="A9" t="s">
        <v>1</v>
      </c>
      <c r="B9" t="s">
        <v>5</v>
      </c>
      <c r="C9" t="s">
        <v>29</v>
      </c>
      <c r="D9" t="s">
        <v>52</v>
      </c>
      <c r="F9">
        <v>188</v>
      </c>
      <c r="H9" s="3" t="s">
        <v>9</v>
      </c>
      <c r="I9" s="7">
        <v>120</v>
      </c>
      <c r="J9" s="7">
        <v>161</v>
      </c>
      <c r="K9" s="4">
        <v>-0.25465838509316768</v>
      </c>
      <c r="M9" s="6">
        <f t="shared" si="0"/>
        <v>-0.25465838509316774</v>
      </c>
      <c r="N9" s="5" t="b">
        <f t="shared" si="1"/>
        <v>1</v>
      </c>
      <c r="O9" s="5"/>
    </row>
    <row r="10" spans="1:15" x14ac:dyDescent="0.25">
      <c r="A10" t="s">
        <v>1</v>
      </c>
      <c r="B10" t="s">
        <v>6</v>
      </c>
      <c r="C10" t="s">
        <v>30</v>
      </c>
      <c r="E10">
        <v>163</v>
      </c>
      <c r="F10">
        <v>172</v>
      </c>
      <c r="H10" s="2" t="s">
        <v>2</v>
      </c>
      <c r="I10" s="7">
        <v>146</v>
      </c>
      <c r="J10" s="7">
        <v>156.80000000000001</v>
      </c>
      <c r="K10" s="4">
        <v>-6.8877551020408156E-2</v>
      </c>
      <c r="M10" s="6">
        <f t="shared" si="0"/>
        <v>-6.8877551020408267E-2</v>
      </c>
      <c r="N10" s="5" t="b">
        <f t="shared" si="1"/>
        <v>0</v>
      </c>
      <c r="O10" s="5"/>
    </row>
    <row r="11" spans="1:15" x14ac:dyDescent="0.25">
      <c r="A11" t="s">
        <v>1</v>
      </c>
      <c r="B11" t="s">
        <v>6</v>
      </c>
      <c r="C11" t="s">
        <v>31</v>
      </c>
      <c r="E11">
        <v>200</v>
      </c>
      <c r="F11">
        <v>103</v>
      </c>
      <c r="H11" s="3" t="s">
        <v>13</v>
      </c>
      <c r="I11" s="7">
        <v>156</v>
      </c>
      <c r="J11" s="7">
        <v>182</v>
      </c>
      <c r="K11" s="4">
        <v>-0.14285714285714285</v>
      </c>
      <c r="M11" s="6">
        <f t="shared" si="0"/>
        <v>-0.1428571428571429</v>
      </c>
      <c r="N11" s="5" t="b">
        <f t="shared" si="1"/>
        <v>1</v>
      </c>
      <c r="O11" s="5"/>
    </row>
    <row r="12" spans="1:15" x14ac:dyDescent="0.25">
      <c r="A12" t="s">
        <v>1</v>
      </c>
      <c r="B12" t="s">
        <v>6</v>
      </c>
      <c r="C12" t="s">
        <v>32</v>
      </c>
      <c r="E12">
        <v>111</v>
      </c>
      <c r="F12">
        <v>156</v>
      </c>
      <c r="H12" s="3" t="s">
        <v>14</v>
      </c>
      <c r="I12" s="7">
        <v>114</v>
      </c>
      <c r="J12" s="7">
        <v>170</v>
      </c>
      <c r="K12" s="4">
        <v>-0.32941176470588235</v>
      </c>
      <c r="M12" s="6">
        <f t="shared" si="0"/>
        <v>-0.3294117647058824</v>
      </c>
      <c r="N12" s="5" t="b">
        <f t="shared" si="1"/>
        <v>1</v>
      </c>
      <c r="O12" s="5"/>
    </row>
    <row r="13" spans="1:15" x14ac:dyDescent="0.25">
      <c r="A13" t="s">
        <v>1</v>
      </c>
      <c r="B13" t="s">
        <v>7</v>
      </c>
      <c r="C13" t="s">
        <v>33</v>
      </c>
      <c r="E13">
        <v>189</v>
      </c>
      <c r="F13">
        <v>121</v>
      </c>
      <c r="H13" s="3" t="s">
        <v>16</v>
      </c>
      <c r="I13" s="7">
        <v>156</v>
      </c>
      <c r="J13" s="7">
        <v>151</v>
      </c>
      <c r="K13" s="4">
        <v>3.3112582781456956E-2</v>
      </c>
      <c r="M13" s="6">
        <f t="shared" si="0"/>
        <v>3.3112582781456901E-2</v>
      </c>
      <c r="N13" s="5" t="b">
        <f t="shared" si="1"/>
        <v>0</v>
      </c>
      <c r="O13" s="5"/>
    </row>
    <row r="14" spans="1:15" x14ac:dyDescent="0.25">
      <c r="A14" t="s">
        <v>1</v>
      </c>
      <c r="B14" t="s">
        <v>8</v>
      </c>
      <c r="C14" t="s">
        <v>34</v>
      </c>
      <c r="D14" t="s">
        <v>52</v>
      </c>
      <c r="F14">
        <v>127</v>
      </c>
      <c r="H14" s="3" t="s">
        <v>10</v>
      </c>
      <c r="I14" s="7">
        <v>109</v>
      </c>
      <c r="J14" s="7">
        <v>116</v>
      </c>
      <c r="K14" s="4">
        <v>-6.0344827586206899E-2</v>
      </c>
      <c r="M14" s="6">
        <f t="shared" si="0"/>
        <v>-6.0344827586206851E-2</v>
      </c>
      <c r="N14" s="5" t="b">
        <f t="shared" si="1"/>
        <v>1</v>
      </c>
      <c r="O14" s="5"/>
    </row>
    <row r="15" spans="1:15" x14ac:dyDescent="0.25">
      <c r="A15" t="s">
        <v>1</v>
      </c>
      <c r="B15" t="s">
        <v>8</v>
      </c>
      <c r="C15" t="s">
        <v>35</v>
      </c>
      <c r="D15" t="s">
        <v>52</v>
      </c>
      <c r="F15">
        <v>124</v>
      </c>
      <c r="H15" s="3" t="s">
        <v>12</v>
      </c>
      <c r="I15" s="7">
        <v>195</v>
      </c>
      <c r="J15" s="7">
        <v>165</v>
      </c>
      <c r="K15" s="4">
        <v>0.18181818181818182</v>
      </c>
      <c r="M15" s="6">
        <f t="shared" si="0"/>
        <v>0.18181818181818188</v>
      </c>
      <c r="N15" s="5" t="b">
        <f t="shared" si="1"/>
        <v>1</v>
      </c>
      <c r="O15" s="5"/>
    </row>
    <row r="16" spans="1:15" x14ac:dyDescent="0.25">
      <c r="A16" t="s">
        <v>1</v>
      </c>
      <c r="B16" t="s">
        <v>9</v>
      </c>
      <c r="C16" t="s">
        <v>36</v>
      </c>
      <c r="E16">
        <v>161</v>
      </c>
      <c r="F16">
        <v>120</v>
      </c>
      <c r="H16" s="2" t="s">
        <v>20</v>
      </c>
      <c r="I16" s="7">
        <v>147.4</v>
      </c>
      <c r="J16" s="7">
        <v>163.66666666666666</v>
      </c>
      <c r="K16" s="4">
        <v>-9.9389002036659874E-2</v>
      </c>
      <c r="M16" s="6">
        <f t="shared" si="0"/>
        <v>-9.938900203665979E-2</v>
      </c>
      <c r="N16" s="5" t="b">
        <f t="shared" si="1"/>
        <v>0</v>
      </c>
      <c r="O16" s="5"/>
    </row>
    <row r="17" spans="1:15" x14ac:dyDescent="0.25">
      <c r="A17" t="s">
        <v>1</v>
      </c>
      <c r="B17" t="s">
        <v>9</v>
      </c>
      <c r="C17" t="s">
        <v>37</v>
      </c>
      <c r="D17" t="s">
        <v>52</v>
      </c>
      <c r="E17">
        <v>195</v>
      </c>
      <c r="M17" s="6">
        <f t="shared" si="0"/>
        <v>0</v>
      </c>
      <c r="N17" s="5" t="b">
        <f t="shared" si="1"/>
        <v>1</v>
      </c>
      <c r="O17" s="5"/>
    </row>
    <row r="18" spans="1:15" x14ac:dyDescent="0.25">
      <c r="A18" t="s">
        <v>1</v>
      </c>
      <c r="B18" t="s">
        <v>9</v>
      </c>
      <c r="C18" t="s">
        <v>38</v>
      </c>
      <c r="D18" t="s">
        <v>52</v>
      </c>
      <c r="E18">
        <v>179</v>
      </c>
      <c r="M18" s="6">
        <f t="shared" si="0"/>
        <v>0</v>
      </c>
      <c r="N18" s="5" t="b">
        <f t="shared" si="1"/>
        <v>1</v>
      </c>
      <c r="O18" s="5"/>
    </row>
    <row r="19" spans="1:15" x14ac:dyDescent="0.25">
      <c r="A19" t="s">
        <v>2</v>
      </c>
      <c r="B19" t="s">
        <v>10</v>
      </c>
      <c r="C19" t="s">
        <v>39</v>
      </c>
      <c r="E19">
        <v>116</v>
      </c>
      <c r="F19">
        <v>109</v>
      </c>
    </row>
    <row r="20" spans="1:15" x14ac:dyDescent="0.25">
      <c r="A20" t="s">
        <v>2</v>
      </c>
      <c r="B20" t="s">
        <v>11</v>
      </c>
      <c r="C20" t="s">
        <v>40</v>
      </c>
      <c r="D20" t="s">
        <v>52</v>
      </c>
      <c r="F20">
        <v>157</v>
      </c>
    </row>
    <row r="21" spans="1:15" x14ac:dyDescent="0.25">
      <c r="A21" t="s">
        <v>2</v>
      </c>
      <c r="B21" t="s">
        <v>12</v>
      </c>
      <c r="C21" t="s">
        <v>41</v>
      </c>
      <c r="E21">
        <v>165</v>
      </c>
      <c r="F21">
        <v>195</v>
      </c>
    </row>
    <row r="22" spans="1:15" x14ac:dyDescent="0.25">
      <c r="A22" t="s">
        <v>2</v>
      </c>
      <c r="B22" t="s">
        <v>12</v>
      </c>
      <c r="C22" t="s">
        <v>42</v>
      </c>
      <c r="D22" t="s">
        <v>52</v>
      </c>
      <c r="F22">
        <v>124</v>
      </c>
    </row>
    <row r="23" spans="1:15" x14ac:dyDescent="0.25">
      <c r="A23" t="s">
        <v>2</v>
      </c>
      <c r="B23" t="s">
        <v>13</v>
      </c>
      <c r="C23" t="s">
        <v>43</v>
      </c>
      <c r="E23">
        <v>182</v>
      </c>
      <c r="F23">
        <v>156</v>
      </c>
    </row>
    <row r="24" spans="1:15" x14ac:dyDescent="0.25">
      <c r="A24" t="s">
        <v>2</v>
      </c>
      <c r="B24" t="s">
        <v>14</v>
      </c>
      <c r="C24" t="s">
        <v>44</v>
      </c>
      <c r="E24">
        <v>170</v>
      </c>
      <c r="F24">
        <v>114</v>
      </c>
    </row>
    <row r="25" spans="1:15" x14ac:dyDescent="0.25">
      <c r="A25" t="s">
        <v>2</v>
      </c>
      <c r="B25" t="s">
        <v>15</v>
      </c>
      <c r="C25" t="s">
        <v>45</v>
      </c>
      <c r="D25" t="s">
        <v>52</v>
      </c>
      <c r="F25">
        <v>134</v>
      </c>
    </row>
    <row r="26" spans="1:15" x14ac:dyDescent="0.25">
      <c r="A26" t="s">
        <v>2</v>
      </c>
      <c r="B26" t="s">
        <v>15</v>
      </c>
      <c r="C26" t="s">
        <v>46</v>
      </c>
      <c r="D26" t="s">
        <v>52</v>
      </c>
      <c r="E26">
        <v>135</v>
      </c>
    </row>
    <row r="27" spans="1:15" x14ac:dyDescent="0.25">
      <c r="A27" t="s">
        <v>2</v>
      </c>
      <c r="B27" t="s">
        <v>15</v>
      </c>
      <c r="C27" t="s">
        <v>47</v>
      </c>
      <c r="D27" t="s">
        <v>52</v>
      </c>
      <c r="F27">
        <v>140</v>
      </c>
    </row>
    <row r="28" spans="1:15" x14ac:dyDescent="0.25">
      <c r="A28" t="s">
        <v>2</v>
      </c>
      <c r="B28" t="s">
        <v>16</v>
      </c>
      <c r="C28" t="s">
        <v>48</v>
      </c>
      <c r="E28">
        <v>151</v>
      </c>
      <c r="F28">
        <v>156</v>
      </c>
    </row>
  </sheetData>
  <phoneticPr fontId="2" type="noConversion"/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X5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Sindetsky, Evgeny</dc:creator>
  <cp:lastModifiedBy>Дворец Никита Никитович</cp:lastModifiedBy>
  <dcterms:created xsi:type="dcterms:W3CDTF">2024-10-30T06:25:36Z</dcterms:created>
  <dcterms:modified xsi:type="dcterms:W3CDTF">2024-10-30T09:53:11Z</dcterms:modified>
</cp:coreProperties>
</file>