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7CD5DF9B-0130-4016-A821-B389E522E3DC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Лист1" sheetId="1" r:id="rId1"/>
    <sheet name="Лист2" sheetId="2" r:id="rId2"/>
    <sheet name="по фильтр. в списке. авто ном." sheetId="4" r:id="rId3"/>
  </sheets>
  <definedNames>
    <definedName name="_xlnm._FilterDatabase" localSheetId="0" hidden="1">Лист1!$A$9:$E$17</definedName>
    <definedName name="_xlnm._FilterDatabase" localSheetId="2" hidden="1">'по фильтр. в списке. авто ном.'!$A$3:$C$30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4" l="1"/>
  <c r="C20" i="4"/>
  <c r="C19" i="4"/>
  <c r="C18" i="4"/>
  <c r="A18" i="4" s="1"/>
  <c r="C17" i="4"/>
  <c r="C16" i="4"/>
  <c r="A16" i="4" s="1"/>
  <c r="C15" i="4"/>
  <c r="C14" i="4"/>
  <c r="C13" i="4"/>
  <c r="A13" i="4" s="1"/>
  <c r="C12" i="4"/>
  <c r="C10" i="4"/>
  <c r="A10" i="4" s="1"/>
  <c r="C8" i="4"/>
  <c r="A8" i="4" s="1"/>
  <c r="C7" i="4"/>
  <c r="A7" i="4" s="1"/>
  <c r="C6" i="4"/>
  <c r="B20" i="4"/>
  <c r="B19" i="4"/>
  <c r="B18" i="4"/>
  <c r="B17" i="4"/>
  <c r="B16" i="4"/>
  <c r="B15" i="4"/>
  <c r="B14" i="4"/>
  <c r="B13" i="4"/>
  <c r="B12" i="4"/>
  <c r="B10" i="4"/>
  <c r="B8" i="4"/>
  <c r="B7" i="4"/>
  <c r="B6" i="4"/>
  <c r="B11" i="4"/>
  <c r="B9" i="4"/>
  <c r="C9" i="4"/>
  <c r="C11" i="4"/>
  <c r="A6" i="4"/>
  <c r="L7" i="2"/>
  <c r="M7" i="2"/>
  <c r="L8" i="2"/>
  <c r="M8" i="2"/>
  <c r="L9" i="2"/>
  <c r="M9" i="2"/>
  <c r="L10" i="2"/>
  <c r="M10" i="2"/>
  <c r="L11" i="2"/>
  <c r="M11" i="2"/>
  <c r="M6" i="2"/>
  <c r="L6" i="2"/>
  <c r="B6" i="2"/>
  <c r="C7" i="2"/>
  <c r="C8" i="2"/>
  <c r="C9" i="2"/>
  <c r="C10" i="2"/>
  <c r="C11" i="2"/>
  <c r="C6" i="2"/>
  <c r="B7" i="2"/>
  <c r="B8" i="2"/>
  <c r="B9" i="2"/>
  <c r="B10" i="2"/>
  <c r="B11" i="2"/>
  <c r="B11" i="1"/>
  <c r="B12" i="1"/>
  <c r="B13" i="1"/>
  <c r="B14" i="1"/>
  <c r="B15" i="1"/>
  <c r="B16" i="1"/>
  <c r="B17" i="1"/>
  <c r="B10" i="1"/>
  <c r="A11" i="1"/>
  <c r="A12" i="1"/>
  <c r="A13" i="1"/>
  <c r="A14" i="1"/>
  <c r="A15" i="1"/>
  <c r="A16" i="1"/>
  <c r="A17" i="1"/>
  <c r="A10" i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6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A17" i="4" l="1"/>
  <c r="A19" i="4"/>
  <c r="A15" i="4"/>
  <c r="A14" i="4"/>
  <c r="A9" i="4"/>
  <c r="A12" i="4"/>
  <c r="A11" i="4"/>
</calcChain>
</file>

<file path=xl/sharedStrings.xml><?xml version="1.0" encoding="utf-8"?>
<sst xmlns="http://schemas.openxmlformats.org/spreadsheetml/2006/main" count="40" uniqueCount="25">
  <si>
    <t>№п/п</t>
  </si>
  <si>
    <t>должность</t>
  </si>
  <si>
    <t>фио</t>
  </si>
  <si>
    <t>Иванов</t>
  </si>
  <si>
    <t>Петров</t>
  </si>
  <si>
    <t>Сидоров</t>
  </si>
  <si>
    <t>Мартышкн</t>
  </si>
  <si>
    <t>Гришкин</t>
  </si>
  <si>
    <t>Вышкин</t>
  </si>
  <si>
    <t>начальник</t>
  </si>
  <si>
    <t>рабочий</t>
  </si>
  <si>
    <t>разнорабочий</t>
  </si>
  <si>
    <t>стажер</t>
  </si>
  <si>
    <t>Список работников ооо "рога и копыта"</t>
  </si>
  <si>
    <t>список действующего персонала</t>
  </si>
  <si>
    <t>№ п/п</t>
  </si>
  <si>
    <t>здесь последовательно отображаются ФИО всех сотрудников кроме стажеров из Листа1</t>
  </si>
  <si>
    <t>здесь отображается должность соотвествующая ФИО присвоенная в Листе1 кроме стажера</t>
  </si>
  <si>
    <t>строки могут увеличиваться или уменьшаться до таблицы</t>
  </si>
  <si>
    <t>Колотушкин</t>
  </si>
  <si>
    <t>заместитель</t>
  </si>
  <si>
    <t>работники</t>
  </si>
  <si>
    <t>стажеры</t>
  </si>
  <si>
    <t>доп столбцы</t>
  </si>
  <si>
    <t>список стажеров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</si>
</sst>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2" borderId="0" xfId="0" applyFill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0" xfId="0" applyFill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3" borderId="1" xfId="0" applyFill="1" applyBorder="1" applyAlignment="1">
      <alignment horizontal="centerContinuous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4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885825</xdr:colOff>
      <xdr:row>0</xdr:row>
      <xdr:rowOff>28575</xdr:rowOff>
    </xdr:from>
    <xdr:to>
      <xdr:col>11</xdr:col>
      <xdr:colOff>57795</xdr:colOff>
      <xdr:row>45</xdr:row>
      <xdr:rowOff>162688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FFE5E22-E1B2-12C5-FA80-7769FCB32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0675" y="28575"/>
          <a:ext cx="4620270" cy="54681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workbookViewId="0">
      <selection activeCell="D20" sqref="D20"/>
    </sheetView>
  </sheetViews>
  <sheetFormatPr defaultRowHeight="15" x14ac:dyDescent="0.25"/>
  <cols>
    <col min="1" max="1" width="13" bestFit="1" customWidth="1"/>
    <col min="2" max="2" width="11.140625" bestFit="1" customWidth="1"/>
    <col min="3" max="3" width="13.7109375" customWidth="1"/>
    <col min="4" max="4" width="14.140625" bestFit="1" customWidth="1"/>
    <col min="5" max="5" width="12.28515625" bestFit="1" customWidth="1"/>
  </cols>
  <sheetData>
    <row r="1" spans="1:9" x14ac:dyDescent="0.25">
      <c r="C1" t="s">
        <v>13</v>
      </c>
    </row>
    <row r="3" spans="1:9" x14ac:dyDescent="0.25">
      <c r="F3" s="15" t="s">
        <v>18</v>
      </c>
      <c r="G3" s="15"/>
      <c r="H3" s="15"/>
      <c r="I3" s="15"/>
    </row>
    <row r="4" spans="1:9" x14ac:dyDescent="0.25">
      <c r="F4" s="15"/>
      <c r="G4" s="15"/>
      <c r="H4" s="15"/>
      <c r="I4" s="15"/>
    </row>
    <row r="5" spans="1:9" x14ac:dyDescent="0.25">
      <c r="F5" s="15"/>
      <c r="G5" s="15"/>
      <c r="H5" s="15"/>
      <c r="I5" s="15"/>
    </row>
    <row r="6" spans="1:9" x14ac:dyDescent="0.25">
      <c r="F6" s="15"/>
      <c r="G6" s="15"/>
      <c r="H6" s="15"/>
      <c r="I6" s="15"/>
    </row>
    <row r="7" spans="1:9" x14ac:dyDescent="0.25">
      <c r="F7" s="15"/>
      <c r="G7" s="15"/>
      <c r="H7" s="15"/>
      <c r="I7" s="15"/>
    </row>
    <row r="8" spans="1:9" x14ac:dyDescent="0.25">
      <c r="A8" s="13" t="s">
        <v>23</v>
      </c>
      <c r="B8" s="13"/>
    </row>
    <row r="9" spans="1:9" x14ac:dyDescent="0.25">
      <c r="A9" s="8" t="s">
        <v>21</v>
      </c>
      <c r="B9" s="8" t="s">
        <v>22</v>
      </c>
      <c r="C9" s="11" t="s">
        <v>0</v>
      </c>
      <c r="D9" s="2" t="s">
        <v>1</v>
      </c>
      <c r="E9" s="2" t="s">
        <v>2</v>
      </c>
    </row>
    <row r="10" spans="1:9" x14ac:dyDescent="0.25">
      <c r="A10" s="8">
        <f>COUNTIF($D$10:D10,"&lt;&gt;стажер")</f>
        <v>1</v>
      </c>
      <c r="B10" s="8">
        <f>COUNTIF($D$10:D10,"=стажер")</f>
        <v>0</v>
      </c>
      <c r="C10" s="12">
        <v>1</v>
      </c>
      <c r="D10" s="3" t="s">
        <v>9</v>
      </c>
      <c r="E10" s="3" t="s">
        <v>3</v>
      </c>
    </row>
    <row r="11" spans="1:9" x14ac:dyDescent="0.25">
      <c r="A11" s="8">
        <f>COUNTIF($D$10:D11,"&lt;&gt;стажер")</f>
        <v>2</v>
      </c>
      <c r="B11" s="8">
        <f>COUNTIF($D$10:D11,"=стажер")</f>
        <v>0</v>
      </c>
      <c r="C11" s="12">
        <v>2</v>
      </c>
      <c r="D11" s="3" t="s">
        <v>10</v>
      </c>
      <c r="E11" s="3" t="s">
        <v>4</v>
      </c>
    </row>
    <row r="12" spans="1:9" x14ac:dyDescent="0.25">
      <c r="A12" s="8">
        <f>COUNTIF($D$10:D12,"&lt;&gt;стажер")</f>
        <v>3</v>
      </c>
      <c r="B12" s="8">
        <f>COUNTIF($D$10:D12,"=стажер")</f>
        <v>0</v>
      </c>
      <c r="C12" s="12">
        <v>3</v>
      </c>
      <c r="D12" s="3" t="s">
        <v>11</v>
      </c>
      <c r="E12" s="3" t="s">
        <v>5</v>
      </c>
    </row>
    <row r="13" spans="1:9" x14ac:dyDescent="0.25">
      <c r="A13" s="8">
        <f>COUNTIF($D$10:D13,"&lt;&gt;стажер")</f>
        <v>3</v>
      </c>
      <c r="B13" s="8">
        <f>COUNTIF($D$10:D13,"=стажер")</f>
        <v>1</v>
      </c>
      <c r="C13" s="12">
        <v>4</v>
      </c>
      <c r="D13" s="3" t="s">
        <v>12</v>
      </c>
      <c r="E13" s="3" t="s">
        <v>6</v>
      </c>
    </row>
    <row r="14" spans="1:9" x14ac:dyDescent="0.25">
      <c r="A14" s="8">
        <f>COUNTIF($D$10:D14,"&lt;&gt;стажер")</f>
        <v>4</v>
      </c>
      <c r="B14" s="8">
        <f>COUNTIF($D$10:D14,"=стажер")</f>
        <v>1</v>
      </c>
      <c r="C14" s="12">
        <v>5</v>
      </c>
      <c r="D14" s="3" t="s">
        <v>10</v>
      </c>
      <c r="E14" s="3" t="s">
        <v>7</v>
      </c>
    </row>
    <row r="15" spans="1:9" x14ac:dyDescent="0.25">
      <c r="A15" s="8">
        <f>COUNTIF($D$10:D15,"&lt;&gt;стажер")</f>
        <v>4</v>
      </c>
      <c r="B15" s="8">
        <f>COUNTIF($D$10:D15,"=стажер")</f>
        <v>2</v>
      </c>
      <c r="C15" s="12">
        <v>6</v>
      </c>
      <c r="D15" s="3" t="s">
        <v>12</v>
      </c>
      <c r="E15" s="3" t="s">
        <v>8</v>
      </c>
    </row>
    <row r="16" spans="1:9" x14ac:dyDescent="0.25">
      <c r="A16" s="8">
        <f>COUNTIF($D$10:D16,"&lt;&gt;стажер")</f>
        <v>5</v>
      </c>
      <c r="B16" s="8">
        <f>COUNTIF($D$10:D16,"=стажер")</f>
        <v>2</v>
      </c>
      <c r="C16" s="12">
        <v>7</v>
      </c>
      <c r="D16" s="3" t="s">
        <v>20</v>
      </c>
      <c r="E16" s="3" t="s">
        <v>19</v>
      </c>
    </row>
    <row r="17" spans="1:5" x14ac:dyDescent="0.25">
      <c r="A17" s="8">
        <f>COUNTIF($D$10:D17,"&lt;&gt;стажер")</f>
        <v>6</v>
      </c>
      <c r="B17" s="8">
        <f>COUNTIF($D$10:D17,"=стажер")</f>
        <v>2</v>
      </c>
      <c r="C17" s="12">
        <v>8</v>
      </c>
      <c r="D17" s="3"/>
      <c r="E17" s="3"/>
    </row>
  </sheetData>
  <autoFilter ref="A9:E17" xr:uid="{00000000-0001-0000-0000-000000000000}"/>
  <mergeCells count="1">
    <mergeCell ref="F3:I7"/>
  </mergeCells>
  <dataValidations count="1">
    <dataValidation type="list" allowBlank="1" showInputMessage="1" showErrorMessage="1" sqref="D10:D15" xr:uid="{00000000-0002-0000-0000-000000000000}">
      <formula1>"начальник,рабочий,разнорабочий,стажер"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"/>
  <sheetViews>
    <sheetView workbookViewId="0">
      <selection activeCell="A6" sqref="A6"/>
    </sheetView>
  </sheetViews>
  <sheetFormatPr defaultRowHeight="15" x14ac:dyDescent="0.25"/>
  <cols>
    <col min="2" max="2" width="27.7109375" customWidth="1"/>
    <col min="3" max="3" width="21.7109375" customWidth="1"/>
    <col min="5" max="5" width="13.42578125" customWidth="1"/>
    <col min="6" max="6" width="16.7109375" customWidth="1"/>
    <col min="12" max="14" width="26.85546875" customWidth="1"/>
  </cols>
  <sheetData>
    <row r="1" spans="1:13" x14ac:dyDescent="0.25">
      <c r="A1" t="s">
        <v>14</v>
      </c>
      <c r="K1" s="10" t="s">
        <v>24</v>
      </c>
    </row>
    <row r="3" spans="1:13" x14ac:dyDescent="0.25">
      <c r="A3" s="1" t="s">
        <v>15</v>
      </c>
      <c r="B3" s="1" t="s">
        <v>2</v>
      </c>
      <c r="C3" s="1" t="s">
        <v>1</v>
      </c>
      <c r="K3" s="1" t="s">
        <v>15</v>
      </c>
      <c r="L3" s="1" t="s">
        <v>2</v>
      </c>
      <c r="M3" s="1" t="s">
        <v>1</v>
      </c>
    </row>
    <row r="4" spans="1:13" ht="75" x14ac:dyDescent="0.25">
      <c r="B4" s="5" t="s">
        <v>16</v>
      </c>
      <c r="C4" s="4" t="s">
        <v>17</v>
      </c>
      <c r="L4" s="5" t="s">
        <v>16</v>
      </c>
      <c r="M4" s="4" t="s">
        <v>17</v>
      </c>
    </row>
    <row r="6" spans="1:13" x14ac:dyDescent="0.25">
      <c r="A6" s="8">
        <v>1</v>
      </c>
      <c r="B6" s="7" t="str">
        <f>IFERROR(VLOOKUP(A6,Лист1!$A$10:$E$22,5,FALSE),"")</f>
        <v>Иванов</v>
      </c>
      <c r="C6" s="7" t="str">
        <f>IFERROR(VLOOKUP(A6,Лист1!$A$10:$E$22,4,FALSE),"")</f>
        <v>начальник</v>
      </c>
      <c r="E6" s="6" t="str">
        <f>IFERROR(INDEX(Лист1!$E$10:$E$30,_xlfn.AGGREGATE(15,6,ROW($1:$30)/((Лист1!$D$10:$D$30&lt;&gt;"стажер")*(Лист1!$D$10:$D$30&lt;&gt;"")),ROW(A1))),"")</f>
        <v>Иванов</v>
      </c>
      <c r="F6" s="6" t="str">
        <f>IFERROR(INDEX(Лист1!$D$10:$D$30,_xlfn.AGGREGATE(15,6,ROW($1:$30)/((Лист1!$D$10:$D$30&lt;&gt;"стажер")*(Лист1!$D$10:$D$30&lt;&gt;"")),ROW(A1))),"")</f>
        <v>начальник</v>
      </c>
      <c r="K6">
        <v>1</v>
      </c>
      <c r="L6" t="str">
        <f>IFERROR(VLOOKUP(K6,Лист1!$B$10:$E$22,4,FALSE),"")</f>
        <v>Мартышкн</v>
      </c>
      <c r="M6" t="str">
        <f>IFERROR(VLOOKUP(K6,Лист1!$B$10:$E$22,3,FALSE),"")</f>
        <v>стажер</v>
      </c>
    </row>
    <row r="7" spans="1:13" x14ac:dyDescent="0.25">
      <c r="A7" s="8">
        <v>2</v>
      </c>
      <c r="B7" s="7" t="str">
        <f>IFERROR(VLOOKUP(A7,Лист1!$A$10:$E$22,5,FALSE),"")</f>
        <v>Петров</v>
      </c>
      <c r="C7" s="7" t="str">
        <f>IFERROR(VLOOKUP(A7,Лист1!$A$10:$E$22,4,FALSE),"")</f>
        <v>рабочий</v>
      </c>
      <c r="E7" s="6" t="str">
        <f>IFERROR(INDEX(Лист1!$E$10:$E$30,_xlfn.AGGREGATE(15,6,ROW($1:$30)/((Лист1!$D$10:$D$30&lt;&gt;"стажер")*(Лист1!$D$10:$D$30&lt;&gt;"")),ROW(A2))),"")</f>
        <v>Петров</v>
      </c>
      <c r="F7" s="6" t="str">
        <f>IFERROR(INDEX(Лист1!$D$10:$D$30,_xlfn.AGGREGATE(15,6,ROW($1:$30)/((Лист1!$D$10:$D$30&lt;&gt;"стажер")*(Лист1!$D$10:$D$30&lt;&gt;"")),ROW(A2))),"")</f>
        <v>рабочий</v>
      </c>
      <c r="K7">
        <v>2</v>
      </c>
      <c r="L7" t="str">
        <f>IFERROR(VLOOKUP(K7,Лист1!$B$10:$E$22,4,FALSE),"")</f>
        <v>Вышкин</v>
      </c>
      <c r="M7" t="str">
        <f>IFERROR(VLOOKUP(K7,Лист1!$B$10:$E$22,3,FALSE),"")</f>
        <v>стажер</v>
      </c>
    </row>
    <row r="8" spans="1:13" x14ac:dyDescent="0.25">
      <c r="A8" s="8">
        <v>3</v>
      </c>
      <c r="B8" s="7" t="str">
        <f>IFERROR(VLOOKUP(A8,Лист1!$A$10:$E$22,5,FALSE),"")</f>
        <v>Сидоров</v>
      </c>
      <c r="C8" s="7" t="str">
        <f>IFERROR(VLOOKUP(A8,Лист1!$A$10:$E$22,4,FALSE),"")</f>
        <v>разнорабочий</v>
      </c>
      <c r="E8" s="6" t="str">
        <f>IFERROR(INDEX(Лист1!$E$10:$E$30,_xlfn.AGGREGATE(15,6,ROW($1:$30)/((Лист1!$D$10:$D$30&lt;&gt;"стажер")*(Лист1!$D$10:$D$30&lt;&gt;"")),ROW(A3))),"")</f>
        <v>Сидоров</v>
      </c>
      <c r="F8" s="6" t="str">
        <f>IFERROR(INDEX(Лист1!$D$10:$D$30,_xlfn.AGGREGATE(15,6,ROW($1:$30)/((Лист1!$D$10:$D$30&lt;&gt;"стажер")*(Лист1!$D$10:$D$30&lt;&gt;"")),ROW(A3))),"")</f>
        <v>разнорабочий</v>
      </c>
      <c r="K8">
        <v>3</v>
      </c>
      <c r="L8" t="str">
        <f>IFERROR(VLOOKUP(K8,Лист1!$B$10:$E$22,4,FALSE),"")</f>
        <v/>
      </c>
      <c r="M8" t="str">
        <f>IFERROR(VLOOKUP(K8,Лист1!$B$10:$E$22,3,FALSE),"")</f>
        <v/>
      </c>
    </row>
    <row r="9" spans="1:13" x14ac:dyDescent="0.25">
      <c r="A9" s="8">
        <v>4</v>
      </c>
      <c r="B9" s="7" t="str">
        <f>IFERROR(VLOOKUP(A9,Лист1!$A$10:$E$22,5,FALSE),"")</f>
        <v>Гришкин</v>
      </c>
      <c r="C9" s="7" t="str">
        <f>IFERROR(VLOOKUP(A9,Лист1!$A$10:$E$22,4,FALSE),"")</f>
        <v>рабочий</v>
      </c>
      <c r="E9" s="6" t="str">
        <f>IFERROR(INDEX(Лист1!$E$10:$E$30,_xlfn.AGGREGATE(15,6,ROW($1:$30)/((Лист1!$D$10:$D$30&lt;&gt;"стажер")*(Лист1!$D$10:$D$30&lt;&gt;"")),ROW(A4))),"")</f>
        <v>Гришкин</v>
      </c>
      <c r="F9" s="6" t="str">
        <f>IFERROR(INDEX(Лист1!$D$10:$D$30,_xlfn.AGGREGATE(15,6,ROW($1:$30)/((Лист1!$D$10:$D$30&lt;&gt;"стажер")*(Лист1!$D$10:$D$30&lt;&gt;"")),ROW(A4))),"")</f>
        <v>рабочий</v>
      </c>
      <c r="K9">
        <v>4</v>
      </c>
      <c r="L9" t="str">
        <f>IFERROR(VLOOKUP(K9,Лист1!$B$10:$E$22,4,FALSE),"")</f>
        <v/>
      </c>
      <c r="M9" t="str">
        <f>IFERROR(VLOOKUP(K9,Лист1!$B$10:$E$22,3,FALSE),"")</f>
        <v/>
      </c>
    </row>
    <row r="10" spans="1:13" x14ac:dyDescent="0.25">
      <c r="A10" s="8">
        <v>5</v>
      </c>
      <c r="B10" s="7" t="str">
        <f>IFERROR(VLOOKUP(A10,Лист1!$A$10:$E$22,5,FALSE),"")</f>
        <v>Колотушкин</v>
      </c>
      <c r="C10" s="7" t="str">
        <f>IFERROR(VLOOKUP(A10,Лист1!$A$10:$E$22,4,FALSE),"")</f>
        <v>заместитель</v>
      </c>
      <c r="E10" s="6" t="str">
        <f>IFERROR(INDEX(Лист1!$E$10:$E$30,_xlfn.AGGREGATE(15,6,ROW($1:$30)/((Лист1!$D$10:$D$30&lt;&gt;"стажер")*(Лист1!$D$10:$D$30&lt;&gt;"")),ROW(A5))),"")</f>
        <v>Колотушкин</v>
      </c>
      <c r="F10" s="6" t="str">
        <f>IFERROR(INDEX(Лист1!$D$10:$D$30,_xlfn.AGGREGATE(15,6,ROW($1:$30)/((Лист1!$D$10:$D$30&lt;&gt;"стажер")*(Лист1!$D$10:$D$30&lt;&gt;"")),ROW(A5))),"")</f>
        <v>заместитель</v>
      </c>
      <c r="K10">
        <v>5</v>
      </c>
      <c r="L10" t="str">
        <f>IFERROR(VLOOKUP(K10,Лист1!$B$10:$E$22,4,FALSE),"")</f>
        <v/>
      </c>
      <c r="M10" t="str">
        <f>IFERROR(VLOOKUP(K10,Лист1!$B$10:$E$22,3,FALSE),"")</f>
        <v/>
      </c>
    </row>
    <row r="11" spans="1:13" x14ac:dyDescent="0.25">
      <c r="A11" s="8">
        <v>6</v>
      </c>
      <c r="B11" s="9">
        <f>IFERROR(VLOOKUP(A11,Лист1!$A$10:$E$22,5,FALSE),"")</f>
        <v>0</v>
      </c>
      <c r="C11" s="9">
        <f>IFERROR(VLOOKUP(A11,Лист1!$A$10:$E$22,4,FALSE),"")</f>
        <v>0</v>
      </c>
      <c r="E11" s="6" t="str">
        <f>IFERROR(INDEX(Лист1!$E$10:$E$30,_xlfn.AGGREGATE(15,6,ROW($1:$30)/((Лист1!$D$10:$D$30&lt;&gt;"стажер")*(Лист1!$D$10:$D$30&lt;&gt;"")),ROW(A6))),"")</f>
        <v/>
      </c>
      <c r="F11" s="6" t="str">
        <f>IFERROR(INDEX(Лист1!$D$10:$D$30,_xlfn.AGGREGATE(15,6,ROW($1:$30)/((Лист1!$D$10:$D$30&lt;&gt;"стажер")*(Лист1!$D$10:$D$30&lt;&gt;"")),ROW(A6))),"")</f>
        <v/>
      </c>
      <c r="K11">
        <v>6</v>
      </c>
      <c r="L11" t="str">
        <f>IFERROR(VLOOKUP(K11,Лист1!$B$10:$E$22,4,FALSE),"")</f>
        <v/>
      </c>
      <c r="M11" t="str">
        <f>IFERROR(VLOOKUP(K11,Лист1!$B$10:$E$22,3,FALSE),"")</f>
        <v/>
      </c>
    </row>
    <row r="12" spans="1:13" x14ac:dyDescent="0.25">
      <c r="E12" s="6" t="str">
        <f>IFERROR(INDEX(Лист1!$E$10:$E$30,_xlfn.AGGREGATE(15,6,ROW($1:$30)/((Лист1!$D$10:$D$30&lt;&gt;"стажер")*(Лист1!$D$10:$D$30&lt;&gt;"")),ROW(A7))),"")</f>
        <v/>
      </c>
      <c r="F12" s="6" t="str">
        <f>IFERROR(INDEX(Лист1!$D$10:$D$30,_xlfn.AGGREGATE(15,6,ROW($1:$30)/((Лист1!$D$10:$D$30&lt;&gt;"стажер")*(Лист1!$D$10:$D$30&lt;&gt;"")),ROW(A7))),"")</f>
        <v/>
      </c>
    </row>
    <row r="13" spans="1:13" x14ac:dyDescent="0.25">
      <c r="E13" s="6" t="str">
        <f>IFERROR(INDEX(Лист1!$E$10:$E$30,_xlfn.AGGREGATE(15,6,ROW($1:$30)/((Лист1!$D$10:$D$30&lt;&gt;"стажер")*(Лист1!$D$10:$D$30&lt;&gt;"")),ROW(A8))),"")</f>
        <v/>
      </c>
      <c r="F13" s="6" t="str">
        <f>IFERROR(INDEX(Лист1!$D$10:$D$30,_xlfn.AGGREGATE(15,6,ROW($1:$30)/((Лист1!$D$10:$D$30&lt;&gt;"стажер")*(Лист1!$D$10:$D$30&lt;&gt;"")),ROW(A8))),"")</f>
        <v/>
      </c>
    </row>
    <row r="14" spans="1:13" x14ac:dyDescent="0.25">
      <c r="E14" s="6" t="str">
        <f>IFERROR(INDEX(Лист1!$E$10:$E$30,_xlfn.AGGREGATE(15,6,ROW($1:$30)/((Лист1!$D$10:$D$30&lt;&gt;"стажер")*(Лист1!$D$10:$D$30&lt;&gt;"")),ROW(A9))),"")</f>
        <v/>
      </c>
      <c r="F14" s="6" t="str">
        <f>IFERROR(INDEX(Лист1!$D$10:$D$30,_xlfn.AGGREGATE(15,6,ROW($1:$30)/((Лист1!$D$10:$D$30&lt;&gt;"стажер")*(Лист1!$D$10:$D$30&lt;&gt;"")),ROW(A9))),"")</f>
        <v/>
      </c>
    </row>
    <row r="15" spans="1:13" x14ac:dyDescent="0.25">
      <c r="E15" s="6" t="str">
        <f>IFERROR(INDEX(Лист1!$E$10:$E$30,_xlfn.AGGREGATE(15,6,ROW($1:$30)/((Лист1!$D$10:$D$30&lt;&gt;"стажер")*(Лист1!$D$10:$D$30&lt;&gt;"")),ROW(A10))),"")</f>
        <v/>
      </c>
      <c r="F15" s="6" t="str">
        <f>IFERROR(INDEX(Лист1!$D$10:$D$30,_xlfn.AGGREGATE(15,6,ROW($1:$30)/((Лист1!$D$10:$D$30&lt;&gt;"стажер")*(Лист1!$D$10:$D$30&lt;&gt;"")),ROW(A10))),"")</f>
        <v/>
      </c>
    </row>
    <row r="16" spans="1:13" x14ac:dyDescent="0.25">
      <c r="E16" s="6" t="str">
        <f>IFERROR(INDEX(Лист1!$E$10:$E$30,_xlfn.AGGREGATE(15,6,ROW($1:$30)/((Лист1!$D$10:$D$30&lt;&gt;"стажер")*(Лист1!$D$10:$D$30&lt;&gt;"")),ROW(A11))),"")</f>
        <v/>
      </c>
      <c r="F16" s="6" t="str">
        <f>IFERROR(INDEX(Лист1!$D$10:$D$30,_xlfn.AGGREGATE(15,6,ROW($1:$30)/((Лист1!$D$10:$D$30&lt;&gt;"стажер")*(Лист1!$D$10:$D$30&lt;&gt;"")),ROW(A11))),"")</f>
        <v/>
      </c>
    </row>
    <row r="17" spans="5:6" x14ac:dyDescent="0.25">
      <c r="E17" s="6" t="str">
        <f>IFERROR(INDEX(Лист1!$E$10:$E$30,_xlfn.AGGREGATE(15,6,ROW($1:$30)/((Лист1!$D$10:$D$30&lt;&gt;"стажер")*(Лист1!$D$10:$D$30&lt;&gt;"")),ROW(A12))),"")</f>
        <v/>
      </c>
      <c r="F17" s="6" t="str">
        <f>IFERROR(INDEX(Лист1!$D$10:$D$30,_xlfn.AGGREGATE(15,6,ROW($1:$30)/((Лист1!$D$10:$D$30&lt;&gt;"стажер")*(Лист1!$D$10:$D$30&lt;&gt;"")),ROW(A12))),"")</f>
        <v/>
      </c>
    </row>
    <row r="18" spans="5:6" x14ac:dyDescent="0.25">
      <c r="E18" s="6" t="str">
        <f>IFERROR(INDEX(Лист1!$E$10:$E$30,_xlfn.AGGREGATE(15,6,ROW($1:$30)/((Лист1!$D$10:$D$30&lt;&gt;"стажер")*(Лист1!$D$10:$D$30&lt;&gt;"")),ROW(A13))),"")</f>
        <v/>
      </c>
      <c r="F18" s="6" t="str">
        <f>IFERROR(INDEX(Лист1!$D$10:$D$30,_xlfn.AGGREGATE(15,6,ROW($1:$30)/((Лист1!$D$10:$D$30&lt;&gt;"стажер")*(Лист1!$D$10:$D$30&lt;&gt;"")),ROW(A13))),"")</f>
        <v/>
      </c>
    </row>
    <row r="19" spans="5:6" x14ac:dyDescent="0.25">
      <c r="E19" s="6" t="str">
        <f>IFERROR(INDEX(Лист1!$E$10:$E$30,_xlfn.AGGREGATE(15,6,ROW($1:$30)/((Лист1!$D$10:$D$30&lt;&gt;"стажер")*(Лист1!$D$10:$D$30&lt;&gt;"")),ROW(A14))),"")</f>
        <v/>
      </c>
      <c r="F19" s="6" t="str">
        <f>IFERROR(INDEX(Лист1!$D$10:$D$30,_xlfn.AGGREGATE(15,6,ROW($1:$30)/((Лист1!$D$10:$D$30&lt;&gt;"стажер")*(Лист1!$D$10:$D$30&lt;&gt;"")),ROW(A14))),"")</f>
        <v/>
      </c>
    </row>
    <row r="20" spans="5:6" x14ac:dyDescent="0.25">
      <c r="E20" s="6" t="str">
        <f>IFERROR(INDEX(Лист1!$E$10:$E$30,_xlfn.AGGREGATE(15,6,ROW($1:$30)/((Лист1!$D$10:$D$30&lt;&gt;"стажер")*(Лист1!$D$10:$D$30&lt;&gt;"")),ROW(A15))),"")</f>
        <v/>
      </c>
      <c r="F20" s="6" t="str">
        <f>IFERROR(INDEX(Лист1!$D$10:$D$30,_xlfn.AGGREGATE(15,6,ROW($1:$30)/((Лист1!$D$10:$D$30&lt;&gt;"стажер")*(Лист1!$D$10:$D$30&lt;&gt;"")),ROW(A15))),"")</f>
        <v/>
      </c>
    </row>
    <row r="21" spans="5:6" x14ac:dyDescent="0.25">
      <c r="E21" s="6" t="str">
        <f>IFERROR(INDEX(Лист1!$E$10:$E$30,_xlfn.AGGREGATE(15,6,ROW($1:$30)/((Лист1!$D$10:$D$30&lt;&gt;"стажер")*(Лист1!$D$10:$D$30&lt;&gt;"")),ROW(A16))),"")</f>
        <v/>
      </c>
      <c r="F21" s="6" t="str">
        <f>IFERROR(INDEX(Лист1!$D$10:$D$30,_xlfn.AGGREGATE(15,6,ROW($1:$30)/((Лист1!$D$10:$D$30&lt;&gt;"стажер")*(Лист1!$D$10:$D$30&lt;&gt;"")),ROW(A16))),"")</f>
        <v/>
      </c>
    </row>
    <row r="22" spans="5:6" x14ac:dyDescent="0.25">
      <c r="E22" s="6" t="str">
        <f>IFERROR(INDEX(Лист1!$E$10:$E$30,_xlfn.AGGREGATE(15,6,ROW($1:$30)/((Лист1!$D$10:$D$30&lt;&gt;"стажер")*(Лист1!$D$10:$D$30&lt;&gt;"")),ROW(A17))),"")</f>
        <v/>
      </c>
      <c r="F22" s="6" t="str">
        <f>IFERROR(INDEX(Лист1!$D$10:$D$30,_xlfn.AGGREGATE(15,6,ROW($1:$30)/((Лист1!$D$10:$D$30&lt;&gt;"стажер")*(Лист1!$D$10:$D$30&lt;&gt;"")),ROW(A17))),"")</f>
        <v/>
      </c>
    </row>
    <row r="23" spans="5:6" x14ac:dyDescent="0.25">
      <c r="E23" s="6" t="str">
        <f>IFERROR(INDEX(Лист1!$E$10:$E$30,_xlfn.AGGREGATE(15,6,ROW($1:$30)/((Лист1!$D$10:$D$30&lt;&gt;"стажер")*(Лист1!$D$10:$D$30&lt;&gt;"")),ROW(A18))),"")</f>
        <v/>
      </c>
      <c r="F23" s="6" t="str">
        <f>IFERROR(INDEX(Лист1!$D$10:$D$30,_xlfn.AGGREGATE(15,6,ROW($1:$30)/((Лист1!$D$10:$D$30&lt;&gt;"стажер")*(Лист1!$D$10:$D$30&lt;&gt;"")),ROW(A18))),"")</f>
        <v/>
      </c>
    </row>
    <row r="24" spans="5:6" x14ac:dyDescent="0.25">
      <c r="E24" s="6" t="str">
        <f>IFERROR(INDEX(Лист1!$E$10:$E$30,_xlfn.AGGREGATE(15,6,ROW($1:$30)/((Лист1!$D$10:$D$30&lt;&gt;"стажер")*(Лист1!$D$10:$D$30&lt;&gt;"")),ROW(A19))),"")</f>
        <v/>
      </c>
      <c r="F24" s="6" t="str">
        <f>IFERROR(INDEX(Лист1!$D$10:$D$30,_xlfn.AGGREGATE(15,6,ROW($1:$30)/((Лист1!$D$10:$D$30&lt;&gt;"стажер")*(Лист1!$D$10:$D$30&lt;&gt;"")),ROW(A19))),"")</f>
        <v/>
      </c>
    </row>
    <row r="25" spans="5:6" x14ac:dyDescent="0.25">
      <c r="E25" s="6" t="str">
        <f>IFERROR(INDEX(Лист1!$E$10:$E$30,_xlfn.AGGREGATE(15,6,ROW($1:$30)/((Лист1!$D$10:$D$30&lt;&gt;"стажер")*(Лист1!$D$10:$D$30&lt;&gt;"")),ROW(A20))),"")</f>
        <v/>
      </c>
      <c r="F25" s="6" t="str">
        <f>IFERROR(INDEX(Лист1!$D$10:$D$30,_xlfn.AGGREGATE(15,6,ROW($1:$30)/((Лист1!$D$10:$D$30&lt;&gt;"стажер")*(Лист1!$D$10:$D$30&lt;&gt;"")),ROW(A20))),"")</f>
        <v/>
      </c>
    </row>
    <row r="26" spans="5:6" x14ac:dyDescent="0.25">
      <c r="E26" s="6" t="str">
        <f>IFERROR(INDEX(Лист1!$E$10:$E$30,_xlfn.AGGREGATE(15,6,ROW($1:$30)/((Лист1!$D$10:$D$30&lt;&gt;"стажер")*(Лист1!$D$10:$D$30&lt;&gt;"")),ROW(A21))),"")</f>
        <v/>
      </c>
      <c r="F26" s="6" t="str">
        <f>IFERROR(INDEX(Лист1!$D$10:$D$30,_xlfn.AGGREGATE(15,6,ROW($1:$30)/((Лист1!$D$10:$D$30&lt;&gt;"стажер")*(Лист1!$D$10:$D$30&lt;&gt;"")),ROW(A21))),"")</f>
        <v/>
      </c>
    </row>
    <row r="27" spans="5:6" x14ac:dyDescent="0.25">
      <c r="E27" s="6" t="str">
        <f>IFERROR(INDEX(Лист1!$E$10:$E$30,_xlfn.AGGREGATE(15,6,ROW($1:$30)/((Лист1!$D$10:$D$30&lt;&gt;"стажер")*(Лист1!$D$10:$D$30&lt;&gt;"")),ROW(A22))),"")</f>
        <v/>
      </c>
      <c r="F27" s="6" t="str">
        <f>IFERROR(INDEX(Лист1!$D$10:$D$30,_xlfn.AGGREGATE(15,6,ROW($1:$30)/((Лист1!$D$10:$D$30&lt;&gt;"стажер")*(Лист1!$D$10:$D$30&lt;&gt;"")),ROW(A22))),"")</f>
        <v/>
      </c>
    </row>
    <row r="28" spans="5:6" x14ac:dyDescent="0.25">
      <c r="E28" s="6" t="str">
        <f>IFERROR(INDEX(Лист1!$E$10:$E$30,_xlfn.AGGREGATE(15,6,ROW($1:$30)/((Лист1!$D$10:$D$30&lt;&gt;"стажер")*(Лист1!$D$10:$D$30&lt;&gt;"")),ROW(A23))),"")</f>
        <v/>
      </c>
      <c r="F28" s="6" t="str">
        <f>IFERROR(INDEX(Лист1!$D$10:$D$30,_xlfn.AGGREGATE(15,6,ROW($1:$30)/((Лист1!$D$10:$D$30&lt;&gt;"стажер")*(Лист1!$D$10:$D$30&lt;&gt;"")),ROW(A23))),"")</f>
        <v/>
      </c>
    </row>
    <row r="29" spans="5:6" x14ac:dyDescent="0.25">
      <c r="E29" s="6" t="str">
        <f>IFERROR(INDEX(Лист1!$E$10:$E$30,_xlfn.AGGREGATE(15,6,ROW($1:$30)/((Лист1!$D$10:$D$30&lt;&gt;"стажер")*(Лист1!$D$10:$D$30&lt;&gt;"")),ROW(A24))),"")</f>
        <v/>
      </c>
      <c r="F29" s="6" t="str">
        <f>IFERROR(INDEX(Лист1!$D$10:$D$30,_xlfn.AGGREGATE(15,6,ROW($1:$30)/((Лист1!$D$10:$D$30&lt;&gt;"стажер")*(Лист1!$D$10:$D$30&lt;&gt;"")),ROW(A24))),"")</f>
        <v/>
      </c>
    </row>
    <row r="30" spans="5:6" x14ac:dyDescent="0.25">
      <c r="E30" s="6" t="str">
        <f>IFERROR(INDEX(Лист1!$E$10:$E$30,_xlfn.AGGREGATE(15,6,ROW($1:$30)/((Лист1!$D$10:$D$30&lt;&gt;"стажер")*(Лист1!$D$10:$D$30&lt;&gt;"")),ROW(A25))),"")</f>
        <v/>
      </c>
      <c r="F30" s="6" t="str">
        <f>IFERROR(INDEX(Лист1!$D$10:$D$30,_xlfn.AGGREGATE(15,6,ROW($1:$30)/((Лист1!$D$10:$D$30&lt;&gt;"стажер")*(Лист1!$D$10:$D$30&lt;&gt;"")),ROW(A25))),"")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AE137-024D-4535-9CEA-909E6527DBDA}">
  <sheetPr filterMode="1"/>
  <dimension ref="A1:C30"/>
  <sheetViews>
    <sheetView tabSelected="1" workbookViewId="0">
      <selection activeCell="C3" sqref="C3"/>
    </sheetView>
  </sheetViews>
  <sheetFormatPr defaultRowHeight="15" x14ac:dyDescent="0.25"/>
  <cols>
    <col min="2" max="2" width="27.7109375" customWidth="1"/>
    <col min="3" max="3" width="21.7109375" customWidth="1"/>
    <col min="5" max="5" width="26.85546875" customWidth="1"/>
  </cols>
  <sheetData>
    <row r="1" spans="1:3" x14ac:dyDescent="0.25">
      <c r="A1" t="s">
        <v>14</v>
      </c>
    </row>
    <row r="3" spans="1:3" x14ac:dyDescent="0.25">
      <c r="A3" s="1" t="s">
        <v>15</v>
      </c>
      <c r="B3" s="1" t="s">
        <v>2</v>
      </c>
      <c r="C3" s="16" t="s">
        <v>1</v>
      </c>
    </row>
    <row r="4" spans="1:3" ht="75" x14ac:dyDescent="0.25">
      <c r="B4" s="5" t="s">
        <v>16</v>
      </c>
      <c r="C4" s="4" t="s">
        <v>17</v>
      </c>
    </row>
    <row r="5" spans="1:3" hidden="1" x14ac:dyDescent="0.25"/>
    <row r="6" spans="1:3" x14ac:dyDescent="0.25">
      <c r="A6" s="14">
        <f>IF(C6&lt;&gt;0,SUBTOTAL(3,$C$6:C6),"")</f>
        <v>1</v>
      </c>
      <c r="B6" s="7" t="str">
        <f>IF(Лист1!E10=0,"",Лист1!E10)</f>
        <v>Иванов</v>
      </c>
      <c r="C6" s="7" t="str">
        <f>IF(Лист1!D10=0,"",Лист1!D10)</f>
        <v>начальник</v>
      </c>
    </row>
    <row r="7" spans="1:3" x14ac:dyDescent="0.25">
      <c r="A7" s="14">
        <f>IF(C7&lt;&gt;0,SUBTOTAL(3,$C$6:C7),"")</f>
        <v>2</v>
      </c>
      <c r="B7" s="7" t="str">
        <f>IF(Лист1!E11=0,"",Лист1!E11)</f>
        <v>Петров</v>
      </c>
      <c r="C7" s="7" t="str">
        <f>IF(Лист1!D11=0,"",Лист1!D11)</f>
        <v>рабочий</v>
      </c>
    </row>
    <row r="8" spans="1:3" x14ac:dyDescent="0.25">
      <c r="A8" s="14">
        <f>IF(C8&lt;&gt;0,SUBTOTAL(3,$C$6:C8),"")</f>
        <v>3</v>
      </c>
      <c r="B8" s="7" t="str">
        <f>IF(Лист1!E12=0,"",Лист1!E12)</f>
        <v>Сидоров</v>
      </c>
      <c r="C8" s="7" t="str">
        <f>IF(Лист1!D12=0,"",Лист1!D12)</f>
        <v>разнорабочий</v>
      </c>
    </row>
    <row r="9" spans="1:3" hidden="1" x14ac:dyDescent="0.25">
      <c r="A9" s="14">
        <f>IF(C9&lt;&gt;0,SUBTOTAL(3,$C$6:C9),"")</f>
        <v>3</v>
      </c>
      <c r="B9" s="7" t="str">
        <f>Лист1!E13</f>
        <v>Мартышкн</v>
      </c>
      <c r="C9" s="7" t="str">
        <f>Лист1!D13</f>
        <v>стажер</v>
      </c>
    </row>
    <row r="10" spans="1:3" x14ac:dyDescent="0.25">
      <c r="A10" s="14">
        <f>IF(C10&lt;&gt;0,SUBTOTAL(3,$C$6:C10),"")</f>
        <v>4</v>
      </c>
      <c r="B10" s="7" t="str">
        <f>IF(Лист1!E14=0,"",Лист1!E14)</f>
        <v>Гришкин</v>
      </c>
      <c r="C10" s="7" t="str">
        <f>IF(Лист1!D14=0,"",Лист1!D14)</f>
        <v>рабочий</v>
      </c>
    </row>
    <row r="11" spans="1:3" hidden="1" x14ac:dyDescent="0.25">
      <c r="A11" s="14">
        <f>IF(C11&lt;&gt;0,SUBTOTAL(3,$C$6:C11),"")</f>
        <v>4</v>
      </c>
      <c r="B11" s="7" t="str">
        <f>Лист1!E15</f>
        <v>Вышкин</v>
      </c>
      <c r="C11" s="7" t="str">
        <f>Лист1!D15</f>
        <v>стажер</v>
      </c>
    </row>
    <row r="12" spans="1:3" x14ac:dyDescent="0.25">
      <c r="A12" s="14">
        <f>IF(C12&lt;&gt;0,SUBTOTAL(3,$C$6:C12),"")</f>
        <v>5</v>
      </c>
      <c r="B12" s="7" t="str">
        <f>IF(Лист1!E16=0,"",Лист1!E16)</f>
        <v>Колотушкин</v>
      </c>
      <c r="C12" s="7" t="str">
        <f>IF(Лист1!D16=0,"",Лист1!D16)</f>
        <v>заместитель</v>
      </c>
    </row>
    <row r="13" spans="1:3" hidden="1" x14ac:dyDescent="0.25">
      <c r="A13" s="14">
        <f>IF(C13&lt;&gt;0,SUBTOTAL(3,$C$6:C13),"")</f>
        <v>5</v>
      </c>
      <c r="B13" s="7" t="str">
        <f>IF(Лист1!E17=0,"",Лист1!E17)</f>
        <v/>
      </c>
      <c r="C13" s="7" t="str">
        <f>IF(Лист1!D17=0,"",Лист1!D17)</f>
        <v/>
      </c>
    </row>
    <row r="14" spans="1:3" hidden="1" x14ac:dyDescent="0.25">
      <c r="A14" s="14">
        <f>IF(C14&lt;&gt;0,SUBTOTAL(3,$C$6:C14),"")</f>
        <v>5</v>
      </c>
      <c r="B14" s="7" t="str">
        <f>IF(Лист1!E18=0,"",Лист1!E18)</f>
        <v/>
      </c>
      <c r="C14" s="7" t="str">
        <f>IF(Лист1!D18=0,"",Лист1!D18)</f>
        <v/>
      </c>
    </row>
    <row r="15" spans="1:3" hidden="1" x14ac:dyDescent="0.25">
      <c r="A15" s="14">
        <f>IF(C15&lt;&gt;0,SUBTOTAL(3,$C$6:C15),"")</f>
        <v>5</v>
      </c>
      <c r="B15" s="7" t="str">
        <f>IF(Лист1!E19=0,"",Лист1!E19)</f>
        <v/>
      </c>
      <c r="C15" s="7" t="str">
        <f>IF(Лист1!D19=0,"",Лист1!D19)</f>
        <v/>
      </c>
    </row>
    <row r="16" spans="1:3" hidden="1" x14ac:dyDescent="0.25">
      <c r="A16" s="14">
        <f>IF(C16&lt;&gt;0,SUBTOTAL(3,$C$6:C16),"")</f>
        <v>5</v>
      </c>
      <c r="B16" s="7" t="str">
        <f>IF(Лист1!E20=0,"",Лист1!E20)</f>
        <v/>
      </c>
      <c r="C16" s="7" t="str">
        <f>IF(Лист1!D20=0,"",Лист1!D20)</f>
        <v/>
      </c>
    </row>
    <row r="17" spans="1:3" hidden="1" x14ac:dyDescent="0.25">
      <c r="A17" s="14">
        <f>IF(C17&lt;&gt;0,SUBTOTAL(3,$C$6:C17),"")</f>
        <v>5</v>
      </c>
      <c r="B17" s="7" t="str">
        <f>IF(Лист1!E21=0,"",Лист1!E21)</f>
        <v/>
      </c>
      <c r="C17" s="7" t="str">
        <f>IF(Лист1!D21=0,"",Лист1!D21)</f>
        <v/>
      </c>
    </row>
    <row r="18" spans="1:3" hidden="1" x14ac:dyDescent="0.25">
      <c r="A18" s="14">
        <f>IF(C18&lt;&gt;0,SUBTOTAL(3,$C$6:C18),"")</f>
        <v>5</v>
      </c>
      <c r="B18" s="7" t="str">
        <f>IF(Лист1!E22=0,"",Лист1!E22)</f>
        <v/>
      </c>
      <c r="C18" s="7" t="str">
        <f>IF(Лист1!D22=0,"",Лист1!D22)</f>
        <v/>
      </c>
    </row>
    <row r="19" spans="1:3" hidden="1" x14ac:dyDescent="0.25">
      <c r="A19" s="14">
        <f>IF(C19&lt;&gt;0,SUBTOTAL(3,$C$6:C19),"")</f>
        <v>5</v>
      </c>
      <c r="B19" s="7" t="str">
        <f>IF(Лист1!E23=0,"",Лист1!E23)</f>
        <v/>
      </c>
      <c r="C19" s="7" t="str">
        <f>IF(Лист1!D23=0,"",Лист1!D23)</f>
        <v/>
      </c>
    </row>
    <row r="20" spans="1:3" hidden="1" x14ac:dyDescent="0.25">
      <c r="A20" s="14">
        <f>IF(C20&lt;&gt;0,SUBTOTAL(3,$C$6:C20),"")</f>
        <v>5</v>
      </c>
      <c r="B20" s="7" t="str">
        <f>IF(Лист1!E24=0,"",Лист1!E24)</f>
        <v/>
      </c>
      <c r="C20" s="7" t="str">
        <f>IF(Лист1!D24=0,"",Лист1!D24)</f>
        <v/>
      </c>
    </row>
    <row r="21" spans="1:3" hidden="1" x14ac:dyDescent="0.25"/>
    <row r="22" spans="1:3" hidden="1" x14ac:dyDescent="0.25"/>
    <row r="23" spans="1:3" hidden="1" x14ac:dyDescent="0.25"/>
    <row r="24" spans="1:3" hidden="1" x14ac:dyDescent="0.25"/>
    <row r="25" spans="1:3" hidden="1" x14ac:dyDescent="0.25"/>
    <row r="26" spans="1:3" hidden="1" x14ac:dyDescent="0.25"/>
    <row r="27" spans="1:3" hidden="1" x14ac:dyDescent="0.25"/>
    <row r="28" spans="1:3" hidden="1" x14ac:dyDescent="0.25"/>
    <row r="29" spans="1:3" hidden="1" x14ac:dyDescent="0.25"/>
    <row r="30" spans="1:3" hidden="1" x14ac:dyDescent="0.25"/>
  </sheetData>
  <autoFilter ref="A3:C30" xr:uid="{3ECAE137-024D-4535-9CEA-909E6527DBDA}">
    <filterColumn colId="2">
      <filters>
        <filter val="заместитель"/>
        <filter val="здесь отображается должность соотвествующая ФИО присвоенная в Листе1 кроме стажера"/>
        <filter val="начальник"/>
        <filter val="рабочий"/>
        <filter val="разнорабочий"/>
      </filters>
    </filterColumn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по фильтр. в списке. авто ном.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Мосин Павел Петрович</dc:creator>
  <cp:lastModifiedBy>1</cp:lastModifiedBy>
  <dcterms:created xsi:type="dcterms:W3CDTF">2024-10-24T13:56:39Z</dcterms:created>
  <dcterms:modified xsi:type="dcterms:W3CDTF">2024-10-24T20:09:12Z</dcterms:modified>
</cp:coreProperties>
</file>