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1B0F1D83-5364-4AC8-A924-7141546A75F2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Выходные и праздники" sheetId="3" r:id="rId2"/>
  </sheets>
  <definedNames>
    <definedName name="issues__10" localSheetId="0">Лист1!$A$1:$B$10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2" i="1"/>
  <c r="B17" i="3" l="1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issues (10)" type="6" refreshedVersion="6" background="1" saveData="1">
    <textPr codePage="65001" sourceFile="C:\Users\Maksim.Klimenko\Downloads\issues (10).csv" decimal="," thousands=" " semicolon="1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<sst xmlns="http://schemas.openxmlformats.org/spreadsheetml/2006/main" count="16" uniqueCount="12">
  <si>
    <t>Нерабочие будни</t>
  </si>
  <si>
    <t>Выходные дни и праздники</t>
  </si>
  <si>
    <t>Столбец1</t>
  </si>
  <si>
    <t>Создано</t>
  </si>
  <si>
    <t>Закрыта</t>
  </si>
  <si>
    <t>рабочее время</t>
  </si>
  <si>
    <t>Ошибки в расчете</t>
  </si>
  <si>
    <t>должно быть 5:23</t>
  </si>
  <si>
    <t>должно быть 5:20</t>
  </si>
  <si>
    <t>должно быть 4:49</t>
  </si>
  <si>
    <t>должно быть 104:33</t>
  </si>
  <si>
    <t>правильно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</si>
</sst>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6" formatCode="[$-F400]h:mm:ss\ AM/P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22" fontId="0" fillId="0" borderId="0" xfId="0" applyNumberFormat="1"/>
    <xf numFmtId="46" fontId="0" fillId="0" borderId="0" xfId="0" applyNumberFormat="1"/>
    <xf numFmtId="166" fontId="0" fillId="0" borderId="0" xfId="0" applyNumberFormat="1"/>
  </cellXfs>
  <cellStyles count="1">
    <cellStyle name="Обычный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issues (10)" connectionId="1" xr16:uid="{00000000-0016-0000-0000-000000000000}" autoFormatId="16" applyNumberFormats="0" applyBorderFormats="0" applyFontFormats="0" applyPatternFormats="0" applyAlignmentFormats="0" applyWidthHeightFormats="0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2" displayName="Таблица2" ref="A1:B17" totalsRowShown="0">
  <autoFilter ref="A1:B17" xr:uid="{00000000-0009-0000-0100-000001000000}"/>
  <tableColumns count="2">
    <tableColumn id="1" xr3:uid="{00000000-0010-0000-0000-000001000000}" name="Выходные дни и праздники"/>
    <tableColumn id="2" xr3:uid="{00000000-0010-0000-0000-000002000000}" name="Столбец1" dataDxfId="0">
      <calculatedColumnFormula>WEEKDAY(Таблица2[[#This Row],[Выходные дни и праздники]],2)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workbookViewId="0">
      <selection activeCell="C2" sqref="C2"/>
    </sheetView>
  </sheetViews>
  <sheetFormatPr defaultRowHeight="15" x14ac:dyDescent="0.25"/>
  <cols>
    <col min="1" max="2" width="15.28515625" bestFit="1" customWidth="1"/>
    <col min="3" max="3" width="16.28515625" customWidth="1"/>
    <col min="4" max="4" width="17.42578125" bestFit="1" customWidth="1"/>
    <col min="5" max="5" width="19.28515625" bestFit="1" customWidth="1"/>
    <col min="8" max="8" width="10.5703125" customWidth="1"/>
    <col min="9" max="12" width="14.28515625" bestFit="1" customWidth="1"/>
    <col min="13" max="13" width="11.42578125" customWidth="1"/>
    <col min="14" max="14" width="13.85546875" customWidth="1"/>
    <col min="15" max="15" width="13.42578125" customWidth="1"/>
    <col min="16" max="16" width="11" customWidth="1"/>
    <col min="17" max="17" width="11.7109375" customWidth="1"/>
  </cols>
  <sheetData>
    <row r="1" spans="1:20" x14ac:dyDescent="0.25">
      <c r="A1" t="s">
        <v>3</v>
      </c>
      <c r="B1" t="s">
        <v>4</v>
      </c>
      <c r="C1" t="s">
        <v>5</v>
      </c>
      <c r="D1" t="s">
        <v>0</v>
      </c>
      <c r="E1" t="s">
        <v>6</v>
      </c>
    </row>
    <row r="2" spans="1:20" x14ac:dyDescent="0.25">
      <c r="A2" s="3">
        <v>45594.488194444442</v>
      </c>
      <c r="B2" s="3">
        <v>45594.489583333336</v>
      </c>
      <c r="C2" s="4">
        <f>NETWORKDAYS(A2,B2)*"8:"+(WEEKDAY(A2,2)&lt;6)*(MAX("18:"-MAX(MOD(A2,1),"9:"),)-"8:")+(WEEKDAY(B2,2)&lt;6)*(MAX(MOD(B2,1)-"9:",)-"8:")-MIN(--"1:",MAX(,14/24-MOD(A2,1)))-MIN(--"1:",MAX(,MOD(B2,1)-13/24))</f>
        <v>1.3888888934161722E-3</v>
      </c>
      <c r="D2" s="1">
        <v>45590</v>
      </c>
      <c r="E2" t="s">
        <v>11</v>
      </c>
      <c r="H2" s="4"/>
      <c r="I2" s="4"/>
      <c r="J2" s="4"/>
      <c r="K2" s="4"/>
      <c r="L2" s="4"/>
      <c r="M2" s="4"/>
      <c r="N2" s="4"/>
      <c r="O2" s="4"/>
      <c r="P2" s="4"/>
      <c r="Q2" s="4"/>
      <c r="S2" s="5"/>
    </row>
    <row r="3" spans="1:20" x14ac:dyDescent="0.25">
      <c r="A3" s="3">
        <v>45593.995138888888</v>
      </c>
      <c r="B3" s="3">
        <v>45594.417361111111</v>
      </c>
      <c r="C3" s="4">
        <f t="shared" ref="C3:C10" si="0">NETWORKDAYS(A3,B3)*"8:"+(WEEKDAY(A3,2)&lt;6)*(MAX("18:"-MAX(MOD(A3,1),"9:"),)-"8:")+(WEEKDAY(B3,2)&lt;6)*(MAX(MOD(B3,1)-"9:",)-"8:")-MIN(--"1:",MAX(,14/24-MOD(A3,1)))-MIN(--"1:",MAX(,MOD(B3,1)-13/24))</f>
        <v>4.2361111110949423E-2</v>
      </c>
      <c r="E3" t="s">
        <v>11</v>
      </c>
      <c r="H3" s="4"/>
      <c r="I3" s="4"/>
      <c r="J3" s="4"/>
      <c r="K3" s="4"/>
      <c r="L3" s="4"/>
      <c r="M3" s="4"/>
      <c r="N3" s="4"/>
      <c r="O3" s="4"/>
      <c r="P3" s="4"/>
      <c r="Q3" s="4"/>
      <c r="S3" s="5"/>
    </row>
    <row r="4" spans="1:20" x14ac:dyDescent="0.25">
      <c r="A4" s="3">
        <v>45593.979861111111</v>
      </c>
      <c r="B4" s="3">
        <v>45594.394444444442</v>
      </c>
      <c r="C4" s="4">
        <f t="shared" si="0"/>
        <v>1.9444444442342501E-2</v>
      </c>
      <c r="E4" t="s">
        <v>11</v>
      </c>
      <c r="H4" s="4"/>
      <c r="I4" s="4"/>
      <c r="J4" s="4"/>
      <c r="K4" s="4"/>
      <c r="L4" s="4"/>
      <c r="M4" s="4"/>
      <c r="N4" s="4"/>
      <c r="O4" s="4"/>
      <c r="P4" s="4"/>
      <c r="Q4" s="4"/>
      <c r="S4" s="5"/>
    </row>
    <row r="5" spans="1:20" x14ac:dyDescent="0.25">
      <c r="A5" s="3">
        <v>45593.38958333333</v>
      </c>
      <c r="B5" s="3">
        <v>45593.642361111109</v>
      </c>
      <c r="C5" s="4">
        <f t="shared" si="0"/>
        <v>0.21111111111288969</v>
      </c>
      <c r="E5" t="s">
        <v>11</v>
      </c>
      <c r="H5" s="4"/>
      <c r="I5" s="4"/>
      <c r="J5" s="4"/>
      <c r="K5" s="4"/>
      <c r="L5" s="4"/>
      <c r="M5" s="4"/>
      <c r="N5" s="4"/>
      <c r="O5" s="4"/>
      <c r="P5" s="4"/>
      <c r="Q5" s="4"/>
      <c r="S5" s="5"/>
    </row>
    <row r="6" spans="1:20" x14ac:dyDescent="0.25">
      <c r="A6" s="3">
        <v>45593.356249999997</v>
      </c>
      <c r="B6" s="3">
        <v>45593.640972222223</v>
      </c>
      <c r="C6" s="4">
        <f t="shared" si="0"/>
        <v>0.22430555555668738</v>
      </c>
      <c r="E6" t="s">
        <v>7</v>
      </c>
      <c r="H6" s="4"/>
      <c r="I6" s="4"/>
      <c r="J6" s="4"/>
      <c r="K6" s="4"/>
      <c r="L6" s="4"/>
      <c r="M6" s="4"/>
      <c r="N6" s="4"/>
      <c r="O6" s="4"/>
      <c r="P6" s="4"/>
      <c r="Q6" s="4"/>
      <c r="S6" s="5"/>
    </row>
    <row r="7" spans="1:20" x14ac:dyDescent="0.25">
      <c r="A7" s="3">
        <v>45593.355555555558</v>
      </c>
      <c r="B7" s="3">
        <v>45593.638888888891</v>
      </c>
      <c r="C7" s="4">
        <f t="shared" si="0"/>
        <v>0.22222222222383911</v>
      </c>
      <c r="E7" t="s">
        <v>8</v>
      </c>
      <c r="H7" s="4"/>
      <c r="I7" s="4"/>
      <c r="J7" s="4"/>
      <c r="K7" s="4"/>
      <c r="L7" s="4"/>
      <c r="M7" s="4"/>
      <c r="N7" s="4"/>
      <c r="O7" s="4"/>
      <c r="P7" s="4"/>
      <c r="Q7" s="4"/>
      <c r="S7" s="5"/>
    </row>
    <row r="8" spans="1:20" x14ac:dyDescent="0.25">
      <c r="A8" s="3">
        <v>45593.347222222219</v>
      </c>
      <c r="B8" s="3">
        <v>45593.638888888891</v>
      </c>
      <c r="C8" s="4">
        <f t="shared" si="0"/>
        <v>0.22222222222383911</v>
      </c>
      <c r="E8" t="s">
        <v>8</v>
      </c>
      <c r="H8" s="4"/>
      <c r="I8" s="4"/>
      <c r="J8" s="4"/>
      <c r="K8" s="4"/>
      <c r="L8" s="4"/>
      <c r="M8" s="4"/>
      <c r="N8" s="4"/>
      <c r="O8" s="4"/>
      <c r="P8" s="4"/>
      <c r="Q8" s="4"/>
      <c r="S8" s="5"/>
    </row>
    <row r="9" spans="1:20" x14ac:dyDescent="0.25">
      <c r="A9" s="3">
        <v>45592.715277777781</v>
      </c>
      <c r="B9" s="3">
        <v>45593.624305555553</v>
      </c>
      <c r="C9" s="4">
        <f t="shared" si="0"/>
        <v>0.20763888888662527</v>
      </c>
      <c r="E9" t="s">
        <v>9</v>
      </c>
      <c r="H9" s="4"/>
      <c r="I9" s="4"/>
      <c r="J9" s="4"/>
      <c r="K9" s="4"/>
      <c r="L9" s="4"/>
      <c r="M9" s="4"/>
      <c r="N9" s="4"/>
      <c r="O9" s="4"/>
      <c r="P9" s="4"/>
      <c r="Q9" s="4"/>
      <c r="S9" s="5"/>
      <c r="T9" s="5"/>
    </row>
    <row r="10" spans="1:20" x14ac:dyDescent="0.25">
      <c r="A10" s="3">
        <v>45566.010416666664</v>
      </c>
      <c r="B10" s="3">
        <v>45583.397916666669</v>
      </c>
      <c r="C10" s="4">
        <f t="shared" si="0"/>
        <v>4.35625000000194</v>
      </c>
      <c r="E10" t="s">
        <v>10</v>
      </c>
      <c r="H10" s="4"/>
      <c r="I10" s="4"/>
      <c r="J10" s="4"/>
      <c r="K10" s="4"/>
      <c r="L10" s="4"/>
      <c r="M10" s="4"/>
      <c r="N10" s="4"/>
      <c r="O10" s="4"/>
      <c r="P10" s="4"/>
      <c r="Q10" s="4"/>
      <c r="S10" s="5"/>
    </row>
    <row r="25" spans="1:13" x14ac:dyDescent="0.25">
      <c r="H25" s="4"/>
    </row>
    <row r="26" spans="1:13" x14ac:dyDescent="0.25">
      <c r="A26" s="3"/>
      <c r="B26" s="3"/>
      <c r="C26" s="4"/>
      <c r="D26" s="1"/>
      <c r="H26" s="4"/>
      <c r="I26" s="4"/>
      <c r="J26" s="4"/>
      <c r="K26" s="4"/>
      <c r="L26" s="4"/>
      <c r="M26" s="4"/>
    </row>
    <row r="27" spans="1:13" x14ac:dyDescent="0.25">
      <c r="A27" s="3"/>
      <c r="B27" s="3"/>
      <c r="C27" s="4"/>
      <c r="H27" s="4"/>
      <c r="I27" s="4"/>
      <c r="J27" s="4"/>
      <c r="K27" s="4"/>
      <c r="L27" s="4"/>
      <c r="M27" s="4"/>
    </row>
    <row r="28" spans="1:13" x14ac:dyDescent="0.25">
      <c r="A28" s="3"/>
      <c r="B28" s="3"/>
      <c r="C28" s="4"/>
      <c r="H28" s="4"/>
      <c r="I28" s="4"/>
      <c r="J28" s="4"/>
      <c r="K28" s="4"/>
      <c r="L28" s="4"/>
      <c r="M28" s="4"/>
    </row>
    <row r="29" spans="1:13" x14ac:dyDescent="0.25">
      <c r="A29" s="3"/>
      <c r="B29" s="3"/>
      <c r="C29" s="4"/>
      <c r="H29" s="4"/>
      <c r="I29" s="4"/>
      <c r="J29" s="4"/>
      <c r="K29" s="4"/>
      <c r="L29" s="4"/>
      <c r="M29" s="4"/>
    </row>
    <row r="30" spans="1:13" x14ac:dyDescent="0.25">
      <c r="A30" s="3"/>
      <c r="B30" s="3"/>
      <c r="C30" s="4"/>
      <c r="H30" s="4"/>
      <c r="I30" s="4"/>
      <c r="J30" s="4"/>
      <c r="K30" s="4"/>
      <c r="L30" s="4"/>
      <c r="M30" s="4"/>
    </row>
    <row r="31" spans="1:13" x14ac:dyDescent="0.25">
      <c r="A31" s="3"/>
      <c r="B31" s="3"/>
      <c r="C31" s="4"/>
      <c r="H31" s="4"/>
      <c r="I31" s="4"/>
      <c r="J31" s="4"/>
      <c r="K31" s="4"/>
      <c r="L31" s="4"/>
      <c r="M31" s="4"/>
    </row>
    <row r="32" spans="1:13" x14ac:dyDescent="0.25">
      <c r="A32" s="3"/>
      <c r="B32" s="3"/>
      <c r="C32" s="4"/>
      <c r="H32" s="4"/>
      <c r="I32" s="4"/>
      <c r="J32" s="4"/>
      <c r="K32" s="4"/>
      <c r="L32" s="4"/>
      <c r="M32" s="4"/>
    </row>
    <row r="33" spans="1:13" x14ac:dyDescent="0.25">
      <c r="A33" s="3"/>
      <c r="B33" s="3"/>
      <c r="C33" s="4"/>
      <c r="H33" s="4"/>
      <c r="I33" s="4"/>
      <c r="J33" s="4"/>
      <c r="K33" s="4"/>
      <c r="L33" s="4"/>
      <c r="M33" s="4"/>
    </row>
    <row r="34" spans="1:13" x14ac:dyDescent="0.25">
      <c r="A34" s="3"/>
      <c r="B34" s="3"/>
      <c r="C34" s="4"/>
      <c r="H34" s="4"/>
      <c r="I34" s="4"/>
      <c r="J34" s="4"/>
      <c r="K34" s="4"/>
      <c r="L34" s="4"/>
      <c r="M34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workbookViewId="0">
      <selection activeCell="A2" sqref="A2:B2"/>
    </sheetView>
  </sheetViews>
  <sheetFormatPr defaultRowHeight="15" x14ac:dyDescent="0.25"/>
  <cols>
    <col min="1" max="1" width="29.7109375" bestFit="1" customWidth="1"/>
    <col min="2" max="2" width="12" bestFit="1" customWidth="1"/>
    <col min="5" max="5" width="13.140625" customWidth="1"/>
  </cols>
  <sheetData>
    <row r="1" spans="1:5" x14ac:dyDescent="0.25">
      <c r="A1" t="s">
        <v>1</v>
      </c>
      <c r="B1" t="s">
        <v>2</v>
      </c>
    </row>
    <row r="2" spans="1:5" x14ac:dyDescent="0.25">
      <c r="A2" s="2">
        <v>45290</v>
      </c>
      <c r="B2">
        <f>WEEKDAY(Таблица2[[#This Row],[Выходные дни и праздники]],2)</f>
        <v>6</v>
      </c>
      <c r="E2" s="2"/>
    </row>
    <row r="3" spans="1:5" x14ac:dyDescent="0.25">
      <c r="A3" s="2">
        <v>45291</v>
      </c>
      <c r="B3">
        <f>WEEKDAY(Таблица2[[#This Row],[Выходные дни и праздники]],2)</f>
        <v>7</v>
      </c>
      <c r="E3" s="2"/>
    </row>
    <row r="4" spans="1:5" x14ac:dyDescent="0.25">
      <c r="A4" s="2">
        <v>45292</v>
      </c>
      <c r="B4">
        <f>WEEKDAY(Таблица2[[#This Row],[Выходные дни и праздники]],2)</f>
        <v>1</v>
      </c>
      <c r="E4" s="2"/>
    </row>
    <row r="5" spans="1:5" x14ac:dyDescent="0.25">
      <c r="A5" s="2">
        <v>45293</v>
      </c>
      <c r="B5">
        <f>WEEKDAY(Таблица2[[#This Row],[Выходные дни и праздники]],2)</f>
        <v>2</v>
      </c>
      <c r="E5" s="2"/>
    </row>
    <row r="6" spans="1:5" x14ac:dyDescent="0.25">
      <c r="A6" s="2">
        <v>45294</v>
      </c>
      <c r="B6">
        <f>WEEKDAY(Таблица2[[#This Row],[Выходные дни и праздники]],2)</f>
        <v>3</v>
      </c>
      <c r="E6" s="2"/>
    </row>
    <row r="7" spans="1:5" x14ac:dyDescent="0.25">
      <c r="A7" s="2">
        <v>45295</v>
      </c>
      <c r="B7">
        <f>WEEKDAY(Таблица2[[#This Row],[Выходные дни и праздники]],2)</f>
        <v>4</v>
      </c>
      <c r="E7" s="2"/>
    </row>
    <row r="8" spans="1:5" x14ac:dyDescent="0.25">
      <c r="A8" s="2">
        <v>45296</v>
      </c>
      <c r="B8">
        <f>WEEKDAY(Таблица2[[#This Row],[Выходные дни и праздники]],2)</f>
        <v>5</v>
      </c>
      <c r="E8" s="2"/>
    </row>
    <row r="9" spans="1:5" x14ac:dyDescent="0.25">
      <c r="A9" s="2">
        <v>45297</v>
      </c>
      <c r="B9">
        <f>WEEKDAY(Таблица2[[#This Row],[Выходные дни и праздники]],2)</f>
        <v>6</v>
      </c>
      <c r="E9" s="2"/>
    </row>
    <row r="10" spans="1:5" x14ac:dyDescent="0.25">
      <c r="A10" s="2">
        <v>45298</v>
      </c>
      <c r="B10">
        <f>WEEKDAY(Таблица2[[#This Row],[Выходные дни и праздники]],2)</f>
        <v>7</v>
      </c>
      <c r="E10" s="2"/>
    </row>
    <row r="11" spans="1:5" x14ac:dyDescent="0.25">
      <c r="A11" s="2">
        <v>45299</v>
      </c>
      <c r="B11">
        <f>WEEKDAY(Таблица2[[#This Row],[Выходные дни и праздники]],2)</f>
        <v>1</v>
      </c>
      <c r="E11" s="2"/>
    </row>
    <row r="12" spans="1:5" x14ac:dyDescent="0.25">
      <c r="A12" s="2">
        <v>45304</v>
      </c>
      <c r="B12">
        <f>WEEKDAY(Таблица2[[#This Row],[Выходные дни и праздники]],2)</f>
        <v>6</v>
      </c>
      <c r="E12" s="2"/>
    </row>
    <row r="13" spans="1:5" x14ac:dyDescent="0.25">
      <c r="A13" s="2">
        <v>45305</v>
      </c>
      <c r="B13">
        <f>WEEKDAY(Таблица2[[#This Row],[Выходные дни и праздники]],2)</f>
        <v>7</v>
      </c>
      <c r="E13" s="2"/>
    </row>
    <row r="14" spans="1:5" x14ac:dyDescent="0.25">
      <c r="A14" s="2">
        <v>45311</v>
      </c>
      <c r="B14">
        <f>WEEKDAY(Таблица2[[#This Row],[Выходные дни и праздники]],2)</f>
        <v>6</v>
      </c>
      <c r="E14" s="2"/>
    </row>
    <row r="15" spans="1:5" x14ac:dyDescent="0.25">
      <c r="A15" s="2">
        <v>47672</v>
      </c>
      <c r="B15">
        <f>WEEKDAY(Таблица2[[#This Row],[Выходные дни и праздники]],2)</f>
        <v>1</v>
      </c>
      <c r="E15" s="2"/>
    </row>
    <row r="16" spans="1:5" x14ac:dyDescent="0.25">
      <c r="A16" s="2">
        <v>45318</v>
      </c>
      <c r="B16">
        <f>WEEKDAY(Таблица2[[#This Row],[Выходные дни и праздники]],2)</f>
        <v>6</v>
      </c>
      <c r="E16" s="2"/>
    </row>
    <row r="17" spans="1:5" x14ac:dyDescent="0.25">
      <c r="A17" s="2">
        <v>45319</v>
      </c>
      <c r="B17">
        <f>WEEKDAY(Таблица2[[#This Row],[Выходные дни и праздники]],2)</f>
        <v>7</v>
      </c>
      <c r="E17" s="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Выходные и праздники</vt:lpstr>
      <vt:lpstr>Лист1!issues__10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2024-10-29T19:35:19Z</dcterms:modified>
</cp:coreProperties>
</file>