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110" windowHeight="5700"/>
  </bookViews>
  <sheets>
    <sheet name="Коэфф" sheetId="4" r:id="rId1"/>
    <sheet name="Лист2" sheetId="6" r:id="rId2"/>
  </sheets>
  <definedNames>
    <definedName name="_xlnm._FilterDatabase" localSheetId="0" hidden="1">Коэфф!$B$17:$H$17</definedName>
    <definedName name="solver_adj" localSheetId="0" hidden="1">Коэфф!$B$18:$Q$29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0" localSheetId="0" hidden="1">Коэфф!$S$44</definedName>
    <definedName name="solver_lhs1" localSheetId="0" hidden="1">Коэфф!$B$18:$B$29</definedName>
    <definedName name="solver_lhs10" localSheetId="0" hidden="1">Коэфф!$H$18:$H$29</definedName>
    <definedName name="solver_lhs11" localSheetId="0" hidden="1">Коэфф!$I$18:$I$29</definedName>
    <definedName name="solver_lhs12" localSheetId="0" hidden="1">Коэфф!$J$18:$J$29</definedName>
    <definedName name="solver_lhs13" localSheetId="0" hidden="1">Коэфф!$K$18:$K$29</definedName>
    <definedName name="solver_lhs14" localSheetId="0" hidden="1">Коэфф!$L$18:$L$29</definedName>
    <definedName name="solver_lhs15" localSheetId="0" hidden="1">Коэфф!$M$18:$M$29</definedName>
    <definedName name="solver_lhs16" localSheetId="0" hidden="1">Коэфф!$N$18:$N$29</definedName>
    <definedName name="solver_lhs17" localSheetId="0" hidden="1">Коэфф!$O$18:$O$29</definedName>
    <definedName name="solver_lhs18" localSheetId="0" hidden="1">Коэфф!$P$18:$P$29</definedName>
    <definedName name="solver_lhs19" localSheetId="0" hidden="1">Коэфф!$Q$18:$Q$29</definedName>
    <definedName name="solver_lhs2" localSheetId="0" hidden="1">Коэфф!$B$18:$Q$29</definedName>
    <definedName name="solver_lhs20" localSheetId="0" hidden="1">Коэфф!$Q$18:$Q$29</definedName>
    <definedName name="solver_lhs3" localSheetId="0" hidden="1">Коэфф!$B$18:$Q$29</definedName>
    <definedName name="solver_lhs4" localSheetId="0" hidden="1">Коэфф!$B$18:$Q$29</definedName>
    <definedName name="solver_lhs5" localSheetId="0" hidden="1">Коэфф!$C$18:$C$29</definedName>
    <definedName name="solver_lhs6" localSheetId="0" hidden="1">Коэфф!$D$18:$D$29</definedName>
    <definedName name="solver_lhs7" localSheetId="0" hidden="1">Коэфф!$E$18:$E$29</definedName>
    <definedName name="solver_lhs8" localSheetId="0" hidden="1">Коэфф!$F$18:$F$29</definedName>
    <definedName name="solver_lhs9" localSheetId="0" hidden="1">Коэфф!$G$18:$G$29</definedName>
    <definedName name="solver_mip" localSheetId="0" hidden="1">2147483647</definedName>
    <definedName name="solver_mni" localSheetId="0" hidden="1">60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19</definedName>
    <definedName name="solver_nwt" localSheetId="0" hidden="1">1</definedName>
    <definedName name="solver_opt" localSheetId="0" hidden="1">Коэфф!$S$44</definedName>
    <definedName name="solver_pre" localSheetId="0" hidden="1">1E-90</definedName>
    <definedName name="solver_rbv" localSheetId="0" hidden="1">1</definedName>
    <definedName name="solver_rel0" localSheetId="0" hidden="1">2</definedName>
    <definedName name="solver_rel1" localSheetId="0" hidden="1">6</definedName>
    <definedName name="solver_rel10" localSheetId="0" hidden="1">6</definedName>
    <definedName name="solver_rel11" localSheetId="0" hidden="1">6</definedName>
    <definedName name="solver_rel12" localSheetId="0" hidden="1">6</definedName>
    <definedName name="solver_rel13" localSheetId="0" hidden="1">6</definedName>
    <definedName name="solver_rel14" localSheetId="0" hidden="1">6</definedName>
    <definedName name="solver_rel15" localSheetId="0" hidden="1">6</definedName>
    <definedName name="solver_rel16" localSheetId="0" hidden="1">6</definedName>
    <definedName name="solver_rel17" localSheetId="0" hidden="1">6</definedName>
    <definedName name="solver_rel18" localSheetId="0" hidden="1">6</definedName>
    <definedName name="solver_rel19" localSheetId="0" hidden="1">6</definedName>
    <definedName name="solver_rel2" localSheetId="0" hidden="1">1</definedName>
    <definedName name="solver_rel20" localSheetId="0" hidden="1">6</definedName>
    <definedName name="solver_rel3" localSheetId="0" hidden="1">4</definedName>
    <definedName name="solver_rel4" localSheetId="0" hidden="1">3</definedName>
    <definedName name="solver_rel5" localSheetId="0" hidden="1">6</definedName>
    <definedName name="solver_rel6" localSheetId="0" hidden="1">6</definedName>
    <definedName name="solver_rel7" localSheetId="0" hidden="1">6</definedName>
    <definedName name="solver_rel8" localSheetId="0" hidden="1">6</definedName>
    <definedName name="solver_rel9" localSheetId="0" hidden="1">6</definedName>
    <definedName name="solver_rhs0" localSheetId="0" hidden="1">192</definedName>
    <definedName name="solver_rhs1" localSheetId="0" hidden="1">Все разные</definedName>
    <definedName name="solver_rhs10" localSheetId="0" hidden="1">Все разные</definedName>
    <definedName name="solver_rhs11" localSheetId="0" hidden="1">Все разные</definedName>
    <definedName name="solver_rhs12" localSheetId="0" hidden="1">Все разные</definedName>
    <definedName name="solver_rhs13" localSheetId="0" hidden="1">Все разные</definedName>
    <definedName name="solver_rhs14" localSheetId="0" hidden="1">Все разные</definedName>
    <definedName name="solver_rhs15" localSheetId="0" hidden="1">Все разные</definedName>
    <definedName name="solver_rhs16" localSheetId="0" hidden="1">Все разные</definedName>
    <definedName name="solver_rhs17" localSheetId="0" hidden="1">Все разные</definedName>
    <definedName name="solver_rhs18" localSheetId="0" hidden="1">Все разные</definedName>
    <definedName name="solver_rhs19" localSheetId="0" hidden="1">Все разные</definedName>
    <definedName name="solver_rhs2" localSheetId="0" hidden="1">12</definedName>
    <definedName name="solver_rhs20" localSheetId="0" hidden="1">Все разные</definedName>
    <definedName name="solver_rhs3" localSheetId="0" hidden="1">целое</definedName>
    <definedName name="solver_rhs4" localSheetId="0" hidden="1">1</definedName>
    <definedName name="solver_rhs5" localSheetId="0" hidden="1">Все разные</definedName>
    <definedName name="solver_rhs6" localSheetId="0" hidden="1">Все разные</definedName>
    <definedName name="solver_rhs7" localSheetId="0" hidden="1">Все разные</definedName>
    <definedName name="solver_rhs8" localSheetId="0" hidden="1">Все разные</definedName>
    <definedName name="solver_rhs9" localSheetId="0" hidden="1">Все разные</definedName>
    <definedName name="solver_rlx" localSheetId="0" hidden="1">2</definedName>
    <definedName name="solver_rsd" localSheetId="0" hidden="1">1</definedName>
    <definedName name="solver_scl" localSheetId="0" hidden="1">2</definedName>
    <definedName name="solver_sho" localSheetId="0" hidden="1">2</definedName>
    <definedName name="solver_ssz" localSheetId="0" hidden="1">200</definedName>
    <definedName name="solver_tim" localSheetId="0" hidden="1">2147483647</definedName>
    <definedName name="solver_tol" localSheetId="0" hidden="1">1E-92</definedName>
    <definedName name="solver_typ" localSheetId="0" hidden="1">2</definedName>
    <definedName name="solver_val" localSheetId="0" hidden="1">384</definedName>
    <definedName name="solver_ver" localSheetId="0" hidden="1">3</definedName>
  </definedNames>
  <calcPr calcId="145621" iterate="1"/>
</workbook>
</file>

<file path=xl/calcChain.xml><?xml version="1.0" encoding="utf-8"?>
<calcChain xmlns="http://schemas.openxmlformats.org/spreadsheetml/2006/main">
  <c r="J73" i="4" l="1"/>
  <c r="O72" i="4"/>
  <c r="L71" i="4"/>
  <c r="D71" i="4"/>
  <c r="G70" i="4"/>
  <c r="C70" i="4"/>
  <c r="E68" i="4"/>
  <c r="Q67" i="4"/>
  <c r="N67" i="4"/>
  <c r="K66" i="4"/>
  <c r="I66" i="4"/>
  <c r="H66" i="4"/>
  <c r="F66" i="4"/>
  <c r="B66" i="4"/>
  <c r="Q64" i="4"/>
  <c r="P64" i="4"/>
  <c r="O64" i="4"/>
  <c r="N64" i="4"/>
  <c r="M64" i="4"/>
  <c r="L64" i="4"/>
  <c r="E64" i="4"/>
  <c r="D64" i="4"/>
  <c r="C64" i="4"/>
  <c r="B64" i="4"/>
  <c r="K63" i="4"/>
  <c r="J63" i="4"/>
  <c r="I63" i="4"/>
  <c r="H63" i="4"/>
  <c r="G63" i="4"/>
  <c r="F63" i="4"/>
  <c r="B33" i="4" l="1"/>
  <c r="B78" i="4" s="1"/>
  <c r="C33" i="4"/>
  <c r="D33" i="4"/>
  <c r="D78" i="4" s="1"/>
  <c r="E33" i="4"/>
  <c r="F33" i="4"/>
  <c r="F78" i="4" s="1"/>
  <c r="G33" i="4"/>
  <c r="H33" i="4"/>
  <c r="H78" i="4" s="1"/>
  <c r="I33" i="4"/>
  <c r="J33" i="4"/>
  <c r="J78" i="4" s="1"/>
  <c r="K33" i="4"/>
  <c r="L33" i="4"/>
  <c r="L78" i="4" s="1"/>
  <c r="M33" i="4"/>
  <c r="N33" i="4"/>
  <c r="N78" i="4" s="1"/>
  <c r="O33" i="4"/>
  <c r="P33" i="4"/>
  <c r="P78" i="4" s="1"/>
  <c r="Q33" i="4"/>
  <c r="B34" i="4"/>
  <c r="B79" i="4" s="1"/>
  <c r="C34" i="4"/>
  <c r="D34" i="4"/>
  <c r="D79" i="4" s="1"/>
  <c r="E34" i="4"/>
  <c r="F34" i="4"/>
  <c r="F79" i="4" s="1"/>
  <c r="G34" i="4"/>
  <c r="H34" i="4"/>
  <c r="H79" i="4" s="1"/>
  <c r="I34" i="4"/>
  <c r="J34" i="4"/>
  <c r="J79" i="4" s="1"/>
  <c r="K34" i="4"/>
  <c r="L34" i="4"/>
  <c r="L79" i="4" s="1"/>
  <c r="M34" i="4"/>
  <c r="N34" i="4"/>
  <c r="N79" i="4" s="1"/>
  <c r="O34" i="4"/>
  <c r="P34" i="4"/>
  <c r="P79" i="4" s="1"/>
  <c r="Q34" i="4"/>
  <c r="B35" i="4"/>
  <c r="B80" i="4" s="1"/>
  <c r="C35" i="4"/>
  <c r="D35" i="4"/>
  <c r="D80" i="4" s="1"/>
  <c r="E35" i="4"/>
  <c r="F35" i="4"/>
  <c r="F80" i="4" s="1"/>
  <c r="G35" i="4"/>
  <c r="H35" i="4"/>
  <c r="H80" i="4" s="1"/>
  <c r="I35" i="4"/>
  <c r="J35" i="4"/>
  <c r="J80" i="4" s="1"/>
  <c r="K35" i="4"/>
  <c r="L35" i="4"/>
  <c r="L80" i="4" s="1"/>
  <c r="M35" i="4"/>
  <c r="N35" i="4"/>
  <c r="N80" i="4" s="1"/>
  <c r="O35" i="4"/>
  <c r="P35" i="4"/>
  <c r="P80" i="4" s="1"/>
  <c r="Q35" i="4"/>
  <c r="B36" i="4"/>
  <c r="B81" i="4" s="1"/>
  <c r="C36" i="4"/>
  <c r="D36" i="4"/>
  <c r="D81" i="4" s="1"/>
  <c r="E36" i="4"/>
  <c r="F36" i="4"/>
  <c r="F81" i="4" s="1"/>
  <c r="G36" i="4"/>
  <c r="H36" i="4"/>
  <c r="H81" i="4" s="1"/>
  <c r="I36" i="4"/>
  <c r="J36" i="4"/>
  <c r="J81" i="4" s="1"/>
  <c r="K36" i="4"/>
  <c r="L36" i="4"/>
  <c r="L81" i="4" s="1"/>
  <c r="M36" i="4"/>
  <c r="N36" i="4"/>
  <c r="N81" i="4" s="1"/>
  <c r="O36" i="4"/>
  <c r="P36" i="4"/>
  <c r="P81" i="4" s="1"/>
  <c r="Q36" i="4"/>
  <c r="B37" i="4"/>
  <c r="B82" i="4" s="1"/>
  <c r="C37" i="4"/>
  <c r="D37" i="4"/>
  <c r="D82" i="4" s="1"/>
  <c r="E37" i="4"/>
  <c r="F37" i="4"/>
  <c r="F82" i="4" s="1"/>
  <c r="G37" i="4"/>
  <c r="H37" i="4"/>
  <c r="H82" i="4" s="1"/>
  <c r="I37" i="4"/>
  <c r="J37" i="4"/>
  <c r="J82" i="4" s="1"/>
  <c r="K37" i="4"/>
  <c r="L37" i="4"/>
  <c r="L82" i="4" s="1"/>
  <c r="M37" i="4"/>
  <c r="N37" i="4"/>
  <c r="N82" i="4" s="1"/>
  <c r="O37" i="4"/>
  <c r="P37" i="4"/>
  <c r="P82" i="4" s="1"/>
  <c r="Q37" i="4"/>
  <c r="B38" i="4"/>
  <c r="B83" i="4" s="1"/>
  <c r="C38" i="4"/>
  <c r="D38" i="4"/>
  <c r="D83" i="4" s="1"/>
  <c r="E38" i="4"/>
  <c r="F38" i="4"/>
  <c r="F83" i="4" s="1"/>
  <c r="G38" i="4"/>
  <c r="H38" i="4"/>
  <c r="H83" i="4" s="1"/>
  <c r="I38" i="4"/>
  <c r="J38" i="4"/>
  <c r="J83" i="4" s="1"/>
  <c r="K38" i="4"/>
  <c r="L38" i="4"/>
  <c r="L83" i="4" s="1"/>
  <c r="M38" i="4"/>
  <c r="N38" i="4"/>
  <c r="N83" i="4" s="1"/>
  <c r="O38" i="4"/>
  <c r="P38" i="4"/>
  <c r="P83" i="4" s="1"/>
  <c r="Q38" i="4"/>
  <c r="B39" i="4"/>
  <c r="B84" i="4" s="1"/>
  <c r="C39" i="4"/>
  <c r="D39" i="4"/>
  <c r="D84" i="4" s="1"/>
  <c r="E39" i="4"/>
  <c r="F39" i="4"/>
  <c r="F84" i="4" s="1"/>
  <c r="G39" i="4"/>
  <c r="H39" i="4"/>
  <c r="H84" i="4" s="1"/>
  <c r="I39" i="4"/>
  <c r="J39" i="4"/>
  <c r="J84" i="4" s="1"/>
  <c r="K39" i="4"/>
  <c r="L39" i="4"/>
  <c r="L84" i="4" s="1"/>
  <c r="M39" i="4"/>
  <c r="N39" i="4"/>
  <c r="N84" i="4" s="1"/>
  <c r="O39" i="4"/>
  <c r="P39" i="4"/>
  <c r="P84" i="4" s="1"/>
  <c r="Q39" i="4"/>
  <c r="B40" i="4"/>
  <c r="B85" i="4" s="1"/>
  <c r="C40" i="4"/>
  <c r="D40" i="4"/>
  <c r="D85" i="4" s="1"/>
  <c r="E40" i="4"/>
  <c r="F40" i="4"/>
  <c r="F85" i="4" s="1"/>
  <c r="G40" i="4"/>
  <c r="H40" i="4"/>
  <c r="H85" i="4" s="1"/>
  <c r="I40" i="4"/>
  <c r="J40" i="4"/>
  <c r="J85" i="4" s="1"/>
  <c r="K40" i="4"/>
  <c r="L40" i="4"/>
  <c r="L85" i="4" s="1"/>
  <c r="M40" i="4"/>
  <c r="N40" i="4"/>
  <c r="N85" i="4" s="1"/>
  <c r="O40" i="4"/>
  <c r="P40" i="4"/>
  <c r="P85" i="4" s="1"/>
  <c r="Q40" i="4"/>
  <c r="B41" i="4"/>
  <c r="B86" i="4" s="1"/>
  <c r="C41" i="4"/>
  <c r="D41" i="4"/>
  <c r="D86" i="4" s="1"/>
  <c r="E41" i="4"/>
  <c r="F41" i="4"/>
  <c r="F86" i="4" s="1"/>
  <c r="G41" i="4"/>
  <c r="H41" i="4"/>
  <c r="H86" i="4" s="1"/>
  <c r="I41" i="4"/>
  <c r="J41" i="4"/>
  <c r="J86" i="4" s="1"/>
  <c r="K41" i="4"/>
  <c r="L41" i="4"/>
  <c r="L86" i="4" s="1"/>
  <c r="M41" i="4"/>
  <c r="N41" i="4"/>
  <c r="N86" i="4" s="1"/>
  <c r="O41" i="4"/>
  <c r="P41" i="4"/>
  <c r="P86" i="4" s="1"/>
  <c r="Q41" i="4"/>
  <c r="B42" i="4"/>
  <c r="B87" i="4" s="1"/>
  <c r="C42" i="4"/>
  <c r="D42" i="4"/>
  <c r="D87" i="4" s="1"/>
  <c r="E42" i="4"/>
  <c r="F42" i="4"/>
  <c r="F87" i="4" s="1"/>
  <c r="G42" i="4"/>
  <c r="H42" i="4"/>
  <c r="H87" i="4" s="1"/>
  <c r="I42" i="4"/>
  <c r="J42" i="4"/>
  <c r="J87" i="4" s="1"/>
  <c r="K42" i="4"/>
  <c r="L42" i="4"/>
  <c r="L87" i="4" s="1"/>
  <c r="M42" i="4"/>
  <c r="N42" i="4"/>
  <c r="N87" i="4" s="1"/>
  <c r="O42" i="4"/>
  <c r="P42" i="4"/>
  <c r="P87" i="4" s="1"/>
  <c r="Q42" i="4"/>
  <c r="B43" i="4"/>
  <c r="B88" i="4" s="1"/>
  <c r="C43" i="4"/>
  <c r="D43" i="4"/>
  <c r="D88" i="4" s="1"/>
  <c r="E43" i="4"/>
  <c r="F43" i="4"/>
  <c r="F88" i="4" s="1"/>
  <c r="G43" i="4"/>
  <c r="H43" i="4"/>
  <c r="H88" i="4" s="1"/>
  <c r="I43" i="4"/>
  <c r="J43" i="4"/>
  <c r="J88" i="4" s="1"/>
  <c r="K43" i="4"/>
  <c r="L43" i="4"/>
  <c r="L88" i="4" s="1"/>
  <c r="M43" i="4"/>
  <c r="N43" i="4"/>
  <c r="N88" i="4" s="1"/>
  <c r="O43" i="4"/>
  <c r="P43" i="4"/>
  <c r="P88" i="4" s="1"/>
  <c r="Q43" i="4"/>
  <c r="C32" i="4"/>
  <c r="D32" i="4"/>
  <c r="D77" i="4" s="1"/>
  <c r="E32" i="4"/>
  <c r="F32" i="4"/>
  <c r="F77" i="4" s="1"/>
  <c r="G32" i="4"/>
  <c r="H32" i="4"/>
  <c r="H77" i="4" s="1"/>
  <c r="I32" i="4"/>
  <c r="J32" i="4"/>
  <c r="J77" i="4" s="1"/>
  <c r="K32" i="4"/>
  <c r="L32" i="4"/>
  <c r="L77" i="4" s="1"/>
  <c r="M32" i="4"/>
  <c r="N32" i="4"/>
  <c r="N77" i="4" s="1"/>
  <c r="O32" i="4"/>
  <c r="P32" i="4"/>
  <c r="P77" i="4" s="1"/>
  <c r="Q32" i="4"/>
  <c r="B32" i="4"/>
  <c r="B77" i="4" s="1"/>
  <c r="E73" i="4" l="1"/>
  <c r="E88" i="4"/>
  <c r="F103" i="4" s="1"/>
  <c r="O63" i="4"/>
  <c r="O78" i="4"/>
  <c r="P93" i="4" s="1"/>
  <c r="I68" i="4"/>
  <c r="I83" i="4"/>
  <c r="J98" i="4" s="1"/>
  <c r="K81" i="4"/>
  <c r="L96" i="4" s="1"/>
  <c r="M79" i="4"/>
  <c r="N94" i="4" s="1"/>
  <c r="K65" i="4"/>
  <c r="K80" i="4"/>
  <c r="L95" i="4" s="1"/>
  <c r="M63" i="4"/>
  <c r="M78" i="4"/>
  <c r="N93" i="4" s="1"/>
  <c r="G85" i="4"/>
  <c r="H100" i="4" s="1"/>
  <c r="K78" i="4"/>
  <c r="L93" i="4" s="1"/>
  <c r="K68" i="4"/>
  <c r="K83" i="4"/>
  <c r="L98" i="4" s="1"/>
  <c r="I69" i="4"/>
  <c r="I84" i="4"/>
  <c r="J99" i="4" s="1"/>
  <c r="Q73" i="4"/>
  <c r="Q88" i="4"/>
  <c r="Q103" i="4" s="1"/>
  <c r="G68" i="4"/>
  <c r="G83" i="4"/>
  <c r="H98" i="4" s="1"/>
  <c r="K64" i="4"/>
  <c r="K79" i="4"/>
  <c r="L94" i="4" s="1"/>
  <c r="Q72" i="4"/>
  <c r="Q87" i="4"/>
  <c r="Q102" i="4" s="1"/>
  <c r="G67" i="4"/>
  <c r="G82" i="4"/>
  <c r="H97" i="4" s="1"/>
  <c r="Q71" i="4"/>
  <c r="Q86" i="4"/>
  <c r="Q101" i="4" s="1"/>
  <c r="C85" i="4"/>
  <c r="D100" i="4" s="1"/>
  <c r="E83" i="4"/>
  <c r="F98" i="4" s="1"/>
  <c r="G66" i="4"/>
  <c r="G81" i="4"/>
  <c r="H96" i="4" s="1"/>
  <c r="I64" i="4"/>
  <c r="I79" i="4"/>
  <c r="J94" i="4" s="1"/>
  <c r="I67" i="4"/>
  <c r="I82" i="4"/>
  <c r="J97" i="4" s="1"/>
  <c r="I78" i="4"/>
  <c r="J93" i="4" s="1"/>
  <c r="G72" i="4"/>
  <c r="G87" i="4"/>
  <c r="H102" i="4" s="1"/>
  <c r="M66" i="4"/>
  <c r="M81" i="4"/>
  <c r="N96" i="4" s="1"/>
  <c r="G71" i="4"/>
  <c r="G86" i="4"/>
  <c r="H101" i="4" s="1"/>
  <c r="C71" i="4"/>
  <c r="C86" i="4"/>
  <c r="D101" i="4" s="1"/>
  <c r="I65" i="4"/>
  <c r="I80" i="4"/>
  <c r="J95" i="4" s="1"/>
  <c r="C69" i="4"/>
  <c r="C84" i="4"/>
  <c r="D99" i="4" s="1"/>
  <c r="E67" i="4"/>
  <c r="E82" i="4"/>
  <c r="F97" i="4" s="1"/>
  <c r="G65" i="4"/>
  <c r="G80" i="4"/>
  <c r="H95" i="4" s="1"/>
  <c r="M62" i="4"/>
  <c r="M77" i="4"/>
  <c r="N92" i="4" s="1"/>
  <c r="M73" i="4"/>
  <c r="M88" i="4"/>
  <c r="N103" i="4" s="1"/>
  <c r="O71" i="4"/>
  <c r="O86" i="4"/>
  <c r="P101" i="4" s="1"/>
  <c r="Q69" i="4"/>
  <c r="Q84" i="4"/>
  <c r="Q99" i="4" s="1"/>
  <c r="C68" i="4"/>
  <c r="C83" i="4"/>
  <c r="D98" i="4" s="1"/>
  <c r="E66" i="4"/>
  <c r="E81" i="4"/>
  <c r="F96" i="4" s="1"/>
  <c r="G64" i="4"/>
  <c r="G79" i="4"/>
  <c r="H94" i="4" s="1"/>
  <c r="I70" i="4"/>
  <c r="I85" i="4"/>
  <c r="J100" i="4" s="1"/>
  <c r="E62" i="4"/>
  <c r="E77" i="4"/>
  <c r="F92" i="4" s="1"/>
  <c r="M65" i="4"/>
  <c r="M80" i="4"/>
  <c r="N95" i="4" s="1"/>
  <c r="C62" i="4"/>
  <c r="C77" i="4"/>
  <c r="D92" i="4" s="1"/>
  <c r="E72" i="4"/>
  <c r="E87" i="4"/>
  <c r="F102" i="4" s="1"/>
  <c r="E71" i="4"/>
  <c r="E86" i="4"/>
  <c r="F101" i="4" s="1"/>
  <c r="E69" i="4"/>
  <c r="E84" i="4"/>
  <c r="F99" i="4" s="1"/>
  <c r="M72" i="4"/>
  <c r="M87" i="4"/>
  <c r="N102" i="4" s="1"/>
  <c r="O70" i="4"/>
  <c r="O85" i="4"/>
  <c r="P100" i="4" s="1"/>
  <c r="E65" i="4"/>
  <c r="E80" i="4"/>
  <c r="F95" i="4" s="1"/>
  <c r="G78" i="4"/>
  <c r="H93" i="4" s="1"/>
  <c r="K62" i="4"/>
  <c r="K77" i="4"/>
  <c r="L92" i="4" s="1"/>
  <c r="K73" i="4"/>
  <c r="K88" i="4"/>
  <c r="L103" i="4" s="1"/>
  <c r="M71" i="4"/>
  <c r="M86" i="4"/>
  <c r="N101" i="4" s="1"/>
  <c r="O69" i="4"/>
  <c r="O84" i="4"/>
  <c r="P99" i="4" s="1"/>
  <c r="Q82" i="4"/>
  <c r="Q97" i="4" s="1"/>
  <c r="C66" i="4"/>
  <c r="C81" i="4"/>
  <c r="D96" i="4" s="1"/>
  <c r="E79" i="4"/>
  <c r="F94" i="4" s="1"/>
  <c r="K72" i="4"/>
  <c r="K87" i="4"/>
  <c r="L102" i="4" s="1"/>
  <c r="M70" i="4"/>
  <c r="M85" i="4"/>
  <c r="N100" i="4" s="1"/>
  <c r="O68" i="4"/>
  <c r="O83" i="4"/>
  <c r="P98" i="4" s="1"/>
  <c r="Q66" i="4"/>
  <c r="Q81" i="4"/>
  <c r="Q96" i="4" s="1"/>
  <c r="C65" i="4"/>
  <c r="C80" i="4"/>
  <c r="D95" i="4" s="1"/>
  <c r="E63" i="4"/>
  <c r="E78" i="4"/>
  <c r="F93" i="4" s="1"/>
  <c r="O79" i="4"/>
  <c r="P94" i="4" s="1"/>
  <c r="C73" i="4"/>
  <c r="C88" i="4"/>
  <c r="D103" i="4" s="1"/>
  <c r="E70" i="4"/>
  <c r="E85" i="4"/>
  <c r="F100" i="4" s="1"/>
  <c r="O73" i="4"/>
  <c r="O88" i="4"/>
  <c r="P103" i="4" s="1"/>
  <c r="O87" i="4"/>
  <c r="P102" i="4" s="1"/>
  <c r="Q70" i="4"/>
  <c r="Q85" i="4"/>
  <c r="Q100" i="4" s="1"/>
  <c r="Q68" i="4"/>
  <c r="Q83" i="4"/>
  <c r="Q98" i="4" s="1"/>
  <c r="C67" i="4"/>
  <c r="C82" i="4"/>
  <c r="D97" i="4" s="1"/>
  <c r="I62" i="4"/>
  <c r="I77" i="4"/>
  <c r="J92" i="4" s="1"/>
  <c r="I73" i="4"/>
  <c r="I88" i="4"/>
  <c r="J103" i="4" s="1"/>
  <c r="K71" i="4"/>
  <c r="K86" i="4"/>
  <c r="L101" i="4" s="1"/>
  <c r="M69" i="4"/>
  <c r="M84" i="4"/>
  <c r="N99" i="4" s="1"/>
  <c r="O67" i="4"/>
  <c r="O82" i="4"/>
  <c r="P97" i="4" s="1"/>
  <c r="Q65" i="4"/>
  <c r="Q80" i="4"/>
  <c r="Q95" i="4" s="1"/>
  <c r="C79" i="4"/>
  <c r="D94" i="4" s="1"/>
  <c r="K67" i="4"/>
  <c r="K82" i="4"/>
  <c r="L97" i="4" s="1"/>
  <c r="Q62" i="4"/>
  <c r="Q77" i="4"/>
  <c r="Q92" i="4" s="1"/>
  <c r="O62" i="4"/>
  <c r="O77" i="4"/>
  <c r="P92" i="4" s="1"/>
  <c r="Q79" i="4"/>
  <c r="Q94" i="4" s="1"/>
  <c r="C63" i="4"/>
  <c r="C78" i="4"/>
  <c r="D93" i="4" s="1"/>
  <c r="G69" i="4"/>
  <c r="G84" i="4"/>
  <c r="H99" i="4" s="1"/>
  <c r="C72" i="4"/>
  <c r="C87" i="4"/>
  <c r="D102" i="4" s="1"/>
  <c r="I81" i="4"/>
  <c r="J96" i="4" s="1"/>
  <c r="I72" i="4"/>
  <c r="I87" i="4"/>
  <c r="J102" i="4" s="1"/>
  <c r="K70" i="4"/>
  <c r="K85" i="4"/>
  <c r="L100" i="4" s="1"/>
  <c r="M68" i="4"/>
  <c r="M83" i="4"/>
  <c r="N98" i="4" s="1"/>
  <c r="O66" i="4"/>
  <c r="O81" i="4"/>
  <c r="P96" i="4" s="1"/>
  <c r="G62" i="4"/>
  <c r="G77" i="4"/>
  <c r="H92" i="4" s="1"/>
  <c r="G73" i="4"/>
  <c r="G88" i="4"/>
  <c r="H103" i="4" s="1"/>
  <c r="I71" i="4"/>
  <c r="I86" i="4"/>
  <c r="J101" i="4" s="1"/>
  <c r="K69" i="4"/>
  <c r="K84" i="4"/>
  <c r="L99" i="4" s="1"/>
  <c r="M67" i="4"/>
  <c r="M82" i="4"/>
  <c r="N97" i="4" s="1"/>
  <c r="O65" i="4"/>
  <c r="O80" i="4"/>
  <c r="P95" i="4" s="1"/>
  <c r="Q63" i="4"/>
  <c r="Q78" i="4"/>
  <c r="Q93" i="4" s="1"/>
  <c r="N65" i="4"/>
  <c r="P63" i="4"/>
  <c r="L66" i="4"/>
  <c r="D73" i="4"/>
  <c r="H69" i="4"/>
  <c r="N63" i="4"/>
  <c r="D72" i="4"/>
  <c r="P73" i="4"/>
  <c r="N62" i="4"/>
  <c r="L65" i="4"/>
  <c r="F70" i="4"/>
  <c r="J66" i="4"/>
  <c r="F69" i="4"/>
  <c r="L63" i="4"/>
  <c r="D70" i="4"/>
  <c r="P72" i="4"/>
  <c r="D69" i="4"/>
  <c r="H65" i="4"/>
  <c r="N73" i="4"/>
  <c r="F64" i="4"/>
  <c r="P68" i="4"/>
  <c r="D65" i="4"/>
  <c r="J69" i="4"/>
  <c r="D62" i="4"/>
  <c r="H68" i="4"/>
  <c r="P71" i="4"/>
  <c r="D68" i="4"/>
  <c r="L62" i="4"/>
  <c r="L72" i="4"/>
  <c r="J62" i="4"/>
  <c r="F62" i="4"/>
  <c r="H70" i="4"/>
  <c r="F71" i="4"/>
  <c r="J67" i="4"/>
  <c r="H67" i="4"/>
  <c r="F67" i="4"/>
  <c r="P70" i="4"/>
  <c r="F65" i="4"/>
  <c r="N71" i="4"/>
  <c r="D66" i="4"/>
  <c r="N70" i="4"/>
  <c r="P67" i="4"/>
  <c r="J72" i="4"/>
  <c r="P66" i="4"/>
  <c r="D63" i="4"/>
  <c r="F73" i="4"/>
  <c r="F72" i="4"/>
  <c r="P62" i="4"/>
  <c r="J64" i="4"/>
  <c r="D67" i="4"/>
  <c r="L73" i="4"/>
  <c r="N69" i="4"/>
  <c r="H71" i="4"/>
  <c r="L67" i="4"/>
  <c r="J68" i="4"/>
  <c r="J65" i="4"/>
  <c r="F68" i="4"/>
  <c r="H64" i="4"/>
  <c r="N72" i="4"/>
  <c r="P69" i="4"/>
  <c r="L70" i="4"/>
  <c r="N68" i="4"/>
  <c r="H62" i="4"/>
  <c r="H73" i="4"/>
  <c r="J71" i="4"/>
  <c r="L69" i="4"/>
  <c r="P65" i="4"/>
  <c r="H72" i="4"/>
  <c r="J70" i="4"/>
  <c r="L68" i="4"/>
  <c r="N66" i="4"/>
  <c r="B73" i="4"/>
  <c r="B72" i="4"/>
  <c r="B70" i="4"/>
  <c r="B67" i="4"/>
  <c r="B69" i="4"/>
  <c r="B68" i="4"/>
  <c r="B71" i="4"/>
  <c r="B65" i="4"/>
  <c r="B63" i="4"/>
  <c r="B62" i="4"/>
  <c r="K101" i="4" l="1"/>
  <c r="O99" i="4"/>
  <c r="M102" i="4"/>
  <c r="I95" i="4"/>
  <c r="G97" i="4"/>
  <c r="M99" i="4"/>
  <c r="I94" i="4"/>
  <c r="M101" i="4"/>
  <c r="K103" i="4"/>
  <c r="E99" i="4"/>
  <c r="K92" i="4"/>
  <c r="C101" i="4"/>
  <c r="K94" i="4"/>
  <c r="M93" i="4"/>
  <c r="E96" i="4"/>
  <c r="I97" i="4"/>
  <c r="E102" i="4"/>
  <c r="G94" i="4"/>
  <c r="O97" i="4"/>
  <c r="O98" i="4"/>
  <c r="R73" i="4"/>
  <c r="E101" i="4"/>
  <c r="M94" i="4"/>
  <c r="K96" i="4"/>
  <c r="I98" i="4"/>
  <c r="O95" i="4"/>
  <c r="E93" i="4"/>
  <c r="I92" i="4"/>
  <c r="M96" i="4"/>
  <c r="E94" i="4"/>
  <c r="G93" i="4"/>
  <c r="K98" i="4"/>
  <c r="C96" i="4"/>
  <c r="E95" i="4"/>
  <c r="K93" i="4"/>
  <c r="I100" i="4"/>
  <c r="C97" i="4"/>
  <c r="C100" i="4"/>
  <c r="G102" i="4"/>
  <c r="O100" i="4"/>
  <c r="M97" i="4"/>
  <c r="I103" i="4"/>
  <c r="C95" i="4"/>
  <c r="I101" i="4"/>
  <c r="K100" i="4"/>
  <c r="C98" i="4"/>
  <c r="I93" i="4"/>
  <c r="O93" i="4"/>
  <c r="G103" i="4"/>
  <c r="C93" i="4"/>
  <c r="O101" i="4"/>
  <c r="M103" i="4"/>
  <c r="E97" i="4"/>
  <c r="I96" i="4"/>
  <c r="M95" i="4"/>
  <c r="G92" i="4"/>
  <c r="G95" i="4"/>
  <c r="M92" i="4"/>
  <c r="E98" i="4"/>
  <c r="G98" i="4"/>
  <c r="K97" i="4"/>
  <c r="M98" i="4"/>
  <c r="O96" i="4"/>
  <c r="G96" i="4"/>
  <c r="C99" i="4"/>
  <c r="O92" i="4"/>
  <c r="E100" i="4"/>
  <c r="I99" i="4"/>
  <c r="O102" i="4"/>
  <c r="G99" i="4"/>
  <c r="C102" i="4"/>
  <c r="G101" i="4"/>
  <c r="K102" i="4"/>
  <c r="M100" i="4"/>
  <c r="C103" i="4"/>
  <c r="O103" i="4"/>
  <c r="G100" i="4"/>
  <c r="E103" i="4"/>
  <c r="O94" i="4"/>
  <c r="K99" i="4"/>
  <c r="C94" i="4"/>
  <c r="C92" i="4"/>
  <c r="K95" i="4"/>
  <c r="I102" i="4"/>
  <c r="E92" i="4"/>
  <c r="R51" i="6"/>
  <c r="S56" i="6" s="1"/>
  <c r="Q53" i="6"/>
  <c r="Q54" i="6"/>
  <c r="Q55" i="6"/>
  <c r="R103" i="4" l="1"/>
  <c r="S32" i="4" l="1"/>
  <c r="S43" i="4"/>
  <c r="S40" i="4"/>
  <c r="S39" i="4"/>
  <c r="S38" i="4"/>
  <c r="S36" i="4"/>
  <c r="S42" i="4"/>
  <c r="S34" i="4"/>
  <c r="S41" i="4"/>
  <c r="S33" i="4"/>
  <c r="P46" i="6"/>
  <c r="P44" i="6"/>
  <c r="O45" i="6"/>
  <c r="O46" i="6"/>
  <c r="O44" i="6"/>
  <c r="A39" i="6" l="1"/>
  <c r="A40" i="6"/>
  <c r="A41" i="6"/>
  <c r="A42" i="6"/>
  <c r="A43" i="6"/>
  <c r="A44" i="6"/>
  <c r="A45" i="6"/>
  <c r="A46" i="6"/>
  <c r="A47" i="6"/>
  <c r="A48" i="6"/>
  <c r="A49" i="6"/>
  <c r="A38" i="6"/>
  <c r="B15" i="6"/>
  <c r="D15" i="6"/>
  <c r="F15" i="6"/>
  <c r="H15" i="6"/>
  <c r="J15" i="6"/>
  <c r="L15" i="6"/>
  <c r="N15" i="6"/>
  <c r="P15" i="6"/>
  <c r="Q5" i="6"/>
  <c r="Q7" i="6"/>
  <c r="Q9" i="6"/>
  <c r="Q10" i="6"/>
  <c r="C15" i="6"/>
  <c r="G15" i="6"/>
  <c r="K15" i="6"/>
  <c r="O15" i="6"/>
  <c r="Q13" i="6"/>
  <c r="A23" i="6"/>
  <c r="Q4" i="6"/>
  <c r="A26" i="6"/>
  <c r="A27" i="6"/>
  <c r="A30" i="6"/>
  <c r="A31" i="6"/>
  <c r="E15" i="6"/>
  <c r="I15" i="6"/>
  <c r="M15" i="6"/>
  <c r="A25" i="6"/>
  <c r="A29" i="6"/>
  <c r="A33" i="6"/>
  <c r="Q11" i="6"/>
  <c r="Q6" i="6"/>
  <c r="Q3" i="6"/>
  <c r="Q8" i="6" l="1"/>
  <c r="Q12" i="6"/>
  <c r="A32" i="6"/>
  <c r="A28" i="6"/>
  <c r="A24" i="6"/>
  <c r="A15" i="6"/>
  <c r="Q15" i="6" s="1"/>
  <c r="Q20" i="6" s="1"/>
  <c r="A22" i="6"/>
  <c r="Q2" i="6"/>
  <c r="A16" i="6" l="1"/>
  <c r="A17" i="6" s="1"/>
  <c r="R15" i="6"/>
  <c r="B22" i="6" l="1" a="1"/>
  <c r="B22" i="6" s="1"/>
  <c r="C22" i="6" s="1" a="1"/>
  <c r="C22" i="6" s="1"/>
  <c r="D22" i="6" s="1" a="1"/>
  <c r="D22" i="6" s="1"/>
  <c r="S15" i="6"/>
  <c r="B38" i="6" s="1" a="1"/>
  <c r="B38" i="6" s="1"/>
  <c r="B23" i="6" l="1" a="1"/>
  <c r="B23" i="6" s="1"/>
  <c r="B24" i="6" s="1" a="1"/>
  <c r="B24" i="6" s="1"/>
  <c r="B25" i="6" s="1" a="1"/>
  <c r="B25" i="6" s="1"/>
  <c r="C38" i="6" a="1"/>
  <c r="C38" i="6" s="1"/>
  <c r="B39" i="6" a="1"/>
  <c r="B39" i="6" s="1"/>
  <c r="B40" i="6" s="1" a="1"/>
  <c r="B40" i="6" s="1"/>
  <c r="E22" i="6" a="1"/>
  <c r="E22" i="6" s="1"/>
  <c r="F22" i="6" s="1" a="1"/>
  <c r="F22" i="6" s="1"/>
  <c r="C23" i="6" a="1"/>
  <c r="C23" i="6" s="1"/>
  <c r="B41" i="6" l="1" a="1"/>
  <c r="B41" i="6" s="1"/>
  <c r="B42" i="6" s="1" a="1"/>
  <c r="B42" i="6" s="1"/>
  <c r="C39" i="6" a="1"/>
  <c r="C39" i="6" s="1"/>
  <c r="C40" i="6" s="1" a="1"/>
  <c r="C40" i="6" s="1"/>
  <c r="D38" i="6" a="1"/>
  <c r="D38" i="6" s="1"/>
  <c r="G22" i="6" a="1"/>
  <c r="G22" i="6" s="1"/>
  <c r="H22" i="6" s="1" a="1"/>
  <c r="H22" i="6" s="1"/>
  <c r="C24" i="6" a="1"/>
  <c r="C24" i="6" s="1"/>
  <c r="C25" i="6" s="1" a="1"/>
  <c r="C25" i="6" s="1"/>
  <c r="D23" i="6" a="1"/>
  <c r="D23" i="6" s="1"/>
  <c r="B26" i="6" a="1"/>
  <c r="B26" i="6" s="1"/>
  <c r="B43" i="6" l="1" a="1"/>
  <c r="B43" i="6" s="1"/>
  <c r="B44" i="6" s="1" a="1"/>
  <c r="B44" i="6" s="1"/>
  <c r="C41" i="6" a="1"/>
  <c r="C41" i="6" s="1"/>
  <c r="C42" i="6" s="1" a="1"/>
  <c r="C42" i="6" s="1"/>
  <c r="D39" i="6" a="1"/>
  <c r="D39" i="6" s="1"/>
  <c r="D40" i="6" s="1" a="1"/>
  <c r="D40" i="6" s="1"/>
  <c r="E38" i="6" a="1"/>
  <c r="E38" i="6" s="1"/>
  <c r="C26" i="6" a="1"/>
  <c r="C26" i="6" s="1"/>
  <c r="I22" i="6" a="1"/>
  <c r="I22" i="6" s="1"/>
  <c r="J22" i="6" s="1" a="1"/>
  <c r="J22" i="6" s="1"/>
  <c r="K22" i="6" s="1" a="1"/>
  <c r="K22" i="6" s="1"/>
  <c r="D24" i="6" a="1"/>
  <c r="D24" i="6" s="1"/>
  <c r="E23" i="6" a="1"/>
  <c r="E23" i="6" s="1"/>
  <c r="B27" i="6" a="1"/>
  <c r="B27" i="6" s="1"/>
  <c r="B28" i="6" s="1" a="1"/>
  <c r="B28" i="6" s="1"/>
  <c r="C43" i="6" l="1" a="1"/>
  <c r="C43" i="6" s="1"/>
  <c r="C44" i="6" s="1" a="1"/>
  <c r="C44" i="6" s="1"/>
  <c r="C45" i="6" s="1" a="1"/>
  <c r="C45" i="6" s="1"/>
  <c r="B45" i="6" a="1"/>
  <c r="B45" i="6" s="1"/>
  <c r="B46" i="6" s="1" a="1"/>
  <c r="B46" i="6" s="1"/>
  <c r="B47" i="6" s="1" a="1"/>
  <c r="B47" i="6" s="1"/>
  <c r="B48" i="6" s="1" a="1"/>
  <c r="B48" i="6" s="1"/>
  <c r="B49" i="6" s="1" a="1"/>
  <c r="B49" i="6" s="1"/>
  <c r="B35" i="6" s="1"/>
  <c r="E39" i="6" a="1"/>
  <c r="E39" i="6" s="1"/>
  <c r="E40" i="6" s="1" a="1"/>
  <c r="E40" i="6" s="1"/>
  <c r="F38" i="6" a="1"/>
  <c r="F38" i="6" s="1"/>
  <c r="D41" i="6" a="1"/>
  <c r="D41" i="6" s="1"/>
  <c r="D42" i="6" s="1" a="1"/>
  <c r="D42" i="6" s="1"/>
  <c r="E24" i="6" a="1"/>
  <c r="E24" i="6" s="1"/>
  <c r="D25" i="6" a="1"/>
  <c r="D25" i="6" s="1"/>
  <c r="D26" i="6" s="1" a="1"/>
  <c r="D26" i="6" s="1"/>
  <c r="C27" i="6" a="1"/>
  <c r="C27" i="6" s="1"/>
  <c r="F23" i="6" a="1"/>
  <c r="F23" i="6" s="1"/>
  <c r="L22" i="6" a="1"/>
  <c r="L22" i="6" s="1"/>
  <c r="B29" i="6" a="1"/>
  <c r="B29" i="6" s="1"/>
  <c r="B30" i="6" s="1" a="1"/>
  <c r="B30" i="6" s="1"/>
  <c r="B31" i="6" s="1" a="1"/>
  <c r="B31" i="6" s="1"/>
  <c r="B32" i="6" s="1" a="1"/>
  <c r="B32" i="6" s="1"/>
  <c r="B33" i="6" s="1" a="1"/>
  <c r="B33" i="6" s="1"/>
  <c r="B16" i="6" s="1"/>
  <c r="B17" i="6" s="1"/>
  <c r="E41" i="6" l="1" a="1"/>
  <c r="E41" i="6" s="1"/>
  <c r="E42" i="6" s="1" a="1"/>
  <c r="E42" i="6" s="1"/>
  <c r="F39" i="6" a="1"/>
  <c r="F39" i="6" s="1"/>
  <c r="D43" i="6" a="1"/>
  <c r="D43" i="6" s="1"/>
  <c r="D44" i="6" s="1" a="1"/>
  <c r="D44" i="6" s="1"/>
  <c r="D45" i="6" s="1" a="1"/>
  <c r="D45" i="6" s="1"/>
  <c r="C46" i="6" a="1"/>
  <c r="C46" i="6" s="1"/>
  <c r="G38" i="6" a="1"/>
  <c r="G38" i="6" s="1"/>
  <c r="D27" i="6" a="1"/>
  <c r="D27" i="6" s="1"/>
  <c r="C28" i="6" a="1"/>
  <c r="C28" i="6" s="1"/>
  <c r="C29" i="6" s="1" a="1"/>
  <c r="C29" i="6" s="1"/>
  <c r="M22" i="6" a="1"/>
  <c r="M22" i="6" s="1"/>
  <c r="N22" i="6" s="1" a="1"/>
  <c r="N22" i="6" s="1"/>
  <c r="F24" i="6" a="1"/>
  <c r="F24" i="6" s="1"/>
  <c r="G23" i="6" a="1"/>
  <c r="G23" i="6" s="1"/>
  <c r="E25" i="6" a="1"/>
  <c r="E25" i="6" s="1"/>
  <c r="E43" i="6" l="1" a="1"/>
  <c r="E43" i="6" s="1"/>
  <c r="E44" i="6" s="1" a="1"/>
  <c r="E44" i="6" s="1"/>
  <c r="E45" i="6" s="1" a="1"/>
  <c r="E45" i="6" s="1"/>
  <c r="D28" i="6" a="1"/>
  <c r="D28" i="6" s="1"/>
  <c r="D46" i="6" a="1"/>
  <c r="D46" i="6" s="1"/>
  <c r="H38" i="6" a="1"/>
  <c r="H38" i="6" s="1"/>
  <c r="I38" i="6" s="1" a="1"/>
  <c r="I38" i="6" s="1"/>
  <c r="G39" i="6" a="1"/>
  <c r="G39" i="6" s="1"/>
  <c r="C47" i="6" a="1"/>
  <c r="C47" i="6" s="1"/>
  <c r="F40" i="6" a="1"/>
  <c r="F40" i="6" s="1"/>
  <c r="F41" i="6" s="1" a="1"/>
  <c r="F41" i="6" s="1"/>
  <c r="F42" i="6" s="1" a="1"/>
  <c r="F42" i="6" s="1"/>
  <c r="F25" i="6" a="1"/>
  <c r="F25" i="6" s="1"/>
  <c r="F26" i="6" s="1" a="1"/>
  <c r="F26" i="6" s="1"/>
  <c r="E26" i="6" a="1"/>
  <c r="E26" i="6" s="1"/>
  <c r="E27" i="6" s="1" a="1"/>
  <c r="E27" i="6" s="1"/>
  <c r="O22" i="6" a="1"/>
  <c r="O22" i="6" s="1"/>
  <c r="P22" i="6" s="1" a="1"/>
  <c r="P22" i="6" s="1"/>
  <c r="C30" i="6" a="1"/>
  <c r="C30" i="6" s="1"/>
  <c r="C31" i="6" s="1" a="1"/>
  <c r="C31" i="6" s="1"/>
  <c r="C32" i="6" s="1" a="1"/>
  <c r="C32" i="6" s="1"/>
  <c r="C33" i="6" s="1" a="1"/>
  <c r="C33" i="6" s="1"/>
  <c r="G24" i="6" a="1"/>
  <c r="G24" i="6" s="1"/>
  <c r="D29" i="6" a="1"/>
  <c r="D29" i="6" s="1"/>
  <c r="H23" i="6" a="1"/>
  <c r="H23" i="6" s="1"/>
  <c r="E46" i="6" l="1" a="1"/>
  <c r="E46" i="6" s="1"/>
  <c r="D47" i="6" a="1"/>
  <c r="D47" i="6" s="1"/>
  <c r="H39" i="6" a="1"/>
  <c r="H39" i="6" s="1"/>
  <c r="I39" i="6" s="1" a="1"/>
  <c r="I39" i="6" s="1"/>
  <c r="C48" i="6" a="1"/>
  <c r="C48" i="6" s="1"/>
  <c r="C49" i="6" s="1" a="1"/>
  <c r="C49" i="6" s="1"/>
  <c r="C35" i="6" s="1"/>
  <c r="G40" i="6" a="1"/>
  <c r="G40" i="6" s="1"/>
  <c r="F43" i="6" a="1"/>
  <c r="F43" i="6" s="1"/>
  <c r="F44" i="6" s="1" a="1"/>
  <c r="F44" i="6" s="1"/>
  <c r="F45" i="6" s="1" a="1"/>
  <c r="F45" i="6" s="1"/>
  <c r="F46" i="6" s="1" a="1"/>
  <c r="F46" i="6" s="1"/>
  <c r="J38" i="6" a="1"/>
  <c r="J38" i="6" s="1"/>
  <c r="D30" i="6" a="1"/>
  <c r="D30" i="6" s="1"/>
  <c r="C16" i="6"/>
  <c r="C17" i="6" s="1"/>
  <c r="E28" i="6" a="1"/>
  <c r="E28" i="6" s="1"/>
  <c r="E29" i="6" s="1" a="1"/>
  <c r="E29" i="6" s="1"/>
  <c r="D31" i="6" a="1"/>
  <c r="D31" i="6" s="1"/>
  <c r="G25" i="6" a="1"/>
  <c r="G25" i="6" s="1"/>
  <c r="H24" i="6" a="1"/>
  <c r="H24" i="6" s="1"/>
  <c r="F27" i="6" a="1"/>
  <c r="F27" i="6" s="1"/>
  <c r="I23" i="6" a="1"/>
  <c r="I23" i="6" s="1"/>
  <c r="E47" i="6" l="1" a="1"/>
  <c r="E47" i="6" s="1"/>
  <c r="F47" i="6" s="1" a="1"/>
  <c r="F47" i="6" s="1"/>
  <c r="H40" i="6" a="1"/>
  <c r="H40" i="6" s="1"/>
  <c r="I40" i="6" s="1" a="1"/>
  <c r="I40" i="6" s="1"/>
  <c r="D48" i="6" a="1"/>
  <c r="D48" i="6" s="1"/>
  <c r="J39" i="6" a="1"/>
  <c r="J39" i="6" s="1"/>
  <c r="K38" i="6" a="1"/>
  <c r="K38" i="6" s="1"/>
  <c r="G41" i="6" a="1"/>
  <c r="G41" i="6" s="1"/>
  <c r="H25" i="6" a="1"/>
  <c r="H25" i="6" s="1"/>
  <c r="I24" i="6" a="1"/>
  <c r="I24" i="6" s="1"/>
  <c r="D32" i="6" a="1"/>
  <c r="D32" i="6" s="1"/>
  <c r="D33" i="6" s="1" a="1"/>
  <c r="D33" i="6" s="1"/>
  <c r="F28" i="6" a="1"/>
  <c r="F28" i="6" s="1"/>
  <c r="E30" i="6" a="1"/>
  <c r="E30" i="6" s="1"/>
  <c r="E31" i="6" s="1" a="1"/>
  <c r="E31" i="6" s="1"/>
  <c r="J23" i="6" a="1"/>
  <c r="J23" i="6" s="1"/>
  <c r="K23" i="6" s="1" a="1"/>
  <c r="K23" i="6" s="1"/>
  <c r="G26" i="6" a="1"/>
  <c r="G26" i="6" s="1"/>
  <c r="J40" i="6" l="1" a="1"/>
  <c r="J40" i="6" s="1"/>
  <c r="D49" i="6" a="1"/>
  <c r="D49" i="6" s="1"/>
  <c r="D35" i="6" s="1"/>
  <c r="E48" i="6" a="1"/>
  <c r="E48" i="6" s="1"/>
  <c r="G42" i="6" a="1"/>
  <c r="G42" i="6" s="1"/>
  <c r="H41" i="6" a="1"/>
  <c r="H41" i="6" s="1"/>
  <c r="K39" i="6" a="1"/>
  <c r="K39" i="6" s="1"/>
  <c r="L38" i="6" a="1"/>
  <c r="L38" i="6" s="1"/>
  <c r="I25" i="6" a="1"/>
  <c r="I25" i="6" s="1"/>
  <c r="E32" i="6" a="1"/>
  <c r="E32" i="6" s="1"/>
  <c r="E33" i="6" s="1" a="1"/>
  <c r="E33" i="6" s="1"/>
  <c r="F29" i="6" a="1"/>
  <c r="F29" i="6" s="1"/>
  <c r="F30" i="6" s="1" a="1"/>
  <c r="F30" i="6" s="1"/>
  <c r="F31" i="6" s="1" a="1"/>
  <c r="F31" i="6" s="1"/>
  <c r="F32" i="6" s="1" a="1"/>
  <c r="F32" i="6" s="1"/>
  <c r="F33" i="6" s="1" a="1"/>
  <c r="F33" i="6" s="1"/>
  <c r="J24" i="6" a="1"/>
  <c r="J24" i="6" s="1"/>
  <c r="K24" i="6" s="1" a="1"/>
  <c r="K24" i="6" s="1"/>
  <c r="L23" i="6" a="1"/>
  <c r="L23" i="6" s="1"/>
  <c r="G27" i="6" a="1"/>
  <c r="G27" i="6" s="1"/>
  <c r="G28" i="6" s="1" a="1"/>
  <c r="G28" i="6" s="1"/>
  <c r="H26" i="6" a="1"/>
  <c r="H26" i="6" s="1"/>
  <c r="D16" i="6"/>
  <c r="D17" i="6" s="1"/>
  <c r="E49" i="6" l="1" a="1"/>
  <c r="E49" i="6" s="1"/>
  <c r="E35" i="6" s="1"/>
  <c r="F48" i="6" a="1"/>
  <c r="F48" i="6" s="1"/>
  <c r="G43" i="6" a="1"/>
  <c r="G43" i="6" s="1"/>
  <c r="K40" i="6" a="1"/>
  <c r="K40" i="6" s="1"/>
  <c r="L39" i="6" a="1"/>
  <c r="L39" i="6" s="1"/>
  <c r="H42" i="6" a="1"/>
  <c r="H42" i="6" s="1"/>
  <c r="I41" i="6" a="1"/>
  <c r="I41" i="6" s="1"/>
  <c r="J41" i="6" s="1" a="1"/>
  <c r="J41" i="6" s="1"/>
  <c r="M38" i="6" a="1"/>
  <c r="M38" i="6" s="1"/>
  <c r="E16" i="6"/>
  <c r="E17" i="6" s="1"/>
  <c r="F16" i="6"/>
  <c r="F17" i="6" s="1"/>
  <c r="J25" i="6" a="1"/>
  <c r="J25" i="6" s="1"/>
  <c r="K25" i="6" a="1"/>
  <c r="K25" i="6" s="1"/>
  <c r="L25" i="6" s="1" a="1"/>
  <c r="L25" i="6" s="1"/>
  <c r="H27" i="6" a="1"/>
  <c r="H27" i="6" s="1"/>
  <c r="H28" i="6" s="1" a="1"/>
  <c r="H28" i="6" s="1"/>
  <c r="L24" i="6" a="1"/>
  <c r="L24" i="6" s="1"/>
  <c r="M23" i="6" a="1"/>
  <c r="M23" i="6" s="1"/>
  <c r="I26" i="6" a="1"/>
  <c r="I26" i="6" s="1"/>
  <c r="G29" i="6" a="1"/>
  <c r="G29" i="6" s="1"/>
  <c r="F49" i="6" l="1" a="1"/>
  <c r="F49" i="6" s="1"/>
  <c r="F35" i="6" s="1"/>
  <c r="L40" i="6" a="1"/>
  <c r="L40" i="6" s="1"/>
  <c r="K41" i="6" a="1"/>
  <c r="K41" i="6" s="1"/>
  <c r="H43" i="6" a="1"/>
  <c r="H43" i="6" s="1"/>
  <c r="I42" i="6" a="1"/>
  <c r="I42" i="6" s="1"/>
  <c r="M39" i="6" a="1"/>
  <c r="M39" i="6" s="1"/>
  <c r="M40" i="6" s="1" a="1"/>
  <c r="M40" i="6" s="1"/>
  <c r="N38" i="6" a="1"/>
  <c r="N38" i="6" s="1"/>
  <c r="G44" i="6" a="1"/>
  <c r="G44" i="6" s="1"/>
  <c r="G45" i="6" s="1" a="1"/>
  <c r="G45" i="6" s="1"/>
  <c r="G46" i="6" s="1" a="1"/>
  <c r="G46" i="6" s="1"/>
  <c r="M24" i="6" a="1"/>
  <c r="M24" i="6" s="1"/>
  <c r="I27" i="6" a="1"/>
  <c r="I27" i="6" s="1"/>
  <c r="G30" i="6" a="1"/>
  <c r="G30" i="6" s="1"/>
  <c r="G31" i="6" s="1" a="1"/>
  <c r="G31" i="6" s="1"/>
  <c r="G32" i="6" s="1" a="1"/>
  <c r="G32" i="6" s="1"/>
  <c r="G33" i="6" s="1" a="1"/>
  <c r="G33" i="6" s="1"/>
  <c r="N23" i="6" a="1"/>
  <c r="N23" i="6" s="1"/>
  <c r="O23" i="6" s="1" a="1"/>
  <c r="O23" i="6" s="1"/>
  <c r="J26" i="6" a="1"/>
  <c r="J26" i="6" s="1"/>
  <c r="H29" i="6" a="1"/>
  <c r="H29" i="6" s="1"/>
  <c r="O38" i="6" l="1" a="1"/>
  <c r="O38" i="6" s="1"/>
  <c r="P38" i="6" s="1" a="1"/>
  <c r="P38" i="6" s="1"/>
  <c r="L41" i="6" a="1"/>
  <c r="L41" i="6" s="1"/>
  <c r="M41" i="6" s="1" a="1"/>
  <c r="M41" i="6" s="1"/>
  <c r="G47" i="6" a="1"/>
  <c r="G47" i="6" s="1"/>
  <c r="J42" i="6" a="1"/>
  <c r="J42" i="6" s="1"/>
  <c r="K42" i="6" s="1" a="1"/>
  <c r="K42" i="6" s="1"/>
  <c r="N39" i="6" a="1"/>
  <c r="N39" i="6" s="1"/>
  <c r="O39" i="6" s="1" a="1"/>
  <c r="O39" i="6" s="1"/>
  <c r="I43" i="6" a="1"/>
  <c r="I43" i="6" s="1"/>
  <c r="H44" i="6" a="1"/>
  <c r="H44" i="6" s="1"/>
  <c r="H45" i="6" s="1" a="1"/>
  <c r="H45" i="6" s="1"/>
  <c r="H46" i="6" s="1" a="1"/>
  <c r="H46" i="6" s="1"/>
  <c r="H30" i="6" a="1"/>
  <c r="H30" i="6" s="1"/>
  <c r="H31" i="6" s="1" a="1"/>
  <c r="H31" i="6" s="1"/>
  <c r="H32" i="6" s="1" a="1"/>
  <c r="H32" i="6" s="1"/>
  <c r="H33" i="6" s="1" a="1"/>
  <c r="H33" i="6" s="1"/>
  <c r="J27" i="6" a="1"/>
  <c r="J27" i="6" s="1"/>
  <c r="G16" i="6"/>
  <c r="G17" i="6" s="1"/>
  <c r="K26" i="6" a="1"/>
  <c r="K26" i="6" s="1"/>
  <c r="N24" i="6" a="1"/>
  <c r="N24" i="6" s="1"/>
  <c r="O24" i="6" s="1" a="1"/>
  <c r="O24" i="6" s="1"/>
  <c r="M25" i="6" a="1"/>
  <c r="M25" i="6" s="1"/>
  <c r="I28" i="6" a="1"/>
  <c r="I28" i="6" s="1"/>
  <c r="I29" i="6" s="1" a="1"/>
  <c r="I29" i="6" s="1"/>
  <c r="I30" i="6" s="1" a="1"/>
  <c r="I30" i="6" s="1"/>
  <c r="I31" i="6" s="1" a="1"/>
  <c r="I31" i="6" s="1"/>
  <c r="I32" i="6" s="1" a="1"/>
  <c r="I32" i="6" s="1"/>
  <c r="I33" i="6" s="1" a="1"/>
  <c r="I33" i="6" s="1"/>
  <c r="P23" i="6" a="1"/>
  <c r="P23" i="6" s="1"/>
  <c r="Q22" i="6"/>
  <c r="P39" i="6" l="1" a="1"/>
  <c r="P39" i="6" s="1"/>
  <c r="N40" i="6" a="1"/>
  <c r="N40" i="6" s="1"/>
  <c r="O40" i="6" s="1" a="1"/>
  <c r="O40" i="6" s="1"/>
  <c r="G48" i="6" a="1"/>
  <c r="G48" i="6" s="1"/>
  <c r="G49" i="6" s="1" a="1"/>
  <c r="G49" i="6" s="1"/>
  <c r="G35" i="6" s="1"/>
  <c r="H47" i="6" a="1"/>
  <c r="H47" i="6" s="1"/>
  <c r="L42" i="6" a="1"/>
  <c r="L42" i="6" s="1"/>
  <c r="J43" i="6" a="1"/>
  <c r="J43" i="6" s="1"/>
  <c r="I44" i="6" a="1"/>
  <c r="I44" i="6" s="1"/>
  <c r="H16" i="6"/>
  <c r="H17" i="6" s="1"/>
  <c r="K27" i="6" a="1"/>
  <c r="K27" i="6" s="1"/>
  <c r="L26" i="6" a="1"/>
  <c r="L26" i="6" s="1"/>
  <c r="M26" i="6" s="1" a="1"/>
  <c r="M26" i="6" s="1"/>
  <c r="N25" i="6" a="1"/>
  <c r="N25" i="6" s="1"/>
  <c r="O25" i="6" s="1" a="1"/>
  <c r="O25" i="6" s="1"/>
  <c r="J28" i="6" a="1"/>
  <c r="J28" i="6" s="1"/>
  <c r="P24" i="6" a="1"/>
  <c r="P24" i="6" s="1"/>
  <c r="I16" i="6"/>
  <c r="I17" i="6" s="1"/>
  <c r="Q23" i="6"/>
  <c r="P40" i="6" l="1" a="1"/>
  <c r="P40" i="6" s="1"/>
  <c r="H48" i="6" a="1"/>
  <c r="H48" i="6" s="1"/>
  <c r="H49" i="6" s="1" a="1"/>
  <c r="H49" i="6" s="1"/>
  <c r="H35" i="6" s="1"/>
  <c r="J44" i="6" a="1"/>
  <c r="J44" i="6" s="1"/>
  <c r="N41" i="6" a="1"/>
  <c r="N41" i="6" s="1"/>
  <c r="O41" i="6" s="1" a="1"/>
  <c r="O41" i="6" s="1"/>
  <c r="I45" i="6" a="1"/>
  <c r="I45" i="6" s="1"/>
  <c r="K43" i="6" a="1"/>
  <c r="K43" i="6" s="1"/>
  <c r="M42" i="6" a="1"/>
  <c r="M42" i="6" s="1"/>
  <c r="N26" i="6" a="1"/>
  <c r="N26" i="6" s="1"/>
  <c r="O26" i="6" s="1" a="1"/>
  <c r="O26" i="6" s="1"/>
  <c r="P25" i="6" a="1"/>
  <c r="P25" i="6" s="1"/>
  <c r="J29" i="6" a="1"/>
  <c r="J29" i="6" s="1"/>
  <c r="J30" i="6" s="1" a="1"/>
  <c r="J30" i="6" s="1"/>
  <c r="J31" i="6" s="1" a="1"/>
  <c r="J31" i="6" s="1"/>
  <c r="J32" i="6" s="1" a="1"/>
  <c r="J32" i="6" s="1"/>
  <c r="J33" i="6" s="1" a="1"/>
  <c r="J33" i="6" s="1"/>
  <c r="K28" i="6" a="1"/>
  <c r="K28" i="6" s="1"/>
  <c r="K29" i="6" s="1" a="1"/>
  <c r="K29" i="6" s="1"/>
  <c r="L27" i="6" a="1"/>
  <c r="L27" i="6" s="1"/>
  <c r="Q24" i="6"/>
  <c r="P41" i="6" l="1" a="1"/>
  <c r="P41" i="6" s="1"/>
  <c r="N42" i="6" a="1"/>
  <c r="N42" i="6" s="1"/>
  <c r="O42" i="6" s="1" a="1"/>
  <c r="O42" i="6" s="1"/>
  <c r="I46" i="6" a="1"/>
  <c r="I46" i="6" s="1"/>
  <c r="I47" i="6" s="1" a="1"/>
  <c r="I47" i="6" s="1"/>
  <c r="I48" i="6" s="1" a="1"/>
  <c r="I48" i="6" s="1"/>
  <c r="J45" i="6" a="1"/>
  <c r="J45" i="6" s="1"/>
  <c r="K44" i="6" a="1"/>
  <c r="K44" i="6" s="1"/>
  <c r="L43" i="6" a="1"/>
  <c r="L43" i="6" s="1"/>
  <c r="J16" i="6"/>
  <c r="J17" i="6" s="1"/>
  <c r="P26" i="6" a="1"/>
  <c r="P26" i="6" s="1"/>
  <c r="Q26" i="6" s="1"/>
  <c r="Q25" i="6"/>
  <c r="M27" i="6" a="1"/>
  <c r="M27" i="6" s="1"/>
  <c r="K30" i="6" a="1"/>
  <c r="K30" i="6" s="1"/>
  <c r="K31" i="6" s="1" a="1"/>
  <c r="K31" i="6" s="1"/>
  <c r="K32" i="6" s="1" a="1"/>
  <c r="K32" i="6" s="1"/>
  <c r="K33" i="6" s="1" a="1"/>
  <c r="K33" i="6" s="1"/>
  <c r="L28" i="6" a="1"/>
  <c r="L28" i="6" s="1"/>
  <c r="P42" i="6" l="1" a="1"/>
  <c r="P42" i="6" s="1"/>
  <c r="L44" i="6" a="1"/>
  <c r="L44" i="6" s="1"/>
  <c r="K45" i="6" a="1"/>
  <c r="K45" i="6" s="1"/>
  <c r="I49" i="6" a="1"/>
  <c r="I49" i="6" s="1"/>
  <c r="I35" i="6" s="1"/>
  <c r="M43" i="6" a="1"/>
  <c r="M43" i="6" s="1"/>
  <c r="N43" i="6" s="1" a="1"/>
  <c r="N43" i="6" s="1"/>
  <c r="J46" i="6" a="1"/>
  <c r="J46" i="6" s="1"/>
  <c r="J47" i="6" s="1" a="1"/>
  <c r="J47" i="6" s="1"/>
  <c r="M28" i="6" a="1"/>
  <c r="M28" i="6" s="1"/>
  <c r="L29" i="6" a="1"/>
  <c r="L29" i="6" s="1"/>
  <c r="K16" i="6"/>
  <c r="K17" i="6" s="1"/>
  <c r="N27" i="6" a="1"/>
  <c r="N27" i="6" s="1"/>
  <c r="O43" i="6" l="1" a="1"/>
  <c r="O43" i="6" s="1"/>
  <c r="P43" i="6" s="1" a="1"/>
  <c r="P43" i="6" s="1"/>
  <c r="L45" i="6" a="1"/>
  <c r="L45" i="6" s="1"/>
  <c r="J48" i="6" a="1"/>
  <c r="J48" i="6" s="1"/>
  <c r="M44" i="6" a="1"/>
  <c r="M44" i="6" s="1"/>
  <c r="K46" i="6" a="1"/>
  <c r="K46" i="6" s="1"/>
  <c r="M29" i="6" a="1"/>
  <c r="M29" i="6" s="1"/>
  <c r="O27" i="6" a="1"/>
  <c r="O27" i="6" s="1"/>
  <c r="N28" i="6" a="1"/>
  <c r="N28" i="6" s="1"/>
  <c r="N29" i="6" s="1" a="1"/>
  <c r="N29" i="6" s="1"/>
  <c r="L30" i="6" a="1"/>
  <c r="L30" i="6" s="1"/>
  <c r="L46" i="6" l="1" a="1"/>
  <c r="L46" i="6" s="1"/>
  <c r="M45" i="6" a="1"/>
  <c r="M45" i="6" s="1"/>
  <c r="J49" i="6" a="1"/>
  <c r="J49" i="6" s="1"/>
  <c r="J35" i="6" s="1"/>
  <c r="K47" i="6" a="1"/>
  <c r="K47" i="6" s="1"/>
  <c r="N44" i="6" a="1"/>
  <c r="N44" i="6" s="1"/>
  <c r="M30" i="6" a="1"/>
  <c r="M30" i="6" s="1"/>
  <c r="N30" i="6" s="1" a="1"/>
  <c r="N30" i="6" s="1"/>
  <c r="O28" i="6" a="1"/>
  <c r="O28" i="6" s="1"/>
  <c r="O29" i="6" s="1" a="1"/>
  <c r="O29" i="6" s="1"/>
  <c r="P27" i="6" a="1"/>
  <c r="P27" i="6" s="1"/>
  <c r="L31" i="6" a="1"/>
  <c r="L31" i="6" s="1"/>
  <c r="L47" i="6" l="1" a="1"/>
  <c r="L47" i="6" s="1"/>
  <c r="M46" i="6" a="1"/>
  <c r="M46" i="6" s="1"/>
  <c r="M47" i="6" s="1" a="1"/>
  <c r="M47" i="6" s="1"/>
  <c r="P28" i="6" a="1"/>
  <c r="P28" i="6" s="1"/>
  <c r="Q28" i="6" s="1"/>
  <c r="N45" i="6" a="1"/>
  <c r="N45" i="6" s="1"/>
  <c r="K48" i="6" a="1"/>
  <c r="K48" i="6" s="1"/>
  <c r="K49" i="6" s="1" a="1"/>
  <c r="K49" i="6" s="1"/>
  <c r="K35" i="6" s="1"/>
  <c r="O30" i="6" a="1"/>
  <c r="O30" i="6" s="1"/>
  <c r="Q27" i="6"/>
  <c r="L32" i="6" a="1"/>
  <c r="L32" i="6" s="1"/>
  <c r="L33" i="6" s="1" a="1"/>
  <c r="L33" i="6" s="1"/>
  <c r="P29" i="6" a="1"/>
  <c r="P29" i="6" s="1"/>
  <c r="P30" i="6" s="1" a="1"/>
  <c r="P30" i="6" s="1"/>
  <c r="Q30" i="6" s="1"/>
  <c r="M31" i="6" a="1"/>
  <c r="M31" i="6" s="1"/>
  <c r="N46" i="6" l="1" a="1"/>
  <c r="N46" i="6" s="1"/>
  <c r="N47" i="6" s="1" a="1"/>
  <c r="N47" i="6" s="1"/>
  <c r="P45" i="6" a="1"/>
  <c r="P45" i="6" s="1"/>
  <c r="L48" i="6" a="1"/>
  <c r="L48" i="6" s="1"/>
  <c r="L49" i="6" s="1" a="1"/>
  <c r="L49" i="6" s="1"/>
  <c r="L35" i="6" s="1"/>
  <c r="Q29" i="6"/>
  <c r="M32" i="6" a="1"/>
  <c r="M32" i="6" s="1"/>
  <c r="M33" i="6" s="1" a="1"/>
  <c r="M33" i="6" s="1"/>
  <c r="N31" i="6" a="1"/>
  <c r="N31" i="6" s="1"/>
  <c r="L16" i="6"/>
  <c r="L17" i="6" s="1"/>
  <c r="O47" i="6" l="1" a="1"/>
  <c r="O47" i="6" s="1"/>
  <c r="P47" i="6" s="1" a="1"/>
  <c r="P47" i="6" s="1"/>
  <c r="M48" i="6" a="1"/>
  <c r="M48" i="6" s="1"/>
  <c r="M49" i="6" s="1" a="1"/>
  <c r="M49" i="6" s="1"/>
  <c r="M35" i="6" s="1"/>
  <c r="N32" i="6" a="1"/>
  <c r="N32" i="6" s="1"/>
  <c r="N33" i="6" s="1" a="1"/>
  <c r="N33" i="6" s="1"/>
  <c r="O31" i="6" a="1"/>
  <c r="O31" i="6" s="1"/>
  <c r="M16" i="6"/>
  <c r="M17" i="6" s="1"/>
  <c r="N48" i="6" l="1" a="1"/>
  <c r="N48" i="6" s="1"/>
  <c r="N49" i="6" s="1" a="1"/>
  <c r="N49" i="6" s="1"/>
  <c r="N35" i="6" s="1"/>
  <c r="O32" i="6" a="1"/>
  <c r="O32" i="6" s="1"/>
  <c r="O33" i="6" s="1" a="1"/>
  <c r="O33" i="6" s="1"/>
  <c r="P31" i="6" a="1"/>
  <c r="P31" i="6" s="1"/>
  <c r="P32" i="6" s="1" a="1"/>
  <c r="P32" i="6" s="1"/>
  <c r="P33" i="6" s="1" a="1"/>
  <c r="P33" i="6" s="1"/>
  <c r="N16" i="6"/>
  <c r="N17" i="6" s="1"/>
  <c r="O48" i="6" l="1" a="1"/>
  <c r="O48" i="6" s="1"/>
  <c r="P48" i="6" s="1" a="1"/>
  <c r="P48" i="6" s="1"/>
  <c r="Q33" i="6"/>
  <c r="Q31" i="6"/>
  <c r="P16" i="6"/>
  <c r="P17" i="6" s="1"/>
  <c r="Q32" i="6"/>
  <c r="O16" i="6"/>
  <c r="O17" i="6" s="1"/>
  <c r="O49" i="6" l="1" a="1"/>
  <c r="O49" i="6" s="1"/>
  <c r="P49" i="6" s="1" a="1"/>
  <c r="P49" i="6" s="1"/>
  <c r="R35" i="6"/>
  <c r="Q16" i="6"/>
  <c r="Q17" i="6" s="1"/>
  <c r="Q35" i="6"/>
  <c r="Q38" i="6"/>
  <c r="O35" i="6" l="1"/>
  <c r="Q39" i="6"/>
  <c r="Q40" i="6"/>
  <c r="Q41" i="6" l="1"/>
  <c r="Q42" i="6" l="1"/>
  <c r="Q43" i="6" l="1"/>
  <c r="Q44" i="6" l="1"/>
  <c r="Q45" i="6" l="1"/>
  <c r="Q46" i="6" l="1"/>
  <c r="Q47" i="6" l="1"/>
  <c r="Q48" i="6" l="1"/>
  <c r="Q49" i="6" l="1"/>
  <c r="P35" i="6"/>
  <c r="Q51" i="6" l="1"/>
  <c r="S37" i="4" l="1"/>
  <c r="S35" i="4"/>
  <c r="S44" i="4" l="1"/>
</calcChain>
</file>

<file path=xl/comments1.xml><?xml version="1.0" encoding="utf-8"?>
<comments xmlns="http://schemas.openxmlformats.org/spreadsheetml/2006/main">
  <authors>
    <author>Автор</author>
  </authors>
  <commentList>
    <comment ref="O44" authorId="0">
      <text>
        <r>
          <rPr>
            <b/>
            <sz val="9"/>
            <color indexed="81"/>
            <rFont val="Tahoma"/>
            <family val="2"/>
            <charset val="204"/>
          </rPr>
          <t>Пару ячеек исправить вручную.</t>
        </r>
      </text>
    </comment>
  </commentList>
</comments>
</file>

<file path=xl/sharedStrings.xml><?xml version="1.0" encoding="utf-8"?>
<sst xmlns="http://schemas.openxmlformats.org/spreadsheetml/2006/main" count="104" uniqueCount="38">
  <si>
    <t>коэф №1</t>
  </si>
  <si>
    <t>коэф №2</t>
  </si>
  <si>
    <t>коэф №3</t>
  </si>
  <si>
    <t>коэф №4</t>
  </si>
  <si>
    <t>коэф №5</t>
  </si>
  <si>
    <t>коэф №6</t>
  </si>
  <si>
    <t>коэф №7</t>
  </si>
  <si>
    <t>коэф №8</t>
  </si>
  <si>
    <t>коэф №9</t>
  </si>
  <si>
    <t>коэф №10</t>
  </si>
  <si>
    <t>коэф №11</t>
  </si>
  <si>
    <t>коэф №12</t>
  </si>
  <si>
    <t>коэф №13</t>
  </si>
  <si>
    <t>коэф №14</t>
  </si>
  <si>
    <t>коэф №15</t>
  </si>
  <si>
    <t>коэф №16</t>
  </si>
  <si>
    <t>СУММ</t>
  </si>
  <si>
    <t>Качество</t>
  </si>
  <si>
    <t>сб</t>
  </si>
  <si>
    <t>вс</t>
  </si>
  <si>
    <t>пт</t>
  </si>
  <si>
    <t>чт</t>
  </si>
  <si>
    <t>вт</t>
  </si>
  <si>
    <t>ср</t>
  </si>
  <si>
    <t>пн</t>
  </si>
  <si>
    <t>фио</t>
  </si>
  <si>
    <t>Иванов</t>
  </si>
  <si>
    <t>Петров</t>
  </si>
  <si>
    <t>Сидоров</t>
  </si>
  <si>
    <t>Стоимость маршрутов в тыс руб</t>
  </si>
  <si>
    <t>Результат по № маршрутов</t>
  </si>
  <si>
    <t>Результат по деньгам</t>
  </si>
  <si>
    <t>Суммы на брата</t>
  </si>
  <si>
    <t>Назначение выходных ручками</t>
  </si>
  <si>
    <t>Проверка соблюдения выходных</t>
  </si>
  <si>
    <t>Визуализация правила</t>
  </si>
  <si>
    <t>Подсчёт правила</t>
  </si>
  <si>
    <t>№ маршрута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</si>
</sst>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"/>
    <numFmt numFmtId="165" formatCode="0.0"/>
    <numFmt numFmtId="166" formatCode="0.000000"/>
    <numFmt numFmtId="167" formatCode="0.0000000000000000000"/>
    <numFmt numFmtId="168" formatCode="0.00000000000000000000"/>
    <numFmt numFmtId="169" formatCode="#,##0.000000"/>
    <numFmt numFmtId="170" formatCode="[$-419]d\ mmm;@"/>
    <numFmt numFmtId="171" formatCode="#,##0.0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Arial1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 applyBorder="0" applyProtection="0"/>
    <xf numFmtId="0" fontId="5" fillId="0" borderId="0"/>
  </cellStyleXfs>
  <cellXfs count="36">
    <xf numFmtId="0" fontId="0" fillId="0" borderId="0" xfId="0"/>
    <xf numFmtId="0" fontId="1" fillId="0" borderId="0" xfId="1" applyFont="1"/>
    <xf numFmtId="0" fontId="1" fillId="0" borderId="0" xfId="1"/>
    <xf numFmtId="0" fontId="1" fillId="0" borderId="1" xfId="1" applyBorder="1"/>
    <xf numFmtId="0" fontId="3" fillId="0" borderId="0" xfId="1" applyFont="1"/>
    <xf numFmtId="0" fontId="2" fillId="2" borderId="1" xfId="1" applyFont="1" applyFill="1" applyBorder="1"/>
    <xf numFmtId="164" fontId="0" fillId="0" borderId="0" xfId="0" applyNumberFormat="1"/>
    <xf numFmtId="165" fontId="1" fillId="0" borderId="1" xfId="1" applyNumberFormat="1" applyBorder="1"/>
    <xf numFmtId="165" fontId="0" fillId="0" borderId="0" xfId="0" applyNumberFormat="1"/>
    <xf numFmtId="166" fontId="0" fillId="0" borderId="0" xfId="0" applyNumberFormat="1"/>
    <xf numFmtId="0" fontId="3" fillId="0" borderId="0" xfId="1" applyFont="1" applyFill="1" applyBorder="1"/>
    <xf numFmtId="165" fontId="1" fillId="3" borderId="1" xfId="1" applyNumberFormat="1" applyFill="1" applyBorder="1"/>
    <xf numFmtId="165" fontId="1" fillId="4" borderId="1" xfId="1" applyNumberFormat="1" applyFill="1" applyBorder="1"/>
    <xf numFmtId="165" fontId="1" fillId="5" borderId="1" xfId="1" applyNumberFormat="1" applyFill="1" applyBorder="1"/>
    <xf numFmtId="165" fontId="1" fillId="7" borderId="1" xfId="1" applyNumberFormat="1" applyFill="1" applyBorder="1"/>
    <xf numFmtId="0" fontId="0" fillId="8" borderId="0" xfId="0" applyFill="1"/>
    <xf numFmtId="0" fontId="1" fillId="9" borderId="1" xfId="1" applyFill="1" applyBorder="1"/>
    <xf numFmtId="0" fontId="2" fillId="2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167" fontId="0" fillId="8" borderId="0" xfId="0" applyNumberFormat="1" applyFill="1"/>
    <xf numFmtId="167" fontId="0" fillId="0" borderId="0" xfId="0" applyNumberFormat="1"/>
    <xf numFmtId="168" fontId="0" fillId="0" borderId="0" xfId="0" applyNumberFormat="1"/>
    <xf numFmtId="0" fontId="1" fillId="0" borderId="0" xfId="1" applyAlignment="1">
      <alignment shrinkToFit="1"/>
    </xf>
    <xf numFmtId="169" fontId="0" fillId="6" borderId="0" xfId="0" applyNumberFormat="1" applyFill="1" applyAlignment="1">
      <alignment shrinkToFit="1"/>
    </xf>
    <xf numFmtId="170" fontId="2" fillId="2" borderId="1" xfId="1" applyNumberFormat="1" applyFont="1" applyFill="1" applyBorder="1" applyAlignment="1">
      <alignment horizontal="center" vertical="center"/>
    </xf>
    <xf numFmtId="170" fontId="2" fillId="9" borderId="1" xfId="1" applyNumberFormat="1" applyFont="1" applyFill="1" applyBorder="1" applyAlignment="1">
      <alignment horizontal="center" vertical="center"/>
    </xf>
    <xf numFmtId="171" fontId="3" fillId="0" borderId="0" xfId="1" applyNumberFormat="1" applyFont="1"/>
    <xf numFmtId="171" fontId="1" fillId="10" borderId="1" xfId="1" applyNumberFormat="1" applyFill="1" applyBorder="1"/>
    <xf numFmtId="171" fontId="1" fillId="9" borderId="1" xfId="1" applyNumberFormat="1" applyFill="1" applyBorder="1"/>
    <xf numFmtId="171" fontId="3" fillId="9" borderId="1" xfId="1" applyNumberFormat="1" applyFont="1" applyFill="1" applyBorder="1"/>
    <xf numFmtId="171" fontId="3" fillId="10" borderId="1" xfId="1" applyNumberFormat="1" applyFont="1" applyFill="1" applyBorder="1"/>
    <xf numFmtId="0" fontId="1" fillId="0" borderId="0" xfId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65" fontId="1" fillId="0" borderId="1" xfId="1" applyNumberFormat="1" applyFill="1" applyBorder="1"/>
    <xf numFmtId="2" fontId="1" fillId="0" borderId="1" xfId="1" applyNumberFormat="1" applyBorder="1" applyAlignment="1">
      <alignment shrinkToFit="1"/>
    </xf>
  </cellXfs>
  <cellStyles count="6">
    <cellStyle name="Excel Built-in Normal" xfId="2"/>
    <cellStyle name="Excel Built-in Normal 1" xfId="3"/>
    <cellStyle name="Excel Built-in Normal 2" xfId="4"/>
    <cellStyle name="Обычный" xfId="0" builtinId="0"/>
    <cellStyle name="Обычный 2" xfId="1"/>
    <cellStyle name="Обычный 3" xfId="5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workbookViewId="0">
      <selection activeCell="X31" sqref="X31"/>
    </sheetView>
  </sheetViews>
  <sheetFormatPr defaultColWidth="9.140625" defaultRowHeight="12.75"/>
  <cols>
    <col min="1" max="1" width="11.140625" style="2" customWidth="1"/>
    <col min="2" max="10" width="4.7109375" style="2" bestFit="1" customWidth="1"/>
    <col min="11" max="17" width="5.5703125" style="2" bestFit="1" customWidth="1"/>
    <col min="18" max="18" width="6.85546875" style="2" customWidth="1"/>
    <col min="19" max="19" width="11.140625" style="2" customWidth="1"/>
    <col min="20" max="20" width="9.28515625" style="2" bestFit="1" customWidth="1"/>
    <col min="21" max="33" width="9.140625" style="2"/>
    <col min="34" max="34" width="25" style="2" bestFit="1" customWidth="1"/>
    <col min="35" max="16384" width="9.140625" style="2"/>
  </cols>
  <sheetData>
    <row r="1" spans="1:18">
      <c r="E1" s="2" t="s">
        <v>29</v>
      </c>
    </row>
    <row r="2" spans="1:18">
      <c r="A2" s="2" t="s">
        <v>37</v>
      </c>
      <c r="B2" s="24" t="s">
        <v>22</v>
      </c>
      <c r="C2" s="24" t="s">
        <v>23</v>
      </c>
      <c r="D2" s="24" t="s">
        <v>21</v>
      </c>
      <c r="E2" s="24" t="s">
        <v>20</v>
      </c>
      <c r="F2" s="24" t="s">
        <v>18</v>
      </c>
      <c r="G2" s="24" t="s">
        <v>19</v>
      </c>
      <c r="H2" s="24" t="s">
        <v>24</v>
      </c>
      <c r="I2" s="24" t="s">
        <v>22</v>
      </c>
      <c r="J2" s="24" t="s">
        <v>23</v>
      </c>
      <c r="K2" s="24" t="s">
        <v>21</v>
      </c>
      <c r="L2" s="24" t="s">
        <v>20</v>
      </c>
      <c r="M2" s="24" t="s">
        <v>18</v>
      </c>
      <c r="N2" s="24" t="s">
        <v>19</v>
      </c>
      <c r="O2" s="24" t="s">
        <v>24</v>
      </c>
      <c r="P2" s="24" t="s">
        <v>22</v>
      </c>
      <c r="Q2" s="24" t="s">
        <v>23</v>
      </c>
      <c r="R2" s="1"/>
    </row>
    <row r="3" spans="1:18">
      <c r="A3" s="31">
        <v>1</v>
      </c>
      <c r="B3" s="27">
        <v>2</v>
      </c>
      <c r="C3" s="27">
        <v>2</v>
      </c>
      <c r="D3" s="27">
        <v>2</v>
      </c>
      <c r="E3" s="27">
        <v>2</v>
      </c>
      <c r="F3" s="28">
        <v>2</v>
      </c>
      <c r="G3" s="28">
        <v>1.8</v>
      </c>
      <c r="H3" s="27">
        <v>2</v>
      </c>
      <c r="I3" s="27">
        <v>2</v>
      </c>
      <c r="J3" s="27">
        <v>2</v>
      </c>
      <c r="K3" s="27">
        <v>2</v>
      </c>
      <c r="L3" s="27">
        <v>2</v>
      </c>
      <c r="M3" s="28">
        <v>2</v>
      </c>
      <c r="N3" s="28">
        <v>1.8</v>
      </c>
      <c r="O3" s="27">
        <v>2</v>
      </c>
      <c r="P3" s="27">
        <v>2</v>
      </c>
      <c r="Q3" s="27">
        <v>2</v>
      </c>
      <c r="R3" s="4"/>
    </row>
    <row r="4" spans="1:18">
      <c r="A4" s="31">
        <v>2</v>
      </c>
      <c r="B4" s="27">
        <v>2</v>
      </c>
      <c r="C4" s="27">
        <v>2</v>
      </c>
      <c r="D4" s="27">
        <v>2</v>
      </c>
      <c r="E4" s="27">
        <v>2</v>
      </c>
      <c r="F4" s="28">
        <v>1.8</v>
      </c>
      <c r="G4" s="28">
        <v>1.4</v>
      </c>
      <c r="H4" s="27">
        <v>2</v>
      </c>
      <c r="I4" s="27">
        <v>2</v>
      </c>
      <c r="J4" s="27">
        <v>2</v>
      </c>
      <c r="K4" s="27">
        <v>2</v>
      </c>
      <c r="L4" s="27">
        <v>2</v>
      </c>
      <c r="M4" s="28">
        <v>1.8</v>
      </c>
      <c r="N4" s="28">
        <v>1.4</v>
      </c>
      <c r="O4" s="27">
        <v>2</v>
      </c>
      <c r="P4" s="27">
        <v>2</v>
      </c>
      <c r="Q4" s="27">
        <v>2</v>
      </c>
      <c r="R4" s="4"/>
    </row>
    <row r="5" spans="1:18">
      <c r="A5" s="31">
        <v>3</v>
      </c>
      <c r="B5" s="27">
        <v>1.8</v>
      </c>
      <c r="C5" s="27">
        <v>1.8</v>
      </c>
      <c r="D5" s="27">
        <v>1.8</v>
      </c>
      <c r="E5" s="27">
        <v>1.8</v>
      </c>
      <c r="F5" s="28">
        <v>1.6</v>
      </c>
      <c r="G5" s="28">
        <v>0.2</v>
      </c>
      <c r="H5" s="27">
        <v>1.8</v>
      </c>
      <c r="I5" s="27">
        <v>1.8</v>
      </c>
      <c r="J5" s="27">
        <v>1.8</v>
      </c>
      <c r="K5" s="27">
        <v>1.8</v>
      </c>
      <c r="L5" s="27">
        <v>1.8</v>
      </c>
      <c r="M5" s="28">
        <v>1.6</v>
      </c>
      <c r="N5" s="28">
        <v>0.2</v>
      </c>
      <c r="O5" s="27">
        <v>1.8</v>
      </c>
      <c r="P5" s="27">
        <v>1.8</v>
      </c>
      <c r="Q5" s="27">
        <v>1.8</v>
      </c>
      <c r="R5" s="4"/>
    </row>
    <row r="6" spans="1:18">
      <c r="A6" s="31">
        <v>4</v>
      </c>
      <c r="B6" s="27">
        <v>1.6</v>
      </c>
      <c r="C6" s="27">
        <v>1.6</v>
      </c>
      <c r="D6" s="27">
        <v>1.6</v>
      </c>
      <c r="E6" s="27">
        <v>1.6</v>
      </c>
      <c r="F6" s="28">
        <v>1.4</v>
      </c>
      <c r="G6" s="28">
        <v>0.2</v>
      </c>
      <c r="H6" s="27">
        <v>1.6</v>
      </c>
      <c r="I6" s="27">
        <v>1.6</v>
      </c>
      <c r="J6" s="27">
        <v>1.6</v>
      </c>
      <c r="K6" s="27">
        <v>1.6</v>
      </c>
      <c r="L6" s="27">
        <v>1.6</v>
      </c>
      <c r="M6" s="28">
        <v>1.4</v>
      </c>
      <c r="N6" s="28">
        <v>0.2</v>
      </c>
      <c r="O6" s="27">
        <v>1.6</v>
      </c>
      <c r="P6" s="27">
        <v>1.6</v>
      </c>
      <c r="Q6" s="27">
        <v>1.6</v>
      </c>
      <c r="R6" s="4"/>
    </row>
    <row r="7" spans="1:18">
      <c r="A7" s="31">
        <v>5</v>
      </c>
      <c r="B7" s="27">
        <v>1.4</v>
      </c>
      <c r="C7" s="27">
        <v>1.4</v>
      </c>
      <c r="D7" s="27">
        <v>1.4</v>
      </c>
      <c r="E7" s="27">
        <v>1.4</v>
      </c>
      <c r="F7" s="28">
        <v>1</v>
      </c>
      <c r="G7" s="29">
        <v>0</v>
      </c>
      <c r="H7" s="27">
        <v>1.4</v>
      </c>
      <c r="I7" s="27">
        <v>1.4</v>
      </c>
      <c r="J7" s="27">
        <v>1.4</v>
      </c>
      <c r="K7" s="27">
        <v>1.4</v>
      </c>
      <c r="L7" s="27">
        <v>1.4</v>
      </c>
      <c r="M7" s="28">
        <v>1</v>
      </c>
      <c r="N7" s="28">
        <v>0</v>
      </c>
      <c r="O7" s="27">
        <v>1.4</v>
      </c>
      <c r="P7" s="27">
        <v>1.4</v>
      </c>
      <c r="Q7" s="27">
        <v>1.4</v>
      </c>
      <c r="R7" s="4"/>
    </row>
    <row r="8" spans="1:18">
      <c r="A8" s="31">
        <v>6</v>
      </c>
      <c r="B8" s="27">
        <v>1.4</v>
      </c>
      <c r="C8" s="27">
        <v>1.4</v>
      </c>
      <c r="D8" s="27">
        <v>1.4</v>
      </c>
      <c r="E8" s="27">
        <v>1.4</v>
      </c>
      <c r="F8" s="28">
        <v>0.2</v>
      </c>
      <c r="G8" s="29">
        <v>0</v>
      </c>
      <c r="H8" s="27">
        <v>1.4</v>
      </c>
      <c r="I8" s="27">
        <v>1.4</v>
      </c>
      <c r="J8" s="27">
        <v>1.4</v>
      </c>
      <c r="K8" s="27">
        <v>1.4</v>
      </c>
      <c r="L8" s="27">
        <v>1.4</v>
      </c>
      <c r="M8" s="28">
        <v>0.2</v>
      </c>
      <c r="N8" s="28">
        <v>0</v>
      </c>
      <c r="O8" s="27">
        <v>1.4</v>
      </c>
      <c r="P8" s="27">
        <v>1.4</v>
      </c>
      <c r="Q8" s="27">
        <v>1.4</v>
      </c>
      <c r="R8" s="4"/>
    </row>
    <row r="9" spans="1:18">
      <c r="A9" s="31">
        <v>7</v>
      </c>
      <c r="B9" s="27">
        <v>1.2</v>
      </c>
      <c r="C9" s="27">
        <v>1.2</v>
      </c>
      <c r="D9" s="27">
        <v>1.2</v>
      </c>
      <c r="E9" s="27">
        <v>1.2</v>
      </c>
      <c r="F9" s="29">
        <v>0</v>
      </c>
      <c r="G9" s="29">
        <v>0</v>
      </c>
      <c r="H9" s="27">
        <v>1.2</v>
      </c>
      <c r="I9" s="27">
        <v>1.2</v>
      </c>
      <c r="J9" s="27">
        <v>1.2</v>
      </c>
      <c r="K9" s="27">
        <v>1.2</v>
      </c>
      <c r="L9" s="27">
        <v>1.2</v>
      </c>
      <c r="M9" s="29">
        <v>0</v>
      </c>
      <c r="N9" s="29">
        <v>0</v>
      </c>
      <c r="O9" s="27">
        <v>1.2</v>
      </c>
      <c r="P9" s="27">
        <v>1.2</v>
      </c>
      <c r="Q9" s="27">
        <v>1.2</v>
      </c>
      <c r="R9" s="4"/>
    </row>
    <row r="10" spans="1:18">
      <c r="A10" s="31">
        <v>8</v>
      </c>
      <c r="B10" s="27">
        <v>1</v>
      </c>
      <c r="C10" s="27">
        <v>1</v>
      </c>
      <c r="D10" s="27">
        <v>1</v>
      </c>
      <c r="E10" s="27">
        <v>1</v>
      </c>
      <c r="F10" s="29">
        <v>0</v>
      </c>
      <c r="G10" s="29">
        <v>0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  <c r="M10" s="29">
        <v>0</v>
      </c>
      <c r="N10" s="29">
        <v>0</v>
      </c>
      <c r="O10" s="27">
        <v>1</v>
      </c>
      <c r="P10" s="27">
        <v>1</v>
      </c>
      <c r="Q10" s="27">
        <v>1</v>
      </c>
      <c r="R10" s="4"/>
    </row>
    <row r="11" spans="1:18">
      <c r="A11" s="31">
        <v>9</v>
      </c>
      <c r="B11" s="27">
        <v>1</v>
      </c>
      <c r="C11" s="27">
        <v>1</v>
      </c>
      <c r="D11" s="27">
        <v>1</v>
      </c>
      <c r="E11" s="27">
        <v>1</v>
      </c>
      <c r="F11" s="29">
        <v>0</v>
      </c>
      <c r="G11" s="29">
        <v>0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9">
        <v>0</v>
      </c>
      <c r="N11" s="29">
        <v>0</v>
      </c>
      <c r="O11" s="27">
        <v>1</v>
      </c>
      <c r="P11" s="27">
        <v>1</v>
      </c>
      <c r="Q11" s="27">
        <v>1</v>
      </c>
      <c r="R11" s="4"/>
    </row>
    <row r="12" spans="1:18">
      <c r="A12" s="31">
        <v>10</v>
      </c>
      <c r="B12" s="27">
        <v>0.8</v>
      </c>
      <c r="C12" s="27">
        <v>0.8</v>
      </c>
      <c r="D12" s="27">
        <v>0.8</v>
      </c>
      <c r="E12" s="27">
        <v>0.8</v>
      </c>
      <c r="F12" s="29">
        <v>0</v>
      </c>
      <c r="G12" s="29">
        <v>0</v>
      </c>
      <c r="H12" s="27">
        <v>0.8</v>
      </c>
      <c r="I12" s="27">
        <v>0.8</v>
      </c>
      <c r="J12" s="27">
        <v>0.8</v>
      </c>
      <c r="K12" s="27">
        <v>0.8</v>
      </c>
      <c r="L12" s="27">
        <v>0.8</v>
      </c>
      <c r="M12" s="29">
        <v>0</v>
      </c>
      <c r="N12" s="29">
        <v>0</v>
      </c>
      <c r="O12" s="27">
        <v>0.8</v>
      </c>
      <c r="P12" s="27">
        <v>0.8</v>
      </c>
      <c r="Q12" s="27">
        <v>0.8</v>
      </c>
      <c r="R12" s="4"/>
    </row>
    <row r="13" spans="1:18">
      <c r="A13" s="31">
        <v>11</v>
      </c>
      <c r="B13" s="30">
        <v>0</v>
      </c>
      <c r="C13" s="30">
        <v>0</v>
      </c>
      <c r="D13" s="30">
        <v>0</v>
      </c>
      <c r="E13" s="30">
        <v>0</v>
      </c>
      <c r="F13" s="29">
        <v>0</v>
      </c>
      <c r="G13" s="29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29">
        <v>0</v>
      </c>
      <c r="N13" s="29">
        <v>0</v>
      </c>
      <c r="O13" s="30">
        <v>0</v>
      </c>
      <c r="P13" s="30">
        <v>0</v>
      </c>
      <c r="Q13" s="30">
        <v>0</v>
      </c>
      <c r="R13" s="4"/>
    </row>
    <row r="14" spans="1:18">
      <c r="A14" s="31">
        <v>12</v>
      </c>
      <c r="B14" s="30">
        <v>0</v>
      </c>
      <c r="C14" s="30">
        <v>0</v>
      </c>
      <c r="D14" s="30">
        <v>0</v>
      </c>
      <c r="E14" s="30">
        <v>0</v>
      </c>
      <c r="F14" s="29">
        <v>0</v>
      </c>
      <c r="G14" s="29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29">
        <v>0</v>
      </c>
      <c r="N14" s="29">
        <v>0</v>
      </c>
      <c r="O14" s="30">
        <v>0</v>
      </c>
      <c r="P14" s="30">
        <v>0</v>
      </c>
      <c r="Q14" s="30">
        <v>0</v>
      </c>
      <c r="R14" s="4"/>
    </row>
    <row r="16" spans="1:18">
      <c r="C16" s="1"/>
      <c r="E16" s="2" t="s">
        <v>30</v>
      </c>
    </row>
    <row r="17" spans="1:19">
      <c r="A17" s="31" t="s">
        <v>25</v>
      </c>
      <c r="B17" s="24">
        <v>45566</v>
      </c>
      <c r="C17" s="24">
        <v>45567</v>
      </c>
      <c r="D17" s="24">
        <v>45568</v>
      </c>
      <c r="E17" s="24">
        <v>45569</v>
      </c>
      <c r="F17" s="25">
        <v>45570</v>
      </c>
      <c r="G17" s="25">
        <v>45571</v>
      </c>
      <c r="H17" s="24">
        <v>45572</v>
      </c>
      <c r="I17" s="24">
        <v>45573</v>
      </c>
      <c r="J17" s="24">
        <v>45574</v>
      </c>
      <c r="K17" s="24">
        <v>45575</v>
      </c>
      <c r="L17" s="24">
        <v>45576</v>
      </c>
      <c r="M17" s="25">
        <v>45577</v>
      </c>
      <c r="N17" s="25">
        <v>45578</v>
      </c>
      <c r="O17" s="24">
        <v>45579</v>
      </c>
      <c r="P17" s="24">
        <v>45580</v>
      </c>
      <c r="Q17" s="24">
        <v>45581</v>
      </c>
    </row>
    <row r="18" spans="1:19">
      <c r="A18" s="2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9">
      <c r="A19" s="2" t="s">
        <v>27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9">
      <c r="A20" s="2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9">
      <c r="A21" s="2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9">
      <c r="A22" s="2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9">
      <c r="A23" s="2" t="s">
        <v>28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9">
      <c r="A24" s="2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9">
      <c r="A25" s="2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9">
      <c r="A26" s="2" t="s">
        <v>28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9">
      <c r="A27" s="2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9">
      <c r="A28" s="2" t="s">
        <v>27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9">
      <c r="A29" s="2" t="s">
        <v>28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1" spans="1:19">
      <c r="A31" s="2" t="s">
        <v>25</v>
      </c>
      <c r="E31" s="2" t="s">
        <v>31</v>
      </c>
      <c r="S31" s="2" t="s">
        <v>32</v>
      </c>
    </row>
    <row r="32" spans="1:19">
      <c r="A32" s="2" t="s">
        <v>26</v>
      </c>
      <c r="B32" s="32" t="str">
        <f t="shared" ref="B32:Q32" ca="1" si="0">OFFSET(B$2,B18,0)</f>
        <v>вт</v>
      </c>
      <c r="C32" s="32" t="str">
        <f t="shared" ca="1" si="0"/>
        <v>ср</v>
      </c>
      <c r="D32" s="32" t="str">
        <f t="shared" ca="1" si="0"/>
        <v>чт</v>
      </c>
      <c r="E32" s="32" t="str">
        <f t="shared" ca="1" si="0"/>
        <v>пт</v>
      </c>
      <c r="F32" s="32" t="str">
        <f t="shared" ca="1" si="0"/>
        <v>сб</v>
      </c>
      <c r="G32" s="32" t="str">
        <f t="shared" ca="1" si="0"/>
        <v>вс</v>
      </c>
      <c r="H32" s="32" t="str">
        <f t="shared" ca="1" si="0"/>
        <v>пн</v>
      </c>
      <c r="I32" s="32" t="str">
        <f t="shared" ca="1" si="0"/>
        <v>вт</v>
      </c>
      <c r="J32" s="32" t="str">
        <f t="shared" ca="1" si="0"/>
        <v>ср</v>
      </c>
      <c r="K32" s="32" t="str">
        <f t="shared" ca="1" si="0"/>
        <v>чт</v>
      </c>
      <c r="L32" s="32" t="str">
        <f t="shared" ca="1" si="0"/>
        <v>пт</v>
      </c>
      <c r="M32" s="32" t="str">
        <f t="shared" ca="1" si="0"/>
        <v>сб</v>
      </c>
      <c r="N32" s="32" t="str">
        <f t="shared" ca="1" si="0"/>
        <v>вс</v>
      </c>
      <c r="O32" s="32" t="str">
        <f t="shared" ca="1" si="0"/>
        <v>пн</v>
      </c>
      <c r="P32" s="32" t="str">
        <f t="shared" ca="1" si="0"/>
        <v>вт</v>
      </c>
      <c r="Q32" s="32" t="str">
        <f t="shared" ca="1" si="0"/>
        <v>ср</v>
      </c>
      <c r="S32" s="26">
        <f ca="1">SUM(B32:Q32)</f>
        <v>0</v>
      </c>
    </row>
    <row r="33" spans="1:19">
      <c r="A33" s="2" t="s">
        <v>27</v>
      </c>
      <c r="B33" s="32" t="str">
        <f t="shared" ref="B33:Q33" ca="1" si="1">OFFSET(B$2,B19,0)</f>
        <v>вт</v>
      </c>
      <c r="C33" s="32" t="str">
        <f t="shared" ca="1" si="1"/>
        <v>ср</v>
      </c>
      <c r="D33" s="32" t="str">
        <f t="shared" ca="1" si="1"/>
        <v>чт</v>
      </c>
      <c r="E33" s="32" t="str">
        <f t="shared" ca="1" si="1"/>
        <v>пт</v>
      </c>
      <c r="F33" s="32" t="str">
        <f t="shared" ca="1" si="1"/>
        <v>сб</v>
      </c>
      <c r="G33" s="32" t="str">
        <f t="shared" ca="1" si="1"/>
        <v>вс</v>
      </c>
      <c r="H33" s="32" t="str">
        <f t="shared" ca="1" si="1"/>
        <v>пн</v>
      </c>
      <c r="I33" s="32" t="str">
        <f t="shared" ca="1" si="1"/>
        <v>вт</v>
      </c>
      <c r="J33" s="32" t="str">
        <f t="shared" ca="1" si="1"/>
        <v>ср</v>
      </c>
      <c r="K33" s="32" t="str">
        <f t="shared" ca="1" si="1"/>
        <v>чт</v>
      </c>
      <c r="L33" s="32" t="str">
        <f t="shared" ca="1" si="1"/>
        <v>пт</v>
      </c>
      <c r="M33" s="32" t="str">
        <f t="shared" ca="1" si="1"/>
        <v>сб</v>
      </c>
      <c r="N33" s="32" t="str">
        <f t="shared" ca="1" si="1"/>
        <v>вс</v>
      </c>
      <c r="O33" s="32" t="str">
        <f t="shared" ca="1" si="1"/>
        <v>пн</v>
      </c>
      <c r="P33" s="32" t="str">
        <f t="shared" ca="1" si="1"/>
        <v>вт</v>
      </c>
      <c r="Q33" s="32" t="str">
        <f t="shared" ca="1" si="1"/>
        <v>ср</v>
      </c>
      <c r="S33" s="26">
        <f t="shared" ref="S33:S43" ca="1" si="2">SUM(B33:Q33)</f>
        <v>0</v>
      </c>
    </row>
    <row r="34" spans="1:19">
      <c r="A34" s="2" t="s">
        <v>28</v>
      </c>
      <c r="B34" s="32" t="str">
        <f t="shared" ref="B34:Q34" ca="1" si="3">OFFSET(B$2,B20,0)</f>
        <v>вт</v>
      </c>
      <c r="C34" s="32" t="str">
        <f t="shared" ca="1" si="3"/>
        <v>ср</v>
      </c>
      <c r="D34" s="32" t="str">
        <f t="shared" ca="1" si="3"/>
        <v>чт</v>
      </c>
      <c r="E34" s="32" t="str">
        <f t="shared" ca="1" si="3"/>
        <v>пт</v>
      </c>
      <c r="F34" s="32" t="str">
        <f t="shared" ca="1" si="3"/>
        <v>сб</v>
      </c>
      <c r="G34" s="32" t="str">
        <f t="shared" ca="1" si="3"/>
        <v>вс</v>
      </c>
      <c r="H34" s="32" t="str">
        <f t="shared" ca="1" si="3"/>
        <v>пн</v>
      </c>
      <c r="I34" s="32" t="str">
        <f t="shared" ca="1" si="3"/>
        <v>вт</v>
      </c>
      <c r="J34" s="32" t="str">
        <f t="shared" ca="1" si="3"/>
        <v>ср</v>
      </c>
      <c r="K34" s="32" t="str">
        <f t="shared" ca="1" si="3"/>
        <v>чт</v>
      </c>
      <c r="L34" s="32" t="str">
        <f t="shared" ca="1" si="3"/>
        <v>пт</v>
      </c>
      <c r="M34" s="32" t="str">
        <f t="shared" ca="1" si="3"/>
        <v>сб</v>
      </c>
      <c r="N34" s="32" t="str">
        <f t="shared" ca="1" si="3"/>
        <v>вс</v>
      </c>
      <c r="O34" s="32" t="str">
        <f t="shared" ca="1" si="3"/>
        <v>пн</v>
      </c>
      <c r="P34" s="32" t="str">
        <f t="shared" ca="1" si="3"/>
        <v>вт</v>
      </c>
      <c r="Q34" s="32" t="str">
        <f t="shared" ca="1" si="3"/>
        <v>ср</v>
      </c>
      <c r="S34" s="26">
        <f t="shared" ca="1" si="2"/>
        <v>0</v>
      </c>
    </row>
    <row r="35" spans="1:19">
      <c r="A35" s="2" t="s">
        <v>26</v>
      </c>
      <c r="B35" s="32" t="str">
        <f t="shared" ref="B35:Q35" ca="1" si="4">OFFSET(B$2,B21,0)</f>
        <v>вт</v>
      </c>
      <c r="C35" s="32" t="str">
        <f t="shared" ca="1" si="4"/>
        <v>ср</v>
      </c>
      <c r="D35" s="32" t="str">
        <f t="shared" ca="1" si="4"/>
        <v>чт</v>
      </c>
      <c r="E35" s="32" t="str">
        <f t="shared" ca="1" si="4"/>
        <v>пт</v>
      </c>
      <c r="F35" s="32" t="str">
        <f t="shared" ca="1" si="4"/>
        <v>сб</v>
      </c>
      <c r="G35" s="32" t="str">
        <f t="shared" ca="1" si="4"/>
        <v>вс</v>
      </c>
      <c r="H35" s="32" t="str">
        <f t="shared" ca="1" si="4"/>
        <v>пн</v>
      </c>
      <c r="I35" s="32" t="str">
        <f t="shared" ca="1" si="4"/>
        <v>вт</v>
      </c>
      <c r="J35" s="32" t="str">
        <f t="shared" ca="1" si="4"/>
        <v>ср</v>
      </c>
      <c r="K35" s="32" t="str">
        <f t="shared" ca="1" si="4"/>
        <v>чт</v>
      </c>
      <c r="L35" s="32" t="str">
        <f t="shared" ca="1" si="4"/>
        <v>пт</v>
      </c>
      <c r="M35" s="32" t="str">
        <f t="shared" ca="1" si="4"/>
        <v>сб</v>
      </c>
      <c r="N35" s="32" t="str">
        <f t="shared" ca="1" si="4"/>
        <v>вс</v>
      </c>
      <c r="O35" s="32" t="str">
        <f t="shared" ca="1" si="4"/>
        <v>пн</v>
      </c>
      <c r="P35" s="32" t="str">
        <f t="shared" ca="1" si="4"/>
        <v>вт</v>
      </c>
      <c r="Q35" s="32" t="str">
        <f t="shared" ca="1" si="4"/>
        <v>ср</v>
      </c>
      <c r="S35" s="26">
        <f t="shared" ca="1" si="2"/>
        <v>0</v>
      </c>
    </row>
    <row r="36" spans="1:19">
      <c r="A36" s="2" t="s">
        <v>27</v>
      </c>
      <c r="B36" s="32" t="str">
        <f t="shared" ref="B36:Q36" ca="1" si="5">OFFSET(B$2,B22,0)</f>
        <v>вт</v>
      </c>
      <c r="C36" s="32" t="str">
        <f t="shared" ca="1" si="5"/>
        <v>ср</v>
      </c>
      <c r="D36" s="32" t="str">
        <f t="shared" ca="1" si="5"/>
        <v>чт</v>
      </c>
      <c r="E36" s="32" t="str">
        <f t="shared" ca="1" si="5"/>
        <v>пт</v>
      </c>
      <c r="F36" s="32" t="str">
        <f t="shared" ca="1" si="5"/>
        <v>сб</v>
      </c>
      <c r="G36" s="32" t="str">
        <f t="shared" ca="1" si="5"/>
        <v>вс</v>
      </c>
      <c r="H36" s="32" t="str">
        <f t="shared" ca="1" si="5"/>
        <v>пн</v>
      </c>
      <c r="I36" s="32" t="str">
        <f t="shared" ca="1" si="5"/>
        <v>вт</v>
      </c>
      <c r="J36" s="32" t="str">
        <f t="shared" ca="1" si="5"/>
        <v>ср</v>
      </c>
      <c r="K36" s="32" t="str">
        <f t="shared" ca="1" si="5"/>
        <v>чт</v>
      </c>
      <c r="L36" s="32" t="str">
        <f t="shared" ca="1" si="5"/>
        <v>пт</v>
      </c>
      <c r="M36" s="32" t="str">
        <f t="shared" ca="1" si="5"/>
        <v>сб</v>
      </c>
      <c r="N36" s="32" t="str">
        <f t="shared" ca="1" si="5"/>
        <v>вс</v>
      </c>
      <c r="O36" s="32" t="str">
        <f t="shared" ca="1" si="5"/>
        <v>пн</v>
      </c>
      <c r="P36" s="32" t="str">
        <f t="shared" ca="1" si="5"/>
        <v>вт</v>
      </c>
      <c r="Q36" s="32" t="str">
        <f t="shared" ca="1" si="5"/>
        <v>ср</v>
      </c>
      <c r="S36" s="26">
        <f t="shared" ca="1" si="2"/>
        <v>0</v>
      </c>
    </row>
    <row r="37" spans="1:19">
      <c r="A37" s="2" t="s">
        <v>28</v>
      </c>
      <c r="B37" s="32" t="str">
        <f t="shared" ref="B37:Q37" ca="1" si="6">OFFSET(B$2,B23,0)</f>
        <v>вт</v>
      </c>
      <c r="C37" s="32" t="str">
        <f t="shared" ca="1" si="6"/>
        <v>ср</v>
      </c>
      <c r="D37" s="32" t="str">
        <f t="shared" ca="1" si="6"/>
        <v>чт</v>
      </c>
      <c r="E37" s="32" t="str">
        <f t="shared" ca="1" si="6"/>
        <v>пт</v>
      </c>
      <c r="F37" s="32" t="str">
        <f t="shared" ca="1" si="6"/>
        <v>сб</v>
      </c>
      <c r="G37" s="32" t="str">
        <f t="shared" ca="1" si="6"/>
        <v>вс</v>
      </c>
      <c r="H37" s="32" t="str">
        <f t="shared" ca="1" si="6"/>
        <v>пн</v>
      </c>
      <c r="I37" s="32" t="str">
        <f t="shared" ca="1" si="6"/>
        <v>вт</v>
      </c>
      <c r="J37" s="32" t="str">
        <f t="shared" ca="1" si="6"/>
        <v>ср</v>
      </c>
      <c r="K37" s="32" t="str">
        <f t="shared" ca="1" si="6"/>
        <v>чт</v>
      </c>
      <c r="L37" s="32" t="str">
        <f t="shared" ca="1" si="6"/>
        <v>пт</v>
      </c>
      <c r="M37" s="32" t="str">
        <f t="shared" ca="1" si="6"/>
        <v>сб</v>
      </c>
      <c r="N37" s="32" t="str">
        <f t="shared" ca="1" si="6"/>
        <v>вс</v>
      </c>
      <c r="O37" s="32" t="str">
        <f t="shared" ca="1" si="6"/>
        <v>пн</v>
      </c>
      <c r="P37" s="32" t="str">
        <f t="shared" ca="1" si="6"/>
        <v>вт</v>
      </c>
      <c r="Q37" s="32" t="str">
        <f t="shared" ca="1" si="6"/>
        <v>ср</v>
      </c>
      <c r="S37" s="26">
        <f t="shared" ca="1" si="2"/>
        <v>0</v>
      </c>
    </row>
    <row r="38" spans="1:19">
      <c r="A38" s="2" t="s">
        <v>26</v>
      </c>
      <c r="B38" s="32" t="str">
        <f t="shared" ref="B38:Q38" ca="1" si="7">OFFSET(B$2,B24,0)</f>
        <v>вт</v>
      </c>
      <c r="C38" s="32" t="str">
        <f t="shared" ca="1" si="7"/>
        <v>ср</v>
      </c>
      <c r="D38" s="32" t="str">
        <f t="shared" ca="1" si="7"/>
        <v>чт</v>
      </c>
      <c r="E38" s="32" t="str">
        <f t="shared" ca="1" si="7"/>
        <v>пт</v>
      </c>
      <c r="F38" s="32" t="str">
        <f t="shared" ca="1" si="7"/>
        <v>сб</v>
      </c>
      <c r="G38" s="32" t="str">
        <f t="shared" ca="1" si="7"/>
        <v>вс</v>
      </c>
      <c r="H38" s="32" t="str">
        <f t="shared" ca="1" si="7"/>
        <v>пн</v>
      </c>
      <c r="I38" s="32" t="str">
        <f t="shared" ca="1" si="7"/>
        <v>вт</v>
      </c>
      <c r="J38" s="32" t="str">
        <f t="shared" ca="1" si="7"/>
        <v>ср</v>
      </c>
      <c r="K38" s="32" t="str">
        <f t="shared" ca="1" si="7"/>
        <v>чт</v>
      </c>
      <c r="L38" s="32" t="str">
        <f t="shared" ca="1" si="7"/>
        <v>пт</v>
      </c>
      <c r="M38" s="32" t="str">
        <f t="shared" ca="1" si="7"/>
        <v>сб</v>
      </c>
      <c r="N38" s="32" t="str">
        <f t="shared" ca="1" si="7"/>
        <v>вс</v>
      </c>
      <c r="O38" s="32" t="str">
        <f t="shared" ca="1" si="7"/>
        <v>пн</v>
      </c>
      <c r="P38" s="32" t="str">
        <f t="shared" ca="1" si="7"/>
        <v>вт</v>
      </c>
      <c r="Q38" s="32" t="str">
        <f t="shared" ca="1" si="7"/>
        <v>ср</v>
      </c>
      <c r="S38" s="26">
        <f t="shared" ca="1" si="2"/>
        <v>0</v>
      </c>
    </row>
    <row r="39" spans="1:19">
      <c r="A39" s="2" t="s">
        <v>27</v>
      </c>
      <c r="B39" s="32" t="str">
        <f t="shared" ref="B39:Q39" ca="1" si="8">OFFSET(B$2,B25,0)</f>
        <v>вт</v>
      </c>
      <c r="C39" s="32" t="str">
        <f t="shared" ca="1" si="8"/>
        <v>ср</v>
      </c>
      <c r="D39" s="32" t="str">
        <f t="shared" ca="1" si="8"/>
        <v>чт</v>
      </c>
      <c r="E39" s="32" t="str">
        <f t="shared" ca="1" si="8"/>
        <v>пт</v>
      </c>
      <c r="F39" s="32" t="str">
        <f t="shared" ca="1" si="8"/>
        <v>сб</v>
      </c>
      <c r="G39" s="32" t="str">
        <f t="shared" ca="1" si="8"/>
        <v>вс</v>
      </c>
      <c r="H39" s="32" t="str">
        <f t="shared" ca="1" si="8"/>
        <v>пн</v>
      </c>
      <c r="I39" s="32" t="str">
        <f t="shared" ca="1" si="8"/>
        <v>вт</v>
      </c>
      <c r="J39" s="32" t="str">
        <f t="shared" ca="1" si="8"/>
        <v>ср</v>
      </c>
      <c r="K39" s="32" t="str">
        <f t="shared" ca="1" si="8"/>
        <v>чт</v>
      </c>
      <c r="L39" s="32" t="str">
        <f t="shared" ca="1" si="8"/>
        <v>пт</v>
      </c>
      <c r="M39" s="32" t="str">
        <f t="shared" ca="1" si="8"/>
        <v>сб</v>
      </c>
      <c r="N39" s="32" t="str">
        <f t="shared" ca="1" si="8"/>
        <v>вс</v>
      </c>
      <c r="O39" s="32" t="str">
        <f t="shared" ca="1" si="8"/>
        <v>пн</v>
      </c>
      <c r="P39" s="32" t="str">
        <f t="shared" ca="1" si="8"/>
        <v>вт</v>
      </c>
      <c r="Q39" s="32" t="str">
        <f t="shared" ca="1" si="8"/>
        <v>ср</v>
      </c>
      <c r="S39" s="26">
        <f t="shared" ca="1" si="2"/>
        <v>0</v>
      </c>
    </row>
    <row r="40" spans="1:19">
      <c r="A40" s="2" t="s">
        <v>28</v>
      </c>
      <c r="B40" s="32" t="str">
        <f t="shared" ref="B40:Q40" ca="1" si="9">OFFSET(B$2,B26,0)</f>
        <v>вт</v>
      </c>
      <c r="C40" s="32" t="str">
        <f t="shared" ca="1" si="9"/>
        <v>ср</v>
      </c>
      <c r="D40" s="32" t="str">
        <f t="shared" ca="1" si="9"/>
        <v>чт</v>
      </c>
      <c r="E40" s="32" t="str">
        <f t="shared" ca="1" si="9"/>
        <v>пт</v>
      </c>
      <c r="F40" s="32" t="str">
        <f t="shared" ca="1" si="9"/>
        <v>сб</v>
      </c>
      <c r="G40" s="32" t="str">
        <f t="shared" ca="1" si="9"/>
        <v>вс</v>
      </c>
      <c r="H40" s="32" t="str">
        <f t="shared" ca="1" si="9"/>
        <v>пн</v>
      </c>
      <c r="I40" s="32" t="str">
        <f t="shared" ca="1" si="9"/>
        <v>вт</v>
      </c>
      <c r="J40" s="32" t="str">
        <f t="shared" ca="1" si="9"/>
        <v>ср</v>
      </c>
      <c r="K40" s="32" t="str">
        <f t="shared" ca="1" si="9"/>
        <v>чт</v>
      </c>
      <c r="L40" s="32" t="str">
        <f t="shared" ca="1" si="9"/>
        <v>пт</v>
      </c>
      <c r="M40" s="32" t="str">
        <f t="shared" ca="1" si="9"/>
        <v>сб</v>
      </c>
      <c r="N40" s="32" t="str">
        <f t="shared" ca="1" si="9"/>
        <v>вс</v>
      </c>
      <c r="O40" s="32" t="str">
        <f t="shared" ca="1" si="9"/>
        <v>пн</v>
      </c>
      <c r="P40" s="32" t="str">
        <f t="shared" ca="1" si="9"/>
        <v>вт</v>
      </c>
      <c r="Q40" s="32" t="str">
        <f t="shared" ca="1" si="9"/>
        <v>ср</v>
      </c>
      <c r="S40" s="26">
        <f t="shared" ca="1" si="2"/>
        <v>0</v>
      </c>
    </row>
    <row r="41" spans="1:19">
      <c r="A41" s="2" t="s">
        <v>26</v>
      </c>
      <c r="B41" s="32" t="str">
        <f t="shared" ref="B41:Q41" ca="1" si="10">OFFSET(B$2,B27,0)</f>
        <v>вт</v>
      </c>
      <c r="C41" s="32" t="str">
        <f t="shared" ca="1" si="10"/>
        <v>ср</v>
      </c>
      <c r="D41" s="32" t="str">
        <f t="shared" ca="1" si="10"/>
        <v>чт</v>
      </c>
      <c r="E41" s="32" t="str">
        <f t="shared" ca="1" si="10"/>
        <v>пт</v>
      </c>
      <c r="F41" s="32" t="str">
        <f t="shared" ca="1" si="10"/>
        <v>сб</v>
      </c>
      <c r="G41" s="32" t="str">
        <f t="shared" ca="1" si="10"/>
        <v>вс</v>
      </c>
      <c r="H41" s="32" t="str">
        <f t="shared" ca="1" si="10"/>
        <v>пн</v>
      </c>
      <c r="I41" s="32" t="str">
        <f t="shared" ca="1" si="10"/>
        <v>вт</v>
      </c>
      <c r="J41" s="32" t="str">
        <f t="shared" ca="1" si="10"/>
        <v>ср</v>
      </c>
      <c r="K41" s="32" t="str">
        <f t="shared" ca="1" si="10"/>
        <v>чт</v>
      </c>
      <c r="L41" s="32" t="str">
        <f t="shared" ca="1" si="10"/>
        <v>пт</v>
      </c>
      <c r="M41" s="32" t="str">
        <f t="shared" ca="1" si="10"/>
        <v>сб</v>
      </c>
      <c r="N41" s="32" t="str">
        <f t="shared" ca="1" si="10"/>
        <v>вс</v>
      </c>
      <c r="O41" s="32" t="str">
        <f t="shared" ca="1" si="10"/>
        <v>пн</v>
      </c>
      <c r="P41" s="32" t="str">
        <f t="shared" ca="1" si="10"/>
        <v>вт</v>
      </c>
      <c r="Q41" s="32" t="str">
        <f t="shared" ca="1" si="10"/>
        <v>ср</v>
      </c>
      <c r="S41" s="26">
        <f t="shared" ca="1" si="2"/>
        <v>0</v>
      </c>
    </row>
    <row r="42" spans="1:19">
      <c r="A42" s="2" t="s">
        <v>27</v>
      </c>
      <c r="B42" s="32" t="str">
        <f t="shared" ref="B42:Q42" ca="1" si="11">OFFSET(B$2,B28,0)</f>
        <v>вт</v>
      </c>
      <c r="C42" s="32" t="str">
        <f t="shared" ca="1" si="11"/>
        <v>ср</v>
      </c>
      <c r="D42" s="32" t="str">
        <f t="shared" ca="1" si="11"/>
        <v>чт</v>
      </c>
      <c r="E42" s="32" t="str">
        <f t="shared" ca="1" si="11"/>
        <v>пт</v>
      </c>
      <c r="F42" s="32" t="str">
        <f t="shared" ca="1" si="11"/>
        <v>сб</v>
      </c>
      <c r="G42" s="32" t="str">
        <f t="shared" ca="1" si="11"/>
        <v>вс</v>
      </c>
      <c r="H42" s="32" t="str">
        <f t="shared" ca="1" si="11"/>
        <v>пн</v>
      </c>
      <c r="I42" s="32" t="str">
        <f t="shared" ca="1" si="11"/>
        <v>вт</v>
      </c>
      <c r="J42" s="32" t="str">
        <f t="shared" ca="1" si="11"/>
        <v>ср</v>
      </c>
      <c r="K42" s="32" t="str">
        <f t="shared" ca="1" si="11"/>
        <v>чт</v>
      </c>
      <c r="L42" s="32" t="str">
        <f t="shared" ca="1" si="11"/>
        <v>пт</v>
      </c>
      <c r="M42" s="32" t="str">
        <f t="shared" ca="1" si="11"/>
        <v>сб</v>
      </c>
      <c r="N42" s="32" t="str">
        <f t="shared" ca="1" si="11"/>
        <v>вс</v>
      </c>
      <c r="O42" s="32" t="str">
        <f t="shared" ca="1" si="11"/>
        <v>пн</v>
      </c>
      <c r="P42" s="32" t="str">
        <f t="shared" ca="1" si="11"/>
        <v>вт</v>
      </c>
      <c r="Q42" s="32" t="str">
        <f t="shared" ca="1" si="11"/>
        <v>ср</v>
      </c>
      <c r="S42" s="26">
        <f t="shared" ca="1" si="2"/>
        <v>0</v>
      </c>
    </row>
    <row r="43" spans="1:19">
      <c r="A43" s="2" t="s">
        <v>28</v>
      </c>
      <c r="B43" s="32" t="str">
        <f t="shared" ref="B43:Q43" ca="1" si="12">OFFSET(B$2,B29,0)</f>
        <v>вт</v>
      </c>
      <c r="C43" s="32" t="str">
        <f t="shared" ca="1" si="12"/>
        <v>ср</v>
      </c>
      <c r="D43" s="32" t="str">
        <f t="shared" ca="1" si="12"/>
        <v>чт</v>
      </c>
      <c r="E43" s="32" t="str">
        <f t="shared" ca="1" si="12"/>
        <v>пт</v>
      </c>
      <c r="F43" s="32" t="str">
        <f t="shared" ca="1" si="12"/>
        <v>сб</v>
      </c>
      <c r="G43" s="32" t="str">
        <f t="shared" ca="1" si="12"/>
        <v>вс</v>
      </c>
      <c r="H43" s="32" t="str">
        <f t="shared" ca="1" si="12"/>
        <v>пн</v>
      </c>
      <c r="I43" s="32" t="str">
        <f t="shared" ca="1" si="12"/>
        <v>вт</v>
      </c>
      <c r="J43" s="32" t="str">
        <f t="shared" ca="1" si="12"/>
        <v>ср</v>
      </c>
      <c r="K43" s="32" t="str">
        <f t="shared" ca="1" si="12"/>
        <v>чт</v>
      </c>
      <c r="L43" s="32" t="str">
        <f t="shared" ca="1" si="12"/>
        <v>пт</v>
      </c>
      <c r="M43" s="32" t="str">
        <f t="shared" ca="1" si="12"/>
        <v>сб</v>
      </c>
      <c r="N43" s="32" t="str">
        <f t="shared" ca="1" si="12"/>
        <v>вс</v>
      </c>
      <c r="O43" s="32" t="str">
        <f t="shared" ca="1" si="12"/>
        <v>пн</v>
      </c>
      <c r="P43" s="32" t="str">
        <f t="shared" ca="1" si="12"/>
        <v>вт</v>
      </c>
      <c r="Q43" s="32" t="str">
        <f t="shared" ca="1" si="12"/>
        <v>ср</v>
      </c>
      <c r="S43" s="26">
        <f t="shared" ca="1" si="2"/>
        <v>0</v>
      </c>
    </row>
    <row r="44" spans="1:19" ht="15">
      <c r="S44" s="23">
        <f ca="1">_xlfn.VAR.S($S$32:S43)+R73+R103</f>
        <v>193600</v>
      </c>
    </row>
    <row r="45" spans="1:19">
      <c r="F45" s="2" t="s">
        <v>33</v>
      </c>
      <c r="S45" s="22"/>
    </row>
    <row r="46" spans="1:19">
      <c r="B46" s="17"/>
      <c r="C46" s="17"/>
      <c r="D46" s="17"/>
      <c r="E46" s="17"/>
      <c r="F46" s="18"/>
      <c r="G46" s="18"/>
      <c r="H46" s="17"/>
      <c r="I46" s="17"/>
      <c r="J46" s="17"/>
      <c r="K46" s="17"/>
      <c r="L46" s="17"/>
      <c r="M46" s="18"/>
      <c r="N46" s="18"/>
      <c r="O46" s="17"/>
      <c r="P46" s="17"/>
      <c r="Q46" s="17"/>
    </row>
    <row r="47" spans="1:19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19">
      <c r="B48" s="33"/>
      <c r="C48" s="33"/>
      <c r="D48" s="33"/>
      <c r="E48" s="33"/>
      <c r="F48" s="33">
        <v>11</v>
      </c>
      <c r="G48" s="33">
        <v>11</v>
      </c>
      <c r="H48" s="33">
        <v>11</v>
      </c>
      <c r="I48" s="33">
        <v>11</v>
      </c>
      <c r="J48" s="33">
        <v>11</v>
      </c>
      <c r="K48" s="33">
        <v>11</v>
      </c>
      <c r="L48" s="33"/>
      <c r="M48" s="33"/>
      <c r="N48" s="33"/>
      <c r="O48" s="33"/>
      <c r="P48" s="33"/>
      <c r="Q48" s="33"/>
    </row>
    <row r="49" spans="2:17">
      <c r="B49" s="33">
        <v>11</v>
      </c>
      <c r="C49" s="33">
        <v>11</v>
      </c>
      <c r="D49" s="33">
        <v>11</v>
      </c>
      <c r="E49" s="33">
        <v>11</v>
      </c>
      <c r="F49" s="33"/>
      <c r="G49" s="33"/>
      <c r="H49" s="33"/>
      <c r="I49" s="33"/>
      <c r="J49" s="33"/>
      <c r="K49" s="33"/>
      <c r="L49" s="33">
        <v>11</v>
      </c>
      <c r="M49" s="33">
        <v>11</v>
      </c>
      <c r="N49" s="33">
        <v>11</v>
      </c>
      <c r="O49" s="33">
        <v>11</v>
      </c>
      <c r="P49" s="33">
        <v>11</v>
      </c>
      <c r="Q49" s="33">
        <v>11</v>
      </c>
    </row>
    <row r="50" spans="2:17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2:17">
      <c r="B51" s="33">
        <v>12</v>
      </c>
      <c r="C51" s="33"/>
      <c r="D51" s="33"/>
      <c r="E51" s="33"/>
      <c r="F51" s="33">
        <v>12</v>
      </c>
      <c r="G51" s="33"/>
      <c r="H51" s="33">
        <v>12</v>
      </c>
      <c r="I51" s="33">
        <v>12</v>
      </c>
      <c r="J51" s="33"/>
      <c r="K51" s="33">
        <v>12</v>
      </c>
      <c r="L51" s="33"/>
      <c r="M51" s="33"/>
      <c r="N51" s="33"/>
      <c r="O51" s="33"/>
      <c r="P51" s="33"/>
      <c r="Q51" s="33"/>
    </row>
    <row r="52" spans="2:17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>
        <v>12</v>
      </c>
      <c r="O52" s="33"/>
      <c r="P52" s="33"/>
      <c r="Q52" s="33">
        <v>12</v>
      </c>
    </row>
    <row r="53" spans="2:17">
      <c r="B53" s="33"/>
      <c r="C53" s="33"/>
      <c r="D53" s="33"/>
      <c r="E53" s="33">
        <v>12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2:17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2:17">
      <c r="B55" s="33"/>
      <c r="C55" s="33">
        <v>12</v>
      </c>
      <c r="D55" s="33"/>
      <c r="E55" s="33"/>
      <c r="F55" s="33"/>
      <c r="G55" s="33">
        <v>12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2:17">
      <c r="B56" s="33"/>
      <c r="C56" s="33"/>
      <c r="D56" s="33">
        <v>12</v>
      </c>
      <c r="E56" s="33"/>
      <c r="F56" s="33"/>
      <c r="G56" s="33"/>
      <c r="H56" s="33"/>
      <c r="I56" s="33"/>
      <c r="J56" s="33"/>
      <c r="K56" s="33"/>
      <c r="L56" s="33">
        <v>12</v>
      </c>
      <c r="M56" s="33"/>
      <c r="N56" s="33"/>
      <c r="O56" s="33"/>
      <c r="P56" s="33"/>
      <c r="Q56" s="33"/>
    </row>
    <row r="57" spans="2:17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>
        <v>12</v>
      </c>
      <c r="P57" s="33"/>
      <c r="Q57" s="33"/>
    </row>
    <row r="58" spans="2:17">
      <c r="B58" s="33"/>
      <c r="C58" s="33"/>
      <c r="D58" s="33"/>
      <c r="E58" s="33"/>
      <c r="F58" s="33"/>
      <c r="G58" s="33"/>
      <c r="H58" s="33"/>
      <c r="I58" s="33"/>
      <c r="J58" s="33">
        <v>12</v>
      </c>
      <c r="K58" s="33"/>
      <c r="L58" s="33"/>
      <c r="M58" s="33"/>
      <c r="N58" s="33"/>
      <c r="O58" s="33"/>
      <c r="P58" s="33"/>
      <c r="Q58" s="33"/>
    </row>
    <row r="60" spans="2:17">
      <c r="F60" s="2" t="s">
        <v>34</v>
      </c>
    </row>
    <row r="61" spans="2:17">
      <c r="B61" s="17"/>
      <c r="C61" s="17"/>
      <c r="D61" s="17"/>
      <c r="E61" s="17"/>
      <c r="F61" s="18"/>
      <c r="G61" s="18"/>
      <c r="H61" s="17"/>
      <c r="I61" s="17"/>
      <c r="J61" s="17"/>
      <c r="K61" s="17"/>
      <c r="L61" s="17"/>
      <c r="M61" s="18"/>
      <c r="N61" s="18"/>
      <c r="O61" s="17"/>
      <c r="P61" s="17"/>
      <c r="Q61" s="17"/>
    </row>
    <row r="62" spans="2:17">
      <c r="B62" s="34" t="str">
        <f ca="1">IF(B47="",B32,0)</f>
        <v>вт</v>
      </c>
      <c r="C62" s="34" t="str">
        <f ca="1">IF(C47="",C32,0)</f>
        <v>ср</v>
      </c>
      <c r="D62" s="34" t="str">
        <f ca="1">IF(D47="",D32,0)</f>
        <v>чт</v>
      </c>
      <c r="E62" s="34" t="str">
        <f ca="1">IF(E47="",E32,0)</f>
        <v>пт</v>
      </c>
      <c r="F62" s="34" t="str">
        <f ca="1">IF(F47="",F32,0)</f>
        <v>сб</v>
      </c>
      <c r="G62" s="34" t="str">
        <f ca="1">IF(G47="",G32,0)</f>
        <v>вс</v>
      </c>
      <c r="H62" s="34" t="str">
        <f ca="1">IF(H47="",H32,0)</f>
        <v>пн</v>
      </c>
      <c r="I62" s="34" t="str">
        <f ca="1">IF(I47="",I32,0)</f>
        <v>вт</v>
      </c>
      <c r="J62" s="34" t="str">
        <f ca="1">IF(J47="",J32,0)</f>
        <v>ср</v>
      </c>
      <c r="K62" s="34" t="str">
        <f ca="1">IF(K47="",K32,0)</f>
        <v>чт</v>
      </c>
      <c r="L62" s="34" t="str">
        <f ca="1">IF(L47="",L32,0)</f>
        <v>пт</v>
      </c>
      <c r="M62" s="34" t="str">
        <f ca="1">IF(M47="",M32,0)</f>
        <v>сб</v>
      </c>
      <c r="N62" s="34" t="str">
        <f ca="1">IF(N47="",N32,0)</f>
        <v>вс</v>
      </c>
      <c r="O62" s="34" t="str">
        <f ca="1">IF(O47="",O32,0)</f>
        <v>пн</v>
      </c>
      <c r="P62" s="34" t="str">
        <f ca="1">IF(P47="",P32,0)</f>
        <v>вт</v>
      </c>
      <c r="Q62" s="34" t="str">
        <f ca="1">IF(Q47="",Q32,0)</f>
        <v>ср</v>
      </c>
    </row>
    <row r="63" spans="2:17">
      <c r="B63" s="34" t="str">
        <f ca="1">IF(B48="",B33,0)</f>
        <v>вт</v>
      </c>
      <c r="C63" s="34" t="str">
        <f ca="1">IF(C48="",C33,0)</f>
        <v>ср</v>
      </c>
      <c r="D63" s="34" t="str">
        <f ca="1">IF(D48="",D33,0)</f>
        <v>чт</v>
      </c>
      <c r="E63" s="34" t="str">
        <f ca="1">IF(E48="",E33,0)</f>
        <v>пт</v>
      </c>
      <c r="F63" s="34">
        <f>IF(F48="",F33,0)</f>
        <v>0</v>
      </c>
      <c r="G63" s="34">
        <f>IF(G48="",G33,0)</f>
        <v>0</v>
      </c>
      <c r="H63" s="34">
        <f>IF(H48="",H33,0)</f>
        <v>0</v>
      </c>
      <c r="I63" s="34">
        <f>IF(I48="",I33,0)</f>
        <v>0</v>
      </c>
      <c r="J63" s="34">
        <f>IF(J48="",J33,0)</f>
        <v>0</v>
      </c>
      <c r="K63" s="34">
        <f>IF(K48="",K33,0)</f>
        <v>0</v>
      </c>
      <c r="L63" s="34" t="str">
        <f ca="1">IF(L48="",L33,0)</f>
        <v>пт</v>
      </c>
      <c r="M63" s="34" t="str">
        <f ca="1">IF(M48="",M33,0)</f>
        <v>сб</v>
      </c>
      <c r="N63" s="34" t="str">
        <f ca="1">IF(N48="",N33,0)</f>
        <v>вс</v>
      </c>
      <c r="O63" s="34" t="str">
        <f ca="1">IF(O48="",O33,0)</f>
        <v>пн</v>
      </c>
      <c r="P63" s="34" t="str">
        <f ca="1">IF(P48="",P33,0)</f>
        <v>вт</v>
      </c>
      <c r="Q63" s="34" t="str">
        <f ca="1">IF(Q48="",Q33,0)</f>
        <v>ср</v>
      </c>
    </row>
    <row r="64" spans="2:17">
      <c r="B64" s="34">
        <f>IF(B49="",B34,0)</f>
        <v>0</v>
      </c>
      <c r="C64" s="34">
        <f>IF(C49="",C34,0)</f>
        <v>0</v>
      </c>
      <c r="D64" s="34">
        <f>IF(D49="",D34,0)</f>
        <v>0</v>
      </c>
      <c r="E64" s="34">
        <f>IF(E49="",E34,0)</f>
        <v>0</v>
      </c>
      <c r="F64" s="34" t="str">
        <f ca="1">IF(F49="",F34,0)</f>
        <v>сб</v>
      </c>
      <c r="G64" s="34" t="str">
        <f ca="1">IF(G49="",G34,0)</f>
        <v>вс</v>
      </c>
      <c r="H64" s="34" t="str">
        <f ca="1">IF(H49="",H34,0)</f>
        <v>пн</v>
      </c>
      <c r="I64" s="34" t="str">
        <f ca="1">IF(I49="",I34,0)</f>
        <v>вт</v>
      </c>
      <c r="J64" s="34" t="str">
        <f ca="1">IF(J49="",J34,0)</f>
        <v>ср</v>
      </c>
      <c r="K64" s="34" t="str">
        <f ca="1">IF(K49="",K34,0)</f>
        <v>чт</v>
      </c>
      <c r="L64" s="34">
        <f>IF(L49="",L34,0)</f>
        <v>0</v>
      </c>
      <c r="M64" s="34">
        <f>IF(M49="",M34,0)</f>
        <v>0</v>
      </c>
      <c r="N64" s="34">
        <f>IF(N49="",N34,0)</f>
        <v>0</v>
      </c>
      <c r="O64" s="34">
        <f>IF(O49="",O34,0)</f>
        <v>0</v>
      </c>
      <c r="P64" s="34">
        <f>IF(P49="",P34,0)</f>
        <v>0</v>
      </c>
      <c r="Q64" s="34">
        <f>IF(Q49="",Q34,0)</f>
        <v>0</v>
      </c>
    </row>
    <row r="65" spans="2:18">
      <c r="B65" s="34" t="str">
        <f ca="1">IF(B50="",B35,0)</f>
        <v>вт</v>
      </c>
      <c r="C65" s="34" t="str">
        <f ca="1">IF(C50="",C35,0)</f>
        <v>ср</v>
      </c>
      <c r="D65" s="34" t="str">
        <f ca="1">IF(D50="",D35,0)</f>
        <v>чт</v>
      </c>
      <c r="E65" s="34" t="str">
        <f ca="1">IF(E50="",E35,0)</f>
        <v>пт</v>
      </c>
      <c r="F65" s="34" t="str">
        <f ca="1">IF(F50="",F35,0)</f>
        <v>сб</v>
      </c>
      <c r="G65" s="34" t="str">
        <f ca="1">IF(G50="",G35,0)</f>
        <v>вс</v>
      </c>
      <c r="H65" s="34" t="str">
        <f ca="1">IF(H50="",H35,0)</f>
        <v>пн</v>
      </c>
      <c r="I65" s="34" t="str">
        <f ca="1">IF(I50="",I35,0)</f>
        <v>вт</v>
      </c>
      <c r="J65" s="34" t="str">
        <f ca="1">IF(J50="",J35,0)</f>
        <v>ср</v>
      </c>
      <c r="K65" s="34" t="str">
        <f ca="1">IF(K50="",K35,0)</f>
        <v>чт</v>
      </c>
      <c r="L65" s="34" t="str">
        <f ca="1">IF(L50="",L35,0)</f>
        <v>пт</v>
      </c>
      <c r="M65" s="34" t="str">
        <f ca="1">IF(M50="",M35,0)</f>
        <v>сб</v>
      </c>
      <c r="N65" s="34" t="str">
        <f ca="1">IF(N50="",N35,0)</f>
        <v>вс</v>
      </c>
      <c r="O65" s="34" t="str">
        <f ca="1">IF(O50="",O35,0)</f>
        <v>пн</v>
      </c>
      <c r="P65" s="34" t="str">
        <f ca="1">IF(P50="",P35,0)</f>
        <v>вт</v>
      </c>
      <c r="Q65" s="34" t="str">
        <f ca="1">IF(Q50="",Q35,0)</f>
        <v>ср</v>
      </c>
    </row>
    <row r="66" spans="2:18">
      <c r="B66" s="34">
        <f>IF(B51="",B36,0)</f>
        <v>0</v>
      </c>
      <c r="C66" s="34" t="str">
        <f ca="1">IF(C51="",C36,0)</f>
        <v>ср</v>
      </c>
      <c r="D66" s="34" t="str">
        <f ca="1">IF(D51="",D36,0)</f>
        <v>чт</v>
      </c>
      <c r="E66" s="34" t="str">
        <f ca="1">IF(E51="",E36,0)</f>
        <v>пт</v>
      </c>
      <c r="F66" s="34">
        <f>IF(F51="",F36,0)</f>
        <v>0</v>
      </c>
      <c r="G66" s="34" t="str">
        <f ca="1">IF(G51="",G36,0)</f>
        <v>вс</v>
      </c>
      <c r="H66" s="34">
        <f>IF(H51="",H36,0)</f>
        <v>0</v>
      </c>
      <c r="I66" s="34">
        <f>IF(I51="",I36,0)</f>
        <v>0</v>
      </c>
      <c r="J66" s="34" t="str">
        <f ca="1">IF(J51="",J36,0)</f>
        <v>ср</v>
      </c>
      <c r="K66" s="34">
        <f>IF(K51="",K36,0)</f>
        <v>0</v>
      </c>
      <c r="L66" s="34" t="str">
        <f ca="1">IF(L51="",L36,0)</f>
        <v>пт</v>
      </c>
      <c r="M66" s="34" t="str">
        <f ca="1">IF(M51="",M36,0)</f>
        <v>сб</v>
      </c>
      <c r="N66" s="34" t="str">
        <f ca="1">IF(N51="",N36,0)</f>
        <v>вс</v>
      </c>
      <c r="O66" s="34" t="str">
        <f ca="1">IF(O51="",O36,0)</f>
        <v>пн</v>
      </c>
      <c r="P66" s="34" t="str">
        <f ca="1">IF(P51="",P36,0)</f>
        <v>вт</v>
      </c>
      <c r="Q66" s="34" t="str">
        <f ca="1">IF(Q51="",Q36,0)</f>
        <v>ср</v>
      </c>
    </row>
    <row r="67" spans="2:18">
      <c r="B67" s="34" t="str">
        <f ca="1">IF(B52="",B37,0)</f>
        <v>вт</v>
      </c>
      <c r="C67" s="34" t="str">
        <f ca="1">IF(C52="",C37,0)</f>
        <v>ср</v>
      </c>
      <c r="D67" s="34" t="str">
        <f ca="1">IF(D52="",D37,0)</f>
        <v>чт</v>
      </c>
      <c r="E67" s="34" t="str">
        <f ca="1">IF(E52="",E37,0)</f>
        <v>пт</v>
      </c>
      <c r="F67" s="34" t="str">
        <f ca="1">IF(F52="",F37,0)</f>
        <v>сб</v>
      </c>
      <c r="G67" s="34" t="str">
        <f ca="1">IF(G52="",G37,0)</f>
        <v>вс</v>
      </c>
      <c r="H67" s="34" t="str">
        <f ca="1">IF(H52="",H37,0)</f>
        <v>пн</v>
      </c>
      <c r="I67" s="34" t="str">
        <f ca="1">IF(I52="",I37,0)</f>
        <v>вт</v>
      </c>
      <c r="J67" s="34" t="str">
        <f ca="1">IF(J52="",J37,0)</f>
        <v>ср</v>
      </c>
      <c r="K67" s="34" t="str">
        <f ca="1">IF(K52="",K37,0)</f>
        <v>чт</v>
      </c>
      <c r="L67" s="34" t="str">
        <f ca="1">IF(L52="",L37,0)</f>
        <v>пт</v>
      </c>
      <c r="M67" s="34" t="str">
        <f ca="1">IF(M52="",M37,0)</f>
        <v>сб</v>
      </c>
      <c r="N67" s="34">
        <f>IF(N52="",N37,0)</f>
        <v>0</v>
      </c>
      <c r="O67" s="34" t="str">
        <f ca="1">IF(O52="",O37,0)</f>
        <v>пн</v>
      </c>
      <c r="P67" s="34" t="str">
        <f ca="1">IF(P52="",P37,0)</f>
        <v>вт</v>
      </c>
      <c r="Q67" s="34">
        <f>IF(Q52="",Q37,0)</f>
        <v>0</v>
      </c>
    </row>
    <row r="68" spans="2:18">
      <c r="B68" s="34" t="str">
        <f ca="1">IF(B53="",B38,0)</f>
        <v>вт</v>
      </c>
      <c r="C68" s="34" t="str">
        <f ca="1">IF(C53="",C38,0)</f>
        <v>ср</v>
      </c>
      <c r="D68" s="34" t="str">
        <f ca="1">IF(D53="",D38,0)</f>
        <v>чт</v>
      </c>
      <c r="E68" s="34">
        <f>IF(E53="",E38,0)</f>
        <v>0</v>
      </c>
      <c r="F68" s="34" t="str">
        <f ca="1">IF(F53="",F38,0)</f>
        <v>сб</v>
      </c>
      <c r="G68" s="34" t="str">
        <f ca="1">IF(G53="",G38,0)</f>
        <v>вс</v>
      </c>
      <c r="H68" s="34" t="str">
        <f ca="1">IF(H53="",H38,0)</f>
        <v>пн</v>
      </c>
      <c r="I68" s="34" t="str">
        <f ca="1">IF(I53="",I38,0)</f>
        <v>вт</v>
      </c>
      <c r="J68" s="34" t="str">
        <f ca="1">IF(J53="",J38,0)</f>
        <v>ср</v>
      </c>
      <c r="K68" s="34" t="str">
        <f ca="1">IF(K53="",K38,0)</f>
        <v>чт</v>
      </c>
      <c r="L68" s="34" t="str">
        <f ca="1">IF(L53="",L38,0)</f>
        <v>пт</v>
      </c>
      <c r="M68" s="34" t="str">
        <f ca="1">IF(M53="",M38,0)</f>
        <v>сб</v>
      </c>
      <c r="N68" s="34" t="str">
        <f ca="1">IF(N53="",N38,0)</f>
        <v>вс</v>
      </c>
      <c r="O68" s="34" t="str">
        <f ca="1">IF(O53="",O38,0)</f>
        <v>пн</v>
      </c>
      <c r="P68" s="34" t="str">
        <f ca="1">IF(P53="",P38,0)</f>
        <v>вт</v>
      </c>
      <c r="Q68" s="34" t="str">
        <f ca="1">IF(Q53="",Q38,0)</f>
        <v>ср</v>
      </c>
    </row>
    <row r="69" spans="2:18">
      <c r="B69" s="34" t="str">
        <f ca="1">IF(B54="",B39,0)</f>
        <v>вт</v>
      </c>
      <c r="C69" s="34" t="str">
        <f ca="1">IF(C54="",C39,0)</f>
        <v>ср</v>
      </c>
      <c r="D69" s="34" t="str">
        <f ca="1">IF(D54="",D39,0)</f>
        <v>чт</v>
      </c>
      <c r="E69" s="34" t="str">
        <f ca="1">IF(E54="",E39,0)</f>
        <v>пт</v>
      </c>
      <c r="F69" s="34" t="str">
        <f ca="1">IF(F54="",F39,0)</f>
        <v>сб</v>
      </c>
      <c r="G69" s="34" t="str">
        <f ca="1">IF(G54="",G39,0)</f>
        <v>вс</v>
      </c>
      <c r="H69" s="34" t="str">
        <f ca="1">IF(H54="",H39,0)</f>
        <v>пн</v>
      </c>
      <c r="I69" s="34" t="str">
        <f ca="1">IF(I54="",I39,0)</f>
        <v>вт</v>
      </c>
      <c r="J69" s="34" t="str">
        <f ca="1">IF(J54="",J39,0)</f>
        <v>ср</v>
      </c>
      <c r="K69" s="34" t="str">
        <f ca="1">IF(K54="",K39,0)</f>
        <v>чт</v>
      </c>
      <c r="L69" s="34" t="str">
        <f ca="1">IF(L54="",L39,0)</f>
        <v>пт</v>
      </c>
      <c r="M69" s="34" t="str">
        <f ca="1">IF(M54="",M39,0)</f>
        <v>сб</v>
      </c>
      <c r="N69" s="34" t="str">
        <f ca="1">IF(N54="",N39,0)</f>
        <v>вс</v>
      </c>
      <c r="O69" s="34" t="str">
        <f ca="1">IF(O54="",O39,0)</f>
        <v>пн</v>
      </c>
      <c r="P69" s="34" t="str">
        <f ca="1">IF(P54="",P39,0)</f>
        <v>вт</v>
      </c>
      <c r="Q69" s="34" t="str">
        <f ca="1">IF(Q54="",Q39,0)</f>
        <v>ср</v>
      </c>
    </row>
    <row r="70" spans="2:18">
      <c r="B70" s="34" t="str">
        <f ca="1">IF(B55="",B40,0)</f>
        <v>вт</v>
      </c>
      <c r="C70" s="34">
        <f>IF(C55="",C40,0)</f>
        <v>0</v>
      </c>
      <c r="D70" s="34" t="str">
        <f ca="1">IF(D55="",D40,0)</f>
        <v>чт</v>
      </c>
      <c r="E70" s="34" t="str">
        <f ca="1">IF(E55="",E40,0)</f>
        <v>пт</v>
      </c>
      <c r="F70" s="34" t="str">
        <f ca="1">IF(F55="",F40,0)</f>
        <v>сб</v>
      </c>
      <c r="G70" s="34">
        <f>IF(G55="",G40,0)</f>
        <v>0</v>
      </c>
      <c r="H70" s="34" t="str">
        <f ca="1">IF(H55="",H40,0)</f>
        <v>пн</v>
      </c>
      <c r="I70" s="34" t="str">
        <f ca="1">IF(I55="",I40,0)</f>
        <v>вт</v>
      </c>
      <c r="J70" s="34" t="str">
        <f ca="1">IF(J55="",J40,0)</f>
        <v>ср</v>
      </c>
      <c r="K70" s="34" t="str">
        <f ca="1">IF(K55="",K40,0)</f>
        <v>чт</v>
      </c>
      <c r="L70" s="34" t="str">
        <f ca="1">IF(L55="",L40,0)</f>
        <v>пт</v>
      </c>
      <c r="M70" s="34" t="str">
        <f ca="1">IF(M55="",M40,0)</f>
        <v>сб</v>
      </c>
      <c r="N70" s="34" t="str">
        <f ca="1">IF(N55="",N40,0)</f>
        <v>вс</v>
      </c>
      <c r="O70" s="34" t="str">
        <f ca="1">IF(O55="",O40,0)</f>
        <v>пн</v>
      </c>
      <c r="P70" s="34" t="str">
        <f ca="1">IF(P55="",P40,0)</f>
        <v>вт</v>
      </c>
      <c r="Q70" s="34" t="str">
        <f ca="1">IF(Q55="",Q40,0)</f>
        <v>ср</v>
      </c>
    </row>
    <row r="71" spans="2:18">
      <c r="B71" s="34" t="str">
        <f ca="1">IF(B56="",B41,0)</f>
        <v>вт</v>
      </c>
      <c r="C71" s="34" t="str">
        <f ca="1">IF(C56="",C41,0)</f>
        <v>ср</v>
      </c>
      <c r="D71" s="34">
        <f>IF(D56="",D41,0)</f>
        <v>0</v>
      </c>
      <c r="E71" s="34" t="str">
        <f ca="1">IF(E56="",E41,0)</f>
        <v>пт</v>
      </c>
      <c r="F71" s="34" t="str">
        <f ca="1">IF(F56="",F41,0)</f>
        <v>сб</v>
      </c>
      <c r="G71" s="34" t="str">
        <f ca="1">IF(G56="",G41,0)</f>
        <v>вс</v>
      </c>
      <c r="H71" s="34" t="str">
        <f ca="1">IF(H56="",H41,0)</f>
        <v>пн</v>
      </c>
      <c r="I71" s="34" t="str">
        <f ca="1">IF(I56="",I41,0)</f>
        <v>вт</v>
      </c>
      <c r="J71" s="34" t="str">
        <f ca="1">IF(J56="",J41,0)</f>
        <v>ср</v>
      </c>
      <c r="K71" s="34" t="str">
        <f ca="1">IF(K56="",K41,0)</f>
        <v>чт</v>
      </c>
      <c r="L71" s="34">
        <f>IF(L56="",L41,0)</f>
        <v>0</v>
      </c>
      <c r="M71" s="34" t="str">
        <f ca="1">IF(M56="",M41,0)</f>
        <v>сб</v>
      </c>
      <c r="N71" s="34" t="str">
        <f ca="1">IF(N56="",N41,0)</f>
        <v>вс</v>
      </c>
      <c r="O71" s="34" t="str">
        <f ca="1">IF(O56="",O41,0)</f>
        <v>пн</v>
      </c>
      <c r="P71" s="34" t="str">
        <f ca="1">IF(P56="",P41,0)</f>
        <v>вт</v>
      </c>
      <c r="Q71" s="34" t="str">
        <f ca="1">IF(Q56="",Q41,0)</f>
        <v>ср</v>
      </c>
    </row>
    <row r="72" spans="2:18">
      <c r="B72" s="34" t="str">
        <f ca="1">IF(B57="",B42,0)</f>
        <v>вт</v>
      </c>
      <c r="C72" s="34" t="str">
        <f ca="1">IF(C57="",C42,0)</f>
        <v>ср</v>
      </c>
      <c r="D72" s="34" t="str">
        <f ca="1">IF(D57="",D42,0)</f>
        <v>чт</v>
      </c>
      <c r="E72" s="34" t="str">
        <f ca="1">IF(E57="",E42,0)</f>
        <v>пт</v>
      </c>
      <c r="F72" s="34" t="str">
        <f ca="1">IF(F57="",F42,0)</f>
        <v>сб</v>
      </c>
      <c r="G72" s="34" t="str">
        <f ca="1">IF(G57="",G42,0)</f>
        <v>вс</v>
      </c>
      <c r="H72" s="34" t="str">
        <f ca="1">IF(H57="",H42,0)</f>
        <v>пн</v>
      </c>
      <c r="I72" s="34" t="str">
        <f ca="1">IF(I57="",I42,0)</f>
        <v>вт</v>
      </c>
      <c r="J72" s="34" t="str">
        <f ca="1">IF(J57="",J42,0)</f>
        <v>ср</v>
      </c>
      <c r="K72" s="34" t="str">
        <f ca="1">IF(K57="",K42,0)</f>
        <v>чт</v>
      </c>
      <c r="L72" s="34" t="str">
        <f ca="1">IF(L57="",L42,0)</f>
        <v>пт</v>
      </c>
      <c r="M72" s="34" t="str">
        <f ca="1">IF(M57="",M42,0)</f>
        <v>сб</v>
      </c>
      <c r="N72" s="34" t="str">
        <f ca="1">IF(N57="",N42,0)</f>
        <v>вс</v>
      </c>
      <c r="O72" s="34">
        <f>IF(O57="",O42,0)</f>
        <v>0</v>
      </c>
      <c r="P72" s="34" t="str">
        <f ca="1">IF(P57="",P42,0)</f>
        <v>вт</v>
      </c>
      <c r="Q72" s="34" t="str">
        <f ca="1">IF(Q57="",Q42,0)</f>
        <v>ср</v>
      </c>
    </row>
    <row r="73" spans="2:18">
      <c r="B73" s="34" t="str">
        <f ca="1">IF(B58="",B43,0)</f>
        <v>вт</v>
      </c>
      <c r="C73" s="34" t="str">
        <f ca="1">IF(C58="",C43,0)</f>
        <v>ср</v>
      </c>
      <c r="D73" s="34" t="str">
        <f ca="1">IF(D58="",D43,0)</f>
        <v>чт</v>
      </c>
      <c r="E73" s="34" t="str">
        <f ca="1">IF(E58="",E43,0)</f>
        <v>пт</v>
      </c>
      <c r="F73" s="34" t="str">
        <f ca="1">IF(F58="",F43,0)</f>
        <v>сб</v>
      </c>
      <c r="G73" s="34" t="str">
        <f ca="1">IF(G58="",G43,0)</f>
        <v>вс</v>
      </c>
      <c r="H73" s="34" t="str">
        <f ca="1">IF(H58="",H43,0)</f>
        <v>пн</v>
      </c>
      <c r="I73" s="34" t="str">
        <f ca="1">IF(I58="",I43,0)</f>
        <v>вт</v>
      </c>
      <c r="J73" s="34">
        <f>IF(J58="",J43,0)</f>
        <v>0</v>
      </c>
      <c r="K73" s="34" t="str">
        <f ca="1">IF(K58="",K43,0)</f>
        <v>чт</v>
      </c>
      <c r="L73" s="34" t="str">
        <f ca="1">IF(L58="",L43,0)</f>
        <v>пт</v>
      </c>
      <c r="M73" s="34" t="str">
        <f ca="1">IF(M58="",M43,0)</f>
        <v>сб</v>
      </c>
      <c r="N73" s="34" t="str">
        <f ca="1">IF(N58="",N43,0)</f>
        <v>вс</v>
      </c>
      <c r="O73" s="34" t="str">
        <f ca="1">IF(O58="",O43,0)</f>
        <v>пн</v>
      </c>
      <c r="P73" s="34" t="str">
        <f ca="1">IF(P58="",P43,0)</f>
        <v>вт</v>
      </c>
      <c r="Q73" s="34" t="str">
        <f ca="1">IF(Q58="",Q43,0)</f>
        <v>ср</v>
      </c>
      <c r="R73" s="35">
        <f ca="1">(193.6-SUM(B62:Q73))*1000</f>
        <v>193600</v>
      </c>
    </row>
    <row r="75" spans="2:18">
      <c r="F75" s="2" t="s">
        <v>35</v>
      </c>
    </row>
    <row r="76" spans="2:18">
      <c r="B76" s="17"/>
      <c r="C76" s="17"/>
      <c r="D76" s="17"/>
      <c r="E76" s="17"/>
      <c r="F76" s="18"/>
      <c r="G76" s="18"/>
      <c r="H76" s="17"/>
      <c r="I76" s="17"/>
      <c r="J76" s="17"/>
      <c r="K76" s="17"/>
      <c r="L76" s="17"/>
      <c r="M76" s="18"/>
      <c r="N76" s="18"/>
      <c r="O76" s="17"/>
      <c r="P76" s="17"/>
      <c r="Q76" s="17"/>
    </row>
    <row r="77" spans="2:18">
      <c r="B77" s="3" t="str">
        <f ca="1">IF(OR(B32=0.8,B32=1),B32,"")</f>
        <v/>
      </c>
      <c r="C77" s="3" t="str">
        <f ca="1">IF(OR(C32=0.8,C32=1),C32,"")</f>
        <v/>
      </c>
      <c r="D77" s="3" t="str">
        <f ca="1">IF(OR(D32=0.8,D32=1),D32,"")</f>
        <v/>
      </c>
      <c r="E77" s="3" t="str">
        <f ca="1">IF(OR(E32=0.8,E32=1),E32,"")</f>
        <v/>
      </c>
      <c r="F77" s="16" t="str">
        <f ca="1">IF(OR(F32=0.8,F32=1),F32,"")</f>
        <v/>
      </c>
      <c r="G77" s="16" t="str">
        <f ca="1">IF(OR(G32=0.8,G32=1),G32,"")</f>
        <v/>
      </c>
      <c r="H77" s="3" t="str">
        <f ca="1">IF(OR(H32=0.8,H32=1),H32,"")</f>
        <v/>
      </c>
      <c r="I77" s="3" t="str">
        <f ca="1">IF(OR(I32=0.8,I32=1),I32,"")</f>
        <v/>
      </c>
      <c r="J77" s="3" t="str">
        <f ca="1">IF(OR(J32=0.8,J32=1),J32,"")</f>
        <v/>
      </c>
      <c r="K77" s="3" t="str">
        <f ca="1">IF(OR(K32=0.8,K32=1),K32,"")</f>
        <v/>
      </c>
      <c r="L77" s="3" t="str">
        <f ca="1">IF(OR(L32=0.8,L32=1),L32,"")</f>
        <v/>
      </c>
      <c r="M77" s="16" t="str">
        <f ca="1">IF(OR(M32=0.8,M32=1),M32,"")</f>
        <v/>
      </c>
      <c r="N77" s="16" t="str">
        <f ca="1">IF(OR(N32=0.8,N32=1),N32,"")</f>
        <v/>
      </c>
      <c r="O77" s="3" t="str">
        <f ca="1">IF(OR(O32=0.8,O32=1),O32,"")</f>
        <v/>
      </c>
      <c r="P77" s="3" t="str">
        <f ca="1">IF(OR(P32=0.8,P32=1),P32,"")</f>
        <v/>
      </c>
      <c r="Q77" s="3" t="str">
        <f ca="1">IF(OR(Q32=0.8,Q32=1),Q32,"")</f>
        <v/>
      </c>
    </row>
    <row r="78" spans="2:18">
      <c r="B78" s="3" t="str">
        <f ca="1">IF(OR(B33=0.8,B33=1),B33,"")</f>
        <v/>
      </c>
      <c r="C78" s="3" t="str">
        <f ca="1">IF(OR(C33=0.8,C33=1),C33,"")</f>
        <v/>
      </c>
      <c r="D78" s="3" t="str">
        <f ca="1">IF(OR(D33=0.8,D33=1),D33,"")</f>
        <v/>
      </c>
      <c r="E78" s="3" t="str">
        <f ca="1">IF(OR(E33=0.8,E33=1),E33,"")</f>
        <v/>
      </c>
      <c r="F78" s="16" t="str">
        <f ca="1">IF(OR(F33=0.8,F33=1),F33,"")</f>
        <v/>
      </c>
      <c r="G78" s="16" t="str">
        <f ca="1">IF(OR(G33=0.8,G33=1),G33,"")</f>
        <v/>
      </c>
      <c r="H78" s="3" t="str">
        <f ca="1">IF(OR(H33=0.8,H33=1),H33,"")</f>
        <v/>
      </c>
      <c r="I78" s="3" t="str">
        <f ca="1">IF(OR(I33=0.8,I33=1),I33,"")</f>
        <v/>
      </c>
      <c r="J78" s="3" t="str">
        <f ca="1">IF(OR(J33=0.8,J33=1),J33,"")</f>
        <v/>
      </c>
      <c r="K78" s="3" t="str">
        <f ca="1">IF(OR(K33=0.8,K33=1),K33,"")</f>
        <v/>
      </c>
      <c r="L78" s="3" t="str">
        <f ca="1">IF(OR(L33=0.8,L33=1),L33,"")</f>
        <v/>
      </c>
      <c r="M78" s="16" t="str">
        <f ca="1">IF(OR(M33=0.8,M33=1),M33,"")</f>
        <v/>
      </c>
      <c r="N78" s="16" t="str">
        <f ca="1">IF(OR(N33=0.8,N33=1),N33,"")</f>
        <v/>
      </c>
      <c r="O78" s="3" t="str">
        <f ca="1">IF(OR(O33=0.8,O33=1),O33,"")</f>
        <v/>
      </c>
      <c r="P78" s="3" t="str">
        <f ca="1">IF(OR(P33=0.8,P33=1),P33,"")</f>
        <v/>
      </c>
      <c r="Q78" s="3" t="str">
        <f ca="1">IF(OR(Q33=0.8,Q33=1),Q33,"")</f>
        <v/>
      </c>
    </row>
    <row r="79" spans="2:18">
      <c r="B79" s="3" t="str">
        <f ca="1">IF(OR(B34=0.8,B34=1),B34,"")</f>
        <v/>
      </c>
      <c r="C79" s="3" t="str">
        <f ca="1">IF(OR(C34=0.8,C34=1),C34,"")</f>
        <v/>
      </c>
      <c r="D79" s="3" t="str">
        <f ca="1">IF(OR(D34=0.8,D34=1),D34,"")</f>
        <v/>
      </c>
      <c r="E79" s="3" t="str">
        <f ca="1">IF(OR(E34=0.8,E34=1),E34,"")</f>
        <v/>
      </c>
      <c r="F79" s="16" t="str">
        <f ca="1">IF(OR(F34=0.8,F34=1),F34,"")</f>
        <v/>
      </c>
      <c r="G79" s="16" t="str">
        <f ca="1">IF(OR(G34=0.8,G34=1),G34,"")</f>
        <v/>
      </c>
      <c r="H79" s="3" t="str">
        <f ca="1">IF(OR(H34=0.8,H34=1),H34,"")</f>
        <v/>
      </c>
      <c r="I79" s="3" t="str">
        <f ca="1">IF(OR(I34=0.8,I34=1),I34,"")</f>
        <v/>
      </c>
      <c r="J79" s="3" t="str">
        <f ca="1">IF(OR(J34=0.8,J34=1),J34,"")</f>
        <v/>
      </c>
      <c r="K79" s="3" t="str">
        <f ca="1">IF(OR(K34=0.8,K34=1),K34,"")</f>
        <v/>
      </c>
      <c r="L79" s="3" t="str">
        <f ca="1">IF(OR(L34=0.8,L34=1),L34,"")</f>
        <v/>
      </c>
      <c r="M79" s="16" t="str">
        <f ca="1">IF(OR(M34=0.8,M34=1),M34,"")</f>
        <v/>
      </c>
      <c r="N79" s="16" t="str">
        <f ca="1">IF(OR(N34=0.8,N34=1),N34,"")</f>
        <v/>
      </c>
      <c r="O79" s="3" t="str">
        <f ca="1">IF(OR(O34=0.8,O34=1),O34,"")</f>
        <v/>
      </c>
      <c r="P79" s="3" t="str">
        <f ca="1">IF(OR(P34=0.8,P34=1),P34,"")</f>
        <v/>
      </c>
      <c r="Q79" s="3" t="str">
        <f ca="1">IF(OR(Q34=0.8,Q34=1),Q34,"")</f>
        <v/>
      </c>
    </row>
    <row r="80" spans="2:18">
      <c r="B80" s="3" t="str">
        <f ca="1">IF(OR(B35=0.8,B35=1),B35,"")</f>
        <v/>
      </c>
      <c r="C80" s="3" t="str">
        <f ca="1">IF(OR(C35=0.8,C35=1),C35,"")</f>
        <v/>
      </c>
      <c r="D80" s="3" t="str">
        <f ca="1">IF(OR(D35=0.8,D35=1),D35,"")</f>
        <v/>
      </c>
      <c r="E80" s="3" t="str">
        <f ca="1">IF(OR(E35=0.8,E35=1),E35,"")</f>
        <v/>
      </c>
      <c r="F80" s="16" t="str">
        <f ca="1">IF(OR(F35=0.8,F35=1),F35,"")</f>
        <v/>
      </c>
      <c r="G80" s="16" t="str">
        <f ca="1">IF(OR(G35=0.8,G35=1),G35,"")</f>
        <v/>
      </c>
      <c r="H80" s="3" t="str">
        <f ca="1">IF(OR(H35=0.8,H35=1),H35,"")</f>
        <v/>
      </c>
      <c r="I80" s="3" t="str">
        <f ca="1">IF(OR(I35=0.8,I35=1),I35,"")</f>
        <v/>
      </c>
      <c r="J80" s="3" t="str">
        <f ca="1">IF(OR(J35=0.8,J35=1),J35,"")</f>
        <v/>
      </c>
      <c r="K80" s="3" t="str">
        <f ca="1">IF(OR(K35=0.8,K35=1),K35,"")</f>
        <v/>
      </c>
      <c r="L80" s="3" t="str">
        <f ca="1">IF(OR(L35=0.8,L35=1),L35,"")</f>
        <v/>
      </c>
      <c r="M80" s="16" t="str">
        <f ca="1">IF(OR(M35=0.8,M35=1),M35,"")</f>
        <v/>
      </c>
      <c r="N80" s="16" t="str">
        <f ca="1">IF(OR(N35=0.8,N35=1),N35,"")</f>
        <v/>
      </c>
      <c r="O80" s="3" t="str">
        <f ca="1">IF(OR(O35=0.8,O35=1),O35,"")</f>
        <v/>
      </c>
      <c r="P80" s="3" t="str">
        <f ca="1">IF(OR(P35=0.8,P35=1),P35,"")</f>
        <v/>
      </c>
      <c r="Q80" s="3" t="str">
        <f ca="1">IF(OR(Q35=0.8,Q35=1),Q35,"")</f>
        <v/>
      </c>
    </row>
    <row r="81" spans="2:17">
      <c r="B81" s="3" t="str">
        <f ca="1">IF(OR(B36=0.8,B36=1),B36,"")</f>
        <v/>
      </c>
      <c r="C81" s="3" t="str">
        <f ca="1">IF(OR(C36=0.8,C36=1),C36,"")</f>
        <v/>
      </c>
      <c r="D81" s="3" t="str">
        <f ca="1">IF(OR(D36=0.8,D36=1),D36,"")</f>
        <v/>
      </c>
      <c r="E81" s="3" t="str">
        <f ca="1">IF(OR(E36=0.8,E36=1),E36,"")</f>
        <v/>
      </c>
      <c r="F81" s="16" t="str">
        <f ca="1">IF(OR(F36=0.8,F36=1),F36,"")</f>
        <v/>
      </c>
      <c r="G81" s="16" t="str">
        <f ca="1">IF(OR(G36=0.8,G36=1),G36,"")</f>
        <v/>
      </c>
      <c r="H81" s="3" t="str">
        <f ca="1">IF(OR(H36=0.8,H36=1),H36,"")</f>
        <v/>
      </c>
      <c r="I81" s="3" t="str">
        <f ca="1">IF(OR(I36=0.8,I36=1),I36,"")</f>
        <v/>
      </c>
      <c r="J81" s="3" t="str">
        <f ca="1">IF(OR(J36=0.8,J36=1),J36,"")</f>
        <v/>
      </c>
      <c r="K81" s="3" t="str">
        <f ca="1">IF(OR(K36=0.8,K36=1),K36,"")</f>
        <v/>
      </c>
      <c r="L81" s="3" t="str">
        <f ca="1">IF(OR(L36=0.8,L36=1),L36,"")</f>
        <v/>
      </c>
      <c r="M81" s="16" t="str">
        <f ca="1">IF(OR(M36=0.8,M36=1),M36,"")</f>
        <v/>
      </c>
      <c r="N81" s="16" t="str">
        <f ca="1">IF(OR(N36=0.8,N36=1),N36,"")</f>
        <v/>
      </c>
      <c r="O81" s="3" t="str">
        <f ca="1">IF(OR(O36=0.8,O36=1),O36,"")</f>
        <v/>
      </c>
      <c r="P81" s="3" t="str">
        <f ca="1">IF(OR(P36=0.8,P36=1),P36,"")</f>
        <v/>
      </c>
      <c r="Q81" s="3" t="str">
        <f ca="1">IF(OR(Q36=0.8,Q36=1),Q36,"")</f>
        <v/>
      </c>
    </row>
    <row r="82" spans="2:17">
      <c r="B82" s="3" t="str">
        <f ca="1">IF(OR(B37=0.8,B37=1),B37,"")</f>
        <v/>
      </c>
      <c r="C82" s="3" t="str">
        <f ca="1">IF(OR(C37=0.8,C37=1),C37,"")</f>
        <v/>
      </c>
      <c r="D82" s="3" t="str">
        <f ca="1">IF(OR(D37=0.8,D37=1),D37,"")</f>
        <v/>
      </c>
      <c r="E82" s="3" t="str">
        <f ca="1">IF(OR(E37=0.8,E37=1),E37,"")</f>
        <v/>
      </c>
      <c r="F82" s="16" t="str">
        <f ca="1">IF(OR(F37=0.8,F37=1),F37,"")</f>
        <v/>
      </c>
      <c r="G82" s="16" t="str">
        <f ca="1">IF(OR(G37=0.8,G37=1),G37,"")</f>
        <v/>
      </c>
      <c r="H82" s="3" t="str">
        <f ca="1">IF(OR(H37=0.8,H37=1),H37,"")</f>
        <v/>
      </c>
      <c r="I82" s="3" t="str">
        <f ca="1">IF(OR(I37=0.8,I37=1),I37,"")</f>
        <v/>
      </c>
      <c r="J82" s="3" t="str">
        <f ca="1">IF(OR(J37=0.8,J37=1),J37,"")</f>
        <v/>
      </c>
      <c r="K82" s="3" t="str">
        <f ca="1">IF(OR(K37=0.8,K37=1),K37,"")</f>
        <v/>
      </c>
      <c r="L82" s="3" t="str">
        <f ca="1">IF(OR(L37=0.8,L37=1),L37,"")</f>
        <v/>
      </c>
      <c r="M82" s="16" t="str">
        <f ca="1">IF(OR(M37=0.8,M37=1),M37,"")</f>
        <v/>
      </c>
      <c r="N82" s="16" t="str">
        <f ca="1">IF(OR(N37=0.8,N37=1),N37,"")</f>
        <v/>
      </c>
      <c r="O82" s="3" t="str">
        <f ca="1">IF(OR(O37=0.8,O37=1),O37,"")</f>
        <v/>
      </c>
      <c r="P82" s="3" t="str">
        <f ca="1">IF(OR(P37=0.8,P37=1),P37,"")</f>
        <v/>
      </c>
      <c r="Q82" s="3" t="str">
        <f ca="1">IF(OR(Q37=0.8,Q37=1),Q37,"")</f>
        <v/>
      </c>
    </row>
    <row r="83" spans="2:17">
      <c r="B83" s="3" t="str">
        <f ca="1">IF(OR(B38=0.8,B38=1),B38,"")</f>
        <v/>
      </c>
      <c r="C83" s="3" t="str">
        <f ca="1">IF(OR(C38=0.8,C38=1),C38,"")</f>
        <v/>
      </c>
      <c r="D83" s="3" t="str">
        <f ca="1">IF(OR(D38=0.8,D38=1),D38,"")</f>
        <v/>
      </c>
      <c r="E83" s="3" t="str">
        <f ca="1">IF(OR(E38=0.8,E38=1),E38,"")</f>
        <v/>
      </c>
      <c r="F83" s="16" t="str">
        <f ca="1">IF(OR(F38=0.8,F38=1),F38,"")</f>
        <v/>
      </c>
      <c r="G83" s="16" t="str">
        <f ca="1">IF(OR(G38=0.8,G38=1),G38,"")</f>
        <v/>
      </c>
      <c r="H83" s="3" t="str">
        <f ca="1">IF(OR(H38=0.8,H38=1),H38,"")</f>
        <v/>
      </c>
      <c r="I83" s="3" t="str">
        <f ca="1">IF(OR(I38=0.8,I38=1),I38,"")</f>
        <v/>
      </c>
      <c r="J83" s="3" t="str">
        <f ca="1">IF(OR(J38=0.8,J38=1),J38,"")</f>
        <v/>
      </c>
      <c r="K83" s="3" t="str">
        <f ca="1">IF(OR(K38=0.8,K38=1),K38,"")</f>
        <v/>
      </c>
      <c r="L83" s="3" t="str">
        <f ca="1">IF(OR(L38=0.8,L38=1),L38,"")</f>
        <v/>
      </c>
      <c r="M83" s="16" t="str">
        <f ca="1">IF(OR(M38=0.8,M38=1),M38,"")</f>
        <v/>
      </c>
      <c r="N83" s="16" t="str">
        <f ca="1">IF(OR(N38=0.8,N38=1),N38,"")</f>
        <v/>
      </c>
      <c r="O83" s="3" t="str">
        <f ca="1">IF(OR(O38=0.8,O38=1),O38,"")</f>
        <v/>
      </c>
      <c r="P83" s="3" t="str">
        <f ca="1">IF(OR(P38=0.8,P38=1),P38,"")</f>
        <v/>
      </c>
      <c r="Q83" s="3" t="str">
        <f ca="1">IF(OR(Q38=0.8,Q38=1),Q38,"")</f>
        <v/>
      </c>
    </row>
    <row r="84" spans="2:17">
      <c r="B84" s="3" t="str">
        <f ca="1">IF(OR(B39=0.8,B39=1),B39,"")</f>
        <v/>
      </c>
      <c r="C84" s="3" t="str">
        <f ca="1">IF(OR(C39=0.8,C39=1),C39,"")</f>
        <v/>
      </c>
      <c r="D84" s="3" t="str">
        <f ca="1">IF(OR(D39=0.8,D39=1),D39,"")</f>
        <v/>
      </c>
      <c r="E84" s="3" t="str">
        <f ca="1">IF(OR(E39=0.8,E39=1),E39,"")</f>
        <v/>
      </c>
      <c r="F84" s="16" t="str">
        <f ca="1">IF(OR(F39=0.8,F39=1),F39,"")</f>
        <v/>
      </c>
      <c r="G84" s="16" t="str">
        <f ca="1">IF(OR(G39=0.8,G39=1),G39,"")</f>
        <v/>
      </c>
      <c r="H84" s="3" t="str">
        <f ca="1">IF(OR(H39=0.8,H39=1),H39,"")</f>
        <v/>
      </c>
      <c r="I84" s="3" t="str">
        <f ca="1">IF(OR(I39=0.8,I39=1),I39,"")</f>
        <v/>
      </c>
      <c r="J84" s="3" t="str">
        <f ca="1">IF(OR(J39=0.8,J39=1),J39,"")</f>
        <v/>
      </c>
      <c r="K84" s="3" t="str">
        <f ca="1">IF(OR(K39=0.8,K39=1),K39,"")</f>
        <v/>
      </c>
      <c r="L84" s="3" t="str">
        <f ca="1">IF(OR(L39=0.8,L39=1),L39,"")</f>
        <v/>
      </c>
      <c r="M84" s="16" t="str">
        <f ca="1">IF(OR(M39=0.8,M39=1),M39,"")</f>
        <v/>
      </c>
      <c r="N84" s="16" t="str">
        <f ca="1">IF(OR(N39=0.8,N39=1),N39,"")</f>
        <v/>
      </c>
      <c r="O84" s="3" t="str">
        <f ca="1">IF(OR(O39=0.8,O39=1),O39,"")</f>
        <v/>
      </c>
      <c r="P84" s="3" t="str">
        <f ca="1">IF(OR(P39=0.8,P39=1),P39,"")</f>
        <v/>
      </c>
      <c r="Q84" s="3" t="str">
        <f ca="1">IF(OR(Q39=0.8,Q39=1),Q39,"")</f>
        <v/>
      </c>
    </row>
    <row r="85" spans="2:17">
      <c r="B85" s="3" t="str">
        <f ca="1">IF(OR(B40=0.8,B40=1),B40,"")</f>
        <v/>
      </c>
      <c r="C85" s="3" t="str">
        <f ca="1">IF(OR(C40=0.8,C40=1),C40,"")</f>
        <v/>
      </c>
      <c r="D85" s="3" t="str">
        <f ca="1">IF(OR(D40=0.8,D40=1),D40,"")</f>
        <v/>
      </c>
      <c r="E85" s="3" t="str">
        <f ca="1">IF(OR(E40=0.8,E40=1),E40,"")</f>
        <v/>
      </c>
      <c r="F85" s="16" t="str">
        <f ca="1">IF(OR(F40=0.8,F40=1),F40,"")</f>
        <v/>
      </c>
      <c r="G85" s="16" t="str">
        <f ca="1">IF(OR(G40=0.8,G40=1),G40,"")</f>
        <v/>
      </c>
      <c r="H85" s="3" t="str">
        <f ca="1">IF(OR(H40=0.8,H40=1),H40,"")</f>
        <v/>
      </c>
      <c r="I85" s="3" t="str">
        <f ca="1">IF(OR(I40=0.8,I40=1),I40,"")</f>
        <v/>
      </c>
      <c r="J85" s="3" t="str">
        <f ca="1">IF(OR(J40=0.8,J40=1),J40,"")</f>
        <v/>
      </c>
      <c r="K85" s="3" t="str">
        <f ca="1">IF(OR(K40=0.8,K40=1),K40,"")</f>
        <v/>
      </c>
      <c r="L85" s="3" t="str">
        <f ca="1">IF(OR(L40=0.8,L40=1),L40,"")</f>
        <v/>
      </c>
      <c r="M85" s="16" t="str">
        <f ca="1">IF(OR(M40=0.8,M40=1),M40,"")</f>
        <v/>
      </c>
      <c r="N85" s="16" t="str">
        <f ca="1">IF(OR(N40=0.8,N40=1),N40,"")</f>
        <v/>
      </c>
      <c r="O85" s="3" t="str">
        <f ca="1">IF(OR(O40=0.8,O40=1),O40,"")</f>
        <v/>
      </c>
      <c r="P85" s="3" t="str">
        <f ca="1">IF(OR(P40=0.8,P40=1),P40,"")</f>
        <v/>
      </c>
      <c r="Q85" s="3" t="str">
        <f ca="1">IF(OR(Q40=0.8,Q40=1),Q40,"")</f>
        <v/>
      </c>
    </row>
    <row r="86" spans="2:17">
      <c r="B86" s="3" t="str">
        <f ca="1">IF(OR(B41=0.8,B41=1),B41,"")</f>
        <v/>
      </c>
      <c r="C86" s="3" t="str">
        <f ca="1">IF(OR(C41=0.8,C41=1),C41,"")</f>
        <v/>
      </c>
      <c r="D86" s="3" t="str">
        <f ca="1">IF(OR(D41=0.8,D41=1),D41,"")</f>
        <v/>
      </c>
      <c r="E86" s="3" t="str">
        <f ca="1">IF(OR(E41=0.8,E41=1),E41,"")</f>
        <v/>
      </c>
      <c r="F86" s="16" t="str">
        <f ca="1">IF(OR(F41=0.8,F41=1),F41,"")</f>
        <v/>
      </c>
      <c r="G86" s="16" t="str">
        <f ca="1">IF(OR(G41=0.8,G41=1),G41,"")</f>
        <v/>
      </c>
      <c r="H86" s="3" t="str">
        <f ca="1">IF(OR(H41=0.8,H41=1),H41,"")</f>
        <v/>
      </c>
      <c r="I86" s="3" t="str">
        <f ca="1">IF(OR(I41=0.8,I41=1),I41,"")</f>
        <v/>
      </c>
      <c r="J86" s="3" t="str">
        <f ca="1">IF(OR(J41=0.8,J41=1),J41,"")</f>
        <v/>
      </c>
      <c r="K86" s="3" t="str">
        <f ca="1">IF(OR(K41=0.8,K41=1),K41,"")</f>
        <v/>
      </c>
      <c r="L86" s="3" t="str">
        <f ca="1">IF(OR(L41=0.8,L41=1),L41,"")</f>
        <v/>
      </c>
      <c r="M86" s="16" t="str">
        <f ca="1">IF(OR(M41=0.8,M41=1),M41,"")</f>
        <v/>
      </c>
      <c r="N86" s="16" t="str">
        <f ca="1">IF(OR(N41=0.8,N41=1),N41,"")</f>
        <v/>
      </c>
      <c r="O86" s="3" t="str">
        <f ca="1">IF(OR(O41=0.8,O41=1),O41,"")</f>
        <v/>
      </c>
      <c r="P86" s="3" t="str">
        <f ca="1">IF(OR(P41=0.8,P41=1),P41,"")</f>
        <v/>
      </c>
      <c r="Q86" s="3" t="str">
        <f ca="1">IF(OR(Q41=0.8,Q41=1),Q41,"")</f>
        <v/>
      </c>
    </row>
    <row r="87" spans="2:17">
      <c r="B87" s="3" t="str">
        <f ca="1">IF(OR(B42=0.8,B42=1),B42,"")</f>
        <v/>
      </c>
      <c r="C87" s="3" t="str">
        <f ca="1">IF(OR(C42=0.8,C42=1),C42,"")</f>
        <v/>
      </c>
      <c r="D87" s="3" t="str">
        <f ca="1">IF(OR(D42=0.8,D42=1),D42,"")</f>
        <v/>
      </c>
      <c r="E87" s="3" t="str">
        <f ca="1">IF(OR(E42=0.8,E42=1),E42,"")</f>
        <v/>
      </c>
      <c r="F87" s="16" t="str">
        <f ca="1">IF(OR(F42=0.8,F42=1),F42,"")</f>
        <v/>
      </c>
      <c r="G87" s="16" t="str">
        <f ca="1">IF(OR(G42=0.8,G42=1),G42,"")</f>
        <v/>
      </c>
      <c r="H87" s="3" t="str">
        <f ca="1">IF(OR(H42=0.8,H42=1),H42,"")</f>
        <v/>
      </c>
      <c r="I87" s="3" t="str">
        <f ca="1">IF(OR(I42=0.8,I42=1),I42,"")</f>
        <v/>
      </c>
      <c r="J87" s="3" t="str">
        <f ca="1">IF(OR(J42=0.8,J42=1),J42,"")</f>
        <v/>
      </c>
      <c r="K87" s="3" t="str">
        <f ca="1">IF(OR(K42=0.8,K42=1),K42,"")</f>
        <v/>
      </c>
      <c r="L87" s="3" t="str">
        <f ca="1">IF(OR(L42=0.8,L42=1),L42,"")</f>
        <v/>
      </c>
      <c r="M87" s="16" t="str">
        <f ca="1">IF(OR(M42=0.8,M42=1),M42,"")</f>
        <v/>
      </c>
      <c r="N87" s="16" t="str">
        <f ca="1">IF(OR(N42=0.8,N42=1),N42,"")</f>
        <v/>
      </c>
      <c r="O87" s="3" t="str">
        <f ca="1">IF(OR(O42=0.8,O42=1),O42,"")</f>
        <v/>
      </c>
      <c r="P87" s="3" t="str">
        <f ca="1">IF(OR(P42=0.8,P42=1),P42,"")</f>
        <v/>
      </c>
      <c r="Q87" s="3" t="str">
        <f ca="1">IF(OR(Q42=0.8,Q42=1),Q42,"")</f>
        <v/>
      </c>
    </row>
    <row r="88" spans="2:17">
      <c r="B88" s="3" t="str">
        <f ca="1">IF(OR(B43=0.8,B43=1),B43,"")</f>
        <v/>
      </c>
      <c r="C88" s="3" t="str">
        <f ca="1">IF(OR(C43=0.8,C43=1),C43,"")</f>
        <v/>
      </c>
      <c r="D88" s="3" t="str">
        <f ca="1">IF(OR(D43=0.8,D43=1),D43,"")</f>
        <v/>
      </c>
      <c r="E88" s="3" t="str">
        <f ca="1">IF(OR(E43=0.8,E43=1),E43,"")</f>
        <v/>
      </c>
      <c r="F88" s="16" t="str">
        <f ca="1">IF(OR(F43=0.8,F43=1),F43,"")</f>
        <v/>
      </c>
      <c r="G88" s="16" t="str">
        <f ca="1">IF(OR(G43=0.8,G43=1),G43,"")</f>
        <v/>
      </c>
      <c r="H88" s="3" t="str">
        <f ca="1">IF(OR(H43=0.8,H43=1),H43,"")</f>
        <v/>
      </c>
      <c r="I88" s="3" t="str">
        <f ca="1">IF(OR(I43=0.8,I43=1),I43,"")</f>
        <v/>
      </c>
      <c r="J88" s="3" t="str">
        <f ca="1">IF(OR(J43=0.8,J43=1),J43,"")</f>
        <v/>
      </c>
      <c r="K88" s="3" t="str">
        <f ca="1">IF(OR(K43=0.8,K43=1),K43,"")</f>
        <v/>
      </c>
      <c r="L88" s="3" t="str">
        <f ca="1">IF(OR(L43=0.8,L43=1),L43,"")</f>
        <v/>
      </c>
      <c r="M88" s="16" t="str">
        <f ca="1">IF(OR(M43=0.8,M43=1),M43,"")</f>
        <v/>
      </c>
      <c r="N88" s="16" t="str">
        <f ca="1">IF(OR(N43=0.8,N43=1),N43,"")</f>
        <v/>
      </c>
      <c r="O88" s="3" t="str">
        <f ca="1">IF(OR(O43=0.8,O43=1),O43,"")</f>
        <v/>
      </c>
      <c r="P88" s="3" t="str">
        <f ca="1">IF(OR(P43=0.8,P43=1),P43,"")</f>
        <v/>
      </c>
      <c r="Q88" s="3" t="str">
        <f ca="1">IF(OR(Q43=0.8,Q43=1),Q43,"")</f>
        <v/>
      </c>
    </row>
    <row r="90" spans="2:17">
      <c r="F90" s="2" t="s">
        <v>36</v>
      </c>
    </row>
    <row r="91" spans="2:17">
      <c r="B91" s="17"/>
      <c r="C91" s="17"/>
      <c r="D91" s="17"/>
      <c r="E91" s="17"/>
      <c r="F91" s="18"/>
      <c r="G91" s="18"/>
      <c r="H91" s="17"/>
      <c r="I91" s="17"/>
      <c r="J91" s="17"/>
      <c r="K91" s="17"/>
      <c r="L91" s="17"/>
      <c r="M91" s="18"/>
      <c r="N91" s="18"/>
      <c r="O91" s="17"/>
      <c r="P91" s="17"/>
      <c r="Q91" s="17"/>
    </row>
    <row r="92" spans="2:17">
      <c r="B92" s="3"/>
      <c r="C92" s="3">
        <f ca="1">IF(AND(B77=0.8,C77&lt;&gt;1),1,0)</f>
        <v>0</v>
      </c>
      <c r="D92" s="3">
        <f t="shared" ref="D92:Q92" ca="1" si="13">IF(AND(C77=0.8,D77&lt;&gt;1),1,0)</f>
        <v>0</v>
      </c>
      <c r="E92" s="3">
        <f t="shared" ca="1" si="13"/>
        <v>0</v>
      </c>
      <c r="F92" s="16">
        <f t="shared" ca="1" si="13"/>
        <v>0</v>
      </c>
      <c r="G92" s="16">
        <f t="shared" ca="1" si="13"/>
        <v>0</v>
      </c>
      <c r="H92" s="3">
        <f t="shared" ca="1" si="13"/>
        <v>0</v>
      </c>
      <c r="I92" s="3">
        <f t="shared" ca="1" si="13"/>
        <v>0</v>
      </c>
      <c r="J92" s="3">
        <f t="shared" ca="1" si="13"/>
        <v>0</v>
      </c>
      <c r="K92" s="3">
        <f t="shared" ca="1" si="13"/>
        <v>0</v>
      </c>
      <c r="L92" s="3">
        <f t="shared" ca="1" si="13"/>
        <v>0</v>
      </c>
      <c r="M92" s="16">
        <f t="shared" ca="1" si="13"/>
        <v>0</v>
      </c>
      <c r="N92" s="16">
        <f t="shared" ca="1" si="13"/>
        <v>0</v>
      </c>
      <c r="O92" s="3">
        <f t="shared" ca="1" si="13"/>
        <v>0</v>
      </c>
      <c r="P92" s="3">
        <f t="shared" ca="1" si="13"/>
        <v>0</v>
      </c>
      <c r="Q92" s="3">
        <f t="shared" ca="1" si="13"/>
        <v>0</v>
      </c>
    </row>
    <row r="93" spans="2:17">
      <c r="B93" s="3"/>
      <c r="C93" s="3">
        <f t="shared" ref="C93:Q93" ca="1" si="14">IF(AND(B78=0.8,C78&lt;&gt;1),1,0)</f>
        <v>0</v>
      </c>
      <c r="D93" s="3">
        <f t="shared" ca="1" si="14"/>
        <v>0</v>
      </c>
      <c r="E93" s="3">
        <f t="shared" ca="1" si="14"/>
        <v>0</v>
      </c>
      <c r="F93" s="16">
        <f t="shared" ca="1" si="14"/>
        <v>0</v>
      </c>
      <c r="G93" s="16">
        <f t="shared" ca="1" si="14"/>
        <v>0</v>
      </c>
      <c r="H93" s="3">
        <f t="shared" ca="1" si="14"/>
        <v>0</v>
      </c>
      <c r="I93" s="3">
        <f t="shared" ca="1" si="14"/>
        <v>0</v>
      </c>
      <c r="J93" s="3">
        <f t="shared" ca="1" si="14"/>
        <v>0</v>
      </c>
      <c r="K93" s="3">
        <f t="shared" ca="1" si="14"/>
        <v>0</v>
      </c>
      <c r="L93" s="3">
        <f t="shared" ca="1" si="14"/>
        <v>0</v>
      </c>
      <c r="M93" s="16">
        <f t="shared" ca="1" si="14"/>
        <v>0</v>
      </c>
      <c r="N93" s="16">
        <f t="shared" ca="1" si="14"/>
        <v>0</v>
      </c>
      <c r="O93" s="3">
        <f t="shared" ca="1" si="14"/>
        <v>0</v>
      </c>
      <c r="P93" s="3">
        <f t="shared" ca="1" si="14"/>
        <v>0</v>
      </c>
      <c r="Q93" s="3">
        <f t="shared" ca="1" si="14"/>
        <v>0</v>
      </c>
    </row>
    <row r="94" spans="2:17">
      <c r="B94" s="3"/>
      <c r="C94" s="3">
        <f t="shared" ref="C94:Q94" ca="1" si="15">IF(AND(B79=0.8,C79&lt;&gt;1),1,0)</f>
        <v>0</v>
      </c>
      <c r="D94" s="3">
        <f t="shared" ca="1" si="15"/>
        <v>0</v>
      </c>
      <c r="E94" s="3">
        <f t="shared" ca="1" si="15"/>
        <v>0</v>
      </c>
      <c r="F94" s="16">
        <f t="shared" ca="1" si="15"/>
        <v>0</v>
      </c>
      <c r="G94" s="16">
        <f t="shared" ca="1" si="15"/>
        <v>0</v>
      </c>
      <c r="H94" s="3">
        <f t="shared" ca="1" si="15"/>
        <v>0</v>
      </c>
      <c r="I94" s="3">
        <f t="shared" ca="1" si="15"/>
        <v>0</v>
      </c>
      <c r="J94" s="3">
        <f t="shared" ca="1" si="15"/>
        <v>0</v>
      </c>
      <c r="K94" s="3">
        <f t="shared" ca="1" si="15"/>
        <v>0</v>
      </c>
      <c r="L94" s="3">
        <f t="shared" ca="1" si="15"/>
        <v>0</v>
      </c>
      <c r="M94" s="16">
        <f t="shared" ca="1" si="15"/>
        <v>0</v>
      </c>
      <c r="N94" s="16">
        <f t="shared" ca="1" si="15"/>
        <v>0</v>
      </c>
      <c r="O94" s="3">
        <f t="shared" ca="1" si="15"/>
        <v>0</v>
      </c>
      <c r="P94" s="3">
        <f t="shared" ca="1" si="15"/>
        <v>0</v>
      </c>
      <c r="Q94" s="3">
        <f t="shared" ca="1" si="15"/>
        <v>0</v>
      </c>
    </row>
    <row r="95" spans="2:17">
      <c r="B95" s="3"/>
      <c r="C95" s="3">
        <f t="shared" ref="C95:Q95" ca="1" si="16">IF(AND(B80=0.8,C80&lt;&gt;1),1,0)</f>
        <v>0</v>
      </c>
      <c r="D95" s="3">
        <f t="shared" ca="1" si="16"/>
        <v>0</v>
      </c>
      <c r="E95" s="3">
        <f t="shared" ca="1" si="16"/>
        <v>0</v>
      </c>
      <c r="F95" s="16">
        <f t="shared" ca="1" si="16"/>
        <v>0</v>
      </c>
      <c r="G95" s="16">
        <f t="shared" ca="1" si="16"/>
        <v>0</v>
      </c>
      <c r="H95" s="3">
        <f t="shared" ca="1" si="16"/>
        <v>0</v>
      </c>
      <c r="I95" s="3">
        <f t="shared" ca="1" si="16"/>
        <v>0</v>
      </c>
      <c r="J95" s="3">
        <f t="shared" ca="1" si="16"/>
        <v>0</v>
      </c>
      <c r="K95" s="3">
        <f t="shared" ca="1" si="16"/>
        <v>0</v>
      </c>
      <c r="L95" s="3">
        <f t="shared" ca="1" si="16"/>
        <v>0</v>
      </c>
      <c r="M95" s="16">
        <f t="shared" ca="1" si="16"/>
        <v>0</v>
      </c>
      <c r="N95" s="16">
        <f t="shared" ca="1" si="16"/>
        <v>0</v>
      </c>
      <c r="O95" s="3">
        <f t="shared" ca="1" si="16"/>
        <v>0</v>
      </c>
      <c r="P95" s="3">
        <f t="shared" ca="1" si="16"/>
        <v>0</v>
      </c>
      <c r="Q95" s="3">
        <f t="shared" ca="1" si="16"/>
        <v>0</v>
      </c>
    </row>
    <row r="96" spans="2:17">
      <c r="B96" s="3"/>
      <c r="C96" s="3">
        <f t="shared" ref="C96:Q96" ca="1" si="17">IF(AND(B81=0.8,C81&lt;&gt;1),1,0)</f>
        <v>0</v>
      </c>
      <c r="D96" s="3">
        <f t="shared" ca="1" si="17"/>
        <v>0</v>
      </c>
      <c r="E96" s="3">
        <f t="shared" ca="1" si="17"/>
        <v>0</v>
      </c>
      <c r="F96" s="16">
        <f t="shared" ca="1" si="17"/>
        <v>0</v>
      </c>
      <c r="G96" s="16">
        <f t="shared" ca="1" si="17"/>
        <v>0</v>
      </c>
      <c r="H96" s="3">
        <f t="shared" ca="1" si="17"/>
        <v>0</v>
      </c>
      <c r="I96" s="3">
        <f t="shared" ca="1" si="17"/>
        <v>0</v>
      </c>
      <c r="J96" s="3">
        <f t="shared" ca="1" si="17"/>
        <v>0</v>
      </c>
      <c r="K96" s="3">
        <f t="shared" ca="1" si="17"/>
        <v>0</v>
      </c>
      <c r="L96" s="3">
        <f t="shared" ca="1" si="17"/>
        <v>0</v>
      </c>
      <c r="M96" s="16">
        <f t="shared" ca="1" si="17"/>
        <v>0</v>
      </c>
      <c r="N96" s="16">
        <f t="shared" ca="1" si="17"/>
        <v>0</v>
      </c>
      <c r="O96" s="3">
        <f t="shared" ca="1" si="17"/>
        <v>0</v>
      </c>
      <c r="P96" s="3">
        <f t="shared" ca="1" si="17"/>
        <v>0</v>
      </c>
      <c r="Q96" s="3">
        <f t="shared" ca="1" si="17"/>
        <v>0</v>
      </c>
    </row>
    <row r="97" spans="2:18">
      <c r="B97" s="3"/>
      <c r="C97" s="3">
        <f t="shared" ref="C97:Q97" ca="1" si="18">IF(AND(B82=0.8,C82&lt;&gt;1),1,0)</f>
        <v>0</v>
      </c>
      <c r="D97" s="3">
        <f t="shared" ca="1" si="18"/>
        <v>0</v>
      </c>
      <c r="E97" s="3">
        <f t="shared" ca="1" si="18"/>
        <v>0</v>
      </c>
      <c r="F97" s="16">
        <f t="shared" ca="1" si="18"/>
        <v>0</v>
      </c>
      <c r="G97" s="16">
        <f t="shared" ca="1" si="18"/>
        <v>0</v>
      </c>
      <c r="H97" s="3">
        <f t="shared" ca="1" si="18"/>
        <v>0</v>
      </c>
      <c r="I97" s="3">
        <f t="shared" ca="1" si="18"/>
        <v>0</v>
      </c>
      <c r="J97" s="3">
        <f t="shared" ca="1" si="18"/>
        <v>0</v>
      </c>
      <c r="K97" s="3">
        <f t="shared" ca="1" si="18"/>
        <v>0</v>
      </c>
      <c r="L97" s="3">
        <f t="shared" ca="1" si="18"/>
        <v>0</v>
      </c>
      <c r="M97" s="16">
        <f t="shared" ca="1" si="18"/>
        <v>0</v>
      </c>
      <c r="N97" s="16">
        <f t="shared" ca="1" si="18"/>
        <v>0</v>
      </c>
      <c r="O97" s="3">
        <f t="shared" ca="1" si="18"/>
        <v>0</v>
      </c>
      <c r="P97" s="3">
        <f t="shared" ca="1" si="18"/>
        <v>0</v>
      </c>
      <c r="Q97" s="3">
        <f t="shared" ca="1" si="18"/>
        <v>0</v>
      </c>
    </row>
    <row r="98" spans="2:18">
      <c r="B98" s="3"/>
      <c r="C98" s="3">
        <f t="shared" ref="C98:Q98" ca="1" si="19">IF(AND(B83=0.8,C83&lt;&gt;1),1,0)</f>
        <v>0</v>
      </c>
      <c r="D98" s="3">
        <f t="shared" ca="1" si="19"/>
        <v>0</v>
      </c>
      <c r="E98" s="3">
        <f t="shared" ca="1" si="19"/>
        <v>0</v>
      </c>
      <c r="F98" s="16">
        <f t="shared" ca="1" si="19"/>
        <v>0</v>
      </c>
      <c r="G98" s="16">
        <f t="shared" ca="1" si="19"/>
        <v>0</v>
      </c>
      <c r="H98" s="3">
        <f t="shared" ca="1" si="19"/>
        <v>0</v>
      </c>
      <c r="I98" s="3">
        <f t="shared" ca="1" si="19"/>
        <v>0</v>
      </c>
      <c r="J98" s="3">
        <f t="shared" ca="1" si="19"/>
        <v>0</v>
      </c>
      <c r="K98" s="3">
        <f t="shared" ca="1" si="19"/>
        <v>0</v>
      </c>
      <c r="L98" s="3">
        <f t="shared" ca="1" si="19"/>
        <v>0</v>
      </c>
      <c r="M98" s="16">
        <f t="shared" ca="1" si="19"/>
        <v>0</v>
      </c>
      <c r="N98" s="16">
        <f t="shared" ca="1" si="19"/>
        <v>0</v>
      </c>
      <c r="O98" s="3">
        <f t="shared" ca="1" si="19"/>
        <v>0</v>
      </c>
      <c r="P98" s="3">
        <f t="shared" ca="1" si="19"/>
        <v>0</v>
      </c>
      <c r="Q98" s="3">
        <f t="shared" ca="1" si="19"/>
        <v>0</v>
      </c>
    </row>
    <row r="99" spans="2:18">
      <c r="B99" s="3"/>
      <c r="C99" s="3">
        <f t="shared" ref="C99:Q99" ca="1" si="20">IF(AND(B84=0.8,C84&lt;&gt;1),1,0)</f>
        <v>0</v>
      </c>
      <c r="D99" s="3">
        <f t="shared" ca="1" si="20"/>
        <v>0</v>
      </c>
      <c r="E99" s="3">
        <f t="shared" ca="1" si="20"/>
        <v>0</v>
      </c>
      <c r="F99" s="16">
        <f t="shared" ca="1" si="20"/>
        <v>0</v>
      </c>
      <c r="G99" s="16">
        <f t="shared" ca="1" si="20"/>
        <v>0</v>
      </c>
      <c r="H99" s="3">
        <f t="shared" ca="1" si="20"/>
        <v>0</v>
      </c>
      <c r="I99" s="3">
        <f t="shared" ca="1" si="20"/>
        <v>0</v>
      </c>
      <c r="J99" s="3">
        <f t="shared" ca="1" si="20"/>
        <v>0</v>
      </c>
      <c r="K99" s="3">
        <f t="shared" ca="1" si="20"/>
        <v>0</v>
      </c>
      <c r="L99" s="3">
        <f t="shared" ca="1" si="20"/>
        <v>0</v>
      </c>
      <c r="M99" s="16">
        <f t="shared" ca="1" si="20"/>
        <v>0</v>
      </c>
      <c r="N99" s="16">
        <f t="shared" ca="1" si="20"/>
        <v>0</v>
      </c>
      <c r="O99" s="3">
        <f t="shared" ca="1" si="20"/>
        <v>0</v>
      </c>
      <c r="P99" s="3">
        <f t="shared" ca="1" si="20"/>
        <v>0</v>
      </c>
      <c r="Q99" s="3">
        <f t="shared" ca="1" si="20"/>
        <v>0</v>
      </c>
    </row>
    <row r="100" spans="2:18">
      <c r="B100" s="3"/>
      <c r="C100" s="3">
        <f t="shared" ref="C100:Q100" ca="1" si="21">IF(AND(B85=0.8,C85&lt;&gt;1),1,0)</f>
        <v>0</v>
      </c>
      <c r="D100" s="3">
        <f t="shared" ca="1" si="21"/>
        <v>0</v>
      </c>
      <c r="E100" s="3">
        <f t="shared" ca="1" si="21"/>
        <v>0</v>
      </c>
      <c r="F100" s="16">
        <f t="shared" ca="1" si="21"/>
        <v>0</v>
      </c>
      <c r="G100" s="16">
        <f t="shared" ca="1" si="21"/>
        <v>0</v>
      </c>
      <c r="H100" s="3">
        <f t="shared" ca="1" si="21"/>
        <v>0</v>
      </c>
      <c r="I100" s="3">
        <f t="shared" ca="1" si="21"/>
        <v>0</v>
      </c>
      <c r="J100" s="3">
        <f t="shared" ca="1" si="21"/>
        <v>0</v>
      </c>
      <c r="K100" s="3">
        <f t="shared" ca="1" si="21"/>
        <v>0</v>
      </c>
      <c r="L100" s="3">
        <f t="shared" ca="1" si="21"/>
        <v>0</v>
      </c>
      <c r="M100" s="16">
        <f t="shared" ca="1" si="21"/>
        <v>0</v>
      </c>
      <c r="N100" s="16">
        <f t="shared" ca="1" si="21"/>
        <v>0</v>
      </c>
      <c r="O100" s="3">
        <f t="shared" ca="1" si="21"/>
        <v>0</v>
      </c>
      <c r="P100" s="3">
        <f t="shared" ca="1" si="21"/>
        <v>0</v>
      </c>
      <c r="Q100" s="3">
        <f t="shared" ca="1" si="21"/>
        <v>0</v>
      </c>
    </row>
    <row r="101" spans="2:18">
      <c r="B101" s="3"/>
      <c r="C101" s="3">
        <f t="shared" ref="C101:Q101" ca="1" si="22">IF(AND(B86=0.8,C86&lt;&gt;1),1,0)</f>
        <v>0</v>
      </c>
      <c r="D101" s="3">
        <f t="shared" ca="1" si="22"/>
        <v>0</v>
      </c>
      <c r="E101" s="3">
        <f t="shared" ca="1" si="22"/>
        <v>0</v>
      </c>
      <c r="F101" s="16">
        <f t="shared" ca="1" si="22"/>
        <v>0</v>
      </c>
      <c r="G101" s="16">
        <f t="shared" ca="1" si="22"/>
        <v>0</v>
      </c>
      <c r="H101" s="3">
        <f t="shared" ca="1" si="22"/>
        <v>0</v>
      </c>
      <c r="I101" s="3">
        <f t="shared" ca="1" si="22"/>
        <v>0</v>
      </c>
      <c r="J101" s="3">
        <f t="shared" ca="1" si="22"/>
        <v>0</v>
      </c>
      <c r="K101" s="3">
        <f t="shared" ca="1" si="22"/>
        <v>0</v>
      </c>
      <c r="L101" s="3">
        <f t="shared" ca="1" si="22"/>
        <v>0</v>
      </c>
      <c r="M101" s="16">
        <f t="shared" ca="1" si="22"/>
        <v>0</v>
      </c>
      <c r="N101" s="16">
        <f t="shared" ca="1" si="22"/>
        <v>0</v>
      </c>
      <c r="O101" s="3">
        <f t="shared" ca="1" si="22"/>
        <v>0</v>
      </c>
      <c r="P101" s="3">
        <f t="shared" ca="1" si="22"/>
        <v>0</v>
      </c>
      <c r="Q101" s="3">
        <f t="shared" ca="1" si="22"/>
        <v>0</v>
      </c>
    </row>
    <row r="102" spans="2:18">
      <c r="B102" s="3"/>
      <c r="C102" s="3">
        <f t="shared" ref="C102:Q102" ca="1" si="23">IF(AND(B87=0.8,C87&lt;&gt;1),1,0)</f>
        <v>0</v>
      </c>
      <c r="D102" s="3">
        <f t="shared" ca="1" si="23"/>
        <v>0</v>
      </c>
      <c r="E102" s="3">
        <f t="shared" ca="1" si="23"/>
        <v>0</v>
      </c>
      <c r="F102" s="16">
        <f t="shared" ca="1" si="23"/>
        <v>0</v>
      </c>
      <c r="G102" s="16">
        <f t="shared" ca="1" si="23"/>
        <v>0</v>
      </c>
      <c r="H102" s="3">
        <f t="shared" ca="1" si="23"/>
        <v>0</v>
      </c>
      <c r="I102" s="3">
        <f t="shared" ca="1" si="23"/>
        <v>0</v>
      </c>
      <c r="J102" s="3">
        <f t="shared" ca="1" si="23"/>
        <v>0</v>
      </c>
      <c r="K102" s="3">
        <f t="shared" ca="1" si="23"/>
        <v>0</v>
      </c>
      <c r="L102" s="3">
        <f t="shared" ca="1" si="23"/>
        <v>0</v>
      </c>
      <c r="M102" s="16">
        <f t="shared" ca="1" si="23"/>
        <v>0</v>
      </c>
      <c r="N102" s="16">
        <f t="shared" ca="1" si="23"/>
        <v>0</v>
      </c>
      <c r="O102" s="3">
        <f t="shared" ca="1" si="23"/>
        <v>0</v>
      </c>
      <c r="P102" s="3">
        <f t="shared" ca="1" si="23"/>
        <v>0</v>
      </c>
      <c r="Q102" s="3">
        <f t="shared" ca="1" si="23"/>
        <v>0</v>
      </c>
    </row>
    <row r="103" spans="2:18">
      <c r="B103" s="3"/>
      <c r="C103" s="3">
        <f t="shared" ref="C103:Q103" ca="1" si="24">IF(AND(B88=0.8,C88&lt;&gt;1),1,0)</f>
        <v>0</v>
      </c>
      <c r="D103" s="3">
        <f t="shared" ca="1" si="24"/>
        <v>0</v>
      </c>
      <c r="E103" s="3">
        <f t="shared" ca="1" si="24"/>
        <v>0</v>
      </c>
      <c r="F103" s="16">
        <f t="shared" ca="1" si="24"/>
        <v>0</v>
      </c>
      <c r="G103" s="16">
        <f t="shared" ca="1" si="24"/>
        <v>0</v>
      </c>
      <c r="H103" s="3">
        <f t="shared" ca="1" si="24"/>
        <v>0</v>
      </c>
      <c r="I103" s="3">
        <f t="shared" ca="1" si="24"/>
        <v>0</v>
      </c>
      <c r="J103" s="3">
        <f t="shared" ca="1" si="24"/>
        <v>0</v>
      </c>
      <c r="K103" s="3">
        <f t="shared" ca="1" si="24"/>
        <v>0</v>
      </c>
      <c r="L103" s="3">
        <f t="shared" ca="1" si="24"/>
        <v>0</v>
      </c>
      <c r="M103" s="16">
        <f t="shared" ca="1" si="24"/>
        <v>0</v>
      </c>
      <c r="N103" s="16">
        <f t="shared" ca="1" si="24"/>
        <v>0</v>
      </c>
      <c r="O103" s="3">
        <f t="shared" ca="1" si="24"/>
        <v>0</v>
      </c>
      <c r="P103" s="3">
        <f t="shared" ca="1" si="24"/>
        <v>0</v>
      </c>
      <c r="Q103" s="3">
        <f t="shared" ca="1" si="24"/>
        <v>0</v>
      </c>
      <c r="R103" s="3">
        <f ca="1">SUM(B92:Q103)*100</f>
        <v>0</v>
      </c>
    </row>
  </sheetData>
  <conditionalFormatting sqref="B32:Q4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Q4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Q29">
    <cfRule type="expression" dxfId="2" priority="3">
      <formula>B32=0</formula>
    </cfRule>
  </conditionalFormatting>
  <conditionalFormatting sqref="B47:Q58">
    <cfRule type="expression" dxfId="1" priority="2">
      <formula>B47&lt;&gt;""</formula>
    </cfRule>
  </conditionalFormatting>
  <conditionalFormatting sqref="B62:Q73">
    <cfRule type="expression" dxfId="0" priority="1">
      <formula>B62=0</formula>
    </cfRule>
  </conditionalFormatting>
  <dataValidations count="1">
    <dataValidation allowBlank="1" showInputMessage="1" sqref="B18:Q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6"/>
  <sheetViews>
    <sheetView topLeftCell="A34" workbookViewId="0">
      <selection activeCell="R52" sqref="R52"/>
    </sheetView>
  </sheetViews>
  <sheetFormatPr defaultRowHeight="15"/>
  <cols>
    <col min="1" max="16" width="8.5703125" bestFit="1" customWidth="1"/>
    <col min="17" max="17" width="10" customWidth="1"/>
    <col min="18" max="18" width="29.85546875" customWidth="1"/>
    <col min="19" max="19" width="26.28515625" customWidth="1"/>
  </cols>
  <sheetData>
    <row r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" t="s">
        <v>16</v>
      </c>
    </row>
    <row r="2" spans="1:19">
      <c r="A2" s="7">
        <v>2.0000000199999999</v>
      </c>
      <c r="B2" s="7">
        <v>2.0000000199999999</v>
      </c>
      <c r="C2" s="7">
        <v>2.0000000199999999</v>
      </c>
      <c r="D2" s="7">
        <v>2.0000000199999999</v>
      </c>
      <c r="E2" s="7">
        <v>2.0000000199999999</v>
      </c>
      <c r="F2" s="7">
        <v>1.8000000199999999</v>
      </c>
      <c r="G2" s="7">
        <v>2.0000000199999999</v>
      </c>
      <c r="H2" s="7">
        <v>2.0000000199999999</v>
      </c>
      <c r="I2" s="7">
        <v>2.0000000199999999</v>
      </c>
      <c r="J2" s="7">
        <v>2.0000000199999999</v>
      </c>
      <c r="K2" s="7">
        <v>2.0000000199999999</v>
      </c>
      <c r="L2" s="7">
        <v>2.0000000199999999</v>
      </c>
      <c r="M2" s="7">
        <v>1.8000000199999999</v>
      </c>
      <c r="N2" s="7">
        <v>2.0000000199999999</v>
      </c>
      <c r="O2" s="7">
        <v>2.0000000199999999</v>
      </c>
      <c r="P2" s="7">
        <v>2.0000000199999999</v>
      </c>
      <c r="Q2" s="4">
        <f t="shared" ref="Q2:Q13" si="0">SUM(A2:P2)</f>
        <v>31.600000320000007</v>
      </c>
    </row>
    <row r="3" spans="1:19">
      <c r="A3" s="7">
        <v>2.0000000299999998</v>
      </c>
      <c r="B3" s="7">
        <v>2.0000000299999998</v>
      </c>
      <c r="C3" s="7">
        <v>2.0000000299999998</v>
      </c>
      <c r="D3" s="7">
        <v>2.0000000299999998</v>
      </c>
      <c r="E3" s="7">
        <v>1.8000000300000001</v>
      </c>
      <c r="F3" s="7">
        <v>1.40000003</v>
      </c>
      <c r="G3" s="7">
        <v>2.0000000299999998</v>
      </c>
      <c r="H3" s="7">
        <v>2.0000000299999998</v>
      </c>
      <c r="I3" s="7">
        <v>2.0000000299999998</v>
      </c>
      <c r="J3" s="7">
        <v>2.0000000299999998</v>
      </c>
      <c r="K3" s="7">
        <v>2.0000000299999998</v>
      </c>
      <c r="L3" s="7">
        <v>1.8000000300000001</v>
      </c>
      <c r="M3" s="7">
        <v>1.40000003</v>
      </c>
      <c r="N3" s="7">
        <v>2.0000000299999998</v>
      </c>
      <c r="O3" s="7">
        <v>2.0000000299999998</v>
      </c>
      <c r="P3" s="7">
        <v>2.0000000299999998</v>
      </c>
      <c r="Q3" s="4">
        <f t="shared" si="0"/>
        <v>30.400000479999992</v>
      </c>
    </row>
    <row r="4" spans="1:19">
      <c r="A4" s="7">
        <v>1.80000004</v>
      </c>
      <c r="B4" s="7">
        <v>1.80000004</v>
      </c>
      <c r="C4" s="7">
        <v>1.80000004</v>
      </c>
      <c r="D4" s="7">
        <v>1.80000004</v>
      </c>
      <c r="E4" s="7">
        <v>1.6000000400000001</v>
      </c>
      <c r="F4" s="7">
        <v>0.20000003999999999</v>
      </c>
      <c r="G4" s="7">
        <v>1.80000004</v>
      </c>
      <c r="H4" s="7">
        <v>1.80000004</v>
      </c>
      <c r="I4" s="7">
        <v>1.80000004</v>
      </c>
      <c r="J4" s="7">
        <v>1.80000004</v>
      </c>
      <c r="K4" s="7">
        <v>1.80000004</v>
      </c>
      <c r="L4" s="7">
        <v>1.6000000400000001</v>
      </c>
      <c r="M4" s="7">
        <v>0.20000003999999999</v>
      </c>
      <c r="N4" s="7">
        <v>1.80000004</v>
      </c>
      <c r="O4" s="7">
        <v>1.80000004</v>
      </c>
      <c r="P4" s="7">
        <v>1.80000004</v>
      </c>
      <c r="Q4" s="4">
        <f t="shared" si="0"/>
        <v>25.200000640000003</v>
      </c>
    </row>
    <row r="5" spans="1:19">
      <c r="A5" s="7">
        <v>1.60000005</v>
      </c>
      <c r="B5" s="7">
        <v>1.60000005</v>
      </c>
      <c r="C5" s="7">
        <v>1.60000005</v>
      </c>
      <c r="D5" s="7">
        <v>1.60000005</v>
      </c>
      <c r="E5" s="7">
        <v>1.4000000500000001</v>
      </c>
      <c r="F5" s="7">
        <v>0.20000005000000001</v>
      </c>
      <c r="G5" s="7">
        <v>1.60000005</v>
      </c>
      <c r="H5" s="7">
        <v>1.60000005</v>
      </c>
      <c r="I5" s="7">
        <v>1.60000005</v>
      </c>
      <c r="J5" s="7">
        <v>1.60000005</v>
      </c>
      <c r="K5" s="7">
        <v>1.60000005</v>
      </c>
      <c r="L5" s="7">
        <v>1.4000000500000001</v>
      </c>
      <c r="M5" s="7">
        <v>0.20000005000000001</v>
      </c>
      <c r="N5" s="7">
        <v>1.60000005</v>
      </c>
      <c r="O5" s="7">
        <v>1.60000005</v>
      </c>
      <c r="P5" s="7">
        <v>1.60000005</v>
      </c>
      <c r="Q5" s="4">
        <f t="shared" si="0"/>
        <v>22.400000799999994</v>
      </c>
    </row>
    <row r="6" spans="1:19">
      <c r="A6" s="7">
        <v>1.40000006</v>
      </c>
      <c r="B6" s="7">
        <v>1.40000006</v>
      </c>
      <c r="C6" s="7">
        <v>1.40000006</v>
      </c>
      <c r="D6" s="7">
        <v>1.40000006</v>
      </c>
      <c r="E6" s="7">
        <v>1.0000000600000001</v>
      </c>
      <c r="F6" s="7">
        <v>5.9999999999999995E-8</v>
      </c>
      <c r="G6" s="7">
        <v>1.40000006</v>
      </c>
      <c r="H6" s="7">
        <v>1.40000006</v>
      </c>
      <c r="I6" s="7">
        <v>1.40000006</v>
      </c>
      <c r="J6" s="7">
        <v>1.40000006</v>
      </c>
      <c r="K6" s="7">
        <v>1.40000006</v>
      </c>
      <c r="L6" s="7">
        <v>1.0000000600000001</v>
      </c>
      <c r="M6" s="7">
        <v>5.9999999999999995E-8</v>
      </c>
      <c r="N6" s="7">
        <v>1.40000006</v>
      </c>
      <c r="O6" s="7">
        <v>1.40000006</v>
      </c>
      <c r="P6" s="7">
        <v>1.40000006</v>
      </c>
      <c r="Q6" s="4">
        <f t="shared" si="0"/>
        <v>18.800000959999998</v>
      </c>
    </row>
    <row r="7" spans="1:19">
      <c r="A7" s="7">
        <v>1.4000000699999999</v>
      </c>
      <c r="B7" s="7">
        <v>1.4000000699999999</v>
      </c>
      <c r="C7" s="7">
        <v>1.4000000699999999</v>
      </c>
      <c r="D7" s="7">
        <v>1.4000000699999999</v>
      </c>
      <c r="E7" s="7">
        <v>0.20000007</v>
      </c>
      <c r="F7" s="7">
        <v>7.0000000000000005E-8</v>
      </c>
      <c r="G7" s="7">
        <v>1.4000000699999999</v>
      </c>
      <c r="H7" s="7">
        <v>1.4000000699999999</v>
      </c>
      <c r="I7" s="7">
        <v>1.4000000699999999</v>
      </c>
      <c r="J7" s="7">
        <v>1.4000000699999999</v>
      </c>
      <c r="K7" s="7">
        <v>1.4000000699999999</v>
      </c>
      <c r="L7" s="7">
        <v>0.20000007</v>
      </c>
      <c r="M7" s="7">
        <v>7.0000000000000005E-8</v>
      </c>
      <c r="N7" s="7">
        <v>1.4000000699999999</v>
      </c>
      <c r="O7" s="7">
        <v>1.4000000699999999</v>
      </c>
      <c r="P7" s="7">
        <v>1.4000000699999999</v>
      </c>
      <c r="Q7" s="4">
        <f t="shared" si="0"/>
        <v>17.200001120000003</v>
      </c>
    </row>
    <row r="8" spans="1:19">
      <c r="A8" s="7">
        <v>1.2000000799999999</v>
      </c>
      <c r="B8" s="7">
        <v>1.2000000799999999</v>
      </c>
      <c r="C8" s="7">
        <v>1.2000000799999999</v>
      </c>
      <c r="D8" s="7">
        <v>1.2000000799999999</v>
      </c>
      <c r="E8" s="7">
        <v>8.0000000000000002E-8</v>
      </c>
      <c r="F8" s="7">
        <v>8.0000000000000002E-8</v>
      </c>
      <c r="G8" s="7">
        <v>1.2000000799999999</v>
      </c>
      <c r="H8" s="7">
        <v>1.2000000799999999</v>
      </c>
      <c r="I8" s="7">
        <v>1.2000000799999999</v>
      </c>
      <c r="J8" s="7">
        <v>1.2000000799999999</v>
      </c>
      <c r="K8" s="7">
        <v>1.2000000799999999</v>
      </c>
      <c r="L8" s="7">
        <v>8.0000000000000002E-8</v>
      </c>
      <c r="M8" s="7">
        <v>8.0000000000000002E-8</v>
      </c>
      <c r="N8" s="7">
        <v>1.2000000799999999</v>
      </c>
      <c r="O8" s="7">
        <v>1.2000000799999999</v>
      </c>
      <c r="P8" s="7">
        <v>1.2000000799999999</v>
      </c>
      <c r="Q8" s="4">
        <f t="shared" si="0"/>
        <v>14.400001280000001</v>
      </c>
    </row>
    <row r="9" spans="1:19">
      <c r="A9" s="7">
        <v>1.0000000899999999</v>
      </c>
      <c r="B9" s="7">
        <v>1.0000000899999999</v>
      </c>
      <c r="C9" s="7">
        <v>1.0000000899999999</v>
      </c>
      <c r="D9" s="7">
        <v>1.0000000899999999</v>
      </c>
      <c r="E9" s="7">
        <v>8.9999999999999999E-8</v>
      </c>
      <c r="F9" s="7">
        <v>8.9999999999999999E-8</v>
      </c>
      <c r="G9" s="7">
        <v>1.0000000899999999</v>
      </c>
      <c r="H9" s="7">
        <v>1.0000000899999999</v>
      </c>
      <c r="I9" s="7">
        <v>1.0000000899999999</v>
      </c>
      <c r="J9" s="7">
        <v>1.0000000899999999</v>
      </c>
      <c r="K9" s="7">
        <v>1.0000000899999999</v>
      </c>
      <c r="L9" s="7">
        <v>8.9999999999999999E-8</v>
      </c>
      <c r="M9" s="7">
        <v>8.9999999999999999E-8</v>
      </c>
      <c r="N9" s="7">
        <v>1.0000000899999999</v>
      </c>
      <c r="O9" s="7">
        <v>1.0000000899999999</v>
      </c>
      <c r="P9" s="7">
        <v>1.0000000899999999</v>
      </c>
      <c r="Q9" s="4">
        <f t="shared" si="0"/>
        <v>12.000001440000004</v>
      </c>
    </row>
    <row r="10" spans="1:19">
      <c r="A10" s="7">
        <v>1.0000001000000001</v>
      </c>
      <c r="B10" s="7">
        <v>1.0000001000000001</v>
      </c>
      <c r="C10" s="7">
        <v>1.0000001000000001</v>
      </c>
      <c r="D10" s="7">
        <v>1.0000001000000001</v>
      </c>
      <c r="E10" s="7">
        <v>9.9999999999999995E-8</v>
      </c>
      <c r="F10" s="7">
        <v>9.9999999999999995E-8</v>
      </c>
      <c r="G10" s="7">
        <v>1.0000001000000001</v>
      </c>
      <c r="H10" s="7">
        <v>1.0000001000000001</v>
      </c>
      <c r="I10" s="7">
        <v>1.0000001000000001</v>
      </c>
      <c r="J10" s="7">
        <v>1.0000001000000001</v>
      </c>
      <c r="K10" s="7">
        <v>1.0000001000000001</v>
      </c>
      <c r="L10" s="7">
        <v>9.9999999999999995E-8</v>
      </c>
      <c r="M10" s="7">
        <v>9.9999999999999995E-8</v>
      </c>
      <c r="N10" s="7">
        <v>1.0000001000000001</v>
      </c>
      <c r="O10" s="7">
        <v>1.0000001000000001</v>
      </c>
      <c r="P10" s="7">
        <v>1.0000001000000001</v>
      </c>
      <c r="Q10" s="4">
        <f t="shared" si="0"/>
        <v>12.000001599999997</v>
      </c>
    </row>
    <row r="11" spans="1:19">
      <c r="A11" s="7">
        <v>0.80000011000000004</v>
      </c>
      <c r="B11" s="7">
        <v>0.80000011000000004</v>
      </c>
      <c r="C11" s="7">
        <v>0.80000011000000004</v>
      </c>
      <c r="D11" s="7">
        <v>0.80000011000000004</v>
      </c>
      <c r="E11" s="7">
        <v>1.1000000000000001E-7</v>
      </c>
      <c r="F11" s="7">
        <v>1.1000000000000001E-7</v>
      </c>
      <c r="G11" s="7">
        <v>0.80000011000000004</v>
      </c>
      <c r="H11" s="7">
        <v>0.80000011000000004</v>
      </c>
      <c r="I11" s="7">
        <v>0.80000011000000004</v>
      </c>
      <c r="J11" s="7">
        <v>0.80000011000000004</v>
      </c>
      <c r="K11" s="7">
        <v>0.80000011000000004</v>
      </c>
      <c r="L11" s="7">
        <v>1.1000000000000001E-7</v>
      </c>
      <c r="M11" s="7">
        <v>1.1000000000000001E-7</v>
      </c>
      <c r="N11" s="7">
        <v>0.80000011000000004</v>
      </c>
      <c r="O11" s="7">
        <v>0.80000011000000004</v>
      </c>
      <c r="P11" s="7">
        <v>0.80000011000000004</v>
      </c>
      <c r="Q11" s="4">
        <f t="shared" si="0"/>
        <v>9.6000017600000014</v>
      </c>
    </row>
    <row r="12" spans="1:19">
      <c r="A12" s="7">
        <v>1.1999999999999999E-7</v>
      </c>
      <c r="B12" s="7">
        <v>1.1999999999999999E-7</v>
      </c>
      <c r="C12" s="7">
        <v>1.1999999999999999E-7</v>
      </c>
      <c r="D12" s="7">
        <v>1.1999999999999999E-7</v>
      </c>
      <c r="E12" s="7">
        <v>1.1999999999999999E-7</v>
      </c>
      <c r="F12" s="7">
        <v>1.1999999999999999E-7</v>
      </c>
      <c r="G12" s="7">
        <v>1.1999999999999999E-7</v>
      </c>
      <c r="H12" s="7">
        <v>1.1999999999999999E-7</v>
      </c>
      <c r="I12" s="7">
        <v>1.1999999999999999E-7</v>
      </c>
      <c r="J12" s="7">
        <v>1.1999999999999999E-7</v>
      </c>
      <c r="K12" s="7">
        <v>1.1999999999999999E-7</v>
      </c>
      <c r="L12" s="7">
        <v>1.1999999999999999E-7</v>
      </c>
      <c r="M12" s="7">
        <v>1.1999999999999999E-7</v>
      </c>
      <c r="N12" s="7">
        <v>1.1999999999999999E-7</v>
      </c>
      <c r="O12" s="7">
        <v>1.1999999999999999E-7</v>
      </c>
      <c r="P12" s="7">
        <v>1.1999999999999999E-7</v>
      </c>
      <c r="Q12" s="4">
        <f t="shared" si="0"/>
        <v>1.9199999999999994E-6</v>
      </c>
    </row>
    <row r="13" spans="1:19">
      <c r="A13" s="7">
        <v>1.3E-7</v>
      </c>
      <c r="B13" s="7">
        <v>1.3E-7</v>
      </c>
      <c r="C13" s="7">
        <v>1.3E-7</v>
      </c>
      <c r="D13" s="7">
        <v>1.3E-7</v>
      </c>
      <c r="E13" s="7">
        <v>1.3E-7</v>
      </c>
      <c r="F13" s="7">
        <v>1.3E-7</v>
      </c>
      <c r="G13" s="7">
        <v>1.3E-7</v>
      </c>
      <c r="H13" s="7">
        <v>1.3E-7</v>
      </c>
      <c r="I13" s="7">
        <v>1.3E-7</v>
      </c>
      <c r="J13" s="7">
        <v>1.3E-7</v>
      </c>
      <c r="K13" s="7">
        <v>1.3E-7</v>
      </c>
      <c r="L13" s="7">
        <v>1.3E-7</v>
      </c>
      <c r="M13" s="7">
        <v>1.3E-7</v>
      </c>
      <c r="N13" s="7">
        <v>1.3E-7</v>
      </c>
      <c r="O13" s="7">
        <v>1.3E-7</v>
      </c>
      <c r="P13" s="7">
        <v>1.3E-7</v>
      </c>
      <c r="Q13" s="4">
        <f t="shared" si="0"/>
        <v>2.08E-6</v>
      </c>
    </row>
    <row r="15" spans="1:19">
      <c r="A15" s="8">
        <f>SUM(A2:A13)</f>
        <v>14.200000899999999</v>
      </c>
      <c r="B15" s="8">
        <f t="shared" ref="B15:P15" si="1">SUM(B2:B13)</f>
        <v>14.200000899999999</v>
      </c>
      <c r="C15" s="8">
        <f t="shared" si="1"/>
        <v>14.200000899999999</v>
      </c>
      <c r="D15" s="8">
        <f t="shared" si="1"/>
        <v>14.200000899999999</v>
      </c>
      <c r="E15" s="8">
        <f t="shared" si="1"/>
        <v>8.0000008999999981</v>
      </c>
      <c r="F15" s="8">
        <f t="shared" si="1"/>
        <v>3.6000008999999999</v>
      </c>
      <c r="G15" s="8">
        <f t="shared" si="1"/>
        <v>14.200000899999999</v>
      </c>
      <c r="H15" s="8">
        <f t="shared" si="1"/>
        <v>14.200000899999999</v>
      </c>
      <c r="I15" s="8">
        <f t="shared" si="1"/>
        <v>14.200000899999999</v>
      </c>
      <c r="J15" s="8">
        <f t="shared" si="1"/>
        <v>14.200000899999999</v>
      </c>
      <c r="K15" s="8">
        <f t="shared" si="1"/>
        <v>14.200000899999999</v>
      </c>
      <c r="L15" s="8">
        <f t="shared" si="1"/>
        <v>8.0000008999999981</v>
      </c>
      <c r="M15" s="8">
        <f t="shared" si="1"/>
        <v>3.6000008999999999</v>
      </c>
      <c r="N15" s="8">
        <f t="shared" si="1"/>
        <v>14.200000899999999</v>
      </c>
      <c r="O15" s="8">
        <f t="shared" si="1"/>
        <v>14.200000899999999</v>
      </c>
      <c r="P15" s="8">
        <f t="shared" si="1"/>
        <v>14.200000899999999</v>
      </c>
      <c r="Q15" s="8">
        <f>SUM(A15:P15)</f>
        <v>193.60001439999994</v>
      </c>
      <c r="R15" s="9">
        <f>Q15/16</f>
        <v>12.100000899999996</v>
      </c>
      <c r="S15" s="9">
        <f>R15/12</f>
        <v>1.0083334083333331</v>
      </c>
    </row>
    <row r="16" spans="1:19">
      <c r="A16" s="8">
        <f>SUM(A22:A33)</f>
        <v>14.200000899999999</v>
      </c>
      <c r="B16" s="8">
        <f t="shared" ref="B16:P16" si="2">SUM(B22:B33)</f>
        <v>14.200000900000001</v>
      </c>
      <c r="C16" s="8">
        <f t="shared" si="2"/>
        <v>14.200000899999999</v>
      </c>
      <c r="D16" s="8">
        <f t="shared" si="2"/>
        <v>14.200000899999999</v>
      </c>
      <c r="E16" s="8">
        <f t="shared" si="2"/>
        <v>8.0000008999999999</v>
      </c>
      <c r="F16" s="8">
        <f t="shared" si="2"/>
        <v>3.6000008999999999</v>
      </c>
      <c r="G16" s="8">
        <f t="shared" si="2"/>
        <v>14.200000900000001</v>
      </c>
      <c r="H16" s="8">
        <f t="shared" si="2"/>
        <v>14.200000899999999</v>
      </c>
      <c r="I16" s="8">
        <f t="shared" si="2"/>
        <v>14.200000899999999</v>
      </c>
      <c r="J16" s="8">
        <f t="shared" si="2"/>
        <v>14.200000900000003</v>
      </c>
      <c r="K16" s="8">
        <f t="shared" si="2"/>
        <v>14.200000899999999</v>
      </c>
      <c r="L16" s="8">
        <f t="shared" si="2"/>
        <v>8.0000008999999999</v>
      </c>
      <c r="M16" s="8">
        <f t="shared" si="2"/>
        <v>3.6000008999999999</v>
      </c>
      <c r="N16" s="8">
        <f t="shared" si="2"/>
        <v>14.200000899999999</v>
      </c>
      <c r="O16" s="8">
        <f t="shared" si="2"/>
        <v>14.200000899999999</v>
      </c>
      <c r="P16" s="8">
        <f t="shared" si="2"/>
        <v>14.200000899999997</v>
      </c>
      <c r="Q16" s="8">
        <f>SUM(Q22:Q33)</f>
        <v>193.60001439999999</v>
      </c>
      <c r="S16" s="9"/>
    </row>
    <row r="17" spans="1:18">
      <c r="A17" t="b">
        <f>A15=A16</f>
        <v>1</v>
      </c>
      <c r="B17" t="b">
        <f t="shared" ref="B17:P17" si="3">B15=B16</f>
        <v>1</v>
      </c>
      <c r="C17" t="b">
        <f t="shared" si="3"/>
        <v>1</v>
      </c>
      <c r="D17" t="b">
        <f t="shared" si="3"/>
        <v>1</v>
      </c>
      <c r="E17" t="b">
        <f t="shared" si="3"/>
        <v>1</v>
      </c>
      <c r="F17" t="b">
        <f t="shared" si="3"/>
        <v>1</v>
      </c>
      <c r="G17" t="b">
        <f t="shared" si="3"/>
        <v>1</v>
      </c>
      <c r="H17" t="b">
        <f t="shared" si="3"/>
        <v>1</v>
      </c>
      <c r="I17" t="b">
        <f t="shared" si="3"/>
        <v>1</v>
      </c>
      <c r="J17" t="b">
        <f t="shared" si="3"/>
        <v>1</v>
      </c>
      <c r="K17" t="b">
        <f t="shared" si="3"/>
        <v>1</v>
      </c>
      <c r="L17" t="b">
        <f t="shared" si="3"/>
        <v>1</v>
      </c>
      <c r="M17" t="b">
        <f t="shared" si="3"/>
        <v>1</v>
      </c>
      <c r="N17" t="b">
        <f t="shared" si="3"/>
        <v>1</v>
      </c>
      <c r="O17" t="b">
        <f t="shared" si="3"/>
        <v>1</v>
      </c>
      <c r="P17" t="b">
        <f t="shared" si="3"/>
        <v>1</v>
      </c>
      <c r="Q17" t="b">
        <f>Q15=Q16</f>
        <v>1</v>
      </c>
    </row>
    <row r="20" spans="1:18">
      <c r="Q20">
        <f>Q15/12</f>
        <v>16.133334533333329</v>
      </c>
    </row>
    <row r="21" spans="1:18">
      <c r="A21" s="5" t="s">
        <v>0</v>
      </c>
      <c r="B21" s="5" t="s">
        <v>1</v>
      </c>
      <c r="C21" s="5" t="s">
        <v>2</v>
      </c>
      <c r="D21" s="5" t="s">
        <v>3</v>
      </c>
      <c r="E21" s="5" t="s">
        <v>4</v>
      </c>
      <c r="F21" s="5" t="s">
        <v>5</v>
      </c>
      <c r="G21" s="5" t="s">
        <v>6</v>
      </c>
      <c r="H21" s="5" t="s">
        <v>7</v>
      </c>
      <c r="I21" s="5" t="s">
        <v>8</v>
      </c>
      <c r="J21" s="5" t="s">
        <v>9</v>
      </c>
      <c r="K21" s="5" t="s">
        <v>10</v>
      </c>
      <c r="L21" s="5" t="s">
        <v>11</v>
      </c>
      <c r="M21" s="5" t="s">
        <v>12</v>
      </c>
      <c r="N21" s="5" t="s">
        <v>13</v>
      </c>
      <c r="O21" s="5" t="s">
        <v>14</v>
      </c>
      <c r="P21" s="5" t="s">
        <v>15</v>
      </c>
      <c r="Q21" s="1" t="s">
        <v>16</v>
      </c>
      <c r="R21" s="6"/>
    </row>
    <row r="22" spans="1:18">
      <c r="A22" s="12">
        <f>A2</f>
        <v>2.0000000199999999</v>
      </c>
      <c r="B22" s="11">
        <f t="array" ref="B22">INDEX(B$2:B$13,MATCH(MIN(IF(COUNTIF(B$21:B21,B$2:B$13)=0,(B$2:B$13+SUM($A22:A22)-$S$15*COLUMN())^2)),IF(COUNTIF(B$21:B21,B$2:B$13)=0,(B$2:B$13+SUM($A22:A22)-$S$15*COLUMN())^2),))</f>
        <v>1.3E-7</v>
      </c>
      <c r="C22" s="11">
        <f t="array" ref="C22">INDEX(C$2:C$13,MATCH(MIN(IF(COUNTIF(C$21:C21,C$2:C$13)=0,(C$2:C$13+SUM($A22:B22)-$S$15*COLUMN())^2)),IF(COUNTIF(C$21:C21,C$2:C$13)=0,(C$2:C$13+SUM($A22:B22)-$S$15*COLUMN())^2),))</f>
        <v>1.0000001000000001</v>
      </c>
      <c r="D22" s="11">
        <f t="array" ref="D22">INDEX(D$2:D$13,MATCH(MIN(IF(COUNTIF(D$21:D21,D$2:D$13)=0,(D$2:D$13+SUM($A22:C22)-$S$15*COLUMN())^2)),IF(COUNTIF(D$21:D21,D$2:D$13)=0,(D$2:D$13+SUM($A22:C22)-$S$15*COLUMN())^2),))</f>
        <v>1.0000001000000001</v>
      </c>
      <c r="E22" s="11">
        <f t="array" ref="E22">INDEX(E$2:E$13,MATCH(MIN(IF(COUNTIF(E$21:E21,E$2:E$13)=0,(E$2:E$13+SUM($A22:D22)-$S$15*COLUMN())^2)),IF(COUNTIF(E$21:E21,E$2:E$13)=0,(E$2:E$13+SUM($A22:D22)-$S$15*COLUMN())^2),))</f>
        <v>1.0000000600000001</v>
      </c>
      <c r="F22" s="11">
        <f t="array" ref="F22">INDEX(F$2:F$13,MATCH(MIN(IF(COUNTIF(F$21:F21,F$2:F$13)=0,(F$2:F$13+SUM($A22:E22)-$S$15*COLUMN())^2)),IF(COUNTIF(F$21:F21,F$2:F$13)=0,(F$2:F$13+SUM($A22:E22)-$S$15*COLUMN())^2),))</f>
        <v>1.40000003</v>
      </c>
      <c r="G22" s="11">
        <f t="array" ref="G22">INDEX(G$2:G$13,MATCH(MIN(IF(COUNTIF(G$21:G21,G$2:G$13)=0,(G$2:G$13+SUM($A22:F22)-$S$15*COLUMN())^2)),IF(COUNTIF(G$21:G21,G$2:G$13)=0,(G$2:G$13+SUM($A22:F22)-$S$15*COLUMN())^2),))</f>
        <v>0.80000011000000004</v>
      </c>
      <c r="H22" s="11">
        <f t="array" ref="H22">INDEX(H$2:H$13,MATCH(MIN(IF(COUNTIF(H$21:H21,H$2:H$13)=0,(H$2:H$13+SUM($A22:G22)-$S$15*COLUMN())^2)),IF(COUNTIF(H$21:H21,H$2:H$13)=0,(H$2:H$13+SUM($A22:G22)-$S$15*COLUMN())^2),))</f>
        <v>0.80000011000000004</v>
      </c>
      <c r="I22" s="11">
        <f t="array" ref="I22">INDEX(I$2:I$13,MATCH(MIN(IF(COUNTIF(I$21:I21,I$2:I$13)=0,(I$2:I$13+SUM($A22:H22)-$S$15*COLUMN())^2)),IF(COUNTIF(I$21:I21,I$2:I$13)=0,(I$2:I$13+SUM($A22:H22)-$S$15*COLUMN())^2),))</f>
        <v>1.0000001000000001</v>
      </c>
      <c r="J22" s="11">
        <f t="array" ref="J22">INDEX(J$2:J$13,MATCH(MIN(IF(COUNTIF(J$21:J21,J$2:J$13)=0,(J$2:J$13+SUM($A22:I22)-$S$15*COLUMN())^2)),IF(COUNTIF(J$21:J21,J$2:J$13)=0,(J$2:J$13+SUM($A22:I22)-$S$15*COLUMN())^2),))</f>
        <v>1.0000001000000001</v>
      </c>
      <c r="K22" s="11">
        <f t="array" ref="K22">INDEX(K$2:K$13,MATCH(MIN(IF(COUNTIF(K$21:K21,K$2:K$13)=0,(K$2:K$13+SUM($A22:J22)-$S$15*COLUMN())^2)),IF(COUNTIF(K$21:K21,K$2:K$13)=0,(K$2:K$13+SUM($A22:J22)-$S$15*COLUMN())^2),))</f>
        <v>1.0000001000000001</v>
      </c>
      <c r="L22" s="11">
        <f t="array" ref="L22">INDEX(L$2:L$13,MATCH(MIN(IF(COUNTIF(L$21:L21,L$2:L$13)=0,(L$2:L$13+SUM($A22:K22)-$S$15*COLUMN())^2)),IF(COUNTIF(L$21:L21,L$2:L$13)=0,(L$2:L$13+SUM($A22:K22)-$S$15*COLUMN())^2),))</f>
        <v>1.0000000600000001</v>
      </c>
      <c r="M22" s="11">
        <f t="array" ref="M22">INDEX(M$2:M$13,MATCH(MIN(IF(COUNTIF(M$21:M21,M$2:M$13)=0,(M$2:M$13+SUM($A22:L22)-$S$15*COLUMN())^2)),IF(COUNTIF(M$21:M21,M$2:M$13)=0,(M$2:M$13+SUM($A22:L22)-$S$15*COLUMN())^2),))</f>
        <v>1.40000003</v>
      </c>
      <c r="N22" s="11">
        <f t="array" ref="N22">INDEX(N$2:N$13,MATCH(MIN(IF(COUNTIF(N$21:N21,N$2:N$13)=0,(N$2:N$13+SUM($A22:M22)-$S$15*COLUMN())^2)),IF(COUNTIF(N$21:N21,N$2:N$13)=0,(N$2:N$13+SUM($A22:M22)-$S$15*COLUMN())^2),))</f>
        <v>0.80000011000000004</v>
      </c>
      <c r="O22" s="11">
        <f t="array" ref="O22">INDEX(O$2:O$13,MATCH(MIN(IF(COUNTIF(O$21:O21,O$2:O$13)=0,(O$2:O$13+SUM($A22:N22)-$S$15*COLUMN())^2)),IF(COUNTIF(O$21:O21,O$2:O$13)=0,(O$2:O$13+SUM($A22:N22)-$S$15*COLUMN())^2),))</f>
        <v>1.0000000899999999</v>
      </c>
      <c r="P22" s="11">
        <f t="array" ref="P22">INDEX(P$2:P$13,MATCH(MIN(IF(COUNTIF(P$21:P21,P$2:P$13)=0,(P$2:P$13+SUM($A22:O22)-$S$15*COLUMN())^2)),IF(COUNTIF(P$21:P21,P$2:P$13)=0,(P$2:P$13+SUM($A22:O22)-$S$15*COLUMN())^2),))</f>
        <v>1.0000000899999999</v>
      </c>
      <c r="Q22" s="4">
        <f t="shared" ref="Q22:Q33" si="4">SUM(A22:P22)</f>
        <v>16.20000134</v>
      </c>
      <c r="R22" s="6"/>
    </row>
    <row r="23" spans="1:18">
      <c r="A23" s="12">
        <f t="shared" ref="A23:A33" si="5">A3</f>
        <v>2.0000000299999998</v>
      </c>
      <c r="B23" s="11">
        <f t="array" ref="B23">INDEX(B$2:B$13,MATCH(MIN(IF(COUNTIF(B$21:B22,B$2:B$13)=0,(B$2:B$13+SUM($A23:A23)-$S$15*COLUMN())^2)),IF(COUNTIF(B$21:B22,B$2:B$13)=0,(B$2:B$13+SUM($A23:A23)-$S$15*COLUMN())^2),))</f>
        <v>1.1999999999999999E-7</v>
      </c>
      <c r="C23" s="11">
        <f t="array" ref="C23">INDEX(C$2:C$13,MATCH(MIN(IF(COUNTIF(C$21:C22,C$2:C$13)=0,(C$2:C$13+SUM($A23:B23)-$S$15*COLUMN())^2)),IF(COUNTIF(C$21:C22,C$2:C$13)=0,(C$2:C$13+SUM($A23:B23)-$S$15*COLUMN())^2),))</f>
        <v>1.0000000899999999</v>
      </c>
      <c r="D23" s="11">
        <f t="array" ref="D23">INDEX(D$2:D$13,MATCH(MIN(IF(COUNTIF(D$21:D22,D$2:D$13)=0,(D$2:D$13+SUM($A23:C23)-$S$15*COLUMN())^2)),IF(COUNTIF(D$21:D22,D$2:D$13)=0,(D$2:D$13+SUM($A23:C23)-$S$15*COLUMN())^2),))</f>
        <v>1.0000000899999999</v>
      </c>
      <c r="E23" s="11">
        <f t="array" ref="E23">INDEX(E$2:E$13,MATCH(MIN(IF(COUNTIF(E$21:E22,E$2:E$13)=0,(E$2:E$13+SUM($A23:D23)-$S$15*COLUMN())^2)),IF(COUNTIF(E$21:E22,E$2:E$13)=0,(E$2:E$13+SUM($A23:D23)-$S$15*COLUMN())^2),))</f>
        <v>1.4000000500000001</v>
      </c>
      <c r="F23" s="11">
        <f t="array" ref="F23">INDEX(F$2:F$13,MATCH(MIN(IF(COUNTIF(F$21:F22,F$2:F$13)=0,(F$2:F$13+SUM($A23:E23)-$S$15*COLUMN())^2)),IF(COUNTIF(F$21:F22,F$2:F$13)=0,(F$2:F$13+SUM($A23:E23)-$S$15*COLUMN())^2),))</f>
        <v>0.20000005000000001</v>
      </c>
      <c r="G23" s="11">
        <f t="array" ref="G23">INDEX(G$2:G$13,MATCH(MIN(IF(COUNTIF(G$21:G22,G$2:G$13)=0,(G$2:G$13+SUM($A23:F23)-$S$15*COLUMN())^2)),IF(COUNTIF(G$21:G22,G$2:G$13)=0,(G$2:G$13+SUM($A23:F23)-$S$15*COLUMN())^2),))</f>
        <v>1.4000000699999999</v>
      </c>
      <c r="H23" s="11">
        <f t="array" ref="H23">INDEX(H$2:H$13,MATCH(MIN(IF(COUNTIF(H$21:H22,H$2:H$13)=0,(H$2:H$13+SUM($A23:G23)-$S$15*COLUMN())^2)),IF(COUNTIF(H$21:H22,H$2:H$13)=0,(H$2:H$13+SUM($A23:G23)-$S$15*COLUMN())^2),))</f>
        <v>1.0000001000000001</v>
      </c>
      <c r="I23" s="11">
        <f t="array" ref="I23">INDEX(I$2:I$13,MATCH(MIN(IF(COUNTIF(I$21:I22,I$2:I$13)=0,(I$2:I$13+SUM($A23:H23)-$S$15*COLUMN())^2)),IF(COUNTIF(I$21:I22,I$2:I$13)=0,(I$2:I$13+SUM($A23:H23)-$S$15*COLUMN())^2),))</f>
        <v>1.0000000899999999</v>
      </c>
      <c r="J23" s="11">
        <f t="array" ref="J23">INDEX(J$2:J$13,MATCH(MIN(IF(COUNTIF(J$21:J22,J$2:J$13)=0,(J$2:J$13+SUM($A23:I23)-$S$15*COLUMN())^2)),IF(COUNTIF(J$21:J22,J$2:J$13)=0,(J$2:J$13+SUM($A23:I23)-$S$15*COLUMN())^2),))</f>
        <v>1.0000000899999999</v>
      </c>
      <c r="K23" s="11">
        <f t="array" ref="K23">INDEX(K$2:K$13,MATCH(MIN(IF(COUNTIF(K$21:K22,K$2:K$13)=0,(K$2:K$13+SUM($A23:J23)-$S$15*COLUMN())^2)),IF(COUNTIF(K$21:K22,K$2:K$13)=0,(K$2:K$13+SUM($A23:J23)-$S$15*COLUMN())^2),))</f>
        <v>1.0000000899999999</v>
      </c>
      <c r="L23" s="11">
        <f t="array" ref="L23">INDEX(L$2:L$13,MATCH(MIN(IF(COUNTIF(L$21:L22,L$2:L$13)=0,(L$2:L$13+SUM($A23:K23)-$S$15*COLUMN())^2)),IF(COUNTIF(L$21:L22,L$2:L$13)=0,(L$2:L$13+SUM($A23:K23)-$S$15*COLUMN())^2),))</f>
        <v>1.4000000500000001</v>
      </c>
      <c r="M23" s="11">
        <f t="array" ref="M23">INDEX(M$2:M$13,MATCH(MIN(IF(COUNTIF(M$21:M22,M$2:M$13)=0,(M$2:M$13+SUM($A23:L23)-$S$15*COLUMN())^2)),IF(COUNTIF(M$21:M22,M$2:M$13)=0,(M$2:M$13+SUM($A23:L23)-$S$15*COLUMN())^2),))</f>
        <v>0.20000005000000001</v>
      </c>
      <c r="N23" s="11">
        <f t="array" ref="N23">INDEX(N$2:N$13,MATCH(MIN(IF(COUNTIF(N$21:N22,N$2:N$13)=0,(N$2:N$13+SUM($A23:M23)-$S$15*COLUMN())^2)),IF(COUNTIF(N$21:N22,N$2:N$13)=0,(N$2:N$13+SUM($A23:M23)-$S$15*COLUMN())^2),))</f>
        <v>1.60000005</v>
      </c>
      <c r="O23" s="11">
        <f t="array" ref="O23">INDEX(O$2:O$13,MATCH(MIN(IF(COUNTIF(O$21:O22,O$2:O$13)=0,(O$2:O$13+SUM($A23:N23)-$S$15*COLUMN())^2)),IF(COUNTIF(O$21:O22,O$2:O$13)=0,(O$2:O$13+SUM($A23:N23)-$S$15*COLUMN())^2),))</f>
        <v>1.0000001000000001</v>
      </c>
      <c r="P23" s="11">
        <f t="array" ref="P23">INDEX(P$2:P$13,MATCH(MIN(IF(COUNTIF(P$21:P22,P$2:P$13)=0,(P$2:P$13+SUM($A23:O23)-$S$15*COLUMN())^2)),IF(COUNTIF(P$21:P22,P$2:P$13)=0,(P$2:P$13+SUM($A23:O23)-$S$15*COLUMN())^2),))</f>
        <v>1.0000001000000001</v>
      </c>
      <c r="Q23" s="4">
        <f t="shared" si="4"/>
        <v>16.200001220000001</v>
      </c>
    </row>
    <row r="24" spans="1:18">
      <c r="A24" s="12">
        <f t="shared" si="5"/>
        <v>1.80000004</v>
      </c>
      <c r="B24" s="11">
        <f t="array" ref="B24">INDEX(B$2:B$13,MATCH(MIN(IF(COUNTIF(B$21:B23,B$2:B$13)=0,(B$2:B$13+SUM($A24:A24)-$S$15*COLUMN())^2)),IF(COUNTIF(B$21:B23,B$2:B$13)=0,(B$2:B$13+SUM($A24:A24)-$S$15*COLUMN())^2),))</f>
        <v>0.80000011000000004</v>
      </c>
      <c r="C24" s="11">
        <f t="array" ref="C24">INDEX(C$2:C$13,MATCH(MIN(IF(COUNTIF(C$21:C23,C$2:C$13)=0,(C$2:C$13+SUM($A24:B24)-$S$15*COLUMN())^2)),IF(COUNTIF(C$21:C23,C$2:C$13)=0,(C$2:C$13+SUM($A24:B24)-$S$15*COLUMN())^2),))</f>
        <v>0.80000011000000004</v>
      </c>
      <c r="D24" s="11">
        <f t="array" ref="D24">INDEX(D$2:D$13,MATCH(MIN(IF(COUNTIF(D$21:D23,D$2:D$13)=0,(D$2:D$13+SUM($A24:C24)-$S$15*COLUMN())^2)),IF(COUNTIF(D$21:D23,D$2:D$13)=0,(D$2:D$13+SUM($A24:C24)-$S$15*COLUMN())^2),))</f>
        <v>0.80000011000000004</v>
      </c>
      <c r="E24" s="11">
        <f t="array" ref="E24">INDEX(E$2:E$13,MATCH(MIN(IF(COUNTIF(E$21:E23,E$2:E$13)=0,(E$2:E$13+SUM($A24:D24)-$S$15*COLUMN())^2)),IF(COUNTIF(E$21:E23,E$2:E$13)=0,(E$2:E$13+SUM($A24:D24)-$S$15*COLUMN())^2),))</f>
        <v>0.20000007</v>
      </c>
      <c r="F24" s="11">
        <f t="array" ref="F24">INDEX(F$2:F$13,MATCH(MIN(IF(COUNTIF(F$21:F23,F$2:F$13)=0,(F$2:F$13+SUM($A24:E24)-$S$15*COLUMN())^2)),IF(COUNTIF(F$21:F23,F$2:F$13)=0,(F$2:F$13+SUM($A24:E24)-$S$15*COLUMN())^2),))</f>
        <v>1.8000000199999999</v>
      </c>
      <c r="G24" s="11">
        <f t="array" ref="G24">INDEX(G$2:G$13,MATCH(MIN(IF(COUNTIF(G$21:G23,G$2:G$13)=0,(G$2:G$13+SUM($A24:F24)-$S$15*COLUMN())^2)),IF(COUNTIF(G$21:G23,G$2:G$13)=0,(G$2:G$13+SUM($A24:F24)-$S$15*COLUMN())^2),))</f>
        <v>1.0000000899999999</v>
      </c>
      <c r="H24" s="11">
        <f t="array" ref="H24">INDEX(H$2:H$13,MATCH(MIN(IF(COUNTIF(H$21:H23,H$2:H$13)=0,(H$2:H$13+SUM($A24:G24)-$S$15*COLUMN())^2)),IF(COUNTIF(H$21:H23,H$2:H$13)=0,(H$2:H$13+SUM($A24:G24)-$S$15*COLUMN())^2),))</f>
        <v>1.0000000899999999</v>
      </c>
      <c r="I24" s="11">
        <f t="array" ref="I24">INDEX(I$2:I$13,MATCH(MIN(IF(COUNTIF(I$21:I23,I$2:I$13)=0,(I$2:I$13+SUM($A24:H24)-$S$15*COLUMN())^2)),IF(COUNTIF(I$21:I23,I$2:I$13)=0,(I$2:I$13+SUM($A24:H24)-$S$15*COLUMN())^2),))</f>
        <v>0.80000011000000004</v>
      </c>
      <c r="J24" s="11">
        <f t="array" ref="J24">INDEX(J$2:J$13,MATCH(MIN(IF(COUNTIF(J$21:J23,J$2:J$13)=0,(J$2:J$13+SUM($A24:I24)-$S$15*COLUMN())^2)),IF(COUNTIF(J$21:J23,J$2:J$13)=0,(J$2:J$13+SUM($A24:I24)-$S$15*COLUMN())^2),))</f>
        <v>1.2000000799999999</v>
      </c>
      <c r="K24" s="11">
        <f t="array" ref="K24">INDEX(K$2:K$13,MATCH(MIN(IF(COUNTIF(K$21:K23,K$2:K$13)=0,(K$2:K$13+SUM($A24:J24)-$S$15*COLUMN())^2)),IF(COUNTIF(K$21:K23,K$2:K$13)=0,(K$2:K$13+SUM($A24:J24)-$S$15*COLUMN())^2),))</f>
        <v>0.80000011000000004</v>
      </c>
      <c r="L24" s="11">
        <f t="array" ref="L24">INDEX(L$2:L$13,MATCH(MIN(IF(COUNTIF(L$21:L23,L$2:L$13)=0,(L$2:L$13+SUM($A24:K24)-$S$15*COLUMN())^2)),IF(COUNTIF(L$21:L23,L$2:L$13)=0,(L$2:L$13+SUM($A24:K24)-$S$15*COLUMN())^2),))</f>
        <v>1.6000000400000001</v>
      </c>
      <c r="M24" s="11">
        <f t="array" ref="M24">INDEX(M$2:M$13,MATCH(MIN(IF(COUNTIF(M$21:M23,M$2:M$13)=0,(M$2:M$13+SUM($A24:L24)-$S$15*COLUMN())^2)),IF(COUNTIF(M$21:M23,M$2:M$13)=0,(M$2:M$13+SUM($A24:L24)-$S$15*COLUMN())^2),))</f>
        <v>0.20000003999999999</v>
      </c>
      <c r="N24" s="11">
        <f t="array" ref="N24">INDEX(N$2:N$13,MATCH(MIN(IF(COUNTIF(N$21:N23,N$2:N$13)=0,(N$2:N$13+SUM($A24:M24)-$S$15*COLUMN())^2)),IF(COUNTIF(N$21:N23,N$2:N$13)=0,(N$2:N$13+SUM($A24:M24)-$S$15*COLUMN())^2),))</f>
        <v>1.40000006</v>
      </c>
      <c r="O24" s="11">
        <f t="array" ref="O24">INDEX(O$2:O$13,MATCH(MIN(IF(COUNTIF(O$21:O23,O$2:O$13)=0,(O$2:O$13+SUM($A24:N24)-$S$15*COLUMN())^2)),IF(COUNTIF(O$21:O23,O$2:O$13)=0,(O$2:O$13+SUM($A24:N24)-$S$15*COLUMN())^2),))</f>
        <v>0.80000011000000004</v>
      </c>
      <c r="P24" s="11">
        <f t="array" ref="P24">INDEX(P$2:P$13,MATCH(MIN(IF(COUNTIF(P$21:P23,P$2:P$13)=0,(P$2:P$13+SUM($A24:O24)-$S$15*COLUMN())^2)),IF(COUNTIF(P$21:P23,P$2:P$13)=0,(P$2:P$13+SUM($A24:O24)-$S$15*COLUMN())^2),))</f>
        <v>1.2000000799999999</v>
      </c>
      <c r="Q24" s="4">
        <f t="shared" si="4"/>
        <v>16.200001269999998</v>
      </c>
    </row>
    <row r="25" spans="1:18">
      <c r="A25" s="12">
        <f t="shared" si="5"/>
        <v>1.60000005</v>
      </c>
      <c r="B25" s="11">
        <f t="array" ref="B25">INDEX(B$2:B$13,MATCH(MIN(IF(COUNTIF(B$21:B24,B$2:B$13)=0,(B$2:B$13+SUM($A25:A25)-$S$15*COLUMN())^2)),IF(COUNTIF(B$21:B24,B$2:B$13)=0,(B$2:B$13+SUM($A25:A25)-$S$15*COLUMN())^2),))</f>
        <v>1.0000000899999999</v>
      </c>
      <c r="C25" s="11">
        <f t="array" ref="C25">INDEX(C$2:C$13,MATCH(MIN(IF(COUNTIF(C$21:C24,C$2:C$13)=0,(C$2:C$13+SUM($A25:B25)-$S$15*COLUMN())^2)),IF(COUNTIF(C$21:C24,C$2:C$13)=0,(C$2:C$13+SUM($A25:B25)-$S$15*COLUMN())^2),))</f>
        <v>1.3E-7</v>
      </c>
      <c r="D25" s="11">
        <f t="array" ref="D25">INDEX(D$2:D$13,MATCH(MIN(IF(COUNTIF(D$21:D24,D$2:D$13)=0,(D$2:D$13+SUM($A25:C25)-$S$15*COLUMN())^2)),IF(COUNTIF(D$21:D24,D$2:D$13)=0,(D$2:D$13+SUM($A25:C25)-$S$15*COLUMN())^2),))</f>
        <v>1.4000000699999999</v>
      </c>
      <c r="E25" s="11">
        <f t="array" ref="E25">INDEX(E$2:E$13,MATCH(MIN(IF(COUNTIF(E$21:E24,E$2:E$13)=0,(E$2:E$13+SUM($A25:D25)-$S$15*COLUMN())^2)),IF(COUNTIF(E$21:E24,E$2:E$13)=0,(E$2:E$13+SUM($A25:D25)-$S$15*COLUMN())^2),))</f>
        <v>1.6000000400000001</v>
      </c>
      <c r="F25" s="11">
        <f t="array" ref="F25">INDEX(F$2:F$13,MATCH(MIN(IF(COUNTIF(F$21:F24,F$2:F$13)=0,(F$2:F$13+SUM($A25:E25)-$S$15*COLUMN())^2)),IF(COUNTIF(F$21:F24,F$2:F$13)=0,(F$2:F$13+SUM($A25:E25)-$S$15*COLUMN())^2),))</f>
        <v>0.20000003999999999</v>
      </c>
      <c r="G25" s="11">
        <f t="array" ref="G25">INDEX(G$2:G$13,MATCH(MIN(IF(COUNTIF(G$21:G24,G$2:G$13)=0,(G$2:G$13+SUM($A25:F25)-$S$15*COLUMN())^2)),IF(COUNTIF(G$21:G24,G$2:G$13)=0,(G$2:G$13+SUM($A25:F25)-$S$15*COLUMN())^2),))</f>
        <v>1.2000000799999999</v>
      </c>
      <c r="H25" s="11">
        <f t="array" ref="H25">INDEX(H$2:H$13,MATCH(MIN(IF(COUNTIF(H$21:H24,H$2:H$13)=0,(H$2:H$13+SUM($A25:G25)-$S$15*COLUMN())^2)),IF(COUNTIF(H$21:H24,H$2:H$13)=0,(H$2:H$13+SUM($A25:G25)-$S$15*COLUMN())^2),))</f>
        <v>1.2000000799999999</v>
      </c>
      <c r="I25" s="11">
        <f t="array" ref="I25">INDEX(I$2:I$13,MATCH(MIN(IF(COUNTIF(I$21:I24,I$2:I$13)=0,(I$2:I$13+SUM($A25:H25)-$S$15*COLUMN())^2)),IF(COUNTIF(I$21:I24,I$2:I$13)=0,(I$2:I$13+SUM($A25:H25)-$S$15*COLUMN())^2),))</f>
        <v>1.2000000799999999</v>
      </c>
      <c r="J25" s="11">
        <f t="array" ref="J25">INDEX(J$2:J$13,MATCH(MIN(IF(COUNTIF(J$21:J24,J$2:J$13)=0,(J$2:J$13+SUM($A25:I25)-$S$15*COLUMN())^2)),IF(COUNTIF(J$21:J24,J$2:J$13)=0,(J$2:J$13+SUM($A25:I25)-$S$15*COLUMN())^2),))</f>
        <v>0.80000011000000004</v>
      </c>
      <c r="K25" s="11">
        <f t="array" ref="K25">INDEX(K$2:K$13,MATCH(MIN(IF(COUNTIF(K$21:K24,K$2:K$13)=0,(K$2:K$13+SUM($A25:J25)-$S$15*COLUMN())^2)),IF(COUNTIF(K$21:K24,K$2:K$13)=0,(K$2:K$13+SUM($A25:J25)-$S$15*COLUMN())^2),))</f>
        <v>1.2000000799999999</v>
      </c>
      <c r="L25" s="11">
        <f t="array" ref="L25">INDEX(L$2:L$13,MATCH(MIN(IF(COUNTIF(L$21:L24,L$2:L$13)=0,(L$2:L$13+SUM($A25:K25)-$S$15*COLUMN())^2)),IF(COUNTIF(L$21:L24,L$2:L$13)=0,(L$2:L$13+SUM($A25:K25)-$S$15*COLUMN())^2),))</f>
        <v>0.20000007</v>
      </c>
      <c r="M25" s="11">
        <f t="array" ref="M25">INDEX(M$2:M$13,MATCH(MIN(IF(COUNTIF(M$21:M24,M$2:M$13)=0,(M$2:M$13+SUM($A25:L25)-$S$15*COLUMN())^2)),IF(COUNTIF(M$21:M24,M$2:M$13)=0,(M$2:M$13+SUM($A25:L25)-$S$15*COLUMN())^2),))</f>
        <v>1.8000000199999999</v>
      </c>
      <c r="N25" s="11">
        <f t="array" ref="N25">INDEX(N$2:N$13,MATCH(MIN(IF(COUNTIF(N$21:N24,N$2:N$13)=0,(N$2:N$13+SUM($A25:M25)-$S$15*COLUMN())^2)),IF(COUNTIF(N$21:N24,N$2:N$13)=0,(N$2:N$13+SUM($A25:M25)-$S$15*COLUMN())^2),))</f>
        <v>1.0000000899999999</v>
      </c>
      <c r="O25" s="11">
        <f t="array" ref="O25">INDEX(O$2:O$13,MATCH(MIN(IF(COUNTIF(O$21:O24,O$2:O$13)=0,(O$2:O$13+SUM($A25:N25)-$S$15*COLUMN())^2)),IF(COUNTIF(O$21:O24,O$2:O$13)=0,(O$2:O$13+SUM($A25:N25)-$S$15*COLUMN())^2),))</f>
        <v>1.2000000799999999</v>
      </c>
      <c r="P25" s="11">
        <f t="array" ref="P25">INDEX(P$2:P$13,MATCH(MIN(IF(COUNTIF(P$21:P24,P$2:P$13)=0,(P$2:P$13+SUM($A25:O25)-$S$15*COLUMN())^2)),IF(COUNTIF(P$21:P24,P$2:P$13)=0,(P$2:P$13+SUM($A25:O25)-$S$15*COLUMN())^2),))</f>
        <v>0.80000011000000004</v>
      </c>
      <c r="Q25" s="4">
        <f t="shared" si="4"/>
        <v>16.40000122</v>
      </c>
    </row>
    <row r="26" spans="1:18">
      <c r="A26" s="12">
        <f t="shared" si="5"/>
        <v>1.40000006</v>
      </c>
      <c r="B26" s="11">
        <f t="array" ref="B26">INDEX(B$2:B$13,MATCH(MIN(IF(COUNTIF(B$21:B25,B$2:B$13)=0,(B$2:B$13+SUM($A26:A26)-$S$15*COLUMN())^2)),IF(COUNTIF(B$21:B25,B$2:B$13)=0,(B$2:B$13+SUM($A26:A26)-$S$15*COLUMN())^2),))</f>
        <v>1.0000001000000001</v>
      </c>
      <c r="C26" s="11">
        <f t="array" ref="C26">INDEX(C$2:C$13,MATCH(MIN(IF(COUNTIF(C$21:C25,C$2:C$13)=0,(C$2:C$13+SUM($A26:B26)-$S$15*COLUMN())^2)),IF(COUNTIF(C$21:C25,C$2:C$13)=0,(C$2:C$13+SUM($A26:B26)-$S$15*COLUMN())^2),))</f>
        <v>1.2000000799999999</v>
      </c>
      <c r="D26" s="11">
        <f t="array" ref="D26">INDEX(D$2:D$13,MATCH(MIN(IF(COUNTIF(D$21:D25,D$2:D$13)=0,(D$2:D$13+SUM($A26:C26)-$S$15*COLUMN())^2)),IF(COUNTIF(D$21:D25,D$2:D$13)=0,(D$2:D$13+SUM($A26:C26)-$S$15*COLUMN())^2),))</f>
        <v>1.3E-7</v>
      </c>
      <c r="E26" s="11">
        <f t="array" ref="E26">INDEX(E$2:E$13,MATCH(MIN(IF(COUNTIF(E$21:E25,E$2:E$13)=0,(E$2:E$13+SUM($A26:D26)-$S$15*COLUMN())^2)),IF(COUNTIF(E$21:E25,E$2:E$13)=0,(E$2:E$13+SUM($A26:D26)-$S$15*COLUMN())^2),))</f>
        <v>1.8000000300000001</v>
      </c>
      <c r="F26" s="11">
        <f t="array" ref="F26">INDEX(F$2:F$13,MATCH(MIN(IF(COUNTIF(F$21:F25,F$2:F$13)=0,(F$2:F$13+SUM($A26:E26)-$S$15*COLUMN())^2)),IF(COUNTIF(F$21:F25,F$2:F$13)=0,(F$2:F$13+SUM($A26:E26)-$S$15*COLUMN())^2),))</f>
        <v>1.3E-7</v>
      </c>
      <c r="G26" s="11">
        <f t="array" ref="G26">INDEX(G$2:G$13,MATCH(MIN(IF(COUNTIF(G$21:G25,G$2:G$13)=0,(G$2:G$13+SUM($A26:F26)-$S$15*COLUMN())^2)),IF(COUNTIF(G$21:G25,G$2:G$13)=0,(G$2:G$13+SUM($A26:F26)-$S$15*COLUMN())^2),))</f>
        <v>1.60000005</v>
      </c>
      <c r="H26" s="11">
        <f t="array" ref="H26">INDEX(H$2:H$13,MATCH(MIN(IF(COUNTIF(H$21:H25,H$2:H$13)=0,(H$2:H$13+SUM($A26:G26)-$S$15*COLUMN())^2)),IF(COUNTIF(H$21:H25,H$2:H$13)=0,(H$2:H$13+SUM($A26:G26)-$S$15*COLUMN())^2),))</f>
        <v>1.40000006</v>
      </c>
      <c r="I26" s="11">
        <f t="array" ref="I26">INDEX(I$2:I$13,MATCH(MIN(IF(COUNTIF(I$21:I25,I$2:I$13)=0,(I$2:I$13+SUM($A26:H26)-$S$15*COLUMN())^2)),IF(COUNTIF(I$21:I25,I$2:I$13)=0,(I$2:I$13+SUM($A26:H26)-$S$15*COLUMN())^2),))</f>
        <v>1.3E-7</v>
      </c>
      <c r="J26" s="11">
        <f t="array" ref="J26">INDEX(J$2:J$13,MATCH(MIN(IF(COUNTIF(J$21:J25,J$2:J$13)=0,(J$2:J$13+SUM($A26:I26)-$S$15*COLUMN())^2)),IF(COUNTIF(J$21:J25,J$2:J$13)=0,(J$2:J$13+SUM($A26:I26)-$S$15*COLUMN())^2),))</f>
        <v>1.60000005</v>
      </c>
      <c r="K26" s="11">
        <f t="array" ref="K26">INDEX(K$2:K$13,MATCH(MIN(IF(COUNTIF(K$21:K25,K$2:K$13)=0,(K$2:K$13+SUM($A26:J26)-$S$15*COLUMN())^2)),IF(COUNTIF(K$21:K25,K$2:K$13)=0,(K$2:K$13+SUM($A26:J26)-$S$15*COLUMN())^2),))</f>
        <v>1.40000006</v>
      </c>
      <c r="L26" s="11">
        <f t="array" ref="L26">INDEX(L$2:L$13,MATCH(MIN(IF(COUNTIF(L$21:L25,L$2:L$13)=0,(L$2:L$13+SUM($A26:K26)-$S$15*COLUMN())^2)),IF(COUNTIF(L$21:L25,L$2:L$13)=0,(L$2:L$13+SUM($A26:K26)-$S$15*COLUMN())^2),))</f>
        <v>1.3E-7</v>
      </c>
      <c r="M26" s="11">
        <f t="array" ref="M26">INDEX(M$2:M$13,MATCH(MIN(IF(COUNTIF(M$21:M25,M$2:M$13)=0,(M$2:M$13+SUM($A26:L26)-$S$15*COLUMN())^2)),IF(COUNTIF(M$21:M25,M$2:M$13)=0,(M$2:M$13+SUM($A26:L26)-$S$15*COLUMN())^2),))</f>
        <v>1.3E-7</v>
      </c>
      <c r="N26" s="11">
        <f t="array" ref="N26">INDEX(N$2:N$13,MATCH(MIN(IF(COUNTIF(N$21:N25,N$2:N$13)=0,(N$2:N$13+SUM($A26:M26)-$S$15*COLUMN())^2)),IF(COUNTIF(N$21:N25,N$2:N$13)=0,(N$2:N$13+SUM($A26:M26)-$S$15*COLUMN())^2),))</f>
        <v>2.0000000299999998</v>
      </c>
      <c r="O26" s="11">
        <f t="array" ref="O26">INDEX(O$2:O$13,MATCH(MIN(IF(COUNTIF(O$21:O25,O$2:O$13)=0,(O$2:O$13+SUM($A26:N26)-$S$15*COLUMN())^2)),IF(COUNTIF(O$21:O25,O$2:O$13)=0,(O$2:O$13+SUM($A26:N26)-$S$15*COLUMN())^2),))</f>
        <v>1.80000004</v>
      </c>
      <c r="P26" s="11">
        <f t="array" ref="P26">INDEX(P$2:P$13,MATCH(MIN(IF(COUNTIF(P$21:P25,P$2:P$13)=0,(P$2:P$13+SUM($A26:O26)-$S$15*COLUMN())^2)),IF(COUNTIF(P$21:P25,P$2:P$13)=0,(P$2:P$13+SUM($A26:O26)-$S$15*COLUMN())^2),))</f>
        <v>1.40000006</v>
      </c>
      <c r="Q26" s="4">
        <f t="shared" si="4"/>
        <v>16.60000127</v>
      </c>
    </row>
    <row r="27" spans="1:18">
      <c r="A27" s="12">
        <f t="shared" si="5"/>
        <v>1.4000000699999999</v>
      </c>
      <c r="B27" s="11">
        <f t="array" ref="B27">INDEX(B$2:B$13,MATCH(MIN(IF(COUNTIF(B$21:B26,B$2:B$13)=0,(B$2:B$13+SUM($A27:A27)-$S$15*COLUMN())^2)),IF(COUNTIF(B$21:B26,B$2:B$13)=0,(B$2:B$13+SUM($A27:A27)-$S$15*COLUMN())^2),))</f>
        <v>1.2000000799999999</v>
      </c>
      <c r="C27" s="11">
        <f t="array" ref="C27">INDEX(C$2:C$13,MATCH(MIN(IF(COUNTIF(C$21:C26,C$2:C$13)=0,(C$2:C$13+SUM($A27:B27)-$S$15*COLUMN())^2)),IF(COUNTIF(C$21:C26,C$2:C$13)=0,(C$2:C$13+SUM($A27:B27)-$S$15*COLUMN())^2),))</f>
        <v>1.1999999999999999E-7</v>
      </c>
      <c r="D27" s="11">
        <f t="array" ref="D27">INDEX(D$2:D$13,MATCH(MIN(IF(COUNTIF(D$21:D26,D$2:D$13)=0,(D$2:D$13+SUM($A27:C27)-$S$15*COLUMN())^2)),IF(COUNTIF(D$21:D26,D$2:D$13)=0,(D$2:D$13+SUM($A27:C27)-$S$15*COLUMN())^2),))</f>
        <v>1.40000006</v>
      </c>
      <c r="E27" s="11">
        <f t="array" ref="E27">INDEX(E$2:E$13,MATCH(MIN(IF(COUNTIF(E$21:E26,E$2:E$13)=0,(E$2:E$13+SUM($A27:D27)-$S$15*COLUMN())^2)),IF(COUNTIF(E$21:E26,E$2:E$13)=0,(E$2:E$13+SUM($A27:D27)-$S$15*COLUMN())^2),))</f>
        <v>2.0000000199999999</v>
      </c>
      <c r="F27" s="11">
        <f t="array" ref="F27">INDEX(F$2:F$13,MATCH(MIN(IF(COUNTIF(F$21:F26,F$2:F$13)=0,(F$2:F$13+SUM($A27:E27)-$S$15*COLUMN())^2)),IF(COUNTIF(F$21:F26,F$2:F$13)=0,(F$2:F$13+SUM($A27:E27)-$S$15*COLUMN())^2),))</f>
        <v>1.1999999999999999E-7</v>
      </c>
      <c r="G27" s="11">
        <f t="array" ref="G27">INDEX(G$2:G$13,MATCH(MIN(IF(COUNTIF(G$21:G26,G$2:G$13)=0,(G$2:G$13+SUM($A27:F27)-$S$15*COLUMN())^2)),IF(COUNTIF(G$21:G26,G$2:G$13)=0,(G$2:G$13+SUM($A27:F27)-$S$15*COLUMN())^2),))</f>
        <v>1.0000001000000001</v>
      </c>
      <c r="H27" s="11">
        <f t="array" ref="H27">INDEX(H$2:H$13,MATCH(MIN(IF(COUNTIF(H$21:H26,H$2:H$13)=0,(H$2:H$13+SUM($A27:G27)-$S$15*COLUMN())^2)),IF(COUNTIF(H$21:H26,H$2:H$13)=0,(H$2:H$13+SUM($A27:G27)-$S$15*COLUMN())^2),))</f>
        <v>1.4000000699999999</v>
      </c>
      <c r="I27" s="11">
        <f t="array" ref="I27">INDEX(I$2:I$13,MATCH(MIN(IF(COUNTIF(I$21:I26,I$2:I$13)=0,(I$2:I$13+SUM($A27:H27)-$S$15*COLUMN())^2)),IF(COUNTIF(I$21:I26,I$2:I$13)=0,(I$2:I$13+SUM($A27:H27)-$S$15*COLUMN())^2),))</f>
        <v>1.1999999999999999E-7</v>
      </c>
      <c r="J27" s="11">
        <f t="array" ref="J27">INDEX(J$2:J$13,MATCH(MIN(IF(COUNTIF(J$21:J26,J$2:J$13)=0,(J$2:J$13+SUM($A27:I27)-$S$15*COLUMN())^2)),IF(COUNTIF(J$21:J26,J$2:J$13)=0,(J$2:J$13+SUM($A27:I27)-$S$15*COLUMN())^2),))</f>
        <v>1.80000004</v>
      </c>
      <c r="K27" s="11">
        <f t="array" ref="K27">INDEX(K$2:K$13,MATCH(MIN(IF(COUNTIF(K$21:K26,K$2:K$13)=0,(K$2:K$13+SUM($A27:J27)-$S$15*COLUMN())^2)),IF(COUNTIF(K$21:K26,K$2:K$13)=0,(K$2:K$13+SUM($A27:J27)-$S$15*COLUMN())^2),))</f>
        <v>1.4000000699999999</v>
      </c>
      <c r="L27" s="11">
        <f t="array" ref="L27">INDEX(L$2:L$13,MATCH(MIN(IF(COUNTIF(L$21:L26,L$2:L$13)=0,(L$2:L$13+SUM($A27:K27)-$S$15*COLUMN())^2)),IF(COUNTIF(L$21:L26,L$2:L$13)=0,(L$2:L$13+SUM($A27:K27)-$S$15*COLUMN())^2),))</f>
        <v>1.1999999999999999E-7</v>
      </c>
      <c r="M27" s="11">
        <f t="array" ref="M27">INDEX(M$2:M$13,MATCH(MIN(IF(COUNTIF(M$21:M26,M$2:M$13)=0,(M$2:M$13+SUM($A27:L27)-$S$15*COLUMN())^2)),IF(COUNTIF(M$21:M26,M$2:M$13)=0,(M$2:M$13+SUM($A27:L27)-$S$15*COLUMN())^2),))</f>
        <v>1.1999999999999999E-7</v>
      </c>
      <c r="N27" s="11">
        <f t="array" ref="N27">INDEX(N$2:N$13,MATCH(MIN(IF(COUNTIF(N$21:N26,N$2:N$13)=0,(N$2:N$13+SUM($A27:M27)-$S$15*COLUMN())^2)),IF(COUNTIF(N$21:N26,N$2:N$13)=0,(N$2:N$13+SUM($A27:M27)-$S$15*COLUMN())^2),))</f>
        <v>2.0000000199999999</v>
      </c>
      <c r="O27" s="11">
        <f t="array" ref="O27">INDEX(O$2:O$13,MATCH(MIN(IF(COUNTIF(O$21:O26,O$2:O$13)=0,(O$2:O$13+SUM($A27:N27)-$S$15*COLUMN())^2)),IF(COUNTIF(O$21:O26,O$2:O$13)=0,(O$2:O$13+SUM($A27:N27)-$S$15*COLUMN())^2),))</f>
        <v>1.60000005</v>
      </c>
      <c r="P27" s="11">
        <f t="array" ref="P27">INDEX(P$2:P$13,MATCH(MIN(IF(COUNTIF(P$21:P26,P$2:P$13)=0,(P$2:P$13+SUM($A27:O27)-$S$15*COLUMN())^2)),IF(COUNTIF(P$21:P26,P$2:P$13)=0,(P$2:P$13+SUM($A27:O27)-$S$15*COLUMN())^2),))</f>
        <v>1.4000000699999999</v>
      </c>
      <c r="Q27" s="4">
        <f t="shared" si="4"/>
        <v>16.600001249999998</v>
      </c>
    </row>
    <row r="28" spans="1:18">
      <c r="A28" s="12">
        <f t="shared" si="5"/>
        <v>1.2000000799999999</v>
      </c>
      <c r="B28" s="11">
        <f t="array" ref="B28">INDEX(B$2:B$13,MATCH(MIN(IF(COUNTIF(B$21:B27,B$2:B$13)=0,(B$2:B$13+SUM($A28:A28)-$S$15*COLUMN())^2)),IF(COUNTIF(B$21:B27,B$2:B$13)=0,(B$2:B$13+SUM($A28:A28)-$S$15*COLUMN())^2),))</f>
        <v>1.40000006</v>
      </c>
      <c r="C28" s="11">
        <f t="array" ref="C28">INDEX(C$2:C$13,MATCH(MIN(IF(COUNTIF(C$21:C27,C$2:C$13)=0,(C$2:C$13+SUM($A28:B28)-$S$15*COLUMN())^2)),IF(COUNTIF(C$21:C27,C$2:C$13)=0,(C$2:C$13+SUM($A28:B28)-$S$15*COLUMN())^2),))</f>
        <v>1.40000006</v>
      </c>
      <c r="D28" s="11">
        <f t="array" ref="D28">INDEX(D$2:D$13,MATCH(MIN(IF(COUNTIF(D$21:D27,D$2:D$13)=0,(D$2:D$13+SUM($A28:C28)-$S$15*COLUMN())^2)),IF(COUNTIF(D$21:D27,D$2:D$13)=0,(D$2:D$13+SUM($A28:C28)-$S$15*COLUMN())^2),))</f>
        <v>1.1999999999999999E-7</v>
      </c>
      <c r="E28" s="11">
        <f t="array" ref="E28">INDEX(E$2:E$13,MATCH(MIN(IF(COUNTIF(E$21:E27,E$2:E$13)=0,(E$2:E$13+SUM($A28:D28)-$S$15*COLUMN())^2)),IF(COUNTIF(E$21:E27,E$2:E$13)=0,(E$2:E$13+SUM($A28:D28)-$S$15*COLUMN())^2),))</f>
        <v>1.3E-7</v>
      </c>
      <c r="F28" s="11">
        <f t="array" ref="F28">INDEX(F$2:F$13,MATCH(MIN(IF(COUNTIF(F$21:F27,F$2:F$13)=0,(F$2:F$13+SUM($A28:E28)-$S$15*COLUMN())^2)),IF(COUNTIF(F$21:F27,F$2:F$13)=0,(F$2:F$13+SUM($A28:E28)-$S$15*COLUMN())^2),))</f>
        <v>1.1000000000000001E-7</v>
      </c>
      <c r="G28" s="11">
        <f t="array" ref="G28">INDEX(G$2:G$13,MATCH(MIN(IF(COUNTIF(G$21:G27,G$2:G$13)=0,(G$2:G$13+SUM($A28:F28)-$S$15*COLUMN())^2)),IF(COUNTIF(G$21:G27,G$2:G$13)=0,(G$2:G$13+SUM($A28:F28)-$S$15*COLUMN())^2),))</f>
        <v>2.0000000299999998</v>
      </c>
      <c r="H28" s="11">
        <f t="array" ref="H28">INDEX(H$2:H$13,MATCH(MIN(IF(COUNTIF(H$21:H27,H$2:H$13)=0,(H$2:H$13+SUM($A28:G28)-$S$15*COLUMN())^2)),IF(COUNTIF(H$21:H27,H$2:H$13)=0,(H$2:H$13+SUM($A28:G28)-$S$15*COLUMN())^2),))</f>
        <v>2.0000000299999998</v>
      </c>
      <c r="I28" s="11">
        <f t="array" ref="I28">INDEX(I$2:I$13,MATCH(MIN(IF(COUNTIF(I$21:I27,I$2:I$13)=0,(I$2:I$13+SUM($A28:H28)-$S$15*COLUMN())^2)),IF(COUNTIF(I$21:I27,I$2:I$13)=0,(I$2:I$13+SUM($A28:H28)-$S$15*COLUMN())^2),))</f>
        <v>1.40000006</v>
      </c>
      <c r="J28" s="11">
        <f t="array" ref="J28">INDEX(J$2:J$13,MATCH(MIN(IF(COUNTIF(J$21:J27,J$2:J$13)=0,(J$2:J$13+SUM($A28:I28)-$S$15*COLUMN())^2)),IF(COUNTIF(J$21:J27,J$2:J$13)=0,(J$2:J$13+SUM($A28:I28)-$S$15*COLUMN())^2),))</f>
        <v>1.3E-7</v>
      </c>
      <c r="K28" s="11">
        <f t="array" ref="K28">INDEX(K$2:K$13,MATCH(MIN(IF(COUNTIF(K$21:K27,K$2:K$13)=0,(K$2:K$13+SUM($A28:J28)-$S$15*COLUMN())^2)),IF(COUNTIF(K$21:K27,K$2:K$13)=0,(K$2:K$13+SUM($A28:J28)-$S$15*COLUMN())^2),))</f>
        <v>1.60000005</v>
      </c>
      <c r="L28" s="11">
        <f t="array" ref="L28">INDEX(L$2:L$13,MATCH(MIN(IF(COUNTIF(L$21:L27,L$2:L$13)=0,(L$2:L$13+SUM($A28:K28)-$S$15*COLUMN())^2)),IF(COUNTIF(L$21:L27,L$2:L$13)=0,(L$2:L$13+SUM($A28:K28)-$S$15*COLUMN())^2),))</f>
        <v>1.8000000300000001</v>
      </c>
      <c r="M28" s="11">
        <f t="array" ref="M28">INDEX(M$2:M$13,MATCH(MIN(IF(COUNTIF(M$21:M27,M$2:M$13)=0,(M$2:M$13+SUM($A28:L28)-$S$15*COLUMN())^2)),IF(COUNTIF(M$21:M27,M$2:M$13)=0,(M$2:M$13+SUM($A28:L28)-$S$15*COLUMN())^2),))</f>
        <v>1.1000000000000001E-7</v>
      </c>
      <c r="N28" s="11">
        <f t="array" ref="N28">INDEX(N$2:N$13,MATCH(MIN(IF(COUNTIF(N$21:N27,N$2:N$13)=0,(N$2:N$13+SUM($A28:M28)-$S$15*COLUMN())^2)),IF(COUNTIF(N$21:N27,N$2:N$13)=0,(N$2:N$13+SUM($A28:M28)-$S$15*COLUMN())^2),))</f>
        <v>1.4000000699999999</v>
      </c>
      <c r="O28" s="11">
        <f t="array" ref="O28">INDEX(O$2:O$13,MATCH(MIN(IF(COUNTIF(O$21:O27,O$2:O$13)=0,(O$2:O$13+SUM($A28:N28)-$S$15*COLUMN())^2)),IF(COUNTIF(O$21:O27,O$2:O$13)=0,(O$2:O$13+SUM($A28:N28)-$S$15*COLUMN())^2),))</f>
        <v>1.40000006</v>
      </c>
      <c r="P28" s="11">
        <f t="array" ref="P28">INDEX(P$2:P$13,MATCH(MIN(IF(COUNTIF(P$21:P27,P$2:P$13)=0,(P$2:P$13+SUM($A28:O28)-$S$15*COLUMN())^2)),IF(COUNTIF(P$21:P27,P$2:P$13)=0,(P$2:P$13+SUM($A28:O28)-$S$15*COLUMN())^2),))</f>
        <v>1.3E-7</v>
      </c>
      <c r="Q28" s="4">
        <f t="shared" si="4"/>
        <v>15.600001259999999</v>
      </c>
    </row>
    <row r="29" spans="1:18">
      <c r="A29" s="12">
        <f t="shared" si="5"/>
        <v>1.0000000899999999</v>
      </c>
      <c r="B29" s="11">
        <f t="array" ref="B29">INDEX(B$2:B$13,MATCH(MIN(IF(COUNTIF(B$21:B28,B$2:B$13)=0,(B$2:B$13+SUM($A29:A29)-$S$15*COLUMN())^2)),IF(COUNTIF(B$21:B28,B$2:B$13)=0,(B$2:B$13+SUM($A29:A29)-$S$15*COLUMN())^2),))</f>
        <v>1.4000000699999999</v>
      </c>
      <c r="C29" s="11">
        <f t="array" ref="C29">INDEX(C$2:C$13,MATCH(MIN(IF(COUNTIF(C$21:C28,C$2:C$13)=0,(C$2:C$13+SUM($A29:B29)-$S$15*COLUMN())^2)),IF(COUNTIF(C$21:C28,C$2:C$13)=0,(C$2:C$13+SUM($A29:B29)-$S$15*COLUMN())^2),))</f>
        <v>1.4000000699999999</v>
      </c>
      <c r="D29" s="11">
        <f t="array" ref="D29">INDEX(D$2:D$13,MATCH(MIN(IF(COUNTIF(D$21:D28,D$2:D$13)=0,(D$2:D$13+SUM($A29:C29)-$S$15*COLUMN())^2)),IF(COUNTIF(D$21:D28,D$2:D$13)=0,(D$2:D$13+SUM($A29:C29)-$S$15*COLUMN())^2),))</f>
        <v>1.2000000799999999</v>
      </c>
      <c r="E29" s="11">
        <f t="array" ref="E29">INDEX(E$2:E$13,MATCH(MIN(IF(COUNTIF(E$21:E28,E$2:E$13)=0,(E$2:E$13+SUM($A29:D29)-$S$15*COLUMN())^2)),IF(COUNTIF(E$21:E28,E$2:E$13)=0,(E$2:E$13+SUM($A29:D29)-$S$15*COLUMN())^2),))</f>
        <v>1.1999999999999999E-7</v>
      </c>
      <c r="F29" s="11">
        <f t="array" ref="F29">INDEX(F$2:F$13,MATCH(MIN(IF(COUNTIF(F$21:F28,F$2:F$13)=0,(F$2:F$13+SUM($A29:E29)-$S$15*COLUMN())^2)),IF(COUNTIF(F$21:F28,F$2:F$13)=0,(F$2:F$13+SUM($A29:E29)-$S$15*COLUMN())^2),))</f>
        <v>9.9999999999999995E-8</v>
      </c>
      <c r="G29" s="11">
        <f t="array" ref="G29">INDEX(G$2:G$13,MATCH(MIN(IF(COUNTIF(G$21:G28,G$2:G$13)=0,(G$2:G$13+SUM($A29:F29)-$S$15*COLUMN())^2)),IF(COUNTIF(G$21:G28,G$2:G$13)=0,(G$2:G$13+SUM($A29:F29)-$S$15*COLUMN())^2),))</f>
        <v>2.0000000199999999</v>
      </c>
      <c r="H29" s="11">
        <f t="array" ref="H29">INDEX(H$2:H$13,MATCH(MIN(IF(COUNTIF(H$21:H28,H$2:H$13)=0,(H$2:H$13+SUM($A29:G29)-$S$15*COLUMN())^2)),IF(COUNTIF(H$21:H28,H$2:H$13)=0,(H$2:H$13+SUM($A29:G29)-$S$15*COLUMN())^2),))</f>
        <v>1.60000005</v>
      </c>
      <c r="I29" s="11">
        <f t="array" ref="I29">INDEX(I$2:I$13,MATCH(MIN(IF(COUNTIF(I$21:I28,I$2:I$13)=0,(I$2:I$13+SUM($A29:H29)-$S$15*COLUMN())^2)),IF(COUNTIF(I$21:I28,I$2:I$13)=0,(I$2:I$13+SUM($A29:H29)-$S$15*COLUMN())^2),))</f>
        <v>1.4000000699999999</v>
      </c>
      <c r="J29" s="11">
        <f t="array" ref="J29">INDEX(J$2:J$13,MATCH(MIN(IF(COUNTIF(J$21:J28,J$2:J$13)=0,(J$2:J$13+SUM($A29:I29)-$S$15*COLUMN())^2)),IF(COUNTIF(J$21:J28,J$2:J$13)=0,(J$2:J$13+SUM($A29:I29)-$S$15*COLUMN())^2),))</f>
        <v>1.1999999999999999E-7</v>
      </c>
      <c r="K29" s="11">
        <f t="array" ref="K29">INDEX(K$2:K$13,MATCH(MIN(IF(COUNTIF(K$21:K28,K$2:K$13)=0,(K$2:K$13+SUM($A29:J29)-$S$15*COLUMN())^2)),IF(COUNTIF(K$21:K28,K$2:K$13)=0,(K$2:K$13+SUM($A29:J29)-$S$15*COLUMN())^2),))</f>
        <v>1.80000004</v>
      </c>
      <c r="L29" s="11">
        <f t="array" ref="L29">INDEX(L$2:L$13,MATCH(MIN(IF(COUNTIF(L$21:L28,L$2:L$13)=0,(L$2:L$13+SUM($A29:K29)-$S$15*COLUMN())^2)),IF(COUNTIF(L$21:L28,L$2:L$13)=0,(L$2:L$13+SUM($A29:K29)-$S$15*COLUMN())^2),))</f>
        <v>1.1000000000000001E-7</v>
      </c>
      <c r="M29" s="11">
        <f t="array" ref="M29">INDEX(M$2:M$13,MATCH(MIN(IF(COUNTIF(M$21:M28,M$2:M$13)=0,(M$2:M$13+SUM($A29:L29)-$S$15*COLUMN())^2)),IF(COUNTIF(M$21:M28,M$2:M$13)=0,(M$2:M$13+SUM($A29:L29)-$S$15*COLUMN())^2),))</f>
        <v>9.9999999999999995E-8</v>
      </c>
      <c r="N29" s="11">
        <f t="array" ref="N29">INDEX(N$2:N$13,MATCH(MIN(IF(COUNTIF(N$21:N28,N$2:N$13)=0,(N$2:N$13+SUM($A29:M29)-$S$15*COLUMN())^2)),IF(COUNTIF(N$21:N28,N$2:N$13)=0,(N$2:N$13+SUM($A29:M29)-$S$15*COLUMN())^2),))</f>
        <v>1.80000004</v>
      </c>
      <c r="O29" s="11">
        <f t="array" ref="O29">INDEX(O$2:O$13,MATCH(MIN(IF(COUNTIF(O$21:O28,O$2:O$13)=0,(O$2:O$13+SUM($A29:N29)-$S$15*COLUMN())^2)),IF(COUNTIF(O$21:O28,O$2:O$13)=0,(O$2:O$13+SUM($A29:N29)-$S$15*COLUMN())^2),))</f>
        <v>1.4000000699999999</v>
      </c>
      <c r="P29" s="11">
        <f t="array" ref="P29">INDEX(P$2:P$13,MATCH(MIN(IF(COUNTIF(P$21:P28,P$2:P$13)=0,(P$2:P$13+SUM($A29:O29)-$S$15*COLUMN())^2)),IF(COUNTIF(P$21:P28,P$2:P$13)=0,(P$2:P$13+SUM($A29:O29)-$S$15*COLUMN())^2),))</f>
        <v>1.60000005</v>
      </c>
      <c r="Q29" s="4">
        <f t="shared" si="4"/>
        <v>16.600001199999998</v>
      </c>
    </row>
    <row r="30" spans="1:18">
      <c r="A30" s="12">
        <f t="shared" si="5"/>
        <v>1.0000001000000001</v>
      </c>
      <c r="B30" s="11">
        <f t="array" ref="B30">INDEX(B$2:B$13,MATCH(MIN(IF(COUNTIF(B$21:B29,B$2:B$13)=0,(B$2:B$13+SUM($A30:A30)-$S$15*COLUMN())^2)),IF(COUNTIF(B$21:B29,B$2:B$13)=0,(B$2:B$13+SUM($A30:A30)-$S$15*COLUMN())^2),))</f>
        <v>1.60000005</v>
      </c>
      <c r="C30" s="11">
        <f t="array" ref="C30">INDEX(C$2:C$13,MATCH(MIN(IF(COUNTIF(C$21:C29,C$2:C$13)=0,(C$2:C$13+SUM($A30:B30)-$S$15*COLUMN())^2)),IF(COUNTIF(C$21:C29,C$2:C$13)=0,(C$2:C$13+SUM($A30:B30)-$S$15*COLUMN())^2),))</f>
        <v>1.60000005</v>
      </c>
      <c r="D30" s="11">
        <f t="array" ref="D30">INDEX(D$2:D$13,MATCH(MIN(IF(COUNTIF(D$21:D29,D$2:D$13)=0,(D$2:D$13+SUM($A30:C30)-$S$15*COLUMN())^2)),IF(COUNTIF(D$21:D29,D$2:D$13)=0,(D$2:D$13+SUM($A30:C30)-$S$15*COLUMN())^2),))</f>
        <v>1.60000005</v>
      </c>
      <c r="E30" s="11">
        <f t="array" ref="E30">INDEX(E$2:E$13,MATCH(MIN(IF(COUNTIF(E$21:E29,E$2:E$13)=0,(E$2:E$13+SUM($A30:D30)-$S$15*COLUMN())^2)),IF(COUNTIF(E$21:E29,E$2:E$13)=0,(E$2:E$13+SUM($A30:D30)-$S$15*COLUMN())^2),))</f>
        <v>8.0000000000000002E-8</v>
      </c>
      <c r="F30" s="11">
        <f t="array" ref="F30">INDEX(F$2:F$13,MATCH(MIN(IF(COUNTIF(F$21:F29,F$2:F$13)=0,(F$2:F$13+SUM($A30:E30)-$S$15*COLUMN())^2)),IF(COUNTIF(F$21:F29,F$2:F$13)=0,(F$2:F$13+SUM($A30:E30)-$S$15*COLUMN())^2),))</f>
        <v>8.9999999999999999E-8</v>
      </c>
      <c r="G30" s="11">
        <f t="array" ref="G30">INDEX(G$2:G$13,MATCH(MIN(IF(COUNTIF(G$21:G29,G$2:G$13)=0,(G$2:G$13+SUM($A30:F30)-$S$15*COLUMN())^2)),IF(COUNTIF(G$21:G29,G$2:G$13)=0,(G$2:G$13+SUM($A30:F30)-$S$15*COLUMN())^2),))</f>
        <v>1.40000006</v>
      </c>
      <c r="H30" s="11">
        <f t="array" ref="H30">INDEX(H$2:H$13,MATCH(MIN(IF(COUNTIF(H$21:H29,H$2:H$13)=0,(H$2:H$13+SUM($A30:G30)-$S$15*COLUMN())^2)),IF(COUNTIF(H$21:H29,H$2:H$13)=0,(H$2:H$13+SUM($A30:G30)-$S$15*COLUMN())^2),))</f>
        <v>1.3E-7</v>
      </c>
      <c r="I30" s="11">
        <f t="array" ref="I30">INDEX(I$2:I$13,MATCH(MIN(IF(COUNTIF(I$21:I29,I$2:I$13)=0,(I$2:I$13+SUM($A30:H30)-$S$15*COLUMN())^2)),IF(COUNTIF(I$21:I29,I$2:I$13)=0,(I$2:I$13+SUM($A30:H30)-$S$15*COLUMN())^2),))</f>
        <v>1.80000004</v>
      </c>
      <c r="J30" s="11">
        <f t="array" ref="J30">INDEX(J$2:J$13,MATCH(MIN(IF(COUNTIF(J$21:J29,J$2:J$13)=0,(J$2:J$13+SUM($A30:I30)-$S$15*COLUMN())^2)),IF(COUNTIF(J$21:J29,J$2:J$13)=0,(J$2:J$13+SUM($A30:I30)-$S$15*COLUMN())^2),))</f>
        <v>1.40000006</v>
      </c>
      <c r="K30" s="11">
        <f t="array" ref="K30">INDEX(K$2:K$13,MATCH(MIN(IF(COUNTIF(K$21:K29,K$2:K$13)=0,(K$2:K$13+SUM($A30:J30)-$S$15*COLUMN())^2)),IF(COUNTIF(K$21:K29,K$2:K$13)=0,(K$2:K$13+SUM($A30:J30)-$S$15*COLUMN())^2),))</f>
        <v>1.3E-7</v>
      </c>
      <c r="L30" s="11">
        <f t="array" ref="L30">INDEX(L$2:L$13,MATCH(MIN(IF(COUNTIF(L$21:L29,L$2:L$13)=0,(L$2:L$13+SUM($A30:K30)-$S$15*COLUMN())^2)),IF(COUNTIF(L$21:L29,L$2:L$13)=0,(L$2:L$13+SUM($A30:K30)-$S$15*COLUMN())^2),))</f>
        <v>2.0000000199999999</v>
      </c>
      <c r="M30" s="11">
        <f t="array" ref="M30">INDEX(M$2:M$13,MATCH(MIN(IF(COUNTIF(M$21:M29,M$2:M$13)=0,(M$2:M$13+SUM($A30:L30)-$S$15*COLUMN())^2)),IF(COUNTIF(M$21:M29,M$2:M$13)=0,(M$2:M$13+SUM($A30:L30)-$S$15*COLUMN())^2),))</f>
        <v>8.9999999999999999E-8</v>
      </c>
      <c r="N30" s="11">
        <f t="array" ref="N30">INDEX(N$2:N$13,MATCH(MIN(IF(COUNTIF(N$21:N29,N$2:N$13)=0,(N$2:N$13+SUM($A30:M30)-$S$15*COLUMN())^2)),IF(COUNTIF(N$21:N29,N$2:N$13)=0,(N$2:N$13+SUM($A30:M30)-$S$15*COLUMN())^2),))</f>
        <v>1.2000000799999999</v>
      </c>
      <c r="O30" s="11">
        <f t="array" ref="O30">INDEX(O$2:O$13,MATCH(MIN(IF(COUNTIF(O$21:O29,O$2:O$13)=0,(O$2:O$13+SUM($A30:N30)-$S$15*COLUMN())^2)),IF(COUNTIF(O$21:O29,O$2:O$13)=0,(O$2:O$13+SUM($A30:N30)-$S$15*COLUMN())^2),))</f>
        <v>2.0000000199999999</v>
      </c>
      <c r="P30" s="11">
        <f t="array" ref="P30">INDEX(P$2:P$13,MATCH(MIN(IF(COUNTIF(P$21:P29,P$2:P$13)=0,(P$2:P$13+SUM($A30:O30)-$S$15*COLUMN())^2)),IF(COUNTIF(P$21:P29,P$2:P$13)=0,(P$2:P$13+SUM($A30:O30)-$S$15*COLUMN())^2),))</f>
        <v>1.1999999999999999E-7</v>
      </c>
      <c r="Q30" s="4">
        <f t="shared" si="4"/>
        <v>15.600001170000001</v>
      </c>
    </row>
    <row r="31" spans="1:18">
      <c r="A31" s="12">
        <f t="shared" si="5"/>
        <v>0.80000011000000004</v>
      </c>
      <c r="B31" s="11">
        <f t="array" ref="B31">INDEX(B$2:B$13,MATCH(MIN(IF(COUNTIF(B$21:B30,B$2:B$13)=0,(B$2:B$13+SUM($A31:A31)-$S$15*COLUMN())^2)),IF(COUNTIF(B$21:B30,B$2:B$13)=0,(B$2:B$13+SUM($A31:A31)-$S$15*COLUMN())^2),))</f>
        <v>1.80000004</v>
      </c>
      <c r="C31" s="11">
        <f t="array" ref="C31">INDEX(C$2:C$13,MATCH(MIN(IF(COUNTIF(C$21:C30,C$2:C$13)=0,(C$2:C$13+SUM($A31:B31)-$S$15*COLUMN())^2)),IF(COUNTIF(C$21:C30,C$2:C$13)=0,(C$2:C$13+SUM($A31:B31)-$S$15*COLUMN())^2),))</f>
        <v>1.80000004</v>
      </c>
      <c r="D31" s="11">
        <f t="array" ref="D31">INDEX(D$2:D$13,MATCH(MIN(IF(COUNTIF(D$21:D30,D$2:D$13)=0,(D$2:D$13+SUM($A31:C31)-$S$15*COLUMN())^2)),IF(COUNTIF(D$21:D30,D$2:D$13)=0,(D$2:D$13+SUM($A31:C31)-$S$15*COLUMN())^2),))</f>
        <v>1.80000004</v>
      </c>
      <c r="E31" s="11">
        <f t="array" ref="E31">INDEX(E$2:E$13,MATCH(MIN(IF(COUNTIF(E$21:E30,E$2:E$13)=0,(E$2:E$13+SUM($A31:D31)-$S$15*COLUMN())^2)),IF(COUNTIF(E$21:E30,E$2:E$13)=0,(E$2:E$13+SUM($A31:D31)-$S$15*COLUMN())^2),))</f>
        <v>8.9999999999999999E-8</v>
      </c>
      <c r="F31" s="11">
        <f t="array" ref="F31">INDEX(F$2:F$13,MATCH(MIN(IF(COUNTIF(F$21:F30,F$2:F$13)=0,(F$2:F$13+SUM($A31:E31)-$S$15*COLUMN())^2)),IF(COUNTIF(F$21:F30,F$2:F$13)=0,(F$2:F$13+SUM($A31:E31)-$S$15*COLUMN())^2),))</f>
        <v>5.9999999999999995E-8</v>
      </c>
      <c r="G31" s="11">
        <f t="array" ref="G31">INDEX(G$2:G$13,MATCH(MIN(IF(COUNTIF(G$21:G30,G$2:G$13)=0,(G$2:G$13+SUM($A31:F31)-$S$15*COLUMN())^2)),IF(COUNTIF(G$21:G30,G$2:G$13)=0,(G$2:G$13+SUM($A31:F31)-$S$15*COLUMN())^2),))</f>
        <v>1.3E-7</v>
      </c>
      <c r="H31" s="11">
        <f t="array" ref="H31">INDEX(H$2:H$13,MATCH(MIN(IF(COUNTIF(H$21:H30,H$2:H$13)=0,(H$2:H$13+SUM($A31:G31)-$S$15*COLUMN())^2)),IF(COUNTIF(H$21:H30,H$2:H$13)=0,(H$2:H$13+SUM($A31:G31)-$S$15*COLUMN())^2),))</f>
        <v>1.80000004</v>
      </c>
      <c r="I31" s="11">
        <f t="array" ref="I31">INDEX(I$2:I$13,MATCH(MIN(IF(COUNTIF(I$21:I30,I$2:I$13)=0,(I$2:I$13+SUM($A31:H31)-$S$15*COLUMN())^2)),IF(COUNTIF(I$21:I30,I$2:I$13)=0,(I$2:I$13+SUM($A31:H31)-$S$15*COLUMN())^2),))</f>
        <v>1.60000005</v>
      </c>
      <c r="J31" s="11">
        <f t="array" ref="J31">INDEX(J$2:J$13,MATCH(MIN(IF(COUNTIF(J$21:J30,J$2:J$13)=0,(J$2:J$13+SUM($A31:I31)-$S$15*COLUMN())^2)),IF(COUNTIF(J$21:J30,J$2:J$13)=0,(J$2:J$13+SUM($A31:I31)-$S$15*COLUMN())^2),))</f>
        <v>1.4000000699999999</v>
      </c>
      <c r="K31" s="11">
        <f t="array" ref="K31">INDEX(K$2:K$13,MATCH(MIN(IF(COUNTIF(K$21:K30,K$2:K$13)=0,(K$2:K$13+SUM($A31:J31)-$S$15*COLUMN())^2)),IF(COUNTIF(K$21:K30,K$2:K$13)=0,(K$2:K$13+SUM($A31:J31)-$S$15*COLUMN())^2),))</f>
        <v>1.1999999999999999E-7</v>
      </c>
      <c r="L31" s="11">
        <f t="array" ref="L31">INDEX(L$2:L$13,MATCH(MIN(IF(COUNTIF(L$21:L30,L$2:L$13)=0,(L$2:L$13+SUM($A31:K31)-$S$15*COLUMN())^2)),IF(COUNTIF(L$21:L30,L$2:L$13)=0,(L$2:L$13+SUM($A31:K31)-$S$15*COLUMN())^2),))</f>
        <v>9.9999999999999995E-8</v>
      </c>
      <c r="M31" s="11">
        <f t="array" ref="M31">INDEX(M$2:M$13,MATCH(MIN(IF(COUNTIF(M$21:M30,M$2:M$13)=0,(M$2:M$13+SUM($A31:L31)-$S$15*COLUMN())^2)),IF(COUNTIF(M$21:M30,M$2:M$13)=0,(M$2:M$13+SUM($A31:L31)-$S$15*COLUMN())^2),))</f>
        <v>8.0000000000000002E-8</v>
      </c>
      <c r="N31" s="11">
        <f t="array" ref="N31">INDEX(N$2:N$13,MATCH(MIN(IF(COUNTIF(N$21:N30,N$2:N$13)=0,(N$2:N$13+SUM($A31:M31)-$S$15*COLUMN())^2)),IF(COUNTIF(N$21:N30,N$2:N$13)=0,(N$2:N$13+SUM($A31:M31)-$S$15*COLUMN())^2),))</f>
        <v>1.0000001000000001</v>
      </c>
      <c r="O31" s="11">
        <f t="array" ref="O31">INDEX(O$2:O$13,MATCH(MIN(IF(COUNTIF(O$21:O30,O$2:O$13)=0,(O$2:O$13+SUM($A31:N31)-$S$15*COLUMN())^2)),IF(COUNTIF(O$21:O30,O$2:O$13)=0,(O$2:O$13+SUM($A31:N31)-$S$15*COLUMN())^2),))</f>
        <v>2.0000000299999998</v>
      </c>
      <c r="P31" s="11">
        <f t="array" ref="P31">INDEX(P$2:P$13,MATCH(MIN(IF(COUNTIF(P$21:P30,P$2:P$13)=0,(P$2:P$13+SUM($A31:O31)-$S$15*COLUMN())^2)),IF(COUNTIF(P$21:P30,P$2:P$13)=0,(P$2:P$13+SUM($A31:O31)-$S$15*COLUMN())^2),))</f>
        <v>2.0000000299999998</v>
      </c>
      <c r="Q31" s="4">
        <f t="shared" si="4"/>
        <v>16.000001129999998</v>
      </c>
    </row>
    <row r="32" spans="1:18">
      <c r="A32" s="12">
        <f t="shared" si="5"/>
        <v>1.1999999999999999E-7</v>
      </c>
      <c r="B32" s="11">
        <f t="array" ref="B32">INDEX(B$2:B$13,MATCH(MIN(IF(COUNTIF(B$21:B31,B$2:B$13)=0,(B$2:B$13+SUM($A32:A32)-$S$15*COLUMN())^2)),IF(COUNTIF(B$21:B31,B$2:B$13)=0,(B$2:B$13+SUM($A32:A32)-$S$15*COLUMN())^2),))</f>
        <v>2.0000000299999998</v>
      </c>
      <c r="C32" s="11">
        <f t="array" ref="C32">INDEX(C$2:C$13,MATCH(MIN(IF(COUNTIF(C$21:C31,C$2:C$13)=0,(C$2:C$13+SUM($A32:B32)-$S$15*COLUMN())^2)),IF(COUNTIF(C$21:C31,C$2:C$13)=0,(C$2:C$13+SUM($A32:B32)-$S$15*COLUMN())^2),))</f>
        <v>2.0000000199999999</v>
      </c>
      <c r="D32" s="11">
        <f t="array" ref="D32">INDEX(D$2:D$13,MATCH(MIN(IF(COUNTIF(D$21:D31,D$2:D$13)=0,(D$2:D$13+SUM($A32:C32)-$S$15*COLUMN())^2)),IF(COUNTIF(D$21:D31,D$2:D$13)=0,(D$2:D$13+SUM($A32:C32)-$S$15*COLUMN())^2),))</f>
        <v>2.0000000199999999</v>
      </c>
      <c r="E32" s="11">
        <f t="array" ref="E32">INDEX(E$2:E$13,MATCH(MIN(IF(COUNTIF(E$21:E31,E$2:E$13)=0,(E$2:E$13+SUM($A32:D32)-$S$15*COLUMN())^2)),IF(COUNTIF(E$21:E31,E$2:E$13)=0,(E$2:E$13+SUM($A32:D32)-$S$15*COLUMN())^2),))</f>
        <v>9.9999999999999995E-8</v>
      </c>
      <c r="F32" s="11">
        <f t="array" ref="F32">INDEX(F$2:F$13,MATCH(MIN(IF(COUNTIF(F$21:F31,F$2:F$13)=0,(F$2:F$13+SUM($A32:E32)-$S$15*COLUMN())^2)),IF(COUNTIF(F$21:F31,F$2:F$13)=0,(F$2:F$13+SUM($A32:E32)-$S$15*COLUMN())^2),))</f>
        <v>8.0000000000000002E-8</v>
      </c>
      <c r="G32" s="11">
        <f t="array" ref="G32">INDEX(G$2:G$13,MATCH(MIN(IF(COUNTIF(G$21:G31,G$2:G$13)=0,(G$2:G$13+SUM($A32:F32)-$S$15*COLUMN())^2)),IF(COUNTIF(G$21:G31,G$2:G$13)=0,(G$2:G$13+SUM($A32:F32)-$S$15*COLUMN())^2),))</f>
        <v>1.80000004</v>
      </c>
      <c r="H32" s="11">
        <f t="array" ref="H32">INDEX(H$2:H$13,MATCH(MIN(IF(COUNTIF(H$21:H31,H$2:H$13)=0,(H$2:H$13+SUM($A32:G32)-$S$15*COLUMN())^2)),IF(COUNTIF(H$21:H31,H$2:H$13)=0,(H$2:H$13+SUM($A32:G32)-$S$15*COLUMN())^2),))</f>
        <v>1.1999999999999999E-7</v>
      </c>
      <c r="I32" s="11">
        <f t="array" ref="I32">INDEX(I$2:I$13,MATCH(MIN(IF(COUNTIF(I$21:I31,I$2:I$13)=0,(I$2:I$13+SUM($A32:H32)-$S$15*COLUMN())^2)),IF(COUNTIF(I$21:I31,I$2:I$13)=0,(I$2:I$13+SUM($A32:H32)-$S$15*COLUMN())^2),))</f>
        <v>2.0000000199999999</v>
      </c>
      <c r="J32" s="11">
        <f t="array" ref="J32">INDEX(J$2:J$13,MATCH(MIN(IF(COUNTIF(J$21:J31,J$2:J$13)=0,(J$2:J$13+SUM($A32:I32)-$S$15*COLUMN())^2)),IF(COUNTIF(J$21:J31,J$2:J$13)=0,(J$2:J$13+SUM($A32:I32)-$S$15*COLUMN())^2),))</f>
        <v>2.0000000199999999</v>
      </c>
      <c r="K32" s="11">
        <f t="array" ref="K32">INDEX(K$2:K$13,MATCH(MIN(IF(COUNTIF(K$21:K31,K$2:K$13)=0,(K$2:K$13+SUM($A32:J32)-$S$15*COLUMN())^2)),IF(COUNTIF(K$21:K31,K$2:K$13)=0,(K$2:K$13+SUM($A32:J32)-$S$15*COLUMN())^2),))</f>
        <v>2.0000000199999999</v>
      </c>
      <c r="L32" s="11">
        <f t="array" ref="L32">INDEX(L$2:L$13,MATCH(MIN(IF(COUNTIF(L$21:L31,L$2:L$13)=0,(L$2:L$13+SUM($A32:K32)-$S$15*COLUMN())^2)),IF(COUNTIF(L$21:L31,L$2:L$13)=0,(L$2:L$13+SUM($A32:K32)-$S$15*COLUMN())^2),))</f>
        <v>8.0000000000000002E-8</v>
      </c>
      <c r="M32" s="11">
        <f t="array" ref="M32">INDEX(M$2:M$13,MATCH(MIN(IF(COUNTIF(M$21:M31,M$2:M$13)=0,(M$2:M$13+SUM($A32:L32)-$S$15*COLUMN())^2)),IF(COUNTIF(M$21:M31,M$2:M$13)=0,(M$2:M$13+SUM($A32:L32)-$S$15*COLUMN())^2),))</f>
        <v>5.9999999999999995E-8</v>
      </c>
      <c r="N32" s="11">
        <f t="array" ref="N32">INDEX(N$2:N$13,MATCH(MIN(IF(COUNTIF(N$21:N31,N$2:N$13)=0,(N$2:N$13+SUM($A32:M32)-$S$15*COLUMN())^2)),IF(COUNTIF(N$21:N31,N$2:N$13)=0,(N$2:N$13+SUM($A32:M32)-$S$15*COLUMN())^2),))</f>
        <v>1.3E-7</v>
      </c>
      <c r="O32" s="11">
        <f t="array" ref="O32">INDEX(O$2:O$13,MATCH(MIN(IF(COUNTIF(O$21:O31,O$2:O$13)=0,(O$2:O$13+SUM($A32:N32)-$S$15*COLUMN())^2)),IF(COUNTIF(O$21:O31,O$2:O$13)=0,(O$2:O$13+SUM($A32:N32)-$S$15*COLUMN())^2),))</f>
        <v>1.3E-7</v>
      </c>
      <c r="P32" s="11">
        <f t="array" ref="P32">INDEX(P$2:P$13,MATCH(MIN(IF(COUNTIF(P$21:P31,P$2:P$13)=0,(P$2:P$13+SUM($A32:O32)-$S$15*COLUMN())^2)),IF(COUNTIF(P$21:P31,P$2:P$13)=0,(P$2:P$13+SUM($A32:O32)-$S$15*COLUMN())^2),))</f>
        <v>2.0000000199999999</v>
      </c>
      <c r="Q32" s="4">
        <f t="shared" si="4"/>
        <v>15.800001009999999</v>
      </c>
    </row>
    <row r="33" spans="1:19">
      <c r="A33" s="12">
        <f t="shared" si="5"/>
        <v>1.3E-7</v>
      </c>
      <c r="B33" s="11">
        <f t="array" ref="B33">INDEX(B$2:B$13,MATCH(MIN(IF(COUNTIF(B$21:B32,B$2:B$13)=0,(B$2:B$13+SUM($A33:A33)-$S$15*COLUMN())^2)),IF(COUNTIF(B$21:B32,B$2:B$13)=0,(B$2:B$13+SUM($A33:A33)-$S$15*COLUMN())^2),))</f>
        <v>2.0000000199999999</v>
      </c>
      <c r="C33" s="11">
        <f t="array" ref="C33">INDEX(C$2:C$13,MATCH(MIN(IF(COUNTIF(C$21:C32,C$2:C$13)=0,(C$2:C$13+SUM($A33:B33)-$S$15*COLUMN())^2)),IF(COUNTIF(C$21:C32,C$2:C$13)=0,(C$2:C$13+SUM($A33:B33)-$S$15*COLUMN())^2),))</f>
        <v>2.0000000299999998</v>
      </c>
      <c r="D33" s="11">
        <f t="array" ref="D33">INDEX(D$2:D$13,MATCH(MIN(IF(COUNTIF(D$21:D32,D$2:D$13)=0,(D$2:D$13+SUM($A33:C33)-$S$15*COLUMN())^2)),IF(COUNTIF(D$21:D32,D$2:D$13)=0,(D$2:D$13+SUM($A33:C33)-$S$15*COLUMN())^2),))</f>
        <v>2.0000000299999998</v>
      </c>
      <c r="E33" s="11">
        <f t="array" ref="E33">INDEX(E$2:E$13,MATCH(MIN(IF(COUNTIF(E$21:E32,E$2:E$13)=0,(E$2:E$13+SUM($A33:D33)-$S$15*COLUMN())^2)),IF(COUNTIF(E$21:E32,E$2:E$13)=0,(E$2:E$13+SUM($A33:D33)-$S$15*COLUMN())^2),))</f>
        <v>1.1000000000000001E-7</v>
      </c>
      <c r="F33" s="11">
        <f t="array" ref="F33">INDEX(F$2:F$13,MATCH(MIN(IF(COUNTIF(F$21:F32,F$2:F$13)=0,(F$2:F$13+SUM($A33:E33)-$S$15*COLUMN())^2)),IF(COUNTIF(F$21:F32,F$2:F$13)=0,(F$2:F$13+SUM($A33:E33)-$S$15*COLUMN())^2),))</f>
        <v>7.0000000000000005E-8</v>
      </c>
      <c r="G33" s="11">
        <f t="array" ref="G33">INDEX(G$2:G$13,MATCH(MIN(IF(COUNTIF(G$21:G32,G$2:G$13)=0,(G$2:G$13+SUM($A33:F33)-$S$15*COLUMN())^2)),IF(COUNTIF(G$21:G32,G$2:G$13)=0,(G$2:G$13+SUM($A33:F33)-$S$15*COLUMN())^2),))</f>
        <v>1.1999999999999999E-7</v>
      </c>
      <c r="H33" s="11">
        <f t="array" ref="H33">INDEX(H$2:H$13,MATCH(MIN(IF(COUNTIF(H$21:H32,H$2:H$13)=0,(H$2:H$13+SUM($A33:G33)-$S$15*COLUMN())^2)),IF(COUNTIF(H$21:H32,H$2:H$13)=0,(H$2:H$13+SUM($A33:G33)-$S$15*COLUMN())^2),))</f>
        <v>2.0000000199999999</v>
      </c>
      <c r="I33" s="11">
        <f t="array" ref="I33">INDEX(I$2:I$13,MATCH(MIN(IF(COUNTIF(I$21:I32,I$2:I$13)=0,(I$2:I$13+SUM($A33:H33)-$S$15*COLUMN())^2)),IF(COUNTIF(I$21:I32,I$2:I$13)=0,(I$2:I$13+SUM($A33:H33)-$S$15*COLUMN())^2),))</f>
        <v>2.0000000299999998</v>
      </c>
      <c r="J33" s="11">
        <f t="array" ref="J33">INDEX(J$2:J$13,MATCH(MIN(IF(COUNTIF(J$21:J32,J$2:J$13)=0,(J$2:J$13+SUM($A33:I33)-$S$15*COLUMN())^2)),IF(COUNTIF(J$21:J32,J$2:J$13)=0,(J$2:J$13+SUM($A33:I33)-$S$15*COLUMN())^2),))</f>
        <v>2.0000000299999998</v>
      </c>
      <c r="K33" s="11">
        <f t="array" ref="K33">INDEX(K$2:K$13,MATCH(MIN(IF(COUNTIF(K$21:K32,K$2:K$13)=0,(K$2:K$13+SUM($A33:J33)-$S$15*COLUMN())^2)),IF(COUNTIF(K$21:K32,K$2:K$13)=0,(K$2:K$13+SUM($A33:J33)-$S$15*COLUMN())^2),))</f>
        <v>2.0000000299999998</v>
      </c>
      <c r="L33" s="11">
        <f t="array" ref="L33">INDEX(L$2:L$13,MATCH(MIN(IF(COUNTIF(L$21:L32,L$2:L$13)=0,(L$2:L$13+SUM($A33:K33)-$S$15*COLUMN())^2)),IF(COUNTIF(L$21:L32,L$2:L$13)=0,(L$2:L$13+SUM($A33:K33)-$S$15*COLUMN())^2),))</f>
        <v>8.9999999999999999E-8</v>
      </c>
      <c r="M33" s="11">
        <f t="array" ref="M33">INDEX(M$2:M$13,MATCH(MIN(IF(COUNTIF(M$21:M32,M$2:M$13)=0,(M$2:M$13+SUM($A33:L33)-$S$15*COLUMN())^2)),IF(COUNTIF(M$21:M32,M$2:M$13)=0,(M$2:M$13+SUM($A33:L33)-$S$15*COLUMN())^2),))</f>
        <v>7.0000000000000005E-8</v>
      </c>
      <c r="N33" s="11">
        <f t="array" ref="N33">INDEX(N$2:N$13,MATCH(MIN(IF(COUNTIF(N$21:N32,N$2:N$13)=0,(N$2:N$13+SUM($A33:M33)-$S$15*COLUMN())^2)),IF(COUNTIF(N$21:N32,N$2:N$13)=0,(N$2:N$13+SUM($A33:M33)-$S$15*COLUMN())^2),))</f>
        <v>1.1999999999999999E-7</v>
      </c>
      <c r="O33" s="11">
        <f t="array" ref="O33">INDEX(O$2:O$13,MATCH(MIN(IF(COUNTIF(O$21:O32,O$2:O$13)=0,(O$2:O$13+SUM($A33:N33)-$S$15*COLUMN())^2)),IF(COUNTIF(O$21:O32,O$2:O$13)=0,(O$2:O$13+SUM($A33:N33)-$S$15*COLUMN())^2),))</f>
        <v>1.1999999999999999E-7</v>
      </c>
      <c r="P33" s="11">
        <f t="array" ref="P33">INDEX(P$2:P$13,MATCH(MIN(IF(COUNTIF(P$21:P32,P$2:P$13)=0,(P$2:P$13+SUM($A33:O33)-$S$15*COLUMN())^2)),IF(COUNTIF(P$21:P32,P$2:P$13)=0,(P$2:P$13+SUM($A33:O33)-$S$15*COLUMN())^2),))</f>
        <v>1.80000004</v>
      </c>
      <c r="Q33" s="4">
        <f t="shared" si="4"/>
        <v>15.800001059999998</v>
      </c>
    </row>
    <row r="35" spans="1:19">
      <c r="B35" s="8">
        <f>SUM(B38:B49)</f>
        <v>14.200000900000001</v>
      </c>
      <c r="C35" s="8">
        <f t="shared" ref="C35:P35" si="6">SUM(C38:C49)</f>
        <v>14.200000899999999</v>
      </c>
      <c r="D35" s="8">
        <f t="shared" si="6"/>
        <v>14.200000899999999</v>
      </c>
      <c r="E35" s="8">
        <f t="shared" si="6"/>
        <v>8.0000008999999999</v>
      </c>
      <c r="F35" s="8">
        <f t="shared" si="6"/>
        <v>3.6000008999999999</v>
      </c>
      <c r="G35" s="8">
        <f t="shared" si="6"/>
        <v>14.200000899999999</v>
      </c>
      <c r="H35" s="8">
        <f t="shared" si="6"/>
        <v>14.200000899999997</v>
      </c>
      <c r="I35" s="8">
        <f t="shared" si="6"/>
        <v>14.200000899999999</v>
      </c>
      <c r="J35" s="8">
        <f t="shared" si="6"/>
        <v>14.200000899999997</v>
      </c>
      <c r="K35" s="8">
        <f t="shared" si="6"/>
        <v>14.200000899999999</v>
      </c>
      <c r="L35" s="8">
        <f t="shared" si="6"/>
        <v>8.0000009000000016</v>
      </c>
      <c r="M35" s="8">
        <f t="shared" si="6"/>
        <v>3.6000009000000004</v>
      </c>
      <c r="N35" s="8">
        <f t="shared" si="6"/>
        <v>14.200000900000003</v>
      </c>
      <c r="O35" s="8">
        <f t="shared" si="6"/>
        <v>14.200000899999999</v>
      </c>
      <c r="P35" s="8">
        <f t="shared" si="6"/>
        <v>14.200000899999999</v>
      </c>
      <c r="Q35" s="10">
        <f>AVERAGE(Q22:Q33)</f>
        <v>16.133334533333333</v>
      </c>
      <c r="R35" s="15">
        <f>VAR(Q22:Q33)</f>
        <v>0.14060609333334215</v>
      </c>
      <c r="S35" t="s">
        <v>17</v>
      </c>
    </row>
    <row r="37" spans="1:19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F37" s="5" t="s">
        <v>5</v>
      </c>
      <c r="G37" s="5" t="s">
        <v>6</v>
      </c>
      <c r="H37" s="5" t="s">
        <v>7</v>
      </c>
      <c r="I37" s="5" t="s">
        <v>8</v>
      </c>
      <c r="J37" s="5" t="s">
        <v>9</v>
      </c>
      <c r="K37" s="5" t="s">
        <v>10</v>
      </c>
      <c r="L37" s="5" t="s">
        <v>11</v>
      </c>
      <c r="M37" s="5" t="s">
        <v>12</v>
      </c>
      <c r="N37" s="5" t="s">
        <v>13</v>
      </c>
      <c r="O37" s="5" t="s">
        <v>14</v>
      </c>
      <c r="P37" s="5" t="s">
        <v>15</v>
      </c>
      <c r="Q37" s="1" t="s">
        <v>16</v>
      </c>
    </row>
    <row r="38" spans="1:19">
      <c r="A38" s="12">
        <f>A2</f>
        <v>2.0000000199999999</v>
      </c>
      <c r="B38" s="13">
        <f t="array" ref="B38">INDEX(B:B,MIN(IF(MIN(IF(COUNTIF(B$37:B37,B$2:B$13)=0,(B$2:B$13+TRANSPOSE(C$2:C$13)+SUM($A38:A38)-$S$15*COLUMN(C38))^2))=IF(COUNTIF(B$37:B37,B$2:B$13)=0,(B$2:B$13+TRANSPOSE(C$2:C$13)+SUM($A38:A38)-$S$15*COLUMN(C38))^2),ROW(B$2:B$13))))</f>
        <v>1.0000001000000001</v>
      </c>
      <c r="C38" s="13">
        <f t="array" ref="C38">INDEX(C:C,MIN(IF(MIN(IF(COUNTIF(C$37:C37,C$2:C$13)=0,(C$2:C$13+TRANSPOSE(D$2:D$13)+SUM($A38:B38)-$S$15*COLUMN(D38))^2))=IF(COUNTIF(C$37:C37,C$2:C$13)=0,(C$2:C$13+TRANSPOSE(D$2:D$13)+SUM($A38:B38)-$S$15*COLUMN(D38))^2),ROW(C$2:C$13))))</f>
        <v>1.0000001000000001</v>
      </c>
      <c r="D38" s="13">
        <f t="array" ref="D38">INDEX(D:D,MIN(IF(MIN(IF(COUNTIF(D$37:D37,D$2:D$13)=0,(D$2:D$13+TRANSPOSE(E$2:E$13)+SUM($A38:C38)-$S$15*COLUMN(E38))^2))=IF(COUNTIF(D$37:D37,D$2:D$13)=0,(D$2:D$13+TRANSPOSE(E$2:E$13)+SUM($A38:C38)-$S$15*COLUMN(E38))^2),ROW(D$2:D$13))))</f>
        <v>1.0000001000000001</v>
      </c>
      <c r="E38" s="13">
        <f t="array" ref="E38">INDEX(E:E,MIN(IF(MIN(IF(COUNTIF(E$37:E37,E$2:E$13)=0,(E$2:E$13+TRANSPOSE(F$2:F$13)+SUM($A38:D38)-$S$15*COLUMN(F38))^2))=IF(COUNTIF(E$37:E37,E$2:E$13)=0,(E$2:E$13+TRANSPOSE(F$2:F$13)+SUM($A38:D38)-$S$15*COLUMN(F38))^2),ROW(E$2:E$13))))</f>
        <v>1.0000000600000001</v>
      </c>
      <c r="F38" s="13">
        <f t="array" ref="F38">INDEX(F:F,MIN(IF(MIN(IF(COUNTIF(F$37:F37,F$2:F$13)=0,(F$2:F$13+TRANSPOSE(G$2:G$13)+SUM($A38:E38)-$S$15*COLUMN(G38))^2))=IF(COUNTIF(F$37:F37,F$2:F$13)=0,(F$2:F$13+TRANSPOSE(G$2:G$13)+SUM($A38:E38)-$S$15*COLUMN(G38))^2),ROW(F$2:F$13))))</f>
        <v>1.3E-7</v>
      </c>
      <c r="G38" s="13">
        <f t="array" ref="G38">INDEX(G:G,MIN(IF(MIN(IF(COUNTIF(G$37:G37,G$2:G$13)=0,(G$2:G$13+TRANSPOSE(H$2:H$13)+SUM($A38:F38)-$S$15*COLUMN(H38))^2))=IF(COUNTIF(G$37:G37,G$2:G$13)=0,(G$2:G$13+TRANSPOSE(H$2:H$13)+SUM($A38:F38)-$S$15*COLUMN(H38))^2),ROW(G$2:G$13))))</f>
        <v>1.0000001000000001</v>
      </c>
      <c r="H38" s="13">
        <f t="array" ref="H38">INDEX(H:H,MIN(IF(MIN(IF(COUNTIF(H$37:H37,H$2:H$13)=0,(H$2:H$13+TRANSPOSE(I$2:I$13)+SUM($A38:G38)-$S$15*COLUMN(I38))^2))=IF(COUNTIF(H$37:H37,H$2:H$13)=0,(H$2:H$13+TRANSPOSE(I$2:I$13)+SUM($A38:G38)-$S$15*COLUMN(I38))^2),ROW(H$2:H$13))))</f>
        <v>1.0000001000000001</v>
      </c>
      <c r="I38" s="13">
        <f t="array" ref="I38">INDEX(I:I,MIN(IF(MIN(IF(COUNTIF(I$37:I37,I$2:I$13)=0,(I$2:I$13+TRANSPOSE(J$2:J$13)+SUM($A38:H38)-$S$15*COLUMN(J38))^2))=IF(COUNTIF(I$37:I37,I$2:I$13)=0,(I$2:I$13+TRANSPOSE(J$2:J$13)+SUM($A38:H38)-$S$15*COLUMN(J38))^2),ROW(I$2:I$13))))</f>
        <v>1.0000001000000001</v>
      </c>
      <c r="J38" s="13">
        <f t="array" ref="J38">INDEX(J:J,MIN(IF(MIN(IF(COUNTIF(J$37:J37,J$2:J$13)=0,(J$2:J$13+TRANSPOSE(K$2:K$13)+SUM($A38:I38)-$S$15*COLUMN(K38))^2))=IF(COUNTIF(J$37:J37,J$2:J$13)=0,(J$2:J$13+TRANSPOSE(K$2:K$13)+SUM($A38:I38)-$S$15*COLUMN(K38))^2),ROW(J$2:J$13))))</f>
        <v>1.0000001000000001</v>
      </c>
      <c r="K38" s="13">
        <f t="array" ref="K38">INDEX(K:K,MIN(IF(MIN(IF(COUNTIF(K$37:K37,K$2:K$13)=0,(K$2:K$13+TRANSPOSE(L$2:L$13)+SUM($A38:J38)-$S$15*COLUMN(L38))^2))=IF(COUNTIF(K$37:K37,K$2:K$13)=0,(K$2:K$13+TRANSPOSE(L$2:L$13)+SUM($A38:J38)-$S$15*COLUMN(L38))^2),ROW(K$2:K$13))))</f>
        <v>2.0000000299999998</v>
      </c>
      <c r="L38" s="13">
        <f t="array" ref="L38">INDEX(L:L,MIN(IF(MIN(IF(COUNTIF(L$37:L37,L$2:L$13)=0,(L$2:L$13+TRANSPOSE(M$2:M$13)+SUM($A38:K38)-$S$15*COLUMN(M38))^2))=IF(COUNTIF(L$37:L37,L$2:L$13)=0,(L$2:L$13+TRANSPOSE(M$2:M$13)+SUM($A38:K38)-$S$15*COLUMN(M38))^2),ROW(L$2:L$13))))</f>
        <v>1.0000000600000001</v>
      </c>
      <c r="M38" s="13">
        <f t="array" ref="M38">INDEX(M:M,MIN(IF(MIN(IF(COUNTIF(M$37:M37,M$2:M$13)=0,(M$2:M$13+TRANSPOSE(N$2:N$13)+SUM($A38:L38)-$S$15*COLUMN(N38))^2))=IF(COUNTIF(M$37:M37,M$2:M$13)=0,(M$2:M$13+TRANSPOSE(N$2:N$13)+SUM($A38:L38)-$S$15*COLUMN(N38))^2),ROW(M$2:M$13))))</f>
        <v>0.20000003999999999</v>
      </c>
      <c r="N38" s="13">
        <f t="array" ref="N38">INDEX(N:N,MIN(IF(MIN(IF(COUNTIF(N$37:N37,N$2:N$13)=0,(N$2:N$13+TRANSPOSE(O$2:O$13)+SUM($A38:M38)-$S$15*COLUMN(O38))^2))=IF(COUNTIF(N$37:N37,N$2:N$13)=0,(N$2:N$13+TRANSPOSE(O$2:O$13)+SUM($A38:M38)-$S$15*COLUMN(O38))^2),ROW(N$2:N$13))))</f>
        <v>2.0000000199999999</v>
      </c>
      <c r="O38" s="13">
        <f t="array" ref="O38">INDEX(O:O,MIN(IF(MIN(IF(COUNTIF(O$37:O37,O$2:O$13)=0,(O$2:O$13+TRANSPOSE(P$2:P$13)+SUM($A38:N38)-$S$15*COLUMN(P38))^2))=IF(COUNTIF(O$37:O37,O$2:O$13)=0,(O$2:O$13+TRANSPOSE(P$2:P$13)+SUM($A38:N38)-$S$15*COLUMN(P38))^2),ROW(O$2:O$13))))</f>
        <v>1.0000000899999999</v>
      </c>
      <c r="P38" s="11">
        <f t="array" ref="P38">INDEX(P$2:P$13,MATCH(MIN(IF(COUNTIF(P$37:P37,P$2:P$13)=0,(P$2:P$13+SUM($A38:O38)-$S$15*COLUMN())^2)),IF(COUNTIF(P$37:P37,P$2:P$13)=0,(P$2:P$13+SUM($A38:O38)-$S$15*COLUMN())^2),))</f>
        <v>1.1999999999999999E-7</v>
      </c>
      <c r="Q38" s="4">
        <f t="shared" ref="Q38:Q49" si="7">SUM(A38:P38)</f>
        <v>16.200001269999998</v>
      </c>
    </row>
    <row r="39" spans="1:19">
      <c r="A39" s="12">
        <f t="shared" ref="A39:A49" si="8">A3</f>
        <v>2.0000000299999998</v>
      </c>
      <c r="B39" s="13">
        <f t="array" ref="B39">INDEX(B:B,MIN(IF(MIN(IF(COUNTIF(B$37:B38,B$2:B$13)=0,(B$2:B$13+TRANSPOSE(C$2:C$13)+SUM($A39:A39)-$S$15*COLUMN(C39))^2))=IF(COUNTIF(B$37:B38,B$2:B$13)=0,(B$2:B$13+TRANSPOSE(C$2:C$13)+SUM($A39:A39)-$S$15*COLUMN(C39))^2),ROW(B$2:B$13))))</f>
        <v>1.3E-7</v>
      </c>
      <c r="C39" s="13">
        <f t="array" ref="C39">INDEX(C:C,MIN(IF(MIN(IF(COUNTIF(C$37:C38,C$2:C$13)=0,(C$2:C$13+TRANSPOSE(D$2:D$13)+SUM($A39:B39)-$S$15*COLUMN(D39))^2))=IF(COUNTIF(C$37:C38,C$2:C$13)=0,(C$2:C$13+TRANSPOSE(D$2:D$13)+SUM($A39:B39)-$S$15*COLUMN(D39))^2),ROW(C$2:C$13))))</f>
        <v>1.2000000799999999</v>
      </c>
      <c r="D39" s="13">
        <f t="array" ref="D39">INDEX(D:D,MIN(IF(MIN(IF(COUNTIF(D$37:D38,D$2:D$13)=0,(D$2:D$13+TRANSPOSE(E$2:E$13)+SUM($A39:C39)-$S$15*COLUMN(E39))^2))=IF(COUNTIF(D$37:D38,D$2:D$13)=0,(D$2:D$13+TRANSPOSE(E$2:E$13)+SUM($A39:C39)-$S$15*COLUMN(E39))^2),ROW(D$2:D$13))))</f>
        <v>1.80000004</v>
      </c>
      <c r="E39" s="13">
        <f t="array" ref="E39">INDEX(E:E,MIN(IF(MIN(IF(COUNTIF(E$37:E38,E$2:E$13)=0,(E$2:E$13+TRANSPOSE(F$2:F$13)+SUM($A39:D39)-$S$15*COLUMN(F39))^2))=IF(COUNTIF(E$37:E38,E$2:E$13)=0,(E$2:E$13+TRANSPOSE(F$2:F$13)+SUM($A39:D39)-$S$15*COLUMN(F39))^2),ROW(E$2:E$13))))</f>
        <v>8.0000000000000002E-8</v>
      </c>
      <c r="F39" s="13">
        <f t="array" ref="F39">INDEX(F:F,MIN(IF(MIN(IF(COUNTIF(F$37:F38,F$2:F$13)=0,(F$2:F$13+TRANSPOSE(G$2:G$13)+SUM($A39:E39)-$S$15*COLUMN(G39))^2))=IF(COUNTIF(F$37:F38,F$2:F$13)=0,(F$2:F$13+TRANSPOSE(G$2:G$13)+SUM($A39:E39)-$S$15*COLUMN(G39))^2),ROW(F$2:F$13))))</f>
        <v>1.1999999999999999E-7</v>
      </c>
      <c r="G39" s="13">
        <f t="array" ref="G39">INDEX(G:G,MIN(IF(MIN(IF(COUNTIF(G$37:G38,G$2:G$13)=0,(G$2:G$13+TRANSPOSE(H$2:H$13)+SUM($A39:F39)-$S$15*COLUMN(H39))^2))=IF(COUNTIF(G$37:G38,G$2:G$13)=0,(G$2:G$13+TRANSPOSE(H$2:H$13)+SUM($A39:F39)-$S$15*COLUMN(H39))^2),ROW(G$2:G$13))))</f>
        <v>2.0000000299999998</v>
      </c>
      <c r="H39" s="13">
        <f t="array" ref="H39">INDEX(H:H,MIN(IF(MIN(IF(COUNTIF(H$37:H38,H$2:H$13)=0,(H$2:H$13+TRANSPOSE(I$2:I$13)+SUM($A39:G39)-$S$15*COLUMN(I39))^2))=IF(COUNTIF(H$37:H38,H$2:H$13)=0,(H$2:H$13+TRANSPOSE(I$2:I$13)+SUM($A39:G39)-$S$15*COLUMN(I39))^2),ROW(H$2:H$13))))</f>
        <v>1.2000000799999999</v>
      </c>
      <c r="I39" s="13">
        <f t="array" ref="I39">INDEX(I:I,MIN(IF(MIN(IF(COUNTIF(I$37:I38,I$2:I$13)=0,(I$2:I$13+TRANSPOSE(J$2:J$13)+SUM($A39:H39)-$S$15*COLUMN(J39))^2))=IF(COUNTIF(I$37:I38,I$2:I$13)=0,(I$2:I$13+TRANSPOSE(J$2:J$13)+SUM($A39:H39)-$S$15*COLUMN(J39))^2),ROW(I$2:I$13))))</f>
        <v>0.80000011000000004</v>
      </c>
      <c r="J39" s="13">
        <f t="array" ref="J39">INDEX(J:J,MIN(IF(MIN(IF(COUNTIF(J$37:J38,J$2:J$13)=0,(J$2:J$13+TRANSPOSE(K$2:K$13)+SUM($A39:I39)-$S$15*COLUMN(K39))^2))=IF(COUNTIF(J$37:J38,J$2:J$13)=0,(J$2:J$13+TRANSPOSE(K$2:K$13)+SUM($A39:I39)-$S$15*COLUMN(K39))^2),ROW(J$2:J$13))))</f>
        <v>1.2000000799999999</v>
      </c>
      <c r="K39" s="13">
        <f t="array" ref="K39">INDEX(K:K,MIN(IF(MIN(IF(COUNTIF(K$37:K38,K$2:K$13)=0,(K$2:K$13+TRANSPOSE(L$2:L$13)+SUM($A39:J39)-$S$15*COLUMN(L39))^2))=IF(COUNTIF(K$37:K38,K$2:K$13)=0,(K$2:K$13+TRANSPOSE(L$2:L$13)+SUM($A39:J39)-$S$15*COLUMN(L39))^2),ROW(K$2:K$13))))</f>
        <v>1.80000004</v>
      </c>
      <c r="L39" s="13">
        <f t="array" ref="L39">INDEX(L:L,MIN(IF(MIN(IF(COUNTIF(L$37:L38,L$2:L$13)=0,(L$2:L$13+TRANSPOSE(M$2:M$13)+SUM($A39:K39)-$S$15*COLUMN(M39))^2))=IF(COUNTIF(L$37:L38,L$2:L$13)=0,(L$2:L$13+TRANSPOSE(M$2:M$13)+SUM($A39:K39)-$S$15*COLUMN(M39))^2),ROW(L$2:L$13))))</f>
        <v>1.4000000500000001</v>
      </c>
      <c r="M39" s="13">
        <f t="array" ref="M39">INDEX(M:M,MIN(IF(MIN(IF(COUNTIF(M$37:M38,M$2:M$13)=0,(M$2:M$13+TRANSPOSE(N$2:N$13)+SUM($A39:L39)-$S$15*COLUMN(N39))^2))=IF(COUNTIF(M$37:M38,M$2:M$13)=0,(M$2:M$13+TRANSPOSE(N$2:N$13)+SUM($A39:L39)-$S$15*COLUMN(N39))^2),ROW(M$2:M$13))))</f>
        <v>5.9999999999999995E-8</v>
      </c>
      <c r="N39" s="13">
        <f t="array" ref="N39">INDEX(N:N,MIN(IF(MIN(IF(COUNTIF(N$37:N38,N$2:N$13)=0,(N$2:N$13+TRANSPOSE(O$2:O$13)+SUM($A39:M39)-$S$15*COLUMN(O39))^2))=IF(COUNTIF(N$37:N38,N$2:N$13)=0,(N$2:N$13+TRANSPOSE(O$2:O$13)+SUM($A39:M39)-$S$15*COLUMN(O39))^2),ROW(N$2:N$13))))</f>
        <v>1.80000004</v>
      </c>
      <c r="O39" s="13">
        <f t="array" ref="O39">INDEX(O:O,MIN(IF(MIN(IF(COUNTIF(O$37:O38,O$2:O$13)=0,(O$2:O$13+TRANSPOSE(P$2:P$13)+SUM($A39:N39)-$S$15*COLUMN(P39))^2))=IF(COUNTIF(O$37:O38,O$2:O$13)=0,(O$2:O$13+TRANSPOSE(P$2:P$13)+SUM($A39:N39)-$S$15*COLUMN(P39))^2),ROW(O$2:O$13))))</f>
        <v>1.1999999999999999E-7</v>
      </c>
      <c r="P39" s="11">
        <f t="array" ref="P39">INDEX(P$2:P$13,MATCH(MIN(IF(COUNTIF(P$37:P38,P$2:P$13)=0,(P$2:P$13+SUM($A39:O39)-$S$15*COLUMN())^2)),IF(COUNTIF(P$37:P38,P$2:P$13)=0,(P$2:P$13+SUM($A39:O39)-$S$15*COLUMN())^2),))</f>
        <v>1.0000000899999999</v>
      </c>
      <c r="Q39" s="4">
        <f t="shared" si="7"/>
        <v>16.200001180000001</v>
      </c>
    </row>
    <row r="40" spans="1:19">
      <c r="A40" s="12">
        <f t="shared" si="8"/>
        <v>1.80000004</v>
      </c>
      <c r="B40" s="13">
        <f t="array" ref="B40">INDEX(B:B,MIN(IF(MIN(IF(COUNTIF(B$37:B39,B$2:B$13)=0,(B$2:B$13+TRANSPOSE(C$2:C$13)+SUM($A40:A40)-$S$15*COLUMN(C40))^2))=IF(COUNTIF(B$37:B39,B$2:B$13)=0,(B$2:B$13+TRANSPOSE(C$2:C$13)+SUM($A40:A40)-$S$15*COLUMN(C40))^2),ROW(B$2:B$13))))</f>
        <v>1.2000000799999999</v>
      </c>
      <c r="C40" s="13">
        <f t="array" ref="C40">INDEX(C:C,MIN(IF(MIN(IF(COUNTIF(C$37:C39,C$2:C$13)=0,(C$2:C$13+TRANSPOSE(D$2:D$13)+SUM($A40:B40)-$S$15*COLUMN(D40))^2))=IF(COUNTIF(C$37:C39,C$2:C$13)=0,(C$2:C$13+TRANSPOSE(D$2:D$13)+SUM($A40:B40)-$S$15*COLUMN(D40))^2),ROW(C$2:C$13))))</f>
        <v>1.3E-7</v>
      </c>
      <c r="D40" s="13">
        <f t="array" ref="D40">INDEX(D:D,MIN(IF(MIN(IF(COUNTIF(D$37:D39,D$2:D$13)=0,(D$2:D$13+TRANSPOSE(E$2:E$13)+SUM($A40:C40)-$S$15*COLUMN(E40))^2))=IF(COUNTIF(D$37:D39,D$2:D$13)=0,(D$2:D$13+TRANSPOSE(E$2:E$13)+SUM($A40:C40)-$S$15*COLUMN(E40))^2),ROW(D$2:D$13))))</f>
        <v>2.0000000299999998</v>
      </c>
      <c r="E40" s="13">
        <f t="array" ref="E40">INDEX(E:E,MIN(IF(MIN(IF(COUNTIF(E$37:E39,E$2:E$13)=0,(E$2:E$13+TRANSPOSE(F$2:F$13)+SUM($A40:D40)-$S$15*COLUMN(F40))^2))=IF(COUNTIF(E$37:E39,E$2:E$13)=0,(E$2:E$13+TRANSPOSE(F$2:F$13)+SUM($A40:D40)-$S$15*COLUMN(F40))^2),ROW(E$2:E$13))))</f>
        <v>1.4000000500000001</v>
      </c>
      <c r="F40" s="13">
        <f t="array" ref="F40">INDEX(F:F,MIN(IF(MIN(IF(COUNTIF(F$37:F39,F$2:F$13)=0,(F$2:F$13+TRANSPOSE(G$2:G$13)+SUM($A40:E40)-$S$15*COLUMN(G40))^2))=IF(COUNTIF(F$37:F39,F$2:F$13)=0,(F$2:F$13+TRANSPOSE(G$2:G$13)+SUM($A40:E40)-$S$15*COLUMN(G40))^2),ROW(F$2:F$13))))</f>
        <v>5.9999999999999995E-8</v>
      </c>
      <c r="G40" s="13">
        <f t="array" ref="G40">INDEX(G:G,MIN(IF(MIN(IF(COUNTIF(G$37:G39,G$2:G$13)=0,(G$2:G$13+TRANSPOSE(H$2:H$13)+SUM($A40:F40)-$S$15*COLUMN(H40))^2))=IF(COUNTIF(G$37:G39,G$2:G$13)=0,(G$2:G$13+TRANSPOSE(H$2:H$13)+SUM($A40:F40)-$S$15*COLUMN(H40))^2),ROW(G$2:G$13))))</f>
        <v>0.80000011000000004</v>
      </c>
      <c r="H40" s="13">
        <f t="array" ref="H40">INDEX(H:H,MIN(IF(MIN(IF(COUNTIF(H$37:H39,H$2:H$13)=0,(H$2:H$13+TRANSPOSE(I$2:I$13)+SUM($A40:G40)-$S$15*COLUMN(I40))^2))=IF(COUNTIF(H$37:H39,H$2:H$13)=0,(H$2:H$13+TRANSPOSE(I$2:I$13)+SUM($A40:G40)-$S$15*COLUMN(I40))^2),ROW(H$2:H$13))))</f>
        <v>0.80000011000000004</v>
      </c>
      <c r="I40" s="13">
        <f t="array" ref="I40">INDEX(I:I,MIN(IF(MIN(IF(COUNTIF(I$37:I39,I$2:I$13)=0,(I$2:I$13+TRANSPOSE(J$2:J$13)+SUM($A40:H40)-$S$15*COLUMN(J40))^2))=IF(COUNTIF(I$37:I39,I$2:I$13)=0,(I$2:I$13+TRANSPOSE(J$2:J$13)+SUM($A40:H40)-$S$15*COLUMN(J40))^2),ROW(I$2:I$13))))</f>
        <v>1.2000000799999999</v>
      </c>
      <c r="J40" s="13">
        <f t="array" ref="J40">INDEX(J:J,MIN(IF(MIN(IF(COUNTIF(J$37:J39,J$2:J$13)=0,(J$2:J$13+TRANSPOSE(K$2:K$13)+SUM($A40:I40)-$S$15*COLUMN(K40))^2))=IF(COUNTIF(J$37:J39,J$2:J$13)=0,(J$2:J$13+TRANSPOSE(K$2:K$13)+SUM($A40:I40)-$S$15*COLUMN(K40))^2),ROW(J$2:J$13))))</f>
        <v>0.80000011000000004</v>
      </c>
      <c r="K40" s="13">
        <f t="array" ref="K40">INDEX(K:K,MIN(IF(MIN(IF(COUNTIF(K$37:K39,K$2:K$13)=0,(K$2:K$13+TRANSPOSE(L$2:L$13)+SUM($A40:J40)-$S$15*COLUMN(L40))^2))=IF(COUNTIF(K$37:K39,K$2:K$13)=0,(K$2:K$13+TRANSPOSE(L$2:L$13)+SUM($A40:J40)-$S$15*COLUMN(L40))^2),ROW(K$2:K$13))))</f>
        <v>1.0000001000000001</v>
      </c>
      <c r="L40" s="13">
        <f t="array" ref="L40">INDEX(L:L,MIN(IF(MIN(IF(COUNTIF(L$37:L39,L$2:L$13)=0,(L$2:L$13+TRANSPOSE(M$2:M$13)+SUM($A40:K40)-$S$15*COLUMN(M40))^2))=IF(COUNTIF(L$37:L39,L$2:L$13)=0,(L$2:L$13+TRANSPOSE(M$2:M$13)+SUM($A40:K40)-$S$15*COLUMN(M40))^2),ROW(L$2:L$13))))</f>
        <v>2.0000000199999999</v>
      </c>
      <c r="M40" s="13">
        <f t="array" ref="M40">INDEX(M:M,MIN(IF(MIN(IF(COUNTIF(M$37:M39,M$2:M$13)=0,(M$2:M$13+TRANSPOSE(N$2:N$13)+SUM($A40:L40)-$S$15*COLUMN(N40))^2))=IF(COUNTIF(M$37:M39,M$2:M$13)=0,(M$2:M$13+TRANSPOSE(N$2:N$13)+SUM($A40:L40)-$S$15*COLUMN(N40))^2),ROW(M$2:M$13))))</f>
        <v>0.20000005000000001</v>
      </c>
      <c r="N40" s="13">
        <f t="array" ref="N40">INDEX(N:N,MIN(IF(MIN(IF(COUNTIF(N$37:N39,N$2:N$13)=0,(N$2:N$13+TRANSPOSE(O$2:O$13)+SUM($A40:M40)-$S$15*COLUMN(O40))^2))=IF(COUNTIF(N$37:N39,N$2:N$13)=0,(N$2:N$13+TRANSPOSE(O$2:O$13)+SUM($A40:M40)-$S$15*COLUMN(O40))^2),ROW(N$2:N$13))))</f>
        <v>1.1999999999999999E-7</v>
      </c>
      <c r="O40" s="13">
        <f t="array" ref="O40">INDEX(O:O,MIN(IF(MIN(IF(COUNTIF(O$37:O39,O$2:O$13)=0,(O$2:O$13+TRANSPOSE(P$2:P$13)+SUM($A40:N40)-$S$15*COLUMN(P40))^2))=IF(COUNTIF(O$37:O39,O$2:O$13)=0,(O$2:O$13+TRANSPOSE(P$2:P$13)+SUM($A40:N40)-$S$15*COLUMN(P40))^2),ROW(O$2:O$13))))</f>
        <v>2.0000000199999999</v>
      </c>
      <c r="P40" s="11">
        <f t="array" ref="P40">INDEX(P$2:P$13,MATCH(MIN(IF(COUNTIF(P$37:P39,P$2:P$13)=0,(P$2:P$13+SUM($A40:O40)-$S$15*COLUMN())^2)),IF(COUNTIF(P$37:P39,P$2:P$13)=0,(P$2:P$13+SUM($A40:O40)-$S$15*COLUMN())^2),))</f>
        <v>1.0000001000000001</v>
      </c>
      <c r="Q40" s="4">
        <f t="shared" si="7"/>
        <v>16.20000121</v>
      </c>
    </row>
    <row r="41" spans="1:19">
      <c r="A41" s="12">
        <f t="shared" si="8"/>
        <v>1.60000005</v>
      </c>
      <c r="B41" s="13">
        <f t="array" ref="B41">INDEX(B:B,MIN(IF(MIN(IF(COUNTIF(B$37:B40,B$2:B$13)=0,(B$2:B$13+TRANSPOSE(C$2:C$13)+SUM($A41:A41)-$S$15*COLUMN(C41))^2))=IF(COUNTIF(B$37:B40,B$2:B$13)=0,(B$2:B$13+TRANSPOSE(C$2:C$13)+SUM($A41:A41)-$S$15*COLUMN(C41))^2),ROW(B$2:B$13))))</f>
        <v>1.4000000699999999</v>
      </c>
      <c r="C41" s="13">
        <f t="array" ref="C41">INDEX(C:C,MIN(IF(MIN(IF(COUNTIF(C$37:C40,C$2:C$13)=0,(C$2:C$13+TRANSPOSE(D$2:D$13)+SUM($A41:B41)-$S$15*COLUMN(D41))^2))=IF(COUNTIF(C$37:C40,C$2:C$13)=0,(C$2:C$13+TRANSPOSE(D$2:D$13)+SUM($A41:B41)-$S$15*COLUMN(D41))^2),ROW(C$2:C$13))))</f>
        <v>1.0000000899999999</v>
      </c>
      <c r="D41" s="13">
        <f t="array" ref="D41">INDEX(D:D,MIN(IF(MIN(IF(COUNTIF(D$37:D40,D$2:D$13)=0,(D$2:D$13+TRANSPOSE(E$2:E$13)+SUM($A41:C41)-$S$15*COLUMN(E41))^2))=IF(COUNTIF(D$37:D40,D$2:D$13)=0,(D$2:D$13+TRANSPOSE(E$2:E$13)+SUM($A41:C41)-$S$15*COLUMN(E41))^2),ROW(D$2:D$13))))</f>
        <v>1.0000000899999999</v>
      </c>
      <c r="E41" s="13">
        <f t="array" ref="E41">INDEX(E:E,MIN(IF(MIN(IF(COUNTIF(E$37:E40,E$2:E$13)=0,(E$2:E$13+TRANSPOSE(F$2:F$13)+SUM($A41:D41)-$S$15*COLUMN(F41))^2))=IF(COUNTIF(E$37:E40,E$2:E$13)=0,(E$2:E$13+TRANSPOSE(F$2:F$13)+SUM($A41:D41)-$S$15*COLUMN(F41))^2),ROW(E$2:E$13))))</f>
        <v>8.9999999999999999E-8</v>
      </c>
      <c r="F41" s="13">
        <f t="array" ref="F41">INDEX(F:F,MIN(IF(MIN(IF(COUNTIF(F$37:F40,F$2:F$13)=0,(F$2:F$13+TRANSPOSE(G$2:G$13)+SUM($A41:E41)-$S$15*COLUMN(G41))^2))=IF(COUNTIF(F$37:F40,F$2:F$13)=0,(F$2:F$13+TRANSPOSE(G$2:G$13)+SUM($A41:E41)-$S$15*COLUMN(G41))^2),ROW(F$2:F$13))))</f>
        <v>1.1000000000000001E-7</v>
      </c>
      <c r="G41" s="13">
        <f t="array" ref="G41">INDEX(G:G,MIN(IF(MIN(IF(COUNTIF(G$37:G40,G$2:G$13)=0,(G$2:G$13+TRANSPOSE(H$2:H$13)+SUM($A41:F41)-$S$15*COLUMN(H41))^2))=IF(COUNTIF(G$37:G40,G$2:G$13)=0,(G$2:G$13+TRANSPOSE(H$2:H$13)+SUM($A41:F41)-$S$15*COLUMN(H41))^2),ROW(G$2:G$13))))</f>
        <v>2.0000000199999999</v>
      </c>
      <c r="H41" s="13">
        <f t="array" ref="H41">INDEX(H:H,MIN(IF(MIN(IF(COUNTIF(H$37:H40,H$2:H$13)=0,(H$2:H$13+TRANSPOSE(I$2:I$13)+SUM($A41:G41)-$S$15*COLUMN(I41))^2))=IF(COUNTIF(H$37:H40,H$2:H$13)=0,(H$2:H$13+TRANSPOSE(I$2:I$13)+SUM($A41:G41)-$S$15*COLUMN(I41))^2),ROW(H$2:H$13))))</f>
        <v>1.0000000899999999</v>
      </c>
      <c r="I41" s="13">
        <f t="array" ref="I41">INDEX(I:I,MIN(IF(MIN(IF(COUNTIF(I$37:I40,I$2:I$13)=0,(I$2:I$13+TRANSPOSE(J$2:J$13)+SUM($A41:H41)-$S$15*COLUMN(J41))^2))=IF(COUNTIF(I$37:I40,I$2:I$13)=0,(I$2:I$13+TRANSPOSE(J$2:J$13)+SUM($A41:H41)-$S$15*COLUMN(J41))^2),ROW(I$2:I$13))))</f>
        <v>1.0000000899999999</v>
      </c>
      <c r="J41" s="13">
        <f t="array" ref="J41">INDEX(J:J,MIN(IF(MIN(IF(COUNTIF(J$37:J40,J$2:J$13)=0,(J$2:J$13+TRANSPOSE(K$2:K$13)+SUM($A41:I41)-$S$15*COLUMN(K41))^2))=IF(COUNTIF(J$37:J40,J$2:J$13)=0,(J$2:J$13+TRANSPOSE(K$2:K$13)+SUM($A41:I41)-$S$15*COLUMN(K41))^2),ROW(J$2:J$13))))</f>
        <v>1.0000000899999999</v>
      </c>
      <c r="K41" s="13">
        <f t="array" ref="K41">INDEX(K:K,MIN(IF(MIN(IF(COUNTIF(K$37:K40,K$2:K$13)=0,(K$2:K$13+TRANSPOSE(L$2:L$13)+SUM($A41:J41)-$S$15*COLUMN(L41))^2))=IF(COUNTIF(K$37:K40,K$2:K$13)=0,(K$2:K$13+TRANSPOSE(L$2:L$13)+SUM($A41:J41)-$S$15*COLUMN(L41))^2),ROW(K$2:K$13))))</f>
        <v>2.0000000199999999</v>
      </c>
      <c r="L41" s="13">
        <f t="array" ref="L41">INDEX(L:L,MIN(IF(MIN(IF(COUNTIF(L$37:L40,L$2:L$13)=0,(L$2:L$13+TRANSPOSE(M$2:M$13)+SUM($A41:K41)-$S$15*COLUMN(M41))^2))=IF(COUNTIF(L$37:L40,L$2:L$13)=0,(L$2:L$13+TRANSPOSE(M$2:M$13)+SUM($A41:K41)-$S$15*COLUMN(M41))^2),ROW(L$2:L$13))))</f>
        <v>8.0000000000000002E-8</v>
      </c>
      <c r="M41" s="13">
        <f t="array" ref="M41">INDEX(M:M,MIN(IF(MIN(IF(COUNTIF(M$37:M40,M$2:M$13)=0,(M$2:M$13+TRANSPOSE(N$2:N$13)+SUM($A41:L41)-$S$15*COLUMN(N41))^2))=IF(COUNTIF(M$37:M40,M$2:M$13)=0,(M$2:M$13+TRANSPOSE(N$2:N$13)+SUM($A41:L41)-$S$15*COLUMN(N41))^2),ROW(M$2:M$13))))</f>
        <v>1.40000003</v>
      </c>
      <c r="N41" s="13">
        <f t="array" ref="N41">INDEX(N:N,MIN(IF(MIN(IF(COUNTIF(N$37:N40,N$2:N$13)=0,(N$2:N$13+TRANSPOSE(O$2:O$13)+SUM($A41:M41)-$S$15*COLUMN(O41))^2))=IF(COUNTIF(N$37:N40,N$2:N$13)=0,(N$2:N$13+TRANSPOSE(O$2:O$13)+SUM($A41:M41)-$S$15*COLUMN(O41))^2),ROW(N$2:N$13))))</f>
        <v>1.3E-7</v>
      </c>
      <c r="O41" s="13">
        <f t="array" ref="O41">INDEX(O:O,MIN(IF(MIN(IF(COUNTIF(O$37:O40,O$2:O$13)=0,(O$2:O$13+TRANSPOSE(P$2:P$13)+SUM($A41:N41)-$S$15*COLUMN(P41))^2))=IF(COUNTIF(O$37:O40,O$2:O$13)=0,(O$2:O$13+TRANSPOSE(P$2:P$13)+SUM($A41:N41)-$S$15*COLUMN(P41))^2),ROW(O$2:O$13))))</f>
        <v>1.40000006</v>
      </c>
      <c r="P41" s="11">
        <f t="array" ref="P41">INDEX(P$2:P$13,MATCH(MIN(IF(COUNTIF(P$37:P40,P$2:P$13)=0,(P$2:P$13+SUM($A41:O41)-$S$15*COLUMN())^2)),IF(COUNTIF(P$37:P40,P$2:P$13)=0,(P$2:P$13+SUM($A41:O41)-$S$15*COLUMN())^2),))</f>
        <v>1.40000006</v>
      </c>
      <c r="Q41" s="4">
        <f t="shared" si="7"/>
        <v>16.20000117</v>
      </c>
    </row>
    <row r="42" spans="1:19">
      <c r="A42" s="12">
        <f t="shared" si="8"/>
        <v>1.40000006</v>
      </c>
      <c r="B42" s="13">
        <f t="array" ref="B42">INDEX(B:B,MIN(IF(MIN(IF(COUNTIF(B$37:B41,B$2:B$13)=0,(B$2:B$13+TRANSPOSE(C$2:C$13)+SUM($A42:A42)-$S$15*COLUMN(C42))^2))=IF(COUNTIF(B$37:B41,B$2:B$13)=0,(B$2:B$13+TRANSPOSE(C$2:C$13)+SUM($A42:A42)-$S$15*COLUMN(C42))^2),ROW(B$2:B$13))))</f>
        <v>0.80000011000000004</v>
      </c>
      <c r="C42" s="13">
        <f t="array" ref="C42">INDEX(C:C,MIN(IF(MIN(IF(COUNTIF(C$37:C41,C$2:C$13)=0,(C$2:C$13+TRANSPOSE(D$2:D$13)+SUM($A42:B42)-$S$15*COLUMN(D42))^2))=IF(COUNTIF(C$37:C41,C$2:C$13)=0,(C$2:C$13+TRANSPOSE(D$2:D$13)+SUM($A42:B42)-$S$15*COLUMN(D42))^2),ROW(C$2:C$13))))</f>
        <v>0.80000011000000004</v>
      </c>
      <c r="D42" s="13">
        <f t="array" ref="D42">INDEX(D:D,MIN(IF(MIN(IF(COUNTIF(D$37:D41,D$2:D$13)=0,(D$2:D$13+TRANSPOSE(E$2:E$13)+SUM($A42:C42)-$S$15*COLUMN(E42))^2))=IF(COUNTIF(D$37:D41,D$2:D$13)=0,(D$2:D$13+TRANSPOSE(E$2:E$13)+SUM($A42:C42)-$S$15*COLUMN(E42))^2),ROW(D$2:D$13))))</f>
        <v>2.0000000199999999</v>
      </c>
      <c r="E42" s="13">
        <f t="array" ref="E42">INDEX(E:E,MIN(IF(MIN(IF(COUNTIF(E$37:E41,E$2:E$13)=0,(E$2:E$13+TRANSPOSE(F$2:F$13)+SUM($A42:D42)-$S$15*COLUMN(F42))^2))=IF(COUNTIF(E$37:E41,E$2:E$13)=0,(E$2:E$13+TRANSPOSE(F$2:F$13)+SUM($A42:D42)-$S$15*COLUMN(F42))^2),ROW(E$2:E$13))))</f>
        <v>9.9999999999999995E-8</v>
      </c>
      <c r="F42" s="13">
        <f t="array" ref="F42">INDEX(F:F,MIN(IF(MIN(IF(COUNTIF(F$37:F41,F$2:F$13)=0,(F$2:F$13+TRANSPOSE(G$2:G$13)+SUM($A42:E42)-$S$15*COLUMN(G42))^2))=IF(COUNTIF(F$37:F41,F$2:F$13)=0,(F$2:F$13+TRANSPOSE(G$2:G$13)+SUM($A42:E42)-$S$15*COLUMN(G42))^2),ROW(F$2:F$13))))</f>
        <v>9.9999999999999995E-8</v>
      </c>
      <c r="G42" s="13">
        <f t="array" ref="G42">INDEX(G:G,MIN(IF(MIN(IF(COUNTIF(G$37:G41,G$2:G$13)=0,(G$2:G$13+TRANSPOSE(H$2:H$13)+SUM($A42:F42)-$S$15*COLUMN(H42))^2))=IF(COUNTIF(G$37:G41,G$2:G$13)=0,(G$2:G$13+TRANSPOSE(H$2:H$13)+SUM($A42:F42)-$S$15*COLUMN(H42))^2),ROW(G$2:G$13))))</f>
        <v>1.80000004</v>
      </c>
      <c r="H42" s="13">
        <f t="array" ref="H42">INDEX(H:H,MIN(IF(MIN(IF(COUNTIF(H$37:H41,H$2:H$13)=0,(H$2:H$13+TRANSPOSE(I$2:I$13)+SUM($A42:G42)-$S$15*COLUMN(I42))^2))=IF(COUNTIF(H$37:H41,H$2:H$13)=0,(H$2:H$13+TRANSPOSE(I$2:I$13)+SUM($A42:G42)-$S$15*COLUMN(I42))^2),ROW(H$2:H$13))))</f>
        <v>1.4000000699999999</v>
      </c>
      <c r="I42" s="13">
        <f t="array" ref="I42">INDEX(I:I,MIN(IF(MIN(IF(COUNTIF(I$37:I41,I$2:I$13)=0,(I$2:I$13+TRANSPOSE(J$2:J$13)+SUM($A42:H42)-$S$15*COLUMN(J42))^2))=IF(COUNTIF(I$37:I41,I$2:I$13)=0,(I$2:I$13+TRANSPOSE(J$2:J$13)+SUM($A42:H42)-$S$15*COLUMN(J42))^2),ROW(I$2:I$13))))</f>
        <v>1.80000004</v>
      </c>
      <c r="J42" s="13">
        <f t="array" ref="J42">INDEX(J:J,MIN(IF(MIN(IF(COUNTIF(J$37:J41,J$2:J$13)=0,(J$2:J$13+TRANSPOSE(K$2:K$13)+SUM($A42:I42)-$S$15*COLUMN(K42))^2))=IF(COUNTIF(J$37:J41,J$2:J$13)=0,(J$2:J$13+TRANSPOSE(K$2:K$13)+SUM($A42:I42)-$S$15*COLUMN(K42))^2),ROW(J$2:J$13))))</f>
        <v>1.3E-7</v>
      </c>
      <c r="K42" s="13">
        <f t="array" ref="K42">INDEX(K:K,MIN(IF(MIN(IF(COUNTIF(K$37:K41,K$2:K$13)=0,(K$2:K$13+TRANSPOSE(L$2:L$13)+SUM($A42:J42)-$S$15*COLUMN(L42))^2))=IF(COUNTIF(K$37:K41,K$2:K$13)=0,(K$2:K$13+TRANSPOSE(L$2:L$13)+SUM($A42:J42)-$S$15*COLUMN(L42))^2),ROW(K$2:K$13))))</f>
        <v>1.0000000899999999</v>
      </c>
      <c r="L42" s="13">
        <f t="array" ref="L42">INDEX(L:L,MIN(IF(MIN(IF(COUNTIF(L$37:L41,L$2:L$13)=0,(L$2:L$13+TRANSPOSE(M$2:M$13)+SUM($A42:K42)-$S$15*COLUMN(M42))^2))=IF(COUNTIF(L$37:L41,L$2:L$13)=0,(L$2:L$13+TRANSPOSE(M$2:M$13)+SUM($A42:K42)-$S$15*COLUMN(M42))^2),ROW(L$2:L$13))))</f>
        <v>0.20000007</v>
      </c>
      <c r="M42" s="13">
        <f t="array" ref="M42">INDEX(M:M,MIN(IF(MIN(IF(COUNTIF(M$37:M41,M$2:M$13)=0,(M$2:M$13+TRANSPOSE(N$2:N$13)+SUM($A42:L42)-$S$15*COLUMN(N42))^2))=IF(COUNTIF(M$37:M41,M$2:M$13)=0,(M$2:M$13+TRANSPOSE(N$2:N$13)+SUM($A42:L42)-$S$15*COLUMN(N42))^2),ROW(M$2:M$13))))</f>
        <v>1.8000000199999999</v>
      </c>
      <c r="N42" s="13">
        <f t="array" ref="N42">INDEX(N:N,MIN(IF(MIN(IF(COUNTIF(N$37:N41,N$2:N$13)=0,(N$2:N$13+TRANSPOSE(O$2:O$13)+SUM($A42:M42)-$S$15*COLUMN(O42))^2))=IF(COUNTIF(N$37:N41,N$2:N$13)=0,(N$2:N$13+TRANSPOSE(O$2:O$13)+SUM($A42:M42)-$S$15*COLUMN(O42))^2),ROW(N$2:N$13))))</f>
        <v>1.40000006</v>
      </c>
      <c r="O42" s="13">
        <f t="array" ref="O42">INDEX(O:O,MIN(IF(MIN(IF(COUNTIF(O$37:O41,O$2:O$13)=0,(O$2:O$13+TRANSPOSE(P$2:P$13)+SUM($A42:N42)-$S$15*COLUMN(P42))^2))=IF(COUNTIF(O$37:O41,O$2:O$13)=0,(O$2:O$13+TRANSPOSE(P$2:P$13)+SUM($A42:N42)-$S$15*COLUMN(P42))^2),ROW(O$2:O$13))))</f>
        <v>1.80000004</v>
      </c>
      <c r="P42" s="11">
        <f t="array" ref="P42">INDEX(P$2:P$13,MATCH(MIN(IF(COUNTIF(P$37:P41,P$2:P$13)=0,(P$2:P$13+SUM($A42:O42)-$S$15*COLUMN())^2)),IF(COUNTIF(P$37:P41,P$2:P$13)=0,(P$2:P$13+SUM($A42:O42)-$S$15*COLUMN())^2),))</f>
        <v>1.3E-7</v>
      </c>
      <c r="Q42" s="4">
        <f t="shared" si="7"/>
        <v>16.200001190000002</v>
      </c>
    </row>
    <row r="43" spans="1:19">
      <c r="A43" s="12">
        <f t="shared" si="8"/>
        <v>1.4000000699999999</v>
      </c>
      <c r="B43" s="13">
        <f t="array" ref="B43">INDEX(B:B,MIN(IF(MIN(IF(COUNTIF(B$37:B42,B$2:B$13)=0,(B$2:B$13+TRANSPOSE(C$2:C$13)+SUM($A43:A43)-$S$15*COLUMN(C43))^2))=IF(COUNTIF(B$37:B42,B$2:B$13)=0,(B$2:B$13+TRANSPOSE(C$2:C$13)+SUM($A43:A43)-$S$15*COLUMN(C43))^2),ROW(B$2:B$13))))</f>
        <v>1.60000005</v>
      </c>
      <c r="C43" s="13">
        <f t="array" ref="C43">INDEX(C:C,MIN(IF(MIN(IF(COUNTIF(C$37:C42,C$2:C$13)=0,(C$2:C$13+TRANSPOSE(D$2:D$13)+SUM($A43:B43)-$S$15*COLUMN(D43))^2))=IF(COUNTIF(C$37:C42,C$2:C$13)=0,(C$2:C$13+TRANSPOSE(D$2:D$13)+SUM($A43:B43)-$S$15*COLUMN(D43))^2),ROW(C$2:C$13))))</f>
        <v>1.1999999999999999E-7</v>
      </c>
      <c r="D43" s="13">
        <f t="array" ref="D43">INDEX(D:D,MIN(IF(MIN(IF(COUNTIF(D$37:D42,D$2:D$13)=0,(D$2:D$13+TRANSPOSE(E$2:E$13)+SUM($A43:C43)-$S$15*COLUMN(E43))^2))=IF(COUNTIF(D$37:D42,D$2:D$13)=0,(D$2:D$13+TRANSPOSE(E$2:E$13)+SUM($A43:C43)-$S$15*COLUMN(E43))^2),ROW(D$2:D$13))))</f>
        <v>1.3E-7</v>
      </c>
      <c r="E43" s="13">
        <f t="array" ref="E43">INDEX(E:E,MIN(IF(MIN(IF(COUNTIF(E$37:E42,E$2:E$13)=0,(E$2:E$13+TRANSPOSE(F$2:F$13)+SUM($A43:D43)-$S$15*COLUMN(F43))^2))=IF(COUNTIF(E$37:E42,E$2:E$13)=0,(E$2:E$13+TRANSPOSE(F$2:F$13)+SUM($A43:D43)-$S$15*COLUMN(F43))^2),ROW(E$2:E$13))))</f>
        <v>1.6000000400000001</v>
      </c>
      <c r="F43" s="13">
        <f t="array" ref="F43">INDEX(F:F,MIN(IF(MIN(IF(COUNTIF(F$37:F42,F$2:F$13)=0,(F$2:F$13+TRANSPOSE(G$2:G$13)+SUM($A43:E43)-$S$15*COLUMN(G43))^2))=IF(COUNTIF(F$37:F42,F$2:F$13)=0,(F$2:F$13+TRANSPOSE(G$2:G$13)+SUM($A43:E43)-$S$15*COLUMN(G43))^2),ROW(F$2:F$13))))</f>
        <v>1.40000003</v>
      </c>
      <c r="G43" s="13">
        <f t="array" ref="G43">INDEX(G:G,MIN(IF(MIN(IF(COUNTIF(G$37:G42,G$2:G$13)=0,(G$2:G$13+TRANSPOSE(H$2:H$13)+SUM($A43:F43)-$S$15*COLUMN(H43))^2))=IF(COUNTIF(G$37:G42,G$2:G$13)=0,(G$2:G$13+TRANSPOSE(H$2:H$13)+SUM($A43:F43)-$S$15*COLUMN(H43))^2),ROW(G$2:G$13))))</f>
        <v>1.2000000799999999</v>
      </c>
      <c r="H43" s="13">
        <f t="array" ref="H43">INDEX(H:H,MIN(IF(MIN(IF(COUNTIF(H$37:H42,H$2:H$13)=0,(H$2:H$13+TRANSPOSE(I$2:I$13)+SUM($A43:G43)-$S$15*COLUMN(I43))^2))=IF(COUNTIF(H$37:H42,H$2:H$13)=0,(H$2:H$13+TRANSPOSE(I$2:I$13)+SUM($A43:G43)-$S$15*COLUMN(I43))^2),ROW(H$2:H$13))))</f>
        <v>1.80000004</v>
      </c>
      <c r="I43" s="13">
        <f t="array" ref="I43">INDEX(I:I,MIN(IF(MIN(IF(COUNTIF(I$37:I42,I$2:I$13)=0,(I$2:I$13+TRANSPOSE(J$2:J$13)+SUM($A43:H43)-$S$15*COLUMN(J43))^2))=IF(COUNTIF(I$37:I42,I$2:I$13)=0,(I$2:I$13+TRANSPOSE(J$2:J$13)+SUM($A43:H43)-$S$15*COLUMN(J43))^2),ROW(I$2:I$13))))</f>
        <v>1.3E-7</v>
      </c>
      <c r="J43" s="13">
        <f t="array" ref="J43">INDEX(J:J,MIN(IF(MIN(IF(COUNTIF(J$37:J42,J$2:J$13)=0,(J$2:J$13+TRANSPOSE(K$2:K$13)+SUM($A43:I43)-$S$15*COLUMN(K43))^2))=IF(COUNTIF(J$37:J42,J$2:J$13)=0,(J$2:J$13+TRANSPOSE(K$2:K$13)+SUM($A43:I43)-$S$15*COLUMN(K43))^2),ROW(J$2:J$13))))</f>
        <v>2.0000000299999998</v>
      </c>
      <c r="K43" s="13">
        <f t="array" ref="K43">INDEX(K:K,MIN(IF(MIN(IF(COUNTIF(K$37:K42,K$2:K$13)=0,(K$2:K$13+TRANSPOSE(L$2:L$13)+SUM($A43:J43)-$S$15*COLUMN(L43))^2))=IF(COUNTIF(K$37:K42,K$2:K$13)=0,(K$2:K$13+TRANSPOSE(L$2:L$13)+SUM($A43:J43)-$S$15*COLUMN(L43))^2),ROW(K$2:K$13))))</f>
        <v>1.2000000799999999</v>
      </c>
      <c r="L43" s="13">
        <f t="array" ref="L43">INDEX(L:L,MIN(IF(MIN(IF(COUNTIF(L$37:L42,L$2:L$13)=0,(L$2:L$13+TRANSPOSE(M$2:M$13)+SUM($A43:K43)-$S$15*COLUMN(M43))^2))=IF(COUNTIF(L$37:L42,L$2:L$13)=0,(L$2:L$13+TRANSPOSE(M$2:M$13)+SUM($A43:K43)-$S$15*COLUMN(M43))^2),ROW(L$2:L$13))))</f>
        <v>8.9999999999999999E-8</v>
      </c>
      <c r="M43" s="13">
        <f t="array" ref="M43">INDEX(M:M,MIN(IF(MIN(IF(COUNTIF(M$37:M42,M$2:M$13)=0,(M$2:M$13+TRANSPOSE(N$2:N$13)+SUM($A43:L43)-$S$15*COLUMN(N43))^2))=IF(COUNTIF(M$37:M42,M$2:M$13)=0,(M$2:M$13+TRANSPOSE(N$2:N$13)+SUM($A43:L43)-$S$15*COLUMN(N43))^2),ROW(M$2:M$13))))</f>
        <v>7.0000000000000005E-8</v>
      </c>
      <c r="N43" s="13">
        <f t="array" ref="N43">INDEX(N:N,MIN(IF(MIN(IF(COUNTIF(N$37:N42,N$2:N$13)=0,(N$2:N$13+TRANSPOSE(O$2:O$13)+SUM($A43:M43)-$S$15*COLUMN(O43))^2))=IF(COUNTIF(N$37:N42,N$2:N$13)=0,(N$2:N$13+TRANSPOSE(O$2:O$13)+SUM($A43:M43)-$S$15*COLUMN(O43))^2),ROW(N$2:N$13))))</f>
        <v>1.60000005</v>
      </c>
      <c r="O43" s="13">
        <f t="array" ref="O43">INDEX(O:O,MIN(IF(MIN(IF(COUNTIF(O$37:O42,O$2:O$13)=0,(O$2:O$13+TRANSPOSE(P$2:P$13)+SUM($A43:N43)-$S$15*COLUMN(P43))^2))=IF(COUNTIF(O$37:O42,O$2:O$13)=0,(O$2:O$13+TRANSPOSE(P$2:P$13)+SUM($A43:N43)-$S$15*COLUMN(P43))^2),ROW(O$2:O$13))))</f>
        <v>1.60000005</v>
      </c>
      <c r="P43" s="11">
        <f t="array" ref="P43">INDEX(P$2:P$13,MATCH(MIN(IF(COUNTIF(P$37:P42,P$2:P$13)=0,(P$2:P$13+SUM($A43:O43)-$S$15*COLUMN())^2)),IF(COUNTIF(P$37:P42,P$2:P$13)=0,(P$2:P$13+SUM($A43:O43)-$S$15*COLUMN())^2),))</f>
        <v>0.80000011000000004</v>
      </c>
      <c r="Q43" s="4">
        <f t="shared" si="7"/>
        <v>16.20000117</v>
      </c>
    </row>
    <row r="44" spans="1:19">
      <c r="A44" s="12">
        <f t="shared" si="8"/>
        <v>1.2000000799999999</v>
      </c>
      <c r="B44" s="13">
        <f t="array" ref="B44">INDEX(B:B,MIN(IF(MIN(IF(COUNTIF(B$37:B43,B$2:B$13)=0,(B$2:B$13+TRANSPOSE(C$2:C$13)+SUM($A44:A44)-$S$15*COLUMN(C44))^2))=IF(COUNTIF(B$37:B43,B$2:B$13)=0,(B$2:B$13+TRANSPOSE(C$2:C$13)+SUM($A44:A44)-$S$15*COLUMN(C44))^2),ROW(B$2:B$13))))</f>
        <v>1.0000000899999999</v>
      </c>
      <c r="C44" s="13">
        <f t="array" ref="C44">INDEX(C:C,MIN(IF(MIN(IF(COUNTIF(C$37:C43,C$2:C$13)=0,(C$2:C$13+TRANSPOSE(D$2:D$13)+SUM($A44:B44)-$S$15*COLUMN(D44))^2))=IF(COUNTIF(C$37:C43,C$2:C$13)=0,(C$2:C$13+TRANSPOSE(D$2:D$13)+SUM($A44:B44)-$S$15*COLUMN(D44))^2),ROW(C$2:C$13))))</f>
        <v>1.80000004</v>
      </c>
      <c r="D44" s="13">
        <f t="array" ref="D44">INDEX(D:D,MIN(IF(MIN(IF(COUNTIF(D$37:D43,D$2:D$13)=0,(D$2:D$13+TRANSPOSE(E$2:E$13)+SUM($A44:C44)-$S$15*COLUMN(E44))^2))=IF(COUNTIF(D$37:D43,D$2:D$13)=0,(D$2:D$13+TRANSPOSE(E$2:E$13)+SUM($A44:C44)-$S$15*COLUMN(E44))^2),ROW(D$2:D$13))))</f>
        <v>0.80000011000000004</v>
      </c>
      <c r="E44" s="13">
        <f t="array" ref="E44">INDEX(E:E,MIN(IF(MIN(IF(COUNTIF(E$37:E43,E$2:E$13)=0,(E$2:E$13+TRANSPOSE(F$2:F$13)+SUM($A44:D44)-$S$15*COLUMN(F44))^2))=IF(COUNTIF(E$37:E43,E$2:E$13)=0,(E$2:E$13+TRANSPOSE(F$2:F$13)+SUM($A44:D44)-$S$15*COLUMN(F44))^2),ROW(E$2:E$13))))</f>
        <v>1.1000000000000001E-7</v>
      </c>
      <c r="F44" s="13">
        <f t="array" ref="F44">INDEX(F:F,MIN(IF(MIN(IF(COUNTIF(F$37:F43,F$2:F$13)=0,(F$2:F$13+TRANSPOSE(G$2:G$13)+SUM($A44:E44)-$S$15*COLUMN(G44))^2))=IF(COUNTIF(F$37:F43,F$2:F$13)=0,(F$2:F$13+TRANSPOSE(G$2:G$13)+SUM($A44:E44)-$S$15*COLUMN(G44))^2),ROW(F$2:F$13))))</f>
        <v>0.20000005000000001</v>
      </c>
      <c r="G44" s="13">
        <f t="array" ref="G44">INDEX(G:G,MIN(IF(MIN(IF(COUNTIF(G$37:G43,G$2:G$13)=0,(G$2:G$13+TRANSPOSE(H$2:H$13)+SUM($A44:F44)-$S$15*COLUMN(H44))^2))=IF(COUNTIF(G$37:G43,G$2:G$13)=0,(G$2:G$13+TRANSPOSE(H$2:H$13)+SUM($A44:F44)-$S$15*COLUMN(H44))^2),ROW(G$2:G$13))))</f>
        <v>1.60000005</v>
      </c>
      <c r="H44" s="13">
        <f t="array" ref="H44">INDEX(H:H,MIN(IF(MIN(IF(COUNTIF(H$37:H43,H$2:H$13)=0,(H$2:H$13+TRANSPOSE(I$2:I$13)+SUM($A44:G44)-$S$15*COLUMN(I44))^2))=IF(COUNTIF(H$37:H43,H$2:H$13)=0,(H$2:H$13+TRANSPOSE(I$2:I$13)+SUM($A44:G44)-$S$15*COLUMN(I44))^2),ROW(H$2:H$13))))</f>
        <v>1.60000005</v>
      </c>
      <c r="I44" s="13">
        <f t="array" ref="I44">INDEX(I:I,MIN(IF(MIN(IF(COUNTIF(I$37:I43,I$2:I$13)=0,(I$2:I$13+TRANSPOSE(J$2:J$13)+SUM($A44:H44)-$S$15*COLUMN(J44))^2))=IF(COUNTIF(I$37:I43,I$2:I$13)=0,(I$2:I$13+TRANSPOSE(J$2:J$13)+SUM($A44:H44)-$S$15*COLUMN(J44))^2),ROW(I$2:I$13))))</f>
        <v>1.1999999999999999E-7</v>
      </c>
      <c r="J44" s="13">
        <f t="array" ref="J44">INDEX(J:J,MIN(IF(MIN(IF(COUNTIF(J$37:J43,J$2:J$13)=0,(J$2:J$13+TRANSPOSE(K$2:K$13)+SUM($A44:I44)-$S$15*COLUMN(K44))^2))=IF(COUNTIF(J$37:J43,J$2:J$13)=0,(J$2:J$13+TRANSPOSE(K$2:K$13)+SUM($A44:I44)-$S$15*COLUMN(K44))^2),ROW(J$2:J$13))))</f>
        <v>1.80000004</v>
      </c>
      <c r="K44" s="13">
        <f t="array" ref="K44">INDEX(K:K,MIN(IF(MIN(IF(COUNTIF(K$37:K43,K$2:K$13)=0,(K$2:K$13+TRANSPOSE(L$2:L$13)+SUM($A44:J44)-$S$15*COLUMN(L44))^2))=IF(COUNTIF(K$37:K43,K$2:K$13)=0,(K$2:K$13+TRANSPOSE(L$2:L$13)+SUM($A44:J44)-$S$15*COLUMN(L44))^2),ROW(K$2:K$13))))</f>
        <v>0.80000011000000004</v>
      </c>
      <c r="L44" s="13">
        <f t="array" ref="L44">INDEX(L:L,MIN(IF(MIN(IF(COUNTIF(L$37:L43,L$2:L$13)=0,(L$2:L$13+TRANSPOSE(M$2:M$13)+SUM($A44:K44)-$S$15*COLUMN(M44))^2))=IF(COUNTIF(L$37:L43,L$2:L$13)=0,(L$2:L$13+TRANSPOSE(M$2:M$13)+SUM($A44:K44)-$S$15*COLUMN(M44))^2),ROW(L$2:L$13))))</f>
        <v>1.8000000300000001</v>
      </c>
      <c r="M44" s="13">
        <f t="array" ref="M44">INDEX(M:M,MIN(IF(MIN(IF(COUNTIF(M$37:M43,M$2:M$13)=0,(M$2:M$13+TRANSPOSE(N$2:N$13)+SUM($A44:L44)-$S$15*COLUMN(N44))^2))=IF(COUNTIF(M$37:M43,M$2:M$13)=0,(M$2:M$13+TRANSPOSE(N$2:N$13)+SUM($A44:L44)-$S$15*COLUMN(N44))^2),ROW(M$2:M$13))))</f>
        <v>8.0000000000000002E-8</v>
      </c>
      <c r="N44" s="13">
        <f t="array" ref="N44">INDEX(N:N,MIN(IF(MIN(IF(COUNTIF(N$37:N43,N$2:N$13)=0,(N$2:N$13+TRANSPOSE(O$2:O$13)+SUM($A44:M44)-$S$15*COLUMN(O44))^2))=IF(COUNTIF(N$37:N43,N$2:N$13)=0,(N$2:N$13+TRANSPOSE(O$2:O$13)+SUM($A44:M44)-$S$15*COLUMN(O44))^2),ROW(N$2:N$13))))</f>
        <v>1.2000000799999999</v>
      </c>
      <c r="O44" s="14">
        <f>O10</f>
        <v>1.0000001000000001</v>
      </c>
      <c r="P44" s="14">
        <f>P8</f>
        <v>1.2000000799999999</v>
      </c>
      <c r="Q44" s="4">
        <f t="shared" si="7"/>
        <v>16.000001219999998</v>
      </c>
    </row>
    <row r="45" spans="1:19">
      <c r="A45" s="12">
        <f t="shared" si="8"/>
        <v>1.0000000899999999</v>
      </c>
      <c r="B45" s="13">
        <f t="array" ref="B45">INDEX(B:B,MIN(IF(MIN(IF(COUNTIF(B$37:B44,B$2:B$13)=0,(B$2:B$13+TRANSPOSE(C$2:C$13)+SUM($A45:A45)-$S$15*COLUMN(C45))^2))=IF(COUNTIF(B$37:B44,B$2:B$13)=0,(B$2:B$13+TRANSPOSE(C$2:C$13)+SUM($A45:A45)-$S$15*COLUMN(C45))^2),ROW(B$2:B$13))))</f>
        <v>2.0000000299999998</v>
      </c>
      <c r="C45" s="13">
        <f t="array" ref="C45">INDEX(C:C,MIN(IF(MIN(IF(COUNTIF(C$37:C44,C$2:C$13)=0,(C$2:C$13+TRANSPOSE(D$2:D$13)+SUM($A45:B45)-$S$15*COLUMN(D45))^2))=IF(COUNTIF(C$37:C44,C$2:C$13)=0,(C$2:C$13+TRANSPOSE(D$2:D$13)+SUM($A45:B45)-$S$15*COLUMN(D45))^2),ROW(C$2:C$13))))</f>
        <v>1.40000006</v>
      </c>
      <c r="D45" s="13">
        <f t="array" ref="D45">INDEX(D:D,MIN(IF(MIN(IF(COUNTIF(D$37:D44,D$2:D$13)=0,(D$2:D$13+TRANSPOSE(E$2:E$13)+SUM($A45:C45)-$S$15*COLUMN(E45))^2))=IF(COUNTIF(D$37:D44,D$2:D$13)=0,(D$2:D$13+TRANSPOSE(E$2:E$13)+SUM($A45:C45)-$S$15*COLUMN(E45))^2),ROW(D$2:D$13))))</f>
        <v>1.1999999999999999E-7</v>
      </c>
      <c r="E45" s="13">
        <f t="array" ref="E45">INDEX(E:E,MIN(IF(MIN(IF(COUNTIF(E$37:E44,E$2:E$13)=0,(E$2:E$13+TRANSPOSE(F$2:F$13)+SUM($A45:D45)-$S$15*COLUMN(F45))^2))=IF(COUNTIF(E$37:E44,E$2:E$13)=0,(E$2:E$13+TRANSPOSE(F$2:F$13)+SUM($A45:D45)-$S$15*COLUMN(F45))^2),ROW(E$2:E$13))))</f>
        <v>0.20000007</v>
      </c>
      <c r="F45" s="13">
        <f t="array" ref="F45">INDEX(F:F,MIN(IF(MIN(IF(COUNTIF(F$37:F44,F$2:F$13)=0,(F$2:F$13+TRANSPOSE(G$2:G$13)+SUM($A45:E45)-$S$15*COLUMN(G45))^2))=IF(COUNTIF(F$37:F44,F$2:F$13)=0,(F$2:F$13+TRANSPOSE(G$2:G$13)+SUM($A45:E45)-$S$15*COLUMN(G45))^2),ROW(F$2:F$13))))</f>
        <v>1.8000000199999999</v>
      </c>
      <c r="G45" s="13">
        <f t="array" ref="G45">INDEX(G:G,MIN(IF(MIN(IF(COUNTIF(G$37:G44,G$2:G$13)=0,(G$2:G$13+TRANSPOSE(H$2:H$13)+SUM($A45:F45)-$S$15*COLUMN(H45))^2))=IF(COUNTIF(G$37:G44,G$2:G$13)=0,(G$2:G$13+TRANSPOSE(H$2:H$13)+SUM($A45:F45)-$S$15*COLUMN(H45))^2),ROW(G$2:G$13))))</f>
        <v>1.3E-7</v>
      </c>
      <c r="H45" s="13">
        <f t="array" ref="H45">INDEX(H:H,MIN(IF(MIN(IF(COUNTIF(H$37:H44,H$2:H$13)=0,(H$2:H$13+TRANSPOSE(I$2:I$13)+SUM($A45:G45)-$S$15*COLUMN(I45))^2))=IF(COUNTIF(H$37:H44,H$2:H$13)=0,(H$2:H$13+TRANSPOSE(I$2:I$13)+SUM($A45:G45)-$S$15*COLUMN(I45))^2),ROW(H$2:H$13))))</f>
        <v>1.40000006</v>
      </c>
      <c r="I45" s="13">
        <f t="array" ref="I45">INDEX(I:I,MIN(IF(MIN(IF(COUNTIF(I$37:I44,I$2:I$13)=0,(I$2:I$13+TRANSPOSE(J$2:J$13)+SUM($A45:H45)-$S$15*COLUMN(J45))^2))=IF(COUNTIF(I$37:I44,I$2:I$13)=0,(I$2:I$13+TRANSPOSE(J$2:J$13)+SUM($A45:H45)-$S$15*COLUMN(J45))^2),ROW(I$2:I$13))))</f>
        <v>1.4000000699999999</v>
      </c>
      <c r="J45" s="13">
        <f t="array" ref="J45">INDEX(J:J,MIN(IF(MIN(IF(COUNTIF(J$37:J44,J$2:J$13)=0,(J$2:J$13+TRANSPOSE(K$2:K$13)+SUM($A45:I45)-$S$15*COLUMN(K45))^2))=IF(COUNTIF(J$37:J44,J$2:J$13)=0,(J$2:J$13+TRANSPOSE(K$2:K$13)+SUM($A45:I45)-$S$15*COLUMN(K45))^2),ROW(J$2:J$13))))</f>
        <v>1.1999999999999999E-7</v>
      </c>
      <c r="K45" s="13">
        <f t="array" ref="K45">INDEX(K:K,MIN(IF(MIN(IF(COUNTIF(K$37:K44,K$2:K$13)=0,(K$2:K$13+TRANSPOSE(L$2:L$13)+SUM($A45:J45)-$S$15*COLUMN(L45))^2))=IF(COUNTIF(K$37:K44,K$2:K$13)=0,(K$2:K$13+TRANSPOSE(L$2:L$13)+SUM($A45:J45)-$S$15*COLUMN(L45))^2),ROW(K$2:K$13))))</f>
        <v>1.60000005</v>
      </c>
      <c r="L45" s="13">
        <f t="array" ref="L45">INDEX(L:L,MIN(IF(MIN(IF(COUNTIF(L$37:L44,L$2:L$13)=0,(L$2:L$13+TRANSPOSE(M$2:M$13)+SUM($A45:K45)-$S$15*COLUMN(M45))^2))=IF(COUNTIF(L$37:L44,L$2:L$13)=0,(L$2:L$13+TRANSPOSE(M$2:M$13)+SUM($A45:K45)-$S$15*COLUMN(M45))^2),ROW(L$2:L$13))))</f>
        <v>1.3E-7</v>
      </c>
      <c r="M45" s="13">
        <f t="array" ref="M45">INDEX(M:M,MIN(IF(MIN(IF(COUNTIF(M$37:M44,M$2:M$13)=0,(M$2:M$13+TRANSPOSE(N$2:N$13)+SUM($A45:L45)-$S$15*COLUMN(N45))^2))=IF(COUNTIF(M$37:M44,M$2:M$13)=0,(M$2:M$13+TRANSPOSE(N$2:N$13)+SUM($A45:L45)-$S$15*COLUMN(N45))^2),ROW(M$2:M$13))))</f>
        <v>1.3E-7</v>
      </c>
      <c r="N45" s="13">
        <f t="array" ref="N45">INDEX(N:N,MIN(IF(MIN(IF(COUNTIF(N$37:N44,N$2:N$13)=0,(N$2:N$13+TRANSPOSE(O$2:O$13)+SUM($A45:M45)-$S$15*COLUMN(O45))^2))=IF(COUNTIF(N$37:N44,N$2:N$13)=0,(N$2:N$13+TRANSPOSE(O$2:O$13)+SUM($A45:M45)-$S$15*COLUMN(O45))^2),ROW(N$2:N$13))))</f>
        <v>2.0000000299999998</v>
      </c>
      <c r="O45" s="14">
        <f>O7</f>
        <v>1.4000000699999999</v>
      </c>
      <c r="P45" s="11">
        <f t="array" ref="P45">INDEX(P$2:P$13,MATCH(MIN(IF(COUNTIF(P$37:P44,P$2:P$13)=0,(P$2:P$13+SUM($A45:O45)-$S$15*COLUMN())^2)),IF(COUNTIF(P$37:P44,P$2:P$13)=0,(P$2:P$13+SUM($A45:O45)-$S$15*COLUMN())^2),))</f>
        <v>2.0000000199999999</v>
      </c>
      <c r="Q45" s="4">
        <f t="shared" si="7"/>
        <v>16.200001200000003</v>
      </c>
    </row>
    <row r="46" spans="1:19">
      <c r="A46" s="12">
        <f t="shared" si="8"/>
        <v>1.0000001000000001</v>
      </c>
      <c r="B46" s="13">
        <f t="array" ref="B46">INDEX(B:B,MIN(IF(MIN(IF(COUNTIF(B$37:B45,B$2:B$13)=0,(B$2:B$13+TRANSPOSE(C$2:C$13)+SUM($A46:A46)-$S$15*COLUMN(C46))^2))=IF(COUNTIF(B$37:B45,B$2:B$13)=0,(B$2:B$13+TRANSPOSE(C$2:C$13)+SUM($A46:A46)-$S$15*COLUMN(C46))^2),ROW(B$2:B$13))))</f>
        <v>2.0000000199999999</v>
      </c>
      <c r="C46" s="13">
        <f t="array" ref="C46">INDEX(C:C,MIN(IF(MIN(IF(COUNTIF(C$37:C45,C$2:C$13)=0,(C$2:C$13+TRANSPOSE(D$2:D$13)+SUM($A46:B46)-$S$15*COLUMN(D46))^2))=IF(COUNTIF(C$37:C45,C$2:C$13)=0,(C$2:C$13+TRANSPOSE(D$2:D$13)+SUM($A46:B46)-$S$15*COLUMN(D46))^2),ROW(C$2:C$13))))</f>
        <v>1.4000000699999999</v>
      </c>
      <c r="D46" s="13">
        <f t="array" ref="D46">INDEX(D:D,MIN(IF(MIN(IF(COUNTIF(D$37:D45,D$2:D$13)=0,(D$2:D$13+TRANSPOSE(E$2:E$13)+SUM($A46:C46)-$S$15*COLUMN(E46))^2))=IF(COUNTIF(D$37:D45,D$2:D$13)=0,(D$2:D$13+TRANSPOSE(E$2:E$13)+SUM($A46:C46)-$S$15*COLUMN(E46))^2),ROW(D$2:D$13))))</f>
        <v>1.2000000799999999</v>
      </c>
      <c r="E46" s="13">
        <f t="array" ref="E46">INDEX(E:E,MIN(IF(MIN(IF(COUNTIF(E$37:E45,E$2:E$13)=0,(E$2:E$13+TRANSPOSE(F$2:F$13)+SUM($A46:D46)-$S$15*COLUMN(F46))^2))=IF(COUNTIF(E$37:E45,E$2:E$13)=0,(E$2:E$13+TRANSPOSE(F$2:F$13)+SUM($A46:D46)-$S$15*COLUMN(F46))^2),ROW(E$2:E$13))))</f>
        <v>1.3E-7</v>
      </c>
      <c r="F46" s="13">
        <f t="array" ref="F46">INDEX(F:F,MIN(IF(MIN(IF(COUNTIF(F$37:F45,F$2:F$13)=0,(F$2:F$13+TRANSPOSE(G$2:G$13)+SUM($A46:E46)-$S$15*COLUMN(G46))^2))=IF(COUNTIF(F$37:F45,F$2:F$13)=0,(F$2:F$13+TRANSPOSE(G$2:G$13)+SUM($A46:E46)-$S$15*COLUMN(G46))^2),ROW(F$2:F$13))))</f>
        <v>8.9999999999999999E-8</v>
      </c>
      <c r="G46" s="13">
        <f t="array" ref="G46">INDEX(G:G,MIN(IF(MIN(IF(COUNTIF(G$37:G45,G$2:G$13)=0,(G$2:G$13+TRANSPOSE(H$2:H$13)+SUM($A46:F46)-$S$15*COLUMN(H46))^2))=IF(COUNTIF(G$37:G45,G$2:G$13)=0,(G$2:G$13+TRANSPOSE(H$2:H$13)+SUM($A46:F46)-$S$15*COLUMN(H46))^2),ROW(G$2:G$13))))</f>
        <v>1.4000000699999999</v>
      </c>
      <c r="H46" s="13">
        <f t="array" ref="H46">INDEX(H:H,MIN(IF(MIN(IF(COUNTIF(H$37:H45,H$2:H$13)=0,(H$2:H$13+TRANSPOSE(I$2:I$13)+SUM($A46:G46)-$S$15*COLUMN(I46))^2))=IF(COUNTIF(H$37:H45,H$2:H$13)=0,(H$2:H$13+TRANSPOSE(I$2:I$13)+SUM($A46:G46)-$S$15*COLUMN(I46))^2),ROW(H$2:H$13))))</f>
        <v>2.0000000299999998</v>
      </c>
      <c r="I46" s="13">
        <f t="array" ref="I46">INDEX(I:I,MIN(IF(MIN(IF(COUNTIF(I$37:I45,I$2:I$13)=0,(I$2:I$13+TRANSPOSE(J$2:J$13)+SUM($A46:H46)-$S$15*COLUMN(J46))^2))=IF(COUNTIF(I$37:I45,I$2:I$13)=0,(I$2:I$13+TRANSPOSE(J$2:J$13)+SUM($A46:H46)-$S$15*COLUMN(J46))^2),ROW(I$2:I$13))))</f>
        <v>1.40000006</v>
      </c>
      <c r="J46" s="13">
        <f t="array" ref="J46">INDEX(J:J,MIN(IF(MIN(IF(COUNTIF(J$37:J45,J$2:J$13)=0,(J$2:J$13+TRANSPOSE(K$2:K$13)+SUM($A46:I46)-$S$15*COLUMN(K46))^2))=IF(COUNTIF(J$37:J45,J$2:J$13)=0,(J$2:J$13+TRANSPOSE(K$2:K$13)+SUM($A46:I46)-$S$15*COLUMN(K46))^2),ROW(J$2:J$13))))</f>
        <v>1.40000006</v>
      </c>
      <c r="K46" s="13">
        <f t="array" ref="K46">INDEX(K:K,MIN(IF(MIN(IF(COUNTIF(K$37:K45,K$2:K$13)=0,(K$2:K$13+TRANSPOSE(L$2:L$13)+SUM($A46:J46)-$S$15*COLUMN(L46))^2))=IF(COUNTIF(K$37:K45,K$2:K$13)=0,(K$2:K$13+TRANSPOSE(L$2:L$13)+SUM($A46:J46)-$S$15*COLUMN(L46))^2),ROW(K$2:K$13))))</f>
        <v>1.3E-7</v>
      </c>
      <c r="L46" s="13">
        <f t="array" ref="L46">INDEX(L:L,MIN(IF(MIN(IF(COUNTIF(L$37:L45,L$2:L$13)=0,(L$2:L$13+TRANSPOSE(M$2:M$13)+SUM($A46:K46)-$S$15*COLUMN(M46))^2))=IF(COUNTIF(L$37:L45,L$2:L$13)=0,(L$2:L$13+TRANSPOSE(M$2:M$13)+SUM($A46:K46)-$S$15*COLUMN(M46))^2),ROW(L$2:L$13))))</f>
        <v>9.9999999999999995E-8</v>
      </c>
      <c r="M46" s="13">
        <f t="array" ref="M46">INDEX(M:M,MIN(IF(MIN(IF(COUNTIF(M$37:M45,M$2:M$13)=0,(M$2:M$13+TRANSPOSE(N$2:N$13)+SUM($A46:L46)-$S$15*COLUMN(N46))^2))=IF(COUNTIF(M$37:M45,M$2:M$13)=0,(M$2:M$13+TRANSPOSE(N$2:N$13)+SUM($A46:L46)-$S$15*COLUMN(N46))^2),ROW(M$2:M$13))))</f>
        <v>1.1999999999999999E-7</v>
      </c>
      <c r="N46" s="13">
        <f t="array" ref="N46">INDEX(N:N,MIN(IF(MIN(IF(COUNTIF(N$37:N45,N$2:N$13)=0,(N$2:N$13+TRANSPOSE(O$2:O$13)+SUM($A46:M46)-$S$15*COLUMN(O46))^2))=IF(COUNTIF(N$37:N45,N$2:N$13)=0,(N$2:N$13+TRANSPOSE(O$2:O$13)+SUM($A46:M46)-$S$15*COLUMN(O46))^2),ROW(N$2:N$13))))</f>
        <v>1.4000000699999999</v>
      </c>
      <c r="O46" s="14">
        <f>O8</f>
        <v>1.2000000799999999</v>
      </c>
      <c r="P46" s="14">
        <f>P5</f>
        <v>1.60000005</v>
      </c>
      <c r="Q46" s="4">
        <f t="shared" si="7"/>
        <v>16.000001259999998</v>
      </c>
    </row>
    <row r="47" spans="1:19">
      <c r="A47" s="12">
        <f t="shared" si="8"/>
        <v>0.80000011000000004</v>
      </c>
      <c r="B47" s="13">
        <f t="array" ref="B47">INDEX(B:B,MIN(IF(MIN(IF(COUNTIF(B$37:B46,B$2:B$13)=0,(B$2:B$13+TRANSPOSE(C$2:C$13)+SUM($A47:A47)-$S$15*COLUMN(C47))^2))=IF(COUNTIF(B$37:B46,B$2:B$13)=0,(B$2:B$13+TRANSPOSE(C$2:C$13)+SUM($A47:A47)-$S$15*COLUMN(C47))^2),ROW(B$2:B$13))))</f>
        <v>1.40000006</v>
      </c>
      <c r="C47" s="13">
        <f t="array" ref="C47">INDEX(C:C,MIN(IF(MIN(IF(COUNTIF(C$37:C46,C$2:C$13)=0,(C$2:C$13+TRANSPOSE(D$2:D$13)+SUM($A47:B47)-$S$15*COLUMN(D47))^2))=IF(COUNTIF(C$37:C46,C$2:C$13)=0,(C$2:C$13+TRANSPOSE(D$2:D$13)+SUM($A47:B47)-$S$15*COLUMN(D47))^2),ROW(C$2:C$13))))</f>
        <v>2.0000000199999999</v>
      </c>
      <c r="D47" s="13">
        <f t="array" ref="D47">INDEX(D:D,MIN(IF(MIN(IF(COUNTIF(D$37:D46,D$2:D$13)=0,(D$2:D$13+TRANSPOSE(E$2:E$13)+SUM($A47:C47)-$S$15*COLUMN(E47))^2))=IF(COUNTIF(D$37:D46,D$2:D$13)=0,(D$2:D$13+TRANSPOSE(E$2:E$13)+SUM($A47:C47)-$S$15*COLUMN(E47))^2),ROW(D$2:D$13))))</f>
        <v>1.40000006</v>
      </c>
      <c r="E47" s="13">
        <f t="array" ref="E47">INDEX(E:E,MIN(IF(MIN(IF(COUNTIF(E$37:E46,E$2:E$13)=0,(E$2:E$13+TRANSPOSE(F$2:F$13)+SUM($A47:D47)-$S$15*COLUMN(F47))^2))=IF(COUNTIF(E$37:E46,E$2:E$13)=0,(E$2:E$13+TRANSPOSE(F$2:F$13)+SUM($A47:D47)-$S$15*COLUMN(F47))^2),ROW(E$2:E$13))))</f>
        <v>1.1999999999999999E-7</v>
      </c>
      <c r="F47" s="13">
        <f t="array" ref="F47">INDEX(F:F,MIN(IF(MIN(IF(COUNTIF(F$37:F46,F$2:F$13)=0,(F$2:F$13+TRANSPOSE(G$2:G$13)+SUM($A47:E47)-$S$15*COLUMN(G47))^2))=IF(COUNTIF(F$37:F46,F$2:F$13)=0,(F$2:F$13+TRANSPOSE(G$2:G$13)+SUM($A47:E47)-$S$15*COLUMN(G47))^2),ROW(F$2:F$13))))</f>
        <v>8.0000000000000002E-8</v>
      </c>
      <c r="G47" s="13">
        <f t="array" ref="G47">INDEX(G:G,MIN(IF(MIN(IF(COUNTIF(G$37:G46,G$2:G$13)=0,(G$2:G$13+TRANSPOSE(H$2:H$13)+SUM($A47:F47)-$S$15*COLUMN(H47))^2))=IF(COUNTIF(G$37:G46,G$2:G$13)=0,(G$2:G$13+TRANSPOSE(H$2:H$13)+SUM($A47:F47)-$S$15*COLUMN(H47))^2),ROW(G$2:G$13))))</f>
        <v>1.40000006</v>
      </c>
      <c r="H47" s="13">
        <f t="array" ref="H47">INDEX(H:H,MIN(IF(MIN(IF(COUNTIF(H$37:H46,H$2:H$13)=0,(H$2:H$13+TRANSPOSE(I$2:I$13)+SUM($A47:G47)-$S$15*COLUMN(I47))^2))=IF(COUNTIF(H$37:H46,H$2:H$13)=0,(H$2:H$13+TRANSPOSE(I$2:I$13)+SUM($A47:G47)-$S$15*COLUMN(I47))^2),ROW(H$2:H$13))))</f>
        <v>1.3E-7</v>
      </c>
      <c r="I47" s="13">
        <f t="array" ref="I47">INDEX(I:I,MIN(IF(MIN(IF(COUNTIF(I$37:I46,I$2:I$13)=0,(I$2:I$13+TRANSPOSE(J$2:J$13)+SUM($A47:H47)-$S$15*COLUMN(J47))^2))=IF(COUNTIF(I$37:I46,I$2:I$13)=0,(I$2:I$13+TRANSPOSE(J$2:J$13)+SUM($A47:H47)-$S$15*COLUMN(J47))^2),ROW(I$2:I$13))))</f>
        <v>2.0000000299999998</v>
      </c>
      <c r="J47" s="13">
        <f t="array" ref="J47">INDEX(J:J,MIN(IF(MIN(IF(COUNTIF(J$37:J46,J$2:J$13)=0,(J$2:J$13+TRANSPOSE(K$2:K$13)+SUM($A47:I47)-$S$15*COLUMN(K47))^2))=IF(COUNTIF(J$37:J46,J$2:J$13)=0,(J$2:J$13+TRANSPOSE(K$2:K$13)+SUM($A47:I47)-$S$15*COLUMN(K47))^2),ROW(J$2:J$13))))</f>
        <v>2.0000000199999999</v>
      </c>
      <c r="K47" s="13">
        <f t="array" ref="K47">INDEX(K:K,MIN(IF(MIN(IF(COUNTIF(K$37:K46,K$2:K$13)=0,(K$2:K$13+TRANSPOSE(L$2:L$13)+SUM($A47:J47)-$S$15*COLUMN(L47))^2))=IF(COUNTIF(K$37:K46,K$2:K$13)=0,(K$2:K$13+TRANSPOSE(L$2:L$13)+SUM($A47:J47)-$S$15*COLUMN(L47))^2),ROW(K$2:K$13))))</f>
        <v>1.1999999999999999E-7</v>
      </c>
      <c r="L47" s="13">
        <f t="array" ref="L47">INDEX(L:L,MIN(IF(MIN(IF(COUNTIF(L$37:L46,L$2:L$13)=0,(L$2:L$13+TRANSPOSE(M$2:M$13)+SUM($A47:K47)-$S$15*COLUMN(M47))^2))=IF(COUNTIF(L$37:L46,L$2:L$13)=0,(L$2:L$13+TRANSPOSE(M$2:M$13)+SUM($A47:K47)-$S$15*COLUMN(M47))^2),ROW(L$2:L$13))))</f>
        <v>1.1999999999999999E-7</v>
      </c>
      <c r="M47" s="13">
        <f t="array" ref="M47">INDEX(M:M,MIN(IF(MIN(IF(COUNTIF(M$37:M46,M$2:M$13)=0,(M$2:M$13+TRANSPOSE(N$2:N$13)+SUM($A47:L47)-$S$15*COLUMN(N47))^2))=IF(COUNTIF(M$37:M46,M$2:M$13)=0,(M$2:M$13+TRANSPOSE(N$2:N$13)+SUM($A47:L47)-$S$15*COLUMN(N47))^2),ROW(M$2:M$13))))</f>
        <v>1.1000000000000001E-7</v>
      </c>
      <c r="N47" s="13">
        <f t="array" ref="N47">INDEX(N:N,MIN(IF(MIN(IF(COUNTIF(N$37:N46,N$2:N$13)=0,(N$2:N$13+TRANSPOSE(O$2:O$13)+SUM($A47:M47)-$S$15*COLUMN(O47))^2))=IF(COUNTIF(N$37:N46,N$2:N$13)=0,(N$2:N$13+TRANSPOSE(O$2:O$13)+SUM($A47:M47)-$S$15*COLUMN(O47))^2),ROW(N$2:N$13))))</f>
        <v>1.0000001000000001</v>
      </c>
      <c r="O47" s="13">
        <f t="array" ref="O47">INDEX(O:O,MIN(IF(MIN(IF(COUNTIF(O$37:O46,O$2:O$13)=0,(O$2:O$13+TRANSPOSE(P$2:P$13)+SUM($A47:N47)-$S$15*COLUMN(P47))^2))=IF(COUNTIF(O$37:O46,O$2:O$13)=0,(O$2:O$13+TRANSPOSE(P$2:P$13)+SUM($A47:N47)-$S$15*COLUMN(P47))^2),ROW(O$2:O$13))))</f>
        <v>2.0000000299999998</v>
      </c>
      <c r="P47" s="11">
        <f t="array" ref="P47">INDEX(P$2:P$13,MATCH(MIN(IF(COUNTIF(P$37:P46,P$2:P$13)=0,(P$2:P$13+SUM($A47:O47)-$S$15*COLUMN())^2)),IF(COUNTIF(P$37:P46,P$2:P$13)=0,(P$2:P$13+SUM($A47:O47)-$S$15*COLUMN())^2),))</f>
        <v>2.0000000299999998</v>
      </c>
      <c r="Q47" s="4">
        <f t="shared" si="7"/>
        <v>16.000001199999996</v>
      </c>
    </row>
    <row r="48" spans="1:19">
      <c r="A48" s="12">
        <f t="shared" si="8"/>
        <v>1.1999999999999999E-7</v>
      </c>
      <c r="B48" s="13">
        <f t="array" ref="B48">INDEX(B:B,MIN(IF(MIN(IF(COUNTIF(B$37:B47,B$2:B$13)=0,(B$2:B$13+TRANSPOSE(C$2:C$13)+SUM($A48:A48)-$S$15*COLUMN(C48))^2))=IF(COUNTIF(B$37:B47,B$2:B$13)=0,(B$2:B$13+TRANSPOSE(C$2:C$13)+SUM($A48:A48)-$S$15*COLUMN(C48))^2),ROW(B$2:B$13))))</f>
        <v>1.80000004</v>
      </c>
      <c r="C48" s="13">
        <f t="array" ref="C48">INDEX(C:C,MIN(IF(MIN(IF(COUNTIF(C$37:C47,C$2:C$13)=0,(C$2:C$13+TRANSPOSE(D$2:D$13)+SUM($A48:B48)-$S$15*COLUMN(D48))^2))=IF(COUNTIF(C$37:C47,C$2:C$13)=0,(C$2:C$13+TRANSPOSE(D$2:D$13)+SUM($A48:B48)-$S$15*COLUMN(D48))^2),ROW(C$2:C$13))))</f>
        <v>1.60000005</v>
      </c>
      <c r="D48" s="13">
        <f t="array" ref="D48">INDEX(D:D,MIN(IF(MIN(IF(COUNTIF(D$37:D47,D$2:D$13)=0,(D$2:D$13+TRANSPOSE(E$2:E$13)+SUM($A48:C48)-$S$15*COLUMN(E48))^2))=IF(COUNTIF(D$37:D47,D$2:D$13)=0,(D$2:D$13+TRANSPOSE(E$2:E$13)+SUM($A48:C48)-$S$15*COLUMN(E48))^2),ROW(D$2:D$13))))</f>
        <v>1.60000005</v>
      </c>
      <c r="E48" s="13">
        <f t="array" ref="E48">INDEX(E:E,MIN(IF(MIN(IF(COUNTIF(E$37:E47,E$2:E$13)=0,(E$2:E$13+TRANSPOSE(F$2:F$13)+SUM($A48:D48)-$S$15*COLUMN(F48))^2))=IF(COUNTIF(E$37:E47,E$2:E$13)=0,(E$2:E$13+TRANSPOSE(F$2:F$13)+SUM($A48:D48)-$S$15*COLUMN(F48))^2),ROW(E$2:E$13))))</f>
        <v>1.8000000300000001</v>
      </c>
      <c r="F48" s="13">
        <f t="array" ref="F48">INDEX(F:F,MIN(IF(MIN(IF(COUNTIF(F$37:F47,F$2:F$13)=0,(F$2:F$13+TRANSPOSE(G$2:G$13)+SUM($A48:E48)-$S$15*COLUMN(G48))^2))=IF(COUNTIF(F$37:F47,F$2:F$13)=0,(F$2:F$13+TRANSPOSE(G$2:G$13)+SUM($A48:E48)-$S$15*COLUMN(G48))^2),ROW(F$2:F$13))))</f>
        <v>0.20000003999999999</v>
      </c>
      <c r="G48" s="13">
        <f t="array" ref="G48">INDEX(G:G,MIN(IF(MIN(IF(COUNTIF(G$37:G47,G$2:G$13)=0,(G$2:G$13+TRANSPOSE(H$2:H$13)+SUM($A48:F48)-$S$15*COLUMN(H48))^2))=IF(COUNTIF(G$37:G47,G$2:G$13)=0,(G$2:G$13+TRANSPOSE(H$2:H$13)+SUM($A48:F48)-$S$15*COLUMN(H48))^2),ROW(G$2:G$13))))</f>
        <v>1.0000000899999999</v>
      </c>
      <c r="H48" s="13">
        <f t="array" ref="H48">INDEX(H:H,MIN(IF(MIN(IF(COUNTIF(H$37:H47,H$2:H$13)=0,(H$2:H$13+TRANSPOSE(I$2:I$13)+SUM($A48:G48)-$S$15*COLUMN(I48))^2))=IF(COUNTIF(H$37:H47,H$2:H$13)=0,(H$2:H$13+TRANSPOSE(I$2:I$13)+SUM($A48:G48)-$S$15*COLUMN(I48))^2),ROW(H$2:H$13))))</f>
        <v>1.1999999999999999E-7</v>
      </c>
      <c r="I48" s="13">
        <f t="array" ref="I48">INDEX(I:I,MIN(IF(MIN(IF(COUNTIF(I$37:I47,I$2:I$13)=0,(I$2:I$13+TRANSPOSE(J$2:J$13)+SUM($A48:H48)-$S$15*COLUMN(J48))^2))=IF(COUNTIF(I$37:I47,I$2:I$13)=0,(I$2:I$13+TRANSPOSE(J$2:J$13)+SUM($A48:H48)-$S$15*COLUMN(J48))^2),ROW(I$2:I$13))))</f>
        <v>2.0000000199999999</v>
      </c>
      <c r="J48" s="13">
        <f t="array" ref="J48">INDEX(J:J,MIN(IF(MIN(IF(COUNTIF(J$37:J47,J$2:J$13)=0,(J$2:J$13+TRANSPOSE(K$2:K$13)+SUM($A48:I48)-$S$15*COLUMN(K48))^2))=IF(COUNTIF(J$37:J47,J$2:J$13)=0,(J$2:J$13+TRANSPOSE(K$2:K$13)+SUM($A48:I48)-$S$15*COLUMN(K48))^2),ROW(J$2:J$13))))</f>
        <v>1.4000000699999999</v>
      </c>
      <c r="K48" s="13">
        <f t="array" ref="K48">INDEX(K:K,MIN(IF(MIN(IF(COUNTIF(K$37:K47,K$2:K$13)=0,(K$2:K$13+TRANSPOSE(L$2:L$13)+SUM($A48:J48)-$S$15*COLUMN(L48))^2))=IF(COUNTIF(K$37:K47,K$2:K$13)=0,(K$2:K$13+TRANSPOSE(L$2:L$13)+SUM($A48:J48)-$S$15*COLUMN(L48))^2),ROW(K$2:K$13))))</f>
        <v>1.40000006</v>
      </c>
      <c r="L48" s="13">
        <f t="array" ref="L48">INDEX(L:L,MIN(IF(MIN(IF(COUNTIF(L$37:L47,L$2:L$13)=0,(L$2:L$13+TRANSPOSE(M$2:M$13)+SUM($A48:K48)-$S$15*COLUMN(M48))^2))=IF(COUNTIF(L$37:L47,L$2:L$13)=0,(L$2:L$13+TRANSPOSE(M$2:M$13)+SUM($A48:K48)-$S$15*COLUMN(M48))^2),ROW(L$2:L$13))))</f>
        <v>1.1000000000000001E-7</v>
      </c>
      <c r="M48" s="13">
        <f t="array" ref="M48">INDEX(M:M,MIN(IF(MIN(IF(COUNTIF(M$37:M47,M$2:M$13)=0,(M$2:M$13+TRANSPOSE(N$2:N$13)+SUM($A48:L48)-$S$15*COLUMN(N48))^2))=IF(COUNTIF(M$37:M47,M$2:M$13)=0,(M$2:M$13+TRANSPOSE(N$2:N$13)+SUM($A48:L48)-$S$15*COLUMN(N48))^2),ROW(M$2:M$13))))</f>
        <v>8.9999999999999999E-8</v>
      </c>
      <c r="N48" s="13">
        <f t="array" ref="N48">INDEX(N:N,MIN(IF(MIN(IF(COUNTIF(N$37:N47,N$2:N$13)=0,(N$2:N$13+TRANSPOSE(O$2:O$13)+SUM($A48:M48)-$S$15*COLUMN(O48))^2))=IF(COUNTIF(N$37:N47,N$2:N$13)=0,(N$2:N$13+TRANSPOSE(O$2:O$13)+SUM($A48:M48)-$S$15*COLUMN(O48))^2),ROW(N$2:N$13))))</f>
        <v>1.0000000899999999</v>
      </c>
      <c r="O48" s="13">
        <f t="array" ref="O48">INDEX(O:O,MIN(IF(MIN(IF(COUNTIF(O$37:O47,O$2:O$13)=0,(O$2:O$13+TRANSPOSE(P$2:P$13)+SUM($A48:N48)-$S$15*COLUMN(P48))^2))=IF(COUNTIF(O$37:O47,O$2:O$13)=0,(O$2:O$13+TRANSPOSE(P$2:P$13)+SUM($A48:N48)-$S$15*COLUMN(P48))^2),ROW(O$2:O$13))))</f>
        <v>0.80000011000000004</v>
      </c>
      <c r="P48" s="11">
        <f t="array" ref="P48">INDEX(P$2:P$13,MATCH(MIN(IF(COUNTIF(P$37:P47,P$2:P$13)=0,(P$2:P$13+SUM($A48:O48)-$S$15*COLUMN())^2)),IF(COUNTIF(P$37:P47,P$2:P$13)=0,(P$2:P$13+SUM($A48:O48)-$S$15*COLUMN())^2),))</f>
        <v>1.4000000699999999</v>
      </c>
      <c r="Q48" s="4">
        <f t="shared" si="7"/>
        <v>16.00000116</v>
      </c>
    </row>
    <row r="49" spans="1:19">
      <c r="A49" s="12">
        <f t="shared" si="8"/>
        <v>1.3E-7</v>
      </c>
      <c r="B49" s="13">
        <f t="array" ref="B49">INDEX(B:B,MIN(IF(MIN(IF(COUNTIF(B$37:B48,B$2:B$13)=0,(B$2:B$13+TRANSPOSE(C$2:C$13)+SUM($A49:A49)-$S$15*COLUMN(C49))^2))=IF(COUNTIF(B$37:B48,B$2:B$13)=0,(B$2:B$13+TRANSPOSE(C$2:C$13)+SUM($A49:A49)-$S$15*COLUMN(C49))^2),ROW(B$2:B$13))))</f>
        <v>1.1999999999999999E-7</v>
      </c>
      <c r="C49" s="13">
        <f t="array" ref="C49">INDEX(C:C,MIN(IF(MIN(IF(COUNTIF(C$37:C48,C$2:C$13)=0,(C$2:C$13+TRANSPOSE(D$2:D$13)+SUM($A49:B49)-$S$15*COLUMN(D49))^2))=IF(COUNTIF(C$37:C48,C$2:C$13)=0,(C$2:C$13+TRANSPOSE(D$2:D$13)+SUM($A49:B49)-$S$15*COLUMN(D49))^2),ROW(C$2:C$13))))</f>
        <v>2.0000000299999998</v>
      </c>
      <c r="D49" s="13">
        <f t="array" ref="D49">INDEX(D:D,MIN(IF(MIN(IF(COUNTIF(D$37:D48,D$2:D$13)=0,(D$2:D$13+TRANSPOSE(E$2:E$13)+SUM($A49:C49)-$S$15*COLUMN(E49))^2))=IF(COUNTIF(D$37:D48,D$2:D$13)=0,(D$2:D$13+TRANSPOSE(E$2:E$13)+SUM($A49:C49)-$S$15*COLUMN(E49))^2),ROW(D$2:D$13))))</f>
        <v>1.4000000699999999</v>
      </c>
      <c r="E49" s="13">
        <f t="array" ref="E49">INDEX(E:E,MIN(IF(MIN(IF(COUNTIF(E$37:E48,E$2:E$13)=0,(E$2:E$13+TRANSPOSE(F$2:F$13)+SUM($A49:D49)-$S$15*COLUMN(F49))^2))=IF(COUNTIF(E$37:E48,E$2:E$13)=0,(E$2:E$13+TRANSPOSE(F$2:F$13)+SUM($A49:D49)-$S$15*COLUMN(F49))^2),ROW(E$2:E$13))))</f>
        <v>2.0000000199999999</v>
      </c>
      <c r="F49" s="13">
        <f t="array" ref="F49">INDEX(F:F,MIN(IF(MIN(IF(COUNTIF(F$37:F48,F$2:F$13)=0,(F$2:F$13+TRANSPOSE(G$2:G$13)+SUM($A49:E49)-$S$15*COLUMN(G49))^2))=IF(COUNTIF(F$37:F48,F$2:F$13)=0,(F$2:F$13+TRANSPOSE(G$2:G$13)+SUM($A49:E49)-$S$15*COLUMN(G49))^2),ROW(F$2:F$13))))</f>
        <v>7.0000000000000005E-8</v>
      </c>
      <c r="G49" s="13">
        <f t="array" ref="G49">INDEX(G:G,MIN(IF(MIN(IF(COUNTIF(G$37:G48,G$2:G$13)=0,(G$2:G$13+TRANSPOSE(H$2:H$13)+SUM($A49:F49)-$S$15*COLUMN(H49))^2))=IF(COUNTIF(G$37:G48,G$2:G$13)=0,(G$2:G$13+TRANSPOSE(H$2:H$13)+SUM($A49:F49)-$S$15*COLUMN(H49))^2),ROW(G$2:G$13))))</f>
        <v>1.1999999999999999E-7</v>
      </c>
      <c r="H49" s="13">
        <f t="array" ref="H49">INDEX(H:H,MIN(IF(MIN(IF(COUNTIF(H$37:H48,H$2:H$13)=0,(H$2:H$13+TRANSPOSE(I$2:I$13)+SUM($A49:G49)-$S$15*COLUMN(I49))^2))=IF(COUNTIF(H$37:H48,H$2:H$13)=0,(H$2:H$13+TRANSPOSE(I$2:I$13)+SUM($A49:G49)-$S$15*COLUMN(I49))^2),ROW(H$2:H$13))))</f>
        <v>2.0000000199999999</v>
      </c>
      <c r="I49" s="13">
        <f t="array" ref="I49">INDEX(I:I,MIN(IF(MIN(IF(COUNTIF(I$37:I48,I$2:I$13)=0,(I$2:I$13+TRANSPOSE(J$2:J$13)+SUM($A49:H49)-$S$15*COLUMN(J49))^2))=IF(COUNTIF(I$37:I48,I$2:I$13)=0,(I$2:I$13+TRANSPOSE(J$2:J$13)+SUM($A49:H49)-$S$15*COLUMN(J49))^2),ROW(I$2:I$13))))</f>
        <v>1.60000005</v>
      </c>
      <c r="J49" s="13">
        <f t="array" ref="J49">INDEX(J:J,MIN(IF(MIN(IF(COUNTIF(J$37:J48,J$2:J$13)=0,(J$2:J$13+TRANSPOSE(K$2:K$13)+SUM($A49:I49)-$S$15*COLUMN(K49))^2))=IF(COUNTIF(J$37:J48,J$2:J$13)=0,(J$2:J$13+TRANSPOSE(K$2:K$13)+SUM($A49:I49)-$S$15*COLUMN(K49))^2),ROW(J$2:J$13))))</f>
        <v>1.60000005</v>
      </c>
      <c r="K49" s="13">
        <f t="array" ref="K49">INDEX(K:K,MIN(IF(MIN(IF(COUNTIF(K$37:K48,K$2:K$13)=0,(K$2:K$13+TRANSPOSE(L$2:L$13)+SUM($A49:J49)-$S$15*COLUMN(L49))^2))=IF(COUNTIF(K$37:K48,K$2:K$13)=0,(K$2:K$13+TRANSPOSE(L$2:L$13)+SUM($A49:J49)-$S$15*COLUMN(L49))^2),ROW(K$2:K$13))))</f>
        <v>1.4000000699999999</v>
      </c>
      <c r="L49" s="13">
        <f t="array" ref="L49">INDEX(L:L,MIN(IF(MIN(IF(COUNTIF(L$37:L48,L$2:L$13)=0,(L$2:L$13+TRANSPOSE(M$2:M$13)+SUM($A49:K49)-$S$15*COLUMN(M49))^2))=IF(COUNTIF(L$37:L48,L$2:L$13)=0,(L$2:L$13+TRANSPOSE(M$2:M$13)+SUM($A49:K49)-$S$15*COLUMN(M49))^2),ROW(L$2:L$13))))</f>
        <v>1.6000000400000001</v>
      </c>
      <c r="M49" s="13">
        <f t="array" ref="M49">INDEX(M:M,MIN(IF(MIN(IF(COUNTIF(M$37:M48,M$2:M$13)=0,(M$2:M$13+TRANSPOSE(N$2:N$13)+SUM($A49:L49)-$S$15*COLUMN(N49))^2))=IF(COUNTIF(M$37:M48,M$2:M$13)=0,(M$2:M$13+TRANSPOSE(N$2:N$13)+SUM($A49:L49)-$S$15*COLUMN(N49))^2),ROW(M$2:M$13))))</f>
        <v>9.9999999999999995E-8</v>
      </c>
      <c r="N49" s="13">
        <f t="array" ref="N49">INDEX(N:N,MIN(IF(MIN(IF(COUNTIF(N$37:N48,N$2:N$13)=0,(N$2:N$13+TRANSPOSE(O$2:O$13)+SUM($A49:M49)-$S$15*COLUMN(O49))^2))=IF(COUNTIF(N$37:N48,N$2:N$13)=0,(N$2:N$13+TRANSPOSE(O$2:O$13)+SUM($A49:M49)-$S$15*COLUMN(O49))^2),ROW(N$2:N$13))))</f>
        <v>0.80000011000000004</v>
      </c>
      <c r="O49" s="13">
        <f t="array" ref="O49">INDEX(O:O,MIN(IF(MIN(IF(COUNTIF(O$37:O48,O$2:O$13)=0,(O$2:O$13+TRANSPOSE(P$2:P$13)+SUM($A49:N49)-$S$15*COLUMN(P49))^2))=IF(COUNTIF(O$37:O48,O$2:O$13)=0,(O$2:O$13+TRANSPOSE(P$2:P$13)+SUM($A49:N49)-$S$15*COLUMN(P49))^2),ROW(O$2:O$13))))</f>
        <v>1.3E-7</v>
      </c>
      <c r="P49" s="11">
        <f t="array" ref="P49">INDEX(P$2:P$13,MATCH(MIN(IF(COUNTIF(P$37:P48,P$2:P$13)=0,(P$2:P$13+SUM($A49:O49)-$S$15*COLUMN())^2)),IF(COUNTIF(P$37:P48,P$2:P$13)=0,(P$2:P$13+SUM($A49:O49)-$S$15*COLUMN())^2),))</f>
        <v>1.80000004</v>
      </c>
      <c r="Q49" s="4">
        <f t="shared" si="7"/>
        <v>16.200001169999997</v>
      </c>
    </row>
    <row r="51" spans="1:19">
      <c r="Q51" s="10">
        <f>AVERAGE(Q38:Q49)</f>
        <v>16.133334533333336</v>
      </c>
      <c r="R51" s="19">
        <f>_xlfn.VAR.S(Q38:Q49)</f>
        <v>9.6969682424256944E-3</v>
      </c>
      <c r="S51" t="s">
        <v>17</v>
      </c>
    </row>
    <row r="53" spans="1:19">
      <c r="Q53">
        <f>SMALL(Q38:Q49,1)</f>
        <v>16.00000116</v>
      </c>
    </row>
    <row r="54" spans="1:19">
      <c r="Q54">
        <f>LARGE(Q38:Q49,1)</f>
        <v>16.200001269999998</v>
      </c>
      <c r="S54" s="21">
        <v>9.6969562424304833E-3</v>
      </c>
    </row>
    <row r="55" spans="1:19">
      <c r="Q55">
        <f>Q53/Q54</f>
        <v>0.98765431516537172</v>
      </c>
    </row>
    <row r="56" spans="1:19">
      <c r="S56" s="20">
        <f>R51-S54</f>
        <v>1.1999995211051107E-8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Коэфф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2024-11-07T12:00:44Z</dcterms:modified>
</cp:coreProperties>
</file>