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70DEC50A-3461-4A74-AC17-43110FA49CF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вес" sheetId="3" r:id="rId1"/>
    <sheet name="вес (2)" sheetId="4" r:id="rId2"/>
  </sheets>
  <definedNames>
    <definedName name="_xlnm.Print_Area" localSheetId="0">вес!$A$1:$K$64</definedName>
    <definedName name="_xlnm.Print_Area" localSheetId="1">'вес (2)'!$A$1:$K$64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" i="4"/>
  <c r="I1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G22" i="4"/>
  <c r="G21" i="4"/>
  <c r="I21" i="4" s="1"/>
  <c r="G20" i="4"/>
  <c r="I20" i="4" s="1"/>
  <c r="G19" i="4"/>
  <c r="G18" i="4"/>
  <c r="G17" i="4"/>
  <c r="I17" i="4" s="1"/>
  <c r="G16" i="4"/>
  <c r="I16" i="4" s="1"/>
  <c r="G15" i="4"/>
  <c r="G14" i="4"/>
  <c r="G13" i="4"/>
  <c r="I13" i="4" s="1"/>
  <c r="G12" i="4"/>
  <c r="I12" i="4" s="1"/>
  <c r="G11" i="4"/>
  <c r="G10" i="4"/>
  <c r="G9" i="4"/>
  <c r="G8" i="4"/>
  <c r="I8" i="4" s="1"/>
  <c r="G7" i="4"/>
  <c r="I7" i="4" s="1"/>
  <c r="G6" i="4"/>
  <c r="I5" i="4"/>
  <c r="G5" i="4"/>
  <c r="J4" i="4"/>
  <c r="G4" i="4"/>
  <c r="J7" i="4" s="1"/>
  <c r="G1" i="4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" i="3"/>
  <c r="K8" i="3" s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J6" i="3" s="1"/>
  <c r="J8" i="4" l="1"/>
  <c r="I9" i="4"/>
  <c r="I11" i="4"/>
  <c r="I15" i="4"/>
  <c r="I19" i="4"/>
  <c r="J5" i="4"/>
  <c r="I6" i="4"/>
  <c r="J9" i="4"/>
  <c r="I10" i="4"/>
  <c r="I14" i="4"/>
  <c r="I18" i="4"/>
  <c r="I22" i="4"/>
  <c r="J6" i="4"/>
  <c r="I4" i="4"/>
  <c r="K7" i="3"/>
  <c r="K9" i="3"/>
  <c r="J5" i="3"/>
  <c r="J7" i="3"/>
  <c r="K5" i="3"/>
  <c r="J4" i="3"/>
  <c r="J8" i="3"/>
  <c r="J9" i="3"/>
  <c r="K4" i="3"/>
  <c r="K6" i="3"/>
  <c r="G1" i="3"/>
  <c r="K9" i="4" l="1"/>
  <c r="K8" i="4"/>
  <c r="K7" i="4"/>
  <c r="K6" i="4"/>
  <c r="K5" i="4"/>
  <c r="K4" i="4"/>
</calcChain>
</file>

<file path=xl/sharedStrings.xml><?xml version="1.0" encoding="utf-8"?>
<sst xmlns="http://schemas.openxmlformats.org/spreadsheetml/2006/main" count="4" uniqueCount="2">
  <si>
    <t>дата, расстояние, время</t>
  </si>
  <si>
    <t>скорость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</si>
</sst>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[$ км-422]"/>
    <numFmt numFmtId="165" formatCode="\(#,##0[$ мин.-422]\)"/>
    <numFmt numFmtId="166" formatCode="#,##0.00[$ км/ч-422]"/>
    <numFmt numFmtId="167" formatCode="dd/mm/yy;@"/>
    <numFmt numFmtId="168" formatCode="[h]:mm:ss;@"/>
    <numFmt numFmtId="169" formatCode="#,##0.00[$ км-422]"/>
    <numFmt numFmtId="170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entury Gothic"/>
      <family val="2"/>
      <charset val="204"/>
    </font>
    <font>
      <sz val="10"/>
      <color theme="1"/>
      <name val="Bahnschrift Light"/>
      <family val="2"/>
      <charset val="204"/>
    </font>
    <font>
      <sz val="7"/>
      <color theme="1"/>
      <name val="Bahnschrift"/>
      <family val="2"/>
      <charset val="204"/>
    </font>
    <font>
      <sz val="10"/>
      <color rgb="FF009A46"/>
      <name val="Bahnschrift"/>
      <family val="2"/>
      <charset val="204"/>
    </font>
    <font>
      <sz val="10"/>
      <color rgb="FF0000FF"/>
      <name val="Bahnschrift"/>
      <family val="2"/>
      <charset val="204"/>
    </font>
    <font>
      <sz val="10"/>
      <name val="Bahnschrift"/>
      <family val="2"/>
      <charset val="204"/>
    </font>
    <font>
      <sz val="6"/>
      <color rgb="FF003DB8"/>
      <name val="Bahnschrift"/>
      <family val="2"/>
      <charset val="204"/>
    </font>
    <font>
      <sz val="8"/>
      <name val="Bahnschrift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AF2FA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4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7" fontId="2" fillId="0" borderId="6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168" fontId="5" fillId="0" borderId="7" xfId="0" applyNumberFormat="1" applyFont="1" applyBorder="1" applyAlignment="1">
      <alignment horizontal="left" vertical="center"/>
    </xf>
    <xf numFmtId="166" fontId="6" fillId="0" borderId="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0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DCD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D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76588-2F54-4A81-9197-4279FC7D5329}">
  <dimension ref="B1:AR47"/>
  <sheetViews>
    <sheetView showGridLines="0" view="pageBreakPreview" zoomScale="190" zoomScaleNormal="100" zoomScaleSheetLayoutView="190" workbookViewId="0">
      <pane ySplit="2" topLeftCell="A3" activePane="bottomLeft" state="frozen"/>
      <selection pane="bottomLeft" activeCell="H4" sqref="H4"/>
    </sheetView>
  </sheetViews>
  <sheetFormatPr defaultRowHeight="15" x14ac:dyDescent="0.25"/>
  <cols>
    <col min="1" max="1" width="2.42578125" customWidth="1"/>
    <col min="2" max="2" width="6.42578125" style="1" customWidth="1"/>
    <col min="3" max="3" width="9.85546875" style="1" customWidth="1"/>
    <col min="4" max="4" width="7.28515625" style="11" customWidth="1"/>
    <col min="5" max="5" width="8.42578125" style="1" customWidth="1"/>
    <col min="6" max="6" width="3.7109375" style="1" customWidth="1"/>
    <col min="7" max="7" width="12.140625" style="1" customWidth="1"/>
    <col min="8" max="9" width="3.7109375" style="1" customWidth="1"/>
    <col min="10" max="10" width="8.85546875" style="1" bestFit="1" customWidth="1"/>
    <col min="11" max="11" width="9" style="1" bestFit="1" customWidth="1"/>
    <col min="12" max="13" width="2.42578125" style="1" customWidth="1"/>
    <col min="14" max="21" width="3.7109375" style="1" customWidth="1"/>
    <col min="22" max="24" width="3.7109375" style="6" customWidth="1"/>
    <col min="25" max="33" width="3.7109375" style="7" customWidth="1"/>
    <col min="34" max="36" width="3.7109375" style="8" customWidth="1"/>
    <col min="37" max="41" width="3.7109375" style="9" customWidth="1"/>
    <col min="42" max="90" width="3.7109375" customWidth="1"/>
  </cols>
  <sheetData>
    <row r="1" spans="3:44" ht="15.75" thickBot="1" x14ac:dyDescent="0.3">
      <c r="C1" s="2"/>
      <c r="D1" s="3"/>
      <c r="E1" s="4"/>
      <c r="G1" s="5">
        <f>MAX(G4:G47)</f>
        <v>5.6430205949656749</v>
      </c>
    </row>
    <row r="2" spans="3:44" s="1" customFormat="1" ht="26.25" customHeight="1" thickBot="1" x14ac:dyDescent="0.3">
      <c r="C2" s="21" t="s">
        <v>0</v>
      </c>
      <c r="D2" s="22"/>
      <c r="E2" s="23"/>
      <c r="G2" s="10" t="s">
        <v>1</v>
      </c>
      <c r="V2" s="6"/>
      <c r="W2" s="6"/>
      <c r="X2" s="6"/>
      <c r="Y2" s="7"/>
      <c r="Z2" s="7"/>
      <c r="AA2" s="7"/>
      <c r="AB2" s="7"/>
      <c r="AC2" s="7"/>
      <c r="AD2" s="7"/>
      <c r="AE2" s="7"/>
      <c r="AF2" s="7"/>
      <c r="AG2" s="7"/>
      <c r="AH2" s="8"/>
      <c r="AI2" s="8"/>
      <c r="AJ2" s="8"/>
      <c r="AK2" s="9"/>
      <c r="AL2" s="9"/>
      <c r="AM2" s="9"/>
      <c r="AN2" s="9"/>
      <c r="AO2" s="9"/>
      <c r="AP2"/>
      <c r="AQ2"/>
      <c r="AR2"/>
    </row>
    <row r="3" spans="3:44" s="1" customFormat="1" ht="8.25" customHeight="1" x14ac:dyDescent="0.25">
      <c r="D3" s="11"/>
      <c r="V3" s="6"/>
      <c r="W3" s="6"/>
      <c r="X3" s="6"/>
      <c r="Y3" s="7"/>
      <c r="Z3" s="7"/>
      <c r="AA3" s="7"/>
      <c r="AB3" s="7"/>
      <c r="AC3" s="7"/>
      <c r="AD3" s="7"/>
      <c r="AE3" s="7"/>
      <c r="AF3" s="7"/>
      <c r="AG3" s="7"/>
      <c r="AH3" s="8"/>
      <c r="AI3" s="8"/>
      <c r="AJ3" s="8"/>
      <c r="AK3" s="9"/>
      <c r="AL3" s="9"/>
      <c r="AM3" s="9"/>
      <c r="AN3" s="9"/>
      <c r="AO3" s="9"/>
      <c r="AP3"/>
      <c r="AQ3"/>
      <c r="AR3"/>
    </row>
    <row r="4" spans="3:44" s="1" customFormat="1" ht="12" customHeight="1" x14ac:dyDescent="0.25">
      <c r="C4" s="12">
        <v>45529</v>
      </c>
      <c r="D4" s="13">
        <v>2</v>
      </c>
      <c r="E4" s="14">
        <v>1.6067129629629629E-2</v>
      </c>
      <c r="G4" s="15">
        <f t="shared" ref="G4:G22" si="0">D4/(E4*24)</f>
        <v>5.1865725399798297</v>
      </c>
      <c r="H4" s="16">
        <f>IF(G4="","",RANK(G4,G$4:G$47,))</f>
        <v>15</v>
      </c>
      <c r="I4" s="16">
        <f t="shared" ref="I4:I47" si="1">IF(G4="","",RANK(G4,G$4:G$47,1))</f>
        <v>5</v>
      </c>
      <c r="J4" s="20">
        <f>LARGE(G$4:G$22,1)</f>
        <v>5.6430205949656749</v>
      </c>
      <c r="K4" s="20">
        <f>INDEX(G$4:G$22,MATCH(ROW(A1),H$4:H$22,),1)</f>
        <v>5.6430205949656749</v>
      </c>
      <c r="V4" s="6"/>
      <c r="W4" s="6"/>
      <c r="X4" s="6"/>
      <c r="Y4" s="7"/>
      <c r="Z4" s="7"/>
      <c r="AA4" s="7"/>
      <c r="AB4" s="7"/>
      <c r="AC4" s="7"/>
      <c r="AD4" s="7"/>
      <c r="AE4" s="7"/>
      <c r="AF4" s="7"/>
      <c r="AG4" s="7"/>
      <c r="AH4" s="8"/>
      <c r="AI4" s="8"/>
      <c r="AJ4" s="8"/>
      <c r="AK4" s="9"/>
      <c r="AL4" s="9"/>
      <c r="AM4" s="9"/>
      <c r="AN4" s="9"/>
      <c r="AO4" s="9"/>
      <c r="AP4"/>
      <c r="AQ4"/>
      <c r="AR4"/>
    </row>
    <row r="5" spans="3:44" s="1" customFormat="1" ht="12" customHeight="1" x14ac:dyDescent="0.25">
      <c r="C5" s="12">
        <v>45530</v>
      </c>
      <c r="D5" s="17">
        <v>3.8</v>
      </c>
      <c r="E5" s="14">
        <v>2.991898148148148E-2</v>
      </c>
      <c r="G5" s="15">
        <f t="shared" si="0"/>
        <v>5.2920696324951644</v>
      </c>
      <c r="H5" s="16">
        <f t="shared" ref="H5:H47" si="2">IF(G5="","",RANK(G5,G$4:G$47,))</f>
        <v>9</v>
      </c>
      <c r="I5" s="16">
        <f t="shared" si="1"/>
        <v>11</v>
      </c>
      <c r="J5" s="20">
        <f>LARGE(G$4:G$22,2)</f>
        <v>5.5900621118012426</v>
      </c>
      <c r="K5" s="20">
        <f t="shared" ref="K5:K6" si="3">INDEX(G$4:G$22,MATCH(ROW(A2),H$4:H$22,),1)</f>
        <v>5.5900621118012426</v>
      </c>
      <c r="V5" s="6"/>
      <c r="W5" s="6"/>
      <c r="X5" s="6"/>
      <c r="Y5" s="7"/>
      <c r="Z5" s="7"/>
      <c r="AA5" s="7"/>
      <c r="AB5" s="7"/>
      <c r="AC5" s="7"/>
      <c r="AD5" s="7"/>
      <c r="AE5" s="7"/>
      <c r="AF5" s="7"/>
      <c r="AG5" s="7"/>
      <c r="AH5" s="8"/>
      <c r="AI5" s="8"/>
      <c r="AJ5" s="8"/>
      <c r="AK5" s="9"/>
      <c r="AL5" s="9"/>
      <c r="AM5" s="9"/>
      <c r="AN5" s="9"/>
      <c r="AO5" s="9"/>
      <c r="AP5"/>
      <c r="AQ5"/>
      <c r="AR5"/>
    </row>
    <row r="6" spans="3:44" s="1" customFormat="1" ht="12" customHeight="1" x14ac:dyDescent="0.25">
      <c r="C6" s="12">
        <v>45531</v>
      </c>
      <c r="D6" s="13">
        <v>2</v>
      </c>
      <c r="E6" s="14">
        <v>1.4907407407407406E-2</v>
      </c>
      <c r="G6" s="15">
        <f t="shared" si="0"/>
        <v>5.5900621118012426</v>
      </c>
      <c r="H6" s="16">
        <f t="shared" si="2"/>
        <v>2</v>
      </c>
      <c r="I6" s="16">
        <f t="shared" si="1"/>
        <v>18</v>
      </c>
      <c r="J6" s="20">
        <f>LARGE(G$4:G$22,3)</f>
        <v>5.5214723926380369</v>
      </c>
      <c r="K6" s="20">
        <f t="shared" si="3"/>
        <v>5.5214723926380369</v>
      </c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8"/>
      <c r="AI6" s="8"/>
      <c r="AJ6" s="8"/>
      <c r="AK6" s="9"/>
      <c r="AL6" s="9"/>
      <c r="AM6" s="9"/>
      <c r="AN6" s="9"/>
      <c r="AO6" s="9"/>
      <c r="AP6"/>
      <c r="AQ6"/>
      <c r="AR6"/>
    </row>
    <row r="7" spans="3:44" s="1" customFormat="1" ht="12" customHeight="1" x14ac:dyDescent="0.25">
      <c r="C7" s="12">
        <v>45532</v>
      </c>
      <c r="D7" s="13">
        <v>2</v>
      </c>
      <c r="E7" s="14">
        <v>1.5474537037037038E-2</v>
      </c>
      <c r="G7" s="15">
        <f t="shared" si="0"/>
        <v>5.3851907255048612</v>
      </c>
      <c r="H7" s="16">
        <f t="shared" si="2"/>
        <v>5</v>
      </c>
      <c r="I7" s="16">
        <f t="shared" si="1"/>
        <v>15</v>
      </c>
      <c r="J7" s="20">
        <f>SMALL(G$4:G$22,3)</f>
        <v>5.1649928263988523</v>
      </c>
      <c r="K7" s="20">
        <f>INDEX(G$4:G$22,MATCH(3,I$4:I$22,),1)</f>
        <v>5.1649928263988523</v>
      </c>
      <c r="V7" s="6"/>
      <c r="W7" s="6"/>
      <c r="X7" s="6"/>
      <c r="Y7" s="7"/>
      <c r="Z7" s="7"/>
      <c r="AA7" s="7"/>
      <c r="AB7" s="7"/>
      <c r="AC7" s="7"/>
      <c r="AD7" s="7"/>
      <c r="AE7" s="7"/>
      <c r="AF7" s="7"/>
      <c r="AG7" s="7"/>
      <c r="AH7" s="8"/>
      <c r="AI7" s="8"/>
      <c r="AJ7" s="8"/>
      <c r="AK7" s="9"/>
      <c r="AL7" s="9"/>
      <c r="AM7" s="9"/>
      <c r="AN7" s="9"/>
      <c r="AO7" s="9"/>
      <c r="AP7"/>
      <c r="AQ7"/>
      <c r="AR7"/>
    </row>
    <row r="8" spans="3:44" s="1" customFormat="1" ht="12" customHeight="1" x14ac:dyDescent="0.25">
      <c r="C8" s="12">
        <v>45533</v>
      </c>
      <c r="D8" s="13">
        <v>2</v>
      </c>
      <c r="E8" s="14">
        <v>1.5879629629629629E-2</v>
      </c>
      <c r="G8" s="15">
        <f t="shared" si="0"/>
        <v>5.2478134110787176</v>
      </c>
      <c r="H8" s="16">
        <f t="shared" si="2"/>
        <v>12</v>
      </c>
      <c r="I8" s="16">
        <f t="shared" si="1"/>
        <v>7</v>
      </c>
      <c r="J8" s="20">
        <f>SMALL(G$4:G$22,2)</f>
        <v>4.8973747016706444</v>
      </c>
      <c r="K8" s="20">
        <f>INDEX(G$4:G$22,MATCH(2,I$4:I$22,),1)</f>
        <v>4.8973747016706444</v>
      </c>
      <c r="V8" s="6"/>
      <c r="W8" s="6"/>
      <c r="X8" s="6"/>
      <c r="Y8" s="7"/>
      <c r="Z8" s="7"/>
      <c r="AA8" s="7"/>
      <c r="AB8" s="7"/>
      <c r="AC8" s="7"/>
      <c r="AD8" s="7"/>
      <c r="AE8" s="7"/>
      <c r="AF8" s="7"/>
      <c r="AG8" s="7"/>
      <c r="AH8" s="8"/>
      <c r="AI8" s="8"/>
      <c r="AJ8" s="8"/>
      <c r="AK8" s="9"/>
      <c r="AL8" s="9"/>
      <c r="AM8" s="9"/>
      <c r="AN8" s="9"/>
      <c r="AO8" s="9"/>
      <c r="AP8"/>
      <c r="AQ8"/>
      <c r="AR8"/>
    </row>
    <row r="9" spans="3:44" s="1" customFormat="1" ht="12" customHeight="1" x14ac:dyDescent="0.25">
      <c r="C9" s="12">
        <v>45534</v>
      </c>
      <c r="D9" s="17">
        <v>1.37</v>
      </c>
      <c r="E9" s="14">
        <v>1.0115740740740741E-2</v>
      </c>
      <c r="G9" s="15">
        <f t="shared" si="0"/>
        <v>5.6430205949656749</v>
      </c>
      <c r="H9" s="16">
        <f t="shared" si="2"/>
        <v>1</v>
      </c>
      <c r="I9" s="16">
        <f t="shared" si="1"/>
        <v>19</v>
      </c>
      <c r="J9" s="20">
        <f>SMALL(G$4:G$22,1)</f>
        <v>4.8780487804878048</v>
      </c>
      <c r="K9" s="20">
        <f>INDEX(G$4:G$22,MATCH(1,I$4:I$22,),1)</f>
        <v>4.8780487804878048</v>
      </c>
      <c r="V9" s="6"/>
      <c r="W9" s="6"/>
      <c r="X9" s="6"/>
      <c r="Y9" s="7"/>
      <c r="Z9" s="7"/>
      <c r="AA9" s="7"/>
      <c r="AB9" s="7"/>
      <c r="AC9" s="7"/>
      <c r="AD9" s="7"/>
      <c r="AE9" s="7"/>
      <c r="AF9" s="7"/>
      <c r="AG9" s="7"/>
      <c r="AH9" s="8"/>
      <c r="AI9" s="8"/>
      <c r="AJ9" s="8"/>
      <c r="AK9" s="9"/>
      <c r="AL9" s="9"/>
      <c r="AM9" s="9"/>
      <c r="AN9" s="9"/>
      <c r="AO9" s="9"/>
      <c r="AP9"/>
      <c r="AQ9"/>
      <c r="AR9"/>
    </row>
    <row r="10" spans="3:44" s="1" customFormat="1" ht="12" customHeight="1" x14ac:dyDescent="0.25">
      <c r="C10" s="12">
        <v>45535</v>
      </c>
      <c r="D10" s="13">
        <v>2</v>
      </c>
      <c r="E10" s="14">
        <v>1.5601851851851851E-2</v>
      </c>
      <c r="G10" s="15">
        <f t="shared" si="0"/>
        <v>5.3412462908011875</v>
      </c>
      <c r="H10" s="16">
        <f t="shared" si="2"/>
        <v>6</v>
      </c>
      <c r="I10" s="16">
        <f t="shared" si="1"/>
        <v>14</v>
      </c>
      <c r="K10" s="20"/>
      <c r="V10" s="6"/>
      <c r="W10" s="6"/>
      <c r="X10" s="6"/>
      <c r="Y10" s="7"/>
      <c r="Z10" s="7"/>
      <c r="AA10" s="7"/>
      <c r="AB10" s="7"/>
      <c r="AC10" s="7"/>
      <c r="AD10" s="7"/>
      <c r="AE10" s="7"/>
      <c r="AF10" s="7"/>
      <c r="AG10" s="7"/>
      <c r="AH10" s="8"/>
      <c r="AI10" s="8"/>
      <c r="AJ10" s="8"/>
      <c r="AK10" s="9"/>
      <c r="AL10" s="9"/>
      <c r="AM10" s="9"/>
      <c r="AN10" s="9"/>
      <c r="AO10" s="9"/>
      <c r="AP10"/>
      <c r="AQ10"/>
      <c r="AR10"/>
    </row>
    <row r="11" spans="3:44" s="1" customFormat="1" ht="12" customHeight="1" x14ac:dyDescent="0.25">
      <c r="C11" s="12">
        <v>45536</v>
      </c>
      <c r="D11" s="13">
        <v>2</v>
      </c>
      <c r="E11" s="14">
        <v>1.5717592592592592E-2</v>
      </c>
      <c r="G11" s="15">
        <f t="shared" si="0"/>
        <v>5.3019145802650955</v>
      </c>
      <c r="H11" s="16">
        <f t="shared" si="2"/>
        <v>7</v>
      </c>
      <c r="I11" s="16">
        <f t="shared" si="1"/>
        <v>13</v>
      </c>
      <c r="L11" s="18"/>
      <c r="V11" s="6"/>
      <c r="W11" s="6"/>
      <c r="X11" s="6"/>
      <c r="Y11" s="7"/>
      <c r="Z11" s="7"/>
      <c r="AA11" s="7"/>
      <c r="AB11" s="7"/>
      <c r="AC11" s="7"/>
      <c r="AD11" s="7"/>
      <c r="AE11" s="7"/>
      <c r="AF11" s="7"/>
      <c r="AG11" s="7"/>
      <c r="AH11" s="8"/>
      <c r="AI11" s="8"/>
      <c r="AJ11" s="8"/>
      <c r="AK11" s="9"/>
      <c r="AL11" s="9"/>
      <c r="AM11" s="9"/>
      <c r="AN11" s="9"/>
      <c r="AO11" s="9"/>
      <c r="AP11"/>
      <c r="AQ11"/>
      <c r="AR11"/>
    </row>
    <row r="12" spans="3:44" s="1" customFormat="1" ht="12" customHeight="1" x14ac:dyDescent="0.25">
      <c r="C12" s="12">
        <v>45537</v>
      </c>
      <c r="D12" s="17">
        <v>3.2</v>
      </c>
      <c r="E12" s="14">
        <v>2.5150462962962961E-2</v>
      </c>
      <c r="G12" s="15">
        <f t="shared" si="0"/>
        <v>5.3014265991716529</v>
      </c>
      <c r="H12" s="16">
        <f t="shared" si="2"/>
        <v>8</v>
      </c>
      <c r="I12" s="16">
        <f t="shared" si="1"/>
        <v>12</v>
      </c>
      <c r="K12" s="20"/>
      <c r="L12" s="19"/>
      <c r="V12" s="6"/>
      <c r="W12" s="6"/>
      <c r="X12" s="6"/>
      <c r="Y12" s="7"/>
      <c r="Z12" s="7"/>
      <c r="AA12" s="7"/>
      <c r="AB12" s="7"/>
      <c r="AC12" s="7"/>
      <c r="AD12" s="7"/>
      <c r="AE12" s="7"/>
      <c r="AF12" s="7"/>
      <c r="AG12" s="7"/>
      <c r="AH12" s="8"/>
      <c r="AI12" s="8"/>
      <c r="AJ12" s="8"/>
      <c r="AK12" s="9"/>
      <c r="AL12" s="9"/>
      <c r="AM12" s="9"/>
      <c r="AN12" s="9"/>
      <c r="AO12" s="9"/>
      <c r="AP12"/>
      <c r="AQ12"/>
      <c r="AR12"/>
    </row>
    <row r="13" spans="3:44" s="1" customFormat="1" ht="12" customHeight="1" x14ac:dyDescent="0.25">
      <c r="C13" s="12">
        <v>45538</v>
      </c>
      <c r="D13" s="13">
        <v>2</v>
      </c>
      <c r="E13" s="14">
        <v>1.5879629629629629E-2</v>
      </c>
      <c r="G13" s="15">
        <f t="shared" si="0"/>
        <v>5.2478134110787176</v>
      </c>
      <c r="H13" s="16">
        <f t="shared" si="2"/>
        <v>12</v>
      </c>
      <c r="I13" s="16">
        <f t="shared" si="1"/>
        <v>7</v>
      </c>
      <c r="K13" s="20"/>
      <c r="V13" s="6"/>
      <c r="W13" s="6"/>
      <c r="X13" s="6"/>
      <c r="Y13" s="7"/>
      <c r="Z13" s="7"/>
      <c r="AA13" s="7"/>
      <c r="AB13" s="7"/>
      <c r="AC13" s="7"/>
      <c r="AD13" s="7"/>
      <c r="AE13" s="7"/>
      <c r="AF13" s="7"/>
      <c r="AG13" s="7"/>
      <c r="AH13" s="8"/>
      <c r="AI13" s="8"/>
      <c r="AJ13" s="8"/>
      <c r="AK13" s="9"/>
      <c r="AL13" s="9"/>
      <c r="AM13" s="9"/>
      <c r="AN13" s="9"/>
      <c r="AO13" s="9"/>
      <c r="AP13"/>
      <c r="AQ13"/>
      <c r="AR13"/>
    </row>
    <row r="14" spans="3:44" s="1" customFormat="1" ht="12" customHeight="1" x14ac:dyDescent="0.25">
      <c r="C14" s="12">
        <v>45539</v>
      </c>
      <c r="D14" s="13">
        <v>3</v>
      </c>
      <c r="E14" s="14">
        <v>2.3784722222222221E-2</v>
      </c>
      <c r="G14" s="15">
        <f t="shared" si="0"/>
        <v>5.2554744525547452</v>
      </c>
      <c r="H14" s="16">
        <f t="shared" si="2"/>
        <v>11</v>
      </c>
      <c r="I14" s="16">
        <f t="shared" si="1"/>
        <v>9</v>
      </c>
      <c r="K14" s="20"/>
      <c r="V14" s="6"/>
      <c r="W14" s="6"/>
      <c r="X14" s="6"/>
      <c r="Y14" s="7"/>
      <c r="Z14" s="7"/>
      <c r="AA14" s="7"/>
      <c r="AB14" s="7"/>
      <c r="AC14" s="7"/>
      <c r="AD14" s="7"/>
      <c r="AE14" s="7"/>
      <c r="AF14" s="7"/>
      <c r="AG14" s="7"/>
      <c r="AH14" s="8"/>
      <c r="AI14" s="8"/>
      <c r="AJ14" s="8"/>
      <c r="AK14" s="9"/>
      <c r="AL14" s="9"/>
      <c r="AM14" s="9"/>
      <c r="AN14" s="9"/>
      <c r="AO14" s="9"/>
      <c r="AP14"/>
      <c r="AQ14"/>
      <c r="AR14"/>
    </row>
    <row r="15" spans="3:44" s="1" customFormat="1" ht="12" customHeight="1" x14ac:dyDescent="0.25">
      <c r="C15" s="12">
        <v>45540</v>
      </c>
      <c r="D15" s="13">
        <v>2</v>
      </c>
      <c r="E15" s="14">
        <v>1.6134259259259258E-2</v>
      </c>
      <c r="G15" s="15">
        <f t="shared" si="0"/>
        <v>5.1649928263988523</v>
      </c>
      <c r="H15" s="16">
        <f t="shared" si="2"/>
        <v>17</v>
      </c>
      <c r="I15" s="16">
        <f t="shared" si="1"/>
        <v>3</v>
      </c>
      <c r="K15" s="20"/>
      <c r="V15" s="6"/>
      <c r="W15" s="6"/>
      <c r="X15" s="6"/>
      <c r="Y15" s="7"/>
      <c r="Z15" s="7"/>
      <c r="AA15" s="7"/>
      <c r="AB15" s="7"/>
      <c r="AC15" s="7"/>
      <c r="AD15" s="7"/>
      <c r="AE15" s="7"/>
      <c r="AF15" s="7"/>
      <c r="AG15" s="7"/>
      <c r="AH15" s="8"/>
      <c r="AI15" s="8"/>
      <c r="AJ15" s="8"/>
      <c r="AK15" s="9"/>
      <c r="AL15" s="9"/>
      <c r="AM15" s="9"/>
      <c r="AN15" s="9"/>
      <c r="AO15" s="9"/>
      <c r="AP15"/>
      <c r="AQ15"/>
      <c r="AR15"/>
    </row>
    <row r="16" spans="3:44" s="1" customFormat="1" ht="12" customHeight="1" x14ac:dyDescent="0.25">
      <c r="C16" s="12">
        <v>45541</v>
      </c>
      <c r="D16" s="13">
        <v>2</v>
      </c>
      <c r="E16" s="14">
        <v>1.5972222222222221E-2</v>
      </c>
      <c r="G16" s="15">
        <f t="shared" si="0"/>
        <v>5.2173913043478262</v>
      </c>
      <c r="H16" s="16">
        <f t="shared" si="2"/>
        <v>14</v>
      </c>
      <c r="I16" s="16">
        <f t="shared" si="1"/>
        <v>6</v>
      </c>
      <c r="K16" s="20"/>
      <c r="V16" s="6"/>
      <c r="W16" s="6"/>
      <c r="X16" s="6"/>
      <c r="Y16" s="7"/>
      <c r="Z16" s="7"/>
      <c r="AA16" s="7"/>
      <c r="AB16" s="7"/>
      <c r="AC16" s="7"/>
      <c r="AD16" s="7"/>
      <c r="AE16" s="7"/>
      <c r="AF16" s="7"/>
      <c r="AG16" s="7"/>
      <c r="AH16" s="8"/>
      <c r="AI16" s="8"/>
      <c r="AJ16" s="8"/>
      <c r="AK16" s="9"/>
      <c r="AL16" s="9"/>
      <c r="AM16" s="9"/>
      <c r="AN16" s="9"/>
      <c r="AO16" s="9"/>
      <c r="AP16"/>
      <c r="AQ16"/>
      <c r="AR16"/>
    </row>
    <row r="17" spans="3:42" ht="12" customHeight="1" x14ac:dyDescent="0.25">
      <c r="C17" s="12">
        <v>45542</v>
      </c>
      <c r="D17" s="13">
        <v>2</v>
      </c>
      <c r="E17" s="14">
        <v>1.6087962962962964E-2</v>
      </c>
      <c r="G17" s="15">
        <f t="shared" si="0"/>
        <v>5.1798561151079134</v>
      </c>
      <c r="H17" s="16">
        <f t="shared" si="2"/>
        <v>16</v>
      </c>
      <c r="I17" s="16">
        <f t="shared" si="1"/>
        <v>4</v>
      </c>
    </row>
    <row r="18" spans="3:42" ht="12" customHeight="1" x14ac:dyDescent="0.25">
      <c r="C18" s="12">
        <v>45543</v>
      </c>
      <c r="D18" s="13">
        <v>2</v>
      </c>
      <c r="E18" s="14">
        <v>1.7083333333333332E-2</v>
      </c>
      <c r="G18" s="15">
        <f t="shared" si="0"/>
        <v>4.8780487804878048</v>
      </c>
      <c r="H18" s="16">
        <f t="shared" si="2"/>
        <v>19</v>
      </c>
      <c r="I18" s="16">
        <f t="shared" si="1"/>
        <v>1</v>
      </c>
    </row>
    <row r="19" spans="3:42" ht="12" customHeight="1" x14ac:dyDescent="0.25">
      <c r="C19" s="12">
        <v>45544</v>
      </c>
      <c r="D19" s="17">
        <v>0.56999999999999995</v>
      </c>
      <c r="E19" s="14">
        <v>4.8495370370370368E-3</v>
      </c>
      <c r="G19" s="15">
        <f t="shared" si="0"/>
        <v>4.8973747016706444</v>
      </c>
      <c r="H19" s="16">
        <f t="shared" si="2"/>
        <v>18</v>
      </c>
      <c r="I19" s="16">
        <f t="shared" si="1"/>
        <v>2</v>
      </c>
    </row>
    <row r="20" spans="3:42" ht="12" customHeight="1" x14ac:dyDescent="0.25">
      <c r="C20" s="12">
        <v>45545</v>
      </c>
      <c r="D20" s="13">
        <v>2</v>
      </c>
      <c r="E20" s="14">
        <v>1.5092592592592593E-2</v>
      </c>
      <c r="G20" s="15">
        <f t="shared" si="0"/>
        <v>5.5214723926380369</v>
      </c>
      <c r="H20" s="16">
        <f t="shared" si="2"/>
        <v>3</v>
      </c>
      <c r="I20" s="16">
        <f t="shared" si="1"/>
        <v>17</v>
      </c>
    </row>
    <row r="21" spans="3:42" ht="12" customHeight="1" x14ac:dyDescent="0.25">
      <c r="C21" s="12">
        <v>45546</v>
      </c>
      <c r="D21" s="17">
        <v>1.1200000000000001</v>
      </c>
      <c r="E21" s="14">
        <v>8.5416666666666662E-3</v>
      </c>
      <c r="G21" s="15">
        <f t="shared" si="0"/>
        <v>5.4634146341463419</v>
      </c>
      <c r="H21" s="16">
        <f t="shared" si="2"/>
        <v>4</v>
      </c>
      <c r="I21" s="16">
        <f t="shared" si="1"/>
        <v>16</v>
      </c>
    </row>
    <row r="22" spans="3:42" ht="12" customHeight="1" x14ac:dyDescent="0.25">
      <c r="C22" s="12">
        <v>45547</v>
      </c>
      <c r="D22" s="13">
        <v>2</v>
      </c>
      <c r="E22" s="14">
        <v>1.5752314814814816E-2</v>
      </c>
      <c r="G22" s="15">
        <f t="shared" si="0"/>
        <v>5.2902277736958112</v>
      </c>
      <c r="H22" s="16">
        <f t="shared" si="2"/>
        <v>10</v>
      </c>
      <c r="I22" s="16">
        <f t="shared" si="1"/>
        <v>10</v>
      </c>
    </row>
    <row r="23" spans="3:42" s="1" customFormat="1" ht="12" customHeight="1" x14ac:dyDescent="0.25">
      <c r="C23" s="12"/>
      <c r="D23" s="13"/>
      <c r="E23" s="14"/>
      <c r="G23" s="15"/>
      <c r="H23" s="16" t="str">
        <f t="shared" si="2"/>
        <v/>
      </c>
      <c r="I23" s="16" t="str">
        <f t="shared" si="1"/>
        <v/>
      </c>
      <c r="V23" s="6"/>
      <c r="W23" s="6"/>
      <c r="X23" s="6"/>
      <c r="Y23" s="7"/>
      <c r="Z23" s="7"/>
      <c r="AA23" s="7"/>
      <c r="AB23" s="7"/>
      <c r="AC23" s="7"/>
      <c r="AD23" s="7"/>
      <c r="AE23" s="7"/>
      <c r="AF23" s="7"/>
      <c r="AG23" s="7"/>
      <c r="AH23" s="8"/>
      <c r="AI23" s="8"/>
      <c r="AJ23" s="8"/>
      <c r="AK23" s="9"/>
      <c r="AL23" s="9"/>
      <c r="AM23" s="9"/>
      <c r="AN23" s="9"/>
      <c r="AO23" s="9"/>
      <c r="AP23"/>
    </row>
    <row r="24" spans="3:42" s="1" customFormat="1" ht="12" customHeight="1" x14ac:dyDescent="0.25">
      <c r="C24" s="12"/>
      <c r="D24" s="13"/>
      <c r="E24" s="14"/>
      <c r="G24" s="15"/>
      <c r="H24" s="16" t="str">
        <f t="shared" si="2"/>
        <v/>
      </c>
      <c r="I24" s="16" t="str">
        <f t="shared" si="1"/>
        <v/>
      </c>
      <c r="V24" s="6"/>
      <c r="W24" s="6"/>
      <c r="X24" s="6"/>
      <c r="Y24" s="7"/>
      <c r="Z24" s="7"/>
      <c r="AA24" s="7"/>
      <c r="AB24" s="7"/>
      <c r="AC24" s="7"/>
      <c r="AD24" s="7"/>
      <c r="AE24" s="7"/>
      <c r="AF24" s="7"/>
      <c r="AG24" s="7"/>
      <c r="AH24" s="8"/>
      <c r="AI24" s="8"/>
      <c r="AJ24" s="8"/>
      <c r="AK24" s="9"/>
      <c r="AL24" s="9"/>
      <c r="AM24" s="9"/>
      <c r="AN24" s="9"/>
      <c r="AO24" s="9"/>
      <c r="AP24"/>
    </row>
    <row r="25" spans="3:42" s="1" customFormat="1" ht="12" customHeight="1" x14ac:dyDescent="0.25">
      <c r="C25" s="12"/>
      <c r="D25" s="13"/>
      <c r="E25" s="14"/>
      <c r="G25" s="15"/>
      <c r="H25" s="16" t="str">
        <f t="shared" si="2"/>
        <v/>
      </c>
      <c r="I25" s="16" t="str">
        <f t="shared" si="1"/>
        <v/>
      </c>
      <c r="V25" s="6"/>
      <c r="W25" s="6"/>
      <c r="X25" s="6"/>
      <c r="Y25" s="7"/>
      <c r="Z25" s="7"/>
      <c r="AA25" s="7"/>
      <c r="AB25" s="7"/>
      <c r="AC25" s="7"/>
      <c r="AD25" s="7"/>
      <c r="AE25" s="7"/>
      <c r="AF25" s="7"/>
      <c r="AG25" s="7"/>
      <c r="AH25" s="8"/>
      <c r="AI25" s="8"/>
      <c r="AJ25" s="8"/>
      <c r="AK25" s="9"/>
      <c r="AL25" s="9"/>
      <c r="AM25" s="9"/>
      <c r="AN25" s="9"/>
      <c r="AO25" s="9"/>
      <c r="AP25"/>
    </row>
    <row r="26" spans="3:42" s="1" customFormat="1" ht="12" customHeight="1" x14ac:dyDescent="0.25">
      <c r="C26" s="12"/>
      <c r="D26" s="13"/>
      <c r="E26" s="14"/>
      <c r="G26" s="15"/>
      <c r="H26" s="16" t="str">
        <f t="shared" si="2"/>
        <v/>
      </c>
      <c r="I26" s="16" t="str">
        <f t="shared" si="1"/>
        <v/>
      </c>
      <c r="V26" s="6"/>
      <c r="W26" s="6"/>
      <c r="X26" s="6"/>
      <c r="Y26" s="7"/>
      <c r="Z26" s="7"/>
      <c r="AA26" s="7"/>
      <c r="AB26" s="7"/>
      <c r="AC26" s="7"/>
      <c r="AD26" s="7"/>
      <c r="AE26" s="7"/>
      <c r="AF26" s="7"/>
      <c r="AG26" s="7"/>
      <c r="AH26" s="8"/>
      <c r="AI26" s="8"/>
      <c r="AJ26" s="8"/>
      <c r="AK26" s="9"/>
      <c r="AL26" s="9"/>
      <c r="AM26" s="9"/>
      <c r="AN26" s="9"/>
      <c r="AO26" s="9"/>
      <c r="AP26"/>
    </row>
    <row r="27" spans="3:42" s="1" customFormat="1" ht="12" customHeight="1" x14ac:dyDescent="0.25">
      <c r="C27" s="12"/>
      <c r="D27" s="13"/>
      <c r="E27" s="14"/>
      <c r="G27" s="15"/>
      <c r="H27" s="16" t="str">
        <f t="shared" si="2"/>
        <v/>
      </c>
      <c r="I27" s="16" t="str">
        <f t="shared" si="1"/>
        <v/>
      </c>
      <c r="V27" s="6"/>
      <c r="W27" s="6"/>
      <c r="X27" s="6"/>
      <c r="Y27" s="7"/>
      <c r="Z27" s="7"/>
      <c r="AA27" s="7"/>
      <c r="AB27" s="7"/>
      <c r="AC27" s="7"/>
      <c r="AD27" s="7"/>
      <c r="AE27" s="7"/>
      <c r="AF27" s="7"/>
      <c r="AG27" s="7"/>
      <c r="AH27" s="8"/>
      <c r="AI27" s="8"/>
      <c r="AJ27" s="8"/>
      <c r="AK27" s="9"/>
      <c r="AL27" s="9"/>
      <c r="AM27" s="9"/>
      <c r="AN27" s="9"/>
      <c r="AO27" s="9"/>
      <c r="AP27"/>
    </row>
    <row r="28" spans="3:42" s="1" customFormat="1" ht="12" customHeight="1" x14ac:dyDescent="0.25">
      <c r="C28" s="12"/>
      <c r="D28" s="13"/>
      <c r="E28" s="14"/>
      <c r="G28" s="15"/>
      <c r="H28" s="16" t="str">
        <f t="shared" si="2"/>
        <v/>
      </c>
      <c r="I28" s="16" t="str">
        <f t="shared" si="1"/>
        <v/>
      </c>
      <c r="V28" s="6"/>
      <c r="W28" s="6"/>
      <c r="X28" s="6"/>
      <c r="Y28" s="7"/>
      <c r="Z28" s="7"/>
      <c r="AA28" s="7"/>
      <c r="AB28" s="7"/>
      <c r="AC28" s="7"/>
      <c r="AD28" s="7"/>
      <c r="AE28" s="7"/>
      <c r="AF28" s="7"/>
      <c r="AG28" s="7"/>
      <c r="AH28" s="8"/>
      <c r="AI28" s="8"/>
      <c r="AJ28" s="8"/>
      <c r="AK28" s="9"/>
      <c r="AL28" s="9"/>
      <c r="AM28" s="9"/>
      <c r="AN28" s="9"/>
      <c r="AO28" s="9"/>
      <c r="AP28"/>
    </row>
    <row r="29" spans="3:42" s="1" customFormat="1" ht="12" customHeight="1" x14ac:dyDescent="0.25">
      <c r="C29" s="12"/>
      <c r="D29" s="13"/>
      <c r="E29" s="14"/>
      <c r="G29" s="15"/>
      <c r="H29" s="16" t="str">
        <f t="shared" si="2"/>
        <v/>
      </c>
      <c r="I29" s="16" t="str">
        <f t="shared" si="1"/>
        <v/>
      </c>
      <c r="V29" s="6"/>
      <c r="W29" s="6"/>
      <c r="X29" s="6"/>
      <c r="Y29" s="7"/>
      <c r="Z29" s="7"/>
      <c r="AA29" s="7"/>
      <c r="AB29" s="7"/>
      <c r="AC29" s="7"/>
      <c r="AD29" s="7"/>
      <c r="AE29" s="7"/>
      <c r="AF29" s="7"/>
      <c r="AG29" s="7"/>
      <c r="AH29" s="8"/>
      <c r="AI29" s="8"/>
      <c r="AJ29" s="8"/>
      <c r="AK29" s="9"/>
      <c r="AL29" s="9"/>
      <c r="AM29" s="9"/>
      <c r="AN29" s="9"/>
      <c r="AO29" s="9"/>
      <c r="AP29"/>
    </row>
    <row r="30" spans="3:42" s="1" customFormat="1" ht="12" customHeight="1" x14ac:dyDescent="0.25">
      <c r="C30" s="12"/>
      <c r="D30" s="13"/>
      <c r="E30" s="14"/>
      <c r="G30" s="15"/>
      <c r="H30" s="16" t="str">
        <f t="shared" si="2"/>
        <v/>
      </c>
      <c r="I30" s="16" t="str">
        <f t="shared" si="1"/>
        <v/>
      </c>
      <c r="V30" s="6"/>
      <c r="W30" s="6"/>
      <c r="X30" s="6"/>
      <c r="Y30" s="7"/>
      <c r="Z30" s="7"/>
      <c r="AA30" s="7"/>
      <c r="AB30" s="7"/>
      <c r="AC30" s="7"/>
      <c r="AD30" s="7"/>
      <c r="AE30" s="7"/>
      <c r="AF30" s="7"/>
      <c r="AG30" s="7"/>
      <c r="AH30" s="8"/>
      <c r="AI30" s="8"/>
      <c r="AJ30" s="8"/>
      <c r="AK30" s="9"/>
      <c r="AL30" s="9"/>
      <c r="AM30" s="9"/>
      <c r="AN30" s="9"/>
      <c r="AO30" s="9"/>
      <c r="AP30"/>
    </row>
    <row r="31" spans="3:42" s="1" customFormat="1" ht="12" customHeight="1" x14ac:dyDescent="0.25">
      <c r="C31" s="12"/>
      <c r="D31" s="13"/>
      <c r="E31" s="14"/>
      <c r="G31" s="15"/>
      <c r="H31" s="16" t="str">
        <f t="shared" si="2"/>
        <v/>
      </c>
      <c r="I31" s="16" t="str">
        <f t="shared" si="1"/>
        <v/>
      </c>
      <c r="V31" s="6"/>
      <c r="W31" s="6"/>
      <c r="X31" s="6"/>
      <c r="Y31" s="7"/>
      <c r="Z31" s="7"/>
      <c r="AA31" s="7"/>
      <c r="AB31" s="7"/>
      <c r="AC31" s="7"/>
      <c r="AD31" s="7"/>
      <c r="AE31" s="7"/>
      <c r="AF31" s="7"/>
      <c r="AG31" s="7"/>
      <c r="AH31" s="8"/>
      <c r="AI31" s="8"/>
      <c r="AJ31" s="8"/>
      <c r="AK31" s="9"/>
      <c r="AL31" s="9"/>
      <c r="AM31" s="9"/>
      <c r="AN31" s="9"/>
      <c r="AO31" s="9"/>
      <c r="AP31"/>
    </row>
    <row r="32" spans="3:42" s="1" customFormat="1" ht="12" customHeight="1" x14ac:dyDescent="0.25">
      <c r="C32" s="12"/>
      <c r="D32" s="13"/>
      <c r="E32" s="14"/>
      <c r="G32" s="15"/>
      <c r="H32" s="16" t="str">
        <f t="shared" si="2"/>
        <v/>
      </c>
      <c r="I32" s="16" t="str">
        <f t="shared" si="1"/>
        <v/>
      </c>
      <c r="V32" s="6"/>
      <c r="W32" s="6"/>
      <c r="X32" s="6"/>
      <c r="Y32" s="7"/>
      <c r="Z32" s="7"/>
      <c r="AA32" s="7"/>
      <c r="AB32" s="7"/>
      <c r="AC32" s="7"/>
      <c r="AD32" s="7"/>
      <c r="AE32" s="7"/>
      <c r="AF32" s="7"/>
      <c r="AG32" s="7"/>
      <c r="AH32" s="8"/>
      <c r="AI32" s="8"/>
      <c r="AJ32" s="8"/>
      <c r="AK32" s="9"/>
      <c r="AL32" s="9"/>
      <c r="AM32" s="9"/>
      <c r="AN32" s="9"/>
      <c r="AO32" s="9"/>
      <c r="AP32"/>
    </row>
    <row r="33" spans="3:42" s="1" customFormat="1" ht="12" customHeight="1" x14ac:dyDescent="0.25">
      <c r="C33" s="12"/>
      <c r="D33" s="13"/>
      <c r="E33" s="14"/>
      <c r="G33" s="15"/>
      <c r="H33" s="16" t="str">
        <f t="shared" si="2"/>
        <v/>
      </c>
      <c r="I33" s="16" t="str">
        <f t="shared" si="1"/>
        <v/>
      </c>
      <c r="V33" s="6"/>
      <c r="W33" s="6"/>
      <c r="X33" s="6"/>
      <c r="Y33" s="7"/>
      <c r="Z33" s="7"/>
      <c r="AA33" s="7"/>
      <c r="AB33" s="7"/>
      <c r="AC33" s="7"/>
      <c r="AD33" s="7"/>
      <c r="AE33" s="7"/>
      <c r="AF33" s="7"/>
      <c r="AG33" s="7"/>
      <c r="AH33" s="8"/>
      <c r="AI33" s="8"/>
      <c r="AJ33" s="8"/>
      <c r="AK33" s="9"/>
      <c r="AL33" s="9"/>
      <c r="AM33" s="9"/>
      <c r="AN33" s="9"/>
      <c r="AO33" s="9"/>
      <c r="AP33"/>
    </row>
    <row r="34" spans="3:42" s="1" customFormat="1" ht="12" customHeight="1" x14ac:dyDescent="0.25">
      <c r="C34" s="12"/>
      <c r="D34" s="13"/>
      <c r="E34" s="14"/>
      <c r="G34" s="15"/>
      <c r="H34" s="16" t="str">
        <f t="shared" si="2"/>
        <v/>
      </c>
      <c r="I34" s="16" t="str">
        <f t="shared" si="1"/>
        <v/>
      </c>
      <c r="V34" s="6"/>
      <c r="W34" s="6"/>
      <c r="X34" s="6"/>
      <c r="Y34" s="7"/>
      <c r="Z34" s="7"/>
      <c r="AA34" s="7"/>
      <c r="AB34" s="7"/>
      <c r="AC34" s="7"/>
      <c r="AD34" s="7"/>
      <c r="AE34" s="7"/>
      <c r="AF34" s="7"/>
      <c r="AG34" s="7"/>
      <c r="AH34" s="8"/>
      <c r="AI34" s="8"/>
      <c r="AJ34" s="8"/>
      <c r="AK34" s="9"/>
      <c r="AL34" s="9"/>
      <c r="AM34" s="9"/>
      <c r="AN34" s="9"/>
      <c r="AO34" s="9"/>
      <c r="AP34"/>
    </row>
    <row r="35" spans="3:42" s="1" customFormat="1" ht="12" customHeight="1" x14ac:dyDescent="0.25">
      <c r="C35" s="12"/>
      <c r="D35" s="13"/>
      <c r="E35" s="14"/>
      <c r="G35" s="15"/>
      <c r="H35" s="16" t="str">
        <f t="shared" si="2"/>
        <v/>
      </c>
      <c r="I35" s="16" t="str">
        <f t="shared" si="1"/>
        <v/>
      </c>
      <c r="V35" s="6"/>
      <c r="W35" s="6"/>
      <c r="X35" s="6"/>
      <c r="Y35" s="7"/>
      <c r="Z35" s="7"/>
      <c r="AA35" s="7"/>
      <c r="AB35" s="7"/>
      <c r="AC35" s="7"/>
      <c r="AD35" s="7"/>
      <c r="AE35" s="7"/>
      <c r="AF35" s="7"/>
      <c r="AG35" s="7"/>
      <c r="AH35" s="8"/>
      <c r="AI35" s="8"/>
      <c r="AJ35" s="8"/>
      <c r="AK35" s="9"/>
      <c r="AL35" s="9"/>
      <c r="AM35" s="9"/>
      <c r="AN35" s="9"/>
      <c r="AO35" s="9"/>
      <c r="AP35"/>
    </row>
    <row r="36" spans="3:42" s="1" customFormat="1" ht="12" customHeight="1" x14ac:dyDescent="0.25">
      <c r="C36" s="12"/>
      <c r="D36" s="13"/>
      <c r="E36" s="14"/>
      <c r="G36" s="15"/>
      <c r="H36" s="16" t="str">
        <f t="shared" si="2"/>
        <v/>
      </c>
      <c r="I36" s="16" t="str">
        <f t="shared" si="1"/>
        <v/>
      </c>
      <c r="V36" s="6"/>
      <c r="W36" s="6"/>
      <c r="X36" s="6"/>
      <c r="Y36" s="7"/>
      <c r="Z36" s="7"/>
      <c r="AA36" s="7"/>
      <c r="AB36" s="7"/>
      <c r="AC36" s="7"/>
      <c r="AD36" s="7"/>
      <c r="AE36" s="7"/>
      <c r="AF36" s="7"/>
      <c r="AG36" s="7"/>
      <c r="AH36" s="8"/>
      <c r="AI36" s="8"/>
      <c r="AJ36" s="8"/>
      <c r="AK36" s="9"/>
      <c r="AL36" s="9"/>
      <c r="AM36" s="9"/>
      <c r="AN36" s="9"/>
      <c r="AO36" s="9"/>
      <c r="AP36"/>
    </row>
    <row r="37" spans="3:42" s="1" customFormat="1" ht="12" customHeight="1" x14ac:dyDescent="0.25">
      <c r="C37" s="12"/>
      <c r="D37" s="13"/>
      <c r="E37" s="14"/>
      <c r="G37" s="15"/>
      <c r="H37" s="16" t="str">
        <f t="shared" si="2"/>
        <v/>
      </c>
      <c r="I37" s="16" t="str">
        <f t="shared" si="1"/>
        <v/>
      </c>
      <c r="V37" s="6"/>
      <c r="W37" s="6"/>
      <c r="X37" s="6"/>
      <c r="Y37" s="7"/>
      <c r="Z37" s="7"/>
      <c r="AA37" s="7"/>
      <c r="AB37" s="7"/>
      <c r="AC37" s="7"/>
      <c r="AD37" s="7"/>
      <c r="AE37" s="7"/>
      <c r="AF37" s="7"/>
      <c r="AG37" s="7"/>
      <c r="AH37" s="8"/>
      <c r="AI37" s="8"/>
      <c r="AJ37" s="8"/>
      <c r="AK37" s="9"/>
      <c r="AL37" s="9"/>
      <c r="AM37" s="9"/>
      <c r="AN37" s="9"/>
      <c r="AO37" s="9"/>
      <c r="AP37"/>
    </row>
    <row r="38" spans="3:42" s="1" customFormat="1" ht="12" customHeight="1" x14ac:dyDescent="0.25">
      <c r="C38" s="12"/>
      <c r="D38" s="13"/>
      <c r="E38" s="14"/>
      <c r="G38" s="15"/>
      <c r="H38" s="16" t="str">
        <f t="shared" si="2"/>
        <v/>
      </c>
      <c r="I38" s="16" t="str">
        <f t="shared" si="1"/>
        <v/>
      </c>
      <c r="V38" s="6"/>
      <c r="W38" s="6"/>
      <c r="X38" s="6"/>
      <c r="Y38" s="7"/>
      <c r="Z38" s="7"/>
      <c r="AA38" s="7"/>
      <c r="AB38" s="7"/>
      <c r="AC38" s="7"/>
      <c r="AD38" s="7"/>
      <c r="AE38" s="7"/>
      <c r="AF38" s="7"/>
      <c r="AG38" s="7"/>
      <c r="AH38" s="8"/>
      <c r="AI38" s="8"/>
      <c r="AJ38" s="8"/>
      <c r="AK38" s="9"/>
      <c r="AL38" s="9"/>
      <c r="AM38" s="9"/>
      <c r="AN38" s="9"/>
      <c r="AO38" s="9"/>
      <c r="AP38"/>
    </row>
    <row r="39" spans="3:42" s="1" customFormat="1" ht="12" customHeight="1" x14ac:dyDescent="0.25">
      <c r="C39" s="12"/>
      <c r="D39" s="13"/>
      <c r="E39" s="14"/>
      <c r="G39" s="15"/>
      <c r="H39" s="16" t="str">
        <f t="shared" si="2"/>
        <v/>
      </c>
      <c r="I39" s="16" t="str">
        <f t="shared" si="1"/>
        <v/>
      </c>
      <c r="V39" s="6"/>
      <c r="W39" s="6"/>
      <c r="X39" s="6"/>
      <c r="Y39" s="7"/>
      <c r="Z39" s="7"/>
      <c r="AA39" s="7"/>
      <c r="AB39" s="7"/>
      <c r="AC39" s="7"/>
      <c r="AD39" s="7"/>
      <c r="AE39" s="7"/>
      <c r="AF39" s="7"/>
      <c r="AG39" s="7"/>
      <c r="AH39" s="8"/>
      <c r="AI39" s="8"/>
      <c r="AJ39" s="8"/>
      <c r="AK39" s="9"/>
      <c r="AL39" s="9"/>
      <c r="AM39" s="9"/>
      <c r="AN39" s="9"/>
      <c r="AO39" s="9"/>
      <c r="AP39"/>
    </row>
    <row r="40" spans="3:42" s="1" customFormat="1" ht="12" customHeight="1" x14ac:dyDescent="0.25">
      <c r="C40" s="12"/>
      <c r="D40" s="13"/>
      <c r="E40" s="14"/>
      <c r="G40" s="15"/>
      <c r="H40" s="16" t="str">
        <f t="shared" si="2"/>
        <v/>
      </c>
      <c r="I40" s="16" t="str">
        <f t="shared" si="1"/>
        <v/>
      </c>
      <c r="V40" s="6"/>
      <c r="W40" s="6"/>
      <c r="X40" s="6"/>
      <c r="Y40" s="7"/>
      <c r="Z40" s="7"/>
      <c r="AA40" s="7"/>
      <c r="AB40" s="7"/>
      <c r="AC40" s="7"/>
      <c r="AD40" s="7"/>
      <c r="AE40" s="7"/>
      <c r="AF40" s="7"/>
      <c r="AG40" s="7"/>
      <c r="AH40" s="8"/>
      <c r="AI40" s="8"/>
      <c r="AJ40" s="8"/>
      <c r="AK40" s="9"/>
      <c r="AL40" s="9"/>
      <c r="AM40" s="9"/>
      <c r="AN40" s="9"/>
      <c r="AO40" s="9"/>
      <c r="AP40"/>
    </row>
    <row r="41" spans="3:42" s="1" customFormat="1" ht="12" customHeight="1" x14ac:dyDescent="0.25">
      <c r="C41" s="12"/>
      <c r="D41" s="13"/>
      <c r="E41" s="14"/>
      <c r="G41" s="15"/>
      <c r="H41" s="16" t="str">
        <f t="shared" si="2"/>
        <v/>
      </c>
      <c r="I41" s="16" t="str">
        <f t="shared" si="1"/>
        <v/>
      </c>
      <c r="V41" s="6"/>
      <c r="W41" s="6"/>
      <c r="X41" s="6"/>
      <c r="Y41" s="7"/>
      <c r="Z41" s="7"/>
      <c r="AA41" s="7"/>
      <c r="AB41" s="7"/>
      <c r="AC41" s="7"/>
      <c r="AD41" s="7"/>
      <c r="AE41" s="7"/>
      <c r="AF41" s="7"/>
      <c r="AG41" s="7"/>
      <c r="AH41" s="8"/>
      <c r="AI41" s="8"/>
      <c r="AJ41" s="8"/>
      <c r="AK41" s="9"/>
      <c r="AL41" s="9"/>
      <c r="AM41" s="9"/>
      <c r="AN41" s="9"/>
      <c r="AO41" s="9"/>
      <c r="AP41"/>
    </row>
    <row r="42" spans="3:42" s="1" customFormat="1" ht="12" customHeight="1" x14ac:dyDescent="0.25">
      <c r="C42" s="12"/>
      <c r="D42" s="13"/>
      <c r="E42" s="14"/>
      <c r="G42" s="15"/>
      <c r="H42" s="16" t="str">
        <f t="shared" si="2"/>
        <v/>
      </c>
      <c r="I42" s="16" t="str">
        <f t="shared" si="1"/>
        <v/>
      </c>
      <c r="V42" s="6"/>
      <c r="W42" s="6"/>
      <c r="X42" s="6"/>
      <c r="Y42" s="7"/>
      <c r="Z42" s="7"/>
      <c r="AA42" s="7"/>
      <c r="AB42" s="7"/>
      <c r="AC42" s="7"/>
      <c r="AD42" s="7"/>
      <c r="AE42" s="7"/>
      <c r="AF42" s="7"/>
      <c r="AG42" s="7"/>
      <c r="AH42" s="8"/>
      <c r="AI42" s="8"/>
      <c r="AJ42" s="8"/>
      <c r="AK42" s="9"/>
      <c r="AL42" s="9"/>
      <c r="AM42" s="9"/>
      <c r="AN42" s="9"/>
      <c r="AO42" s="9"/>
      <c r="AP42"/>
    </row>
    <row r="43" spans="3:42" s="1" customFormat="1" ht="12" customHeight="1" x14ac:dyDescent="0.25">
      <c r="C43" s="12"/>
      <c r="D43" s="13"/>
      <c r="E43" s="14"/>
      <c r="G43" s="15"/>
      <c r="H43" s="16" t="str">
        <f t="shared" si="2"/>
        <v/>
      </c>
      <c r="I43" s="16" t="str">
        <f t="shared" si="1"/>
        <v/>
      </c>
      <c r="V43" s="6"/>
      <c r="W43" s="6"/>
      <c r="X43" s="6"/>
      <c r="Y43" s="7"/>
      <c r="Z43" s="7"/>
      <c r="AA43" s="7"/>
      <c r="AB43" s="7"/>
      <c r="AC43" s="7"/>
      <c r="AD43" s="7"/>
      <c r="AE43" s="7"/>
      <c r="AF43" s="7"/>
      <c r="AG43" s="7"/>
      <c r="AH43" s="8"/>
      <c r="AI43" s="8"/>
      <c r="AJ43" s="8"/>
      <c r="AK43" s="9"/>
      <c r="AL43" s="9"/>
      <c r="AM43" s="9"/>
      <c r="AN43" s="9"/>
      <c r="AO43" s="9"/>
      <c r="AP43"/>
    </row>
    <row r="44" spans="3:42" s="1" customFormat="1" ht="12" customHeight="1" x14ac:dyDescent="0.25">
      <c r="C44" s="12"/>
      <c r="D44" s="13"/>
      <c r="E44" s="14"/>
      <c r="G44" s="15"/>
      <c r="H44" s="16" t="str">
        <f t="shared" si="2"/>
        <v/>
      </c>
      <c r="I44" s="16" t="str">
        <f t="shared" si="1"/>
        <v/>
      </c>
      <c r="V44" s="6"/>
      <c r="W44" s="6"/>
      <c r="X44" s="6"/>
      <c r="Y44" s="7"/>
      <c r="Z44" s="7"/>
      <c r="AA44" s="7"/>
      <c r="AB44" s="7"/>
      <c r="AC44" s="7"/>
      <c r="AD44" s="7"/>
      <c r="AE44" s="7"/>
      <c r="AF44" s="7"/>
      <c r="AG44" s="7"/>
      <c r="AH44" s="8"/>
      <c r="AI44" s="8"/>
      <c r="AJ44" s="8"/>
      <c r="AK44" s="9"/>
      <c r="AL44" s="9"/>
      <c r="AM44" s="9"/>
      <c r="AN44" s="9"/>
      <c r="AO44" s="9"/>
      <c r="AP44"/>
    </row>
    <row r="45" spans="3:42" s="1" customFormat="1" ht="12" customHeight="1" x14ac:dyDescent="0.25">
      <c r="C45" s="12"/>
      <c r="D45" s="13"/>
      <c r="E45" s="14"/>
      <c r="G45" s="15"/>
      <c r="H45" s="16" t="str">
        <f t="shared" si="2"/>
        <v/>
      </c>
      <c r="I45" s="16" t="str">
        <f t="shared" si="1"/>
        <v/>
      </c>
      <c r="V45" s="6"/>
      <c r="W45" s="6"/>
      <c r="X45" s="6"/>
      <c r="Y45" s="7"/>
      <c r="Z45" s="7"/>
      <c r="AA45" s="7"/>
      <c r="AB45" s="7"/>
      <c r="AC45" s="7"/>
      <c r="AD45" s="7"/>
      <c r="AE45" s="7"/>
      <c r="AF45" s="7"/>
      <c r="AG45" s="7"/>
      <c r="AH45" s="8"/>
      <c r="AI45" s="8"/>
      <c r="AJ45" s="8"/>
      <c r="AK45" s="9"/>
      <c r="AL45" s="9"/>
      <c r="AM45" s="9"/>
      <c r="AN45" s="9"/>
      <c r="AO45" s="9"/>
      <c r="AP45"/>
    </row>
    <row r="46" spans="3:42" s="1" customFormat="1" ht="12" customHeight="1" x14ac:dyDescent="0.25">
      <c r="C46" s="12"/>
      <c r="D46" s="13"/>
      <c r="E46" s="14"/>
      <c r="G46" s="15"/>
      <c r="H46" s="16" t="str">
        <f t="shared" si="2"/>
        <v/>
      </c>
      <c r="I46" s="16" t="str">
        <f t="shared" si="1"/>
        <v/>
      </c>
      <c r="V46" s="6"/>
      <c r="W46" s="6"/>
      <c r="X46" s="6"/>
      <c r="Y46" s="7"/>
      <c r="Z46" s="7"/>
      <c r="AA46" s="7"/>
      <c r="AB46" s="7"/>
      <c r="AC46" s="7"/>
      <c r="AD46" s="7"/>
      <c r="AE46" s="7"/>
      <c r="AF46" s="7"/>
      <c r="AG46" s="7"/>
      <c r="AH46" s="8"/>
      <c r="AI46" s="8"/>
      <c r="AJ46" s="8"/>
      <c r="AK46" s="9"/>
      <c r="AL46" s="9"/>
      <c r="AM46" s="9"/>
      <c r="AN46" s="9"/>
      <c r="AO46" s="9"/>
      <c r="AP46"/>
    </row>
    <row r="47" spans="3:42" s="1" customFormat="1" ht="12" customHeight="1" x14ac:dyDescent="0.25">
      <c r="C47" s="12"/>
      <c r="D47" s="13"/>
      <c r="E47" s="14"/>
      <c r="G47" s="15"/>
      <c r="H47" s="16" t="str">
        <f t="shared" si="2"/>
        <v/>
      </c>
      <c r="I47" s="16" t="str">
        <f t="shared" si="1"/>
        <v/>
      </c>
      <c r="V47" s="6"/>
      <c r="W47" s="6"/>
      <c r="X47" s="6"/>
      <c r="Y47" s="7"/>
      <c r="Z47" s="7"/>
      <c r="AA47" s="7"/>
      <c r="AB47" s="7"/>
      <c r="AC47" s="7"/>
      <c r="AD47" s="7"/>
      <c r="AE47" s="7"/>
      <c r="AF47" s="7"/>
      <c r="AG47" s="7"/>
      <c r="AH47" s="8"/>
      <c r="AI47" s="8"/>
      <c r="AJ47" s="8"/>
      <c r="AK47" s="9"/>
      <c r="AL47" s="9"/>
      <c r="AM47" s="9"/>
      <c r="AN47" s="9"/>
      <c r="AO47" s="9"/>
      <c r="AP47"/>
    </row>
  </sheetData>
  <mergeCells count="1">
    <mergeCell ref="C2:E2"/>
  </mergeCells>
  <conditionalFormatting sqref="B18">
    <cfRule type="cellIs" dxfId="5" priority="3" operator="equal">
      <formula>MAX(#REF!)</formula>
    </cfRule>
  </conditionalFormatting>
  <conditionalFormatting sqref="G4:G47">
    <cfRule type="cellIs" dxfId="4" priority="1" operator="equal">
      <formula>MAX($G$4:$G$47)</formula>
    </cfRule>
    <cfRule type="cellIs" dxfId="3" priority="2" operator="equal">
      <formula>MIN($G$4:$G$47)</formula>
    </cfRule>
  </conditionalFormatting>
  <pageMargins left="0.39" right="0.19" top="0.24" bottom="0.2" header="0.17" footer="0.1400000000000000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64FAD-1574-4A93-8B96-9F780B9ADBAD}">
  <dimension ref="B1:AR47"/>
  <sheetViews>
    <sheetView showGridLines="0" tabSelected="1" view="pageBreakPreview" zoomScale="190" zoomScaleNormal="100" zoomScaleSheetLayoutView="190" workbookViewId="0">
      <pane ySplit="2" topLeftCell="A3" activePane="bottomLeft" state="frozen"/>
      <selection pane="bottomLeft" activeCell="H4" sqref="H4"/>
    </sheetView>
  </sheetViews>
  <sheetFormatPr defaultRowHeight="15" x14ac:dyDescent="0.25"/>
  <cols>
    <col min="1" max="1" width="2.42578125" customWidth="1"/>
    <col min="2" max="2" width="6.42578125" style="1" customWidth="1"/>
    <col min="3" max="3" width="9.85546875" style="1" customWidth="1"/>
    <col min="4" max="4" width="7.28515625" style="11" customWidth="1"/>
    <col min="5" max="5" width="8.42578125" style="1" customWidth="1"/>
    <col min="6" max="6" width="3.7109375" style="1" customWidth="1"/>
    <col min="7" max="7" width="12.140625" style="1" customWidth="1"/>
    <col min="8" max="8" width="4.42578125" style="1" bestFit="1" customWidth="1"/>
    <col min="9" max="9" width="6.85546875" style="1" bestFit="1" customWidth="1"/>
    <col min="10" max="10" width="8.85546875" style="1" bestFit="1" customWidth="1"/>
    <col min="11" max="11" width="9" style="1" bestFit="1" customWidth="1"/>
    <col min="12" max="13" width="2.42578125" style="1" customWidth="1"/>
    <col min="14" max="21" width="3.7109375" style="1" customWidth="1"/>
    <col min="22" max="24" width="3.7109375" style="6" customWidth="1"/>
    <col min="25" max="33" width="3.7109375" style="7" customWidth="1"/>
    <col min="34" max="36" width="3.7109375" style="8" customWidth="1"/>
    <col min="37" max="41" width="3.7109375" style="9" customWidth="1"/>
    <col min="42" max="90" width="3.7109375" customWidth="1"/>
  </cols>
  <sheetData>
    <row r="1" spans="3:44" ht="15.75" thickBot="1" x14ac:dyDescent="0.3">
      <c r="C1" s="2"/>
      <c r="D1" s="3"/>
      <c r="E1" s="4"/>
      <c r="G1" s="5">
        <f>MAX(G4:G47)</f>
        <v>5.6430205949656749</v>
      </c>
      <c r="I1" s="24">
        <f>COUNTA(G$4:G$47)-3</f>
        <v>16</v>
      </c>
    </row>
    <row r="2" spans="3:44" s="1" customFormat="1" ht="26.25" customHeight="1" thickBot="1" x14ac:dyDescent="0.3">
      <c r="C2" s="21" t="s">
        <v>0</v>
      </c>
      <c r="D2" s="22"/>
      <c r="E2" s="23"/>
      <c r="G2" s="10" t="s">
        <v>1</v>
      </c>
      <c r="V2" s="6"/>
      <c r="W2" s="6"/>
      <c r="X2" s="6"/>
      <c r="Y2" s="7"/>
      <c r="Z2" s="7"/>
      <c r="AA2" s="7"/>
      <c r="AB2" s="7"/>
      <c r="AC2" s="7"/>
      <c r="AD2" s="7"/>
      <c r="AE2" s="7"/>
      <c r="AF2" s="7"/>
      <c r="AG2" s="7"/>
      <c r="AH2" s="8"/>
      <c r="AI2" s="8"/>
      <c r="AJ2" s="8"/>
      <c r="AK2" s="9"/>
      <c r="AL2" s="9"/>
      <c r="AM2" s="9"/>
      <c r="AN2" s="9"/>
      <c r="AO2" s="9"/>
      <c r="AP2"/>
      <c r="AQ2"/>
      <c r="AR2"/>
    </row>
    <row r="3" spans="3:44" s="1" customFormat="1" ht="8.25" customHeight="1" x14ac:dyDescent="0.25">
      <c r="D3" s="11"/>
      <c r="V3" s="6"/>
      <c r="W3" s="6"/>
      <c r="X3" s="6"/>
      <c r="Y3" s="7"/>
      <c r="Z3" s="7"/>
      <c r="AA3" s="7"/>
      <c r="AB3" s="7"/>
      <c r="AC3" s="7"/>
      <c r="AD3" s="7"/>
      <c r="AE3" s="7"/>
      <c r="AF3" s="7"/>
      <c r="AG3" s="7"/>
      <c r="AH3" s="8"/>
      <c r="AI3" s="8"/>
      <c r="AJ3" s="8"/>
      <c r="AK3" s="9"/>
      <c r="AL3" s="9"/>
      <c r="AM3" s="9"/>
      <c r="AN3" s="9"/>
      <c r="AO3" s="9"/>
      <c r="AP3"/>
      <c r="AQ3"/>
      <c r="AR3"/>
    </row>
    <row r="4" spans="3:44" s="1" customFormat="1" ht="12" customHeight="1" x14ac:dyDescent="0.25">
      <c r="C4" s="12">
        <v>45529</v>
      </c>
      <c r="D4" s="13">
        <v>2</v>
      </c>
      <c r="E4" s="14">
        <v>1.6067129629629629E-2</v>
      </c>
      <c r="G4" s="15">
        <f t="shared" ref="G4:G22" si="0">D4/(E4*24)</f>
        <v>5.1865725399798297</v>
      </c>
      <c r="H4" s="16" t="str">
        <f>IFERROR(IF(OR(RANK(G4,G$4:G$47,)&lt;4,RANK(G4,G$4:G$47,)&gt;COUNTA(G$4:G$47)-3),RANK(G4,G$4:G$47,),""),"")</f>
        <v/>
      </c>
      <c r="I4" s="16">
        <f t="shared" ref="I4:I47" si="1">IF(G4="","",RANK(G4,G$4:G$47,1))</f>
        <v>5</v>
      </c>
      <c r="J4" s="20">
        <f>LARGE(G$4:G$22,1)</f>
        <v>5.6430205949656749</v>
      </c>
      <c r="K4" s="20">
        <f>INDEX(G$4:G$22,MATCH(ROW(A1),H$4:H$22,),1)</f>
        <v>5.6430205949656749</v>
      </c>
      <c r="V4" s="6"/>
      <c r="W4" s="6"/>
      <c r="X4" s="6"/>
      <c r="Y4" s="7"/>
      <c r="Z4" s="7"/>
      <c r="AA4" s="7"/>
      <c r="AB4" s="7"/>
      <c r="AC4" s="7"/>
      <c r="AD4" s="7"/>
      <c r="AE4" s="7"/>
      <c r="AF4" s="7"/>
      <c r="AG4" s="7"/>
      <c r="AH4" s="8"/>
      <c r="AI4" s="8"/>
      <c r="AJ4" s="8"/>
      <c r="AK4" s="9"/>
      <c r="AL4" s="9"/>
      <c r="AM4" s="9"/>
      <c r="AN4" s="9"/>
      <c r="AO4" s="9"/>
      <c r="AP4"/>
      <c r="AQ4"/>
      <c r="AR4"/>
    </row>
    <row r="5" spans="3:44" s="1" customFormat="1" ht="12" customHeight="1" x14ac:dyDescent="0.25">
      <c r="C5" s="12">
        <v>45530</v>
      </c>
      <c r="D5" s="17">
        <v>3.8</v>
      </c>
      <c r="E5" s="14">
        <v>2.991898148148148E-2</v>
      </c>
      <c r="G5" s="15">
        <f t="shared" si="0"/>
        <v>5.2920696324951644</v>
      </c>
      <c r="H5" s="16" t="str">
        <f t="shared" ref="H5:H47" si="2">IFERROR(IF(OR(RANK(G5,G$4:G$47,)&lt;4,RANK(G5,G$4:G$47,)&gt;COUNTA(G$4:G$47)-3),RANK(G5,G$4:G$47,),""),"")</f>
        <v/>
      </c>
      <c r="I5" s="16">
        <f t="shared" si="1"/>
        <v>11</v>
      </c>
      <c r="J5" s="20">
        <f>LARGE(G$4:G$22,2)</f>
        <v>5.5900621118012426</v>
      </c>
      <c r="K5" s="20">
        <f t="shared" ref="K5:K6" si="3">INDEX(G$4:G$22,MATCH(ROW(A2),H$4:H$22,),1)</f>
        <v>5.5900621118012426</v>
      </c>
      <c r="V5" s="6"/>
      <c r="W5" s="6"/>
      <c r="X5" s="6"/>
      <c r="Y5" s="7"/>
      <c r="Z5" s="7"/>
      <c r="AA5" s="7"/>
      <c r="AB5" s="7"/>
      <c r="AC5" s="7"/>
      <c r="AD5" s="7"/>
      <c r="AE5" s="7"/>
      <c r="AF5" s="7"/>
      <c r="AG5" s="7"/>
      <c r="AH5" s="8"/>
      <c r="AI5" s="8"/>
      <c r="AJ5" s="8"/>
      <c r="AK5" s="9"/>
      <c r="AL5" s="9"/>
      <c r="AM5" s="9"/>
      <c r="AN5" s="9"/>
      <c r="AO5" s="9"/>
      <c r="AP5"/>
      <c r="AQ5"/>
      <c r="AR5"/>
    </row>
    <row r="6" spans="3:44" s="1" customFormat="1" ht="12" customHeight="1" x14ac:dyDescent="0.25">
      <c r="C6" s="12">
        <v>45531</v>
      </c>
      <c r="D6" s="13">
        <v>2</v>
      </c>
      <c r="E6" s="14">
        <v>1.4907407407407406E-2</v>
      </c>
      <c r="G6" s="15">
        <f t="shared" si="0"/>
        <v>5.5900621118012426</v>
      </c>
      <c r="H6" s="16">
        <f t="shared" si="2"/>
        <v>2</v>
      </c>
      <c r="I6" s="16">
        <f t="shared" si="1"/>
        <v>18</v>
      </c>
      <c r="J6" s="20">
        <f>LARGE(G$4:G$22,3)</f>
        <v>5.5214723926380369</v>
      </c>
      <c r="K6" s="20">
        <f t="shared" si="3"/>
        <v>5.5214723926380369</v>
      </c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8"/>
      <c r="AI6" s="8"/>
      <c r="AJ6" s="8"/>
      <c r="AK6" s="9"/>
      <c r="AL6" s="9"/>
      <c r="AM6" s="9"/>
      <c r="AN6" s="9"/>
      <c r="AO6" s="9"/>
      <c r="AP6"/>
      <c r="AQ6"/>
      <c r="AR6"/>
    </row>
    <row r="7" spans="3:44" s="1" customFormat="1" ht="12" customHeight="1" x14ac:dyDescent="0.25">
      <c r="C7" s="12">
        <v>45532</v>
      </c>
      <c r="D7" s="13">
        <v>2</v>
      </c>
      <c r="E7" s="14">
        <v>1.5474537037037038E-2</v>
      </c>
      <c r="G7" s="15">
        <f t="shared" si="0"/>
        <v>5.3851907255048612</v>
      </c>
      <c r="H7" s="16" t="str">
        <f t="shared" si="2"/>
        <v/>
      </c>
      <c r="I7" s="16">
        <f t="shared" si="1"/>
        <v>15</v>
      </c>
      <c r="J7" s="20">
        <f>SMALL(G$4:G$22,3)</f>
        <v>5.1649928263988523</v>
      </c>
      <c r="K7" s="20">
        <f>INDEX(G$4:G$22,MATCH(3,I$4:I$22,),1)</f>
        <v>5.1649928263988523</v>
      </c>
      <c r="V7" s="6"/>
      <c r="W7" s="6"/>
      <c r="X7" s="6"/>
      <c r="Y7" s="7"/>
      <c r="Z7" s="7"/>
      <c r="AA7" s="7"/>
      <c r="AB7" s="7"/>
      <c r="AC7" s="7"/>
      <c r="AD7" s="7"/>
      <c r="AE7" s="7"/>
      <c r="AF7" s="7"/>
      <c r="AG7" s="7"/>
      <c r="AH7" s="8"/>
      <c r="AI7" s="8"/>
      <c r="AJ7" s="8"/>
      <c r="AK7" s="9"/>
      <c r="AL7" s="9"/>
      <c r="AM7" s="9"/>
      <c r="AN7" s="9"/>
      <c r="AO7" s="9"/>
      <c r="AP7"/>
      <c r="AQ7"/>
      <c r="AR7"/>
    </row>
    <row r="8" spans="3:44" s="1" customFormat="1" ht="12" customHeight="1" x14ac:dyDescent="0.25">
      <c r="C8" s="12">
        <v>45533</v>
      </c>
      <c r="D8" s="13">
        <v>2</v>
      </c>
      <c r="E8" s="14">
        <v>1.5879629629629629E-2</v>
      </c>
      <c r="G8" s="15">
        <f t="shared" si="0"/>
        <v>5.2478134110787176</v>
      </c>
      <c r="H8" s="16" t="str">
        <f t="shared" si="2"/>
        <v/>
      </c>
      <c r="I8" s="16">
        <f t="shared" si="1"/>
        <v>7</v>
      </c>
      <c r="J8" s="20">
        <f>SMALL(G$4:G$22,2)</f>
        <v>4.8973747016706444</v>
      </c>
      <c r="K8" s="20">
        <f>INDEX(G$4:G$22,MATCH(2,I$4:I$22,),1)</f>
        <v>4.8973747016706444</v>
      </c>
      <c r="V8" s="6"/>
      <c r="W8" s="6"/>
      <c r="X8" s="6"/>
      <c r="Y8" s="7"/>
      <c r="Z8" s="7"/>
      <c r="AA8" s="7"/>
      <c r="AB8" s="7"/>
      <c r="AC8" s="7"/>
      <c r="AD8" s="7"/>
      <c r="AE8" s="7"/>
      <c r="AF8" s="7"/>
      <c r="AG8" s="7"/>
      <c r="AH8" s="8"/>
      <c r="AI8" s="8"/>
      <c r="AJ8" s="8"/>
      <c r="AK8" s="9"/>
      <c r="AL8" s="9"/>
      <c r="AM8" s="9"/>
      <c r="AN8" s="9"/>
      <c r="AO8" s="9"/>
      <c r="AP8"/>
      <c r="AQ8"/>
      <c r="AR8"/>
    </row>
    <row r="9" spans="3:44" s="1" customFormat="1" ht="12" customHeight="1" x14ac:dyDescent="0.25">
      <c r="C9" s="12">
        <v>45534</v>
      </c>
      <c r="D9" s="17">
        <v>1.37</v>
      </c>
      <c r="E9" s="14">
        <v>1.0115740740740741E-2</v>
      </c>
      <c r="G9" s="15">
        <f t="shared" si="0"/>
        <v>5.6430205949656749</v>
      </c>
      <c r="H9" s="16">
        <f t="shared" si="2"/>
        <v>1</v>
      </c>
      <c r="I9" s="16">
        <f t="shared" si="1"/>
        <v>19</v>
      </c>
      <c r="J9" s="20">
        <f>SMALL(G$4:G$22,1)</f>
        <v>4.8780487804878048</v>
      </c>
      <c r="K9" s="20">
        <f>INDEX(G$4:G$22,MATCH(1,I$4:I$22,),1)</f>
        <v>4.8780487804878048</v>
      </c>
      <c r="V9" s="6"/>
      <c r="W9" s="6"/>
      <c r="X9" s="6"/>
      <c r="Y9" s="7"/>
      <c r="Z9" s="7"/>
      <c r="AA9" s="7"/>
      <c r="AB9" s="7"/>
      <c r="AC9" s="7"/>
      <c r="AD9" s="7"/>
      <c r="AE9" s="7"/>
      <c r="AF9" s="7"/>
      <c r="AG9" s="7"/>
      <c r="AH9" s="8"/>
      <c r="AI9" s="8"/>
      <c r="AJ9" s="8"/>
      <c r="AK9" s="9"/>
      <c r="AL9" s="9"/>
      <c r="AM9" s="9"/>
      <c r="AN9" s="9"/>
      <c r="AO9" s="9"/>
      <c r="AP9"/>
      <c r="AQ9"/>
      <c r="AR9"/>
    </row>
    <row r="10" spans="3:44" s="1" customFormat="1" ht="12" customHeight="1" x14ac:dyDescent="0.25">
      <c r="C10" s="12">
        <v>45535</v>
      </c>
      <c r="D10" s="13">
        <v>2</v>
      </c>
      <c r="E10" s="14">
        <v>1.5601851851851851E-2</v>
      </c>
      <c r="G10" s="15">
        <f t="shared" si="0"/>
        <v>5.3412462908011875</v>
      </c>
      <c r="H10" s="16" t="str">
        <f t="shared" si="2"/>
        <v/>
      </c>
      <c r="I10" s="16">
        <f t="shared" si="1"/>
        <v>14</v>
      </c>
      <c r="K10" s="20"/>
      <c r="V10" s="6"/>
      <c r="W10" s="6"/>
      <c r="X10" s="6"/>
      <c r="Y10" s="7"/>
      <c r="Z10" s="7"/>
      <c r="AA10" s="7"/>
      <c r="AB10" s="7"/>
      <c r="AC10" s="7"/>
      <c r="AD10" s="7"/>
      <c r="AE10" s="7"/>
      <c r="AF10" s="7"/>
      <c r="AG10" s="7"/>
      <c r="AH10" s="8"/>
      <c r="AI10" s="8"/>
      <c r="AJ10" s="8"/>
      <c r="AK10" s="9"/>
      <c r="AL10" s="9"/>
      <c r="AM10" s="9"/>
      <c r="AN10" s="9"/>
      <c r="AO10" s="9"/>
      <c r="AP10"/>
      <c r="AQ10"/>
      <c r="AR10"/>
    </row>
    <row r="11" spans="3:44" s="1" customFormat="1" ht="12" customHeight="1" x14ac:dyDescent="0.25">
      <c r="C11" s="12">
        <v>45536</v>
      </c>
      <c r="D11" s="13">
        <v>2</v>
      </c>
      <c r="E11" s="14">
        <v>1.5717592592592592E-2</v>
      </c>
      <c r="G11" s="15">
        <f t="shared" si="0"/>
        <v>5.3019145802650955</v>
      </c>
      <c r="H11" s="16" t="str">
        <f t="shared" si="2"/>
        <v/>
      </c>
      <c r="I11" s="16">
        <f t="shared" si="1"/>
        <v>13</v>
      </c>
      <c r="L11" s="18"/>
      <c r="V11" s="6"/>
      <c r="W11" s="6"/>
      <c r="X11" s="6"/>
      <c r="Y11" s="7"/>
      <c r="Z11" s="7"/>
      <c r="AA11" s="7"/>
      <c r="AB11" s="7"/>
      <c r="AC11" s="7"/>
      <c r="AD11" s="7"/>
      <c r="AE11" s="7"/>
      <c r="AF11" s="7"/>
      <c r="AG11" s="7"/>
      <c r="AH11" s="8"/>
      <c r="AI11" s="8"/>
      <c r="AJ11" s="8"/>
      <c r="AK11" s="9"/>
      <c r="AL11" s="9"/>
      <c r="AM11" s="9"/>
      <c r="AN11" s="9"/>
      <c r="AO11" s="9"/>
      <c r="AP11"/>
      <c r="AQ11"/>
      <c r="AR11"/>
    </row>
    <row r="12" spans="3:44" s="1" customFormat="1" ht="12" customHeight="1" x14ac:dyDescent="0.25">
      <c r="C12" s="12">
        <v>45537</v>
      </c>
      <c r="D12" s="17">
        <v>3.2</v>
      </c>
      <c r="E12" s="14">
        <v>2.5150462962962961E-2</v>
      </c>
      <c r="G12" s="15">
        <f t="shared" si="0"/>
        <v>5.3014265991716529</v>
      </c>
      <c r="H12" s="16" t="str">
        <f t="shared" si="2"/>
        <v/>
      </c>
      <c r="I12" s="16">
        <f t="shared" si="1"/>
        <v>12</v>
      </c>
      <c r="K12" s="20"/>
      <c r="L12" s="19"/>
      <c r="V12" s="6"/>
      <c r="W12" s="6"/>
      <c r="X12" s="6"/>
      <c r="Y12" s="7"/>
      <c r="Z12" s="7"/>
      <c r="AA12" s="7"/>
      <c r="AB12" s="7"/>
      <c r="AC12" s="7"/>
      <c r="AD12" s="7"/>
      <c r="AE12" s="7"/>
      <c r="AF12" s="7"/>
      <c r="AG12" s="7"/>
      <c r="AH12" s="8"/>
      <c r="AI12" s="8"/>
      <c r="AJ12" s="8"/>
      <c r="AK12" s="9"/>
      <c r="AL12" s="9"/>
      <c r="AM12" s="9"/>
      <c r="AN12" s="9"/>
      <c r="AO12" s="9"/>
      <c r="AP12"/>
      <c r="AQ12"/>
      <c r="AR12"/>
    </row>
    <row r="13" spans="3:44" s="1" customFormat="1" ht="12" customHeight="1" x14ac:dyDescent="0.25">
      <c r="C13" s="12">
        <v>45538</v>
      </c>
      <c r="D13" s="13">
        <v>2</v>
      </c>
      <c r="E13" s="14">
        <v>1.5879629629629629E-2</v>
      </c>
      <c r="G13" s="15">
        <f t="shared" si="0"/>
        <v>5.2478134110787176</v>
      </c>
      <c r="H13" s="16" t="str">
        <f t="shared" si="2"/>
        <v/>
      </c>
      <c r="I13" s="16">
        <f t="shared" si="1"/>
        <v>7</v>
      </c>
      <c r="K13" s="20"/>
      <c r="V13" s="6"/>
      <c r="W13" s="6"/>
      <c r="X13" s="6"/>
      <c r="Y13" s="7"/>
      <c r="Z13" s="7"/>
      <c r="AA13" s="7"/>
      <c r="AB13" s="7"/>
      <c r="AC13" s="7"/>
      <c r="AD13" s="7"/>
      <c r="AE13" s="7"/>
      <c r="AF13" s="7"/>
      <c r="AG13" s="7"/>
      <c r="AH13" s="8"/>
      <c r="AI13" s="8"/>
      <c r="AJ13" s="8"/>
      <c r="AK13" s="9"/>
      <c r="AL13" s="9"/>
      <c r="AM13" s="9"/>
      <c r="AN13" s="9"/>
      <c r="AO13" s="9"/>
      <c r="AP13"/>
      <c r="AQ13"/>
      <c r="AR13"/>
    </row>
    <row r="14" spans="3:44" s="1" customFormat="1" ht="12" customHeight="1" x14ac:dyDescent="0.25">
      <c r="C14" s="12">
        <v>45539</v>
      </c>
      <c r="D14" s="13">
        <v>3</v>
      </c>
      <c r="E14" s="14">
        <v>2.3784722222222221E-2</v>
      </c>
      <c r="G14" s="15">
        <f t="shared" si="0"/>
        <v>5.2554744525547452</v>
      </c>
      <c r="H14" s="16" t="str">
        <f t="shared" si="2"/>
        <v/>
      </c>
      <c r="I14" s="16">
        <f t="shared" si="1"/>
        <v>9</v>
      </c>
      <c r="K14" s="20"/>
      <c r="V14" s="6"/>
      <c r="W14" s="6"/>
      <c r="X14" s="6"/>
      <c r="Y14" s="7"/>
      <c r="Z14" s="7"/>
      <c r="AA14" s="7"/>
      <c r="AB14" s="7"/>
      <c r="AC14" s="7"/>
      <c r="AD14" s="7"/>
      <c r="AE14" s="7"/>
      <c r="AF14" s="7"/>
      <c r="AG14" s="7"/>
      <c r="AH14" s="8"/>
      <c r="AI14" s="8"/>
      <c r="AJ14" s="8"/>
      <c r="AK14" s="9"/>
      <c r="AL14" s="9"/>
      <c r="AM14" s="9"/>
      <c r="AN14" s="9"/>
      <c r="AO14" s="9"/>
      <c r="AP14"/>
      <c r="AQ14"/>
      <c r="AR14"/>
    </row>
    <row r="15" spans="3:44" s="1" customFormat="1" ht="12" customHeight="1" x14ac:dyDescent="0.25">
      <c r="C15" s="12">
        <v>45540</v>
      </c>
      <c r="D15" s="13">
        <v>2</v>
      </c>
      <c r="E15" s="14">
        <v>1.6134259259259258E-2</v>
      </c>
      <c r="G15" s="15">
        <f t="shared" si="0"/>
        <v>5.1649928263988523</v>
      </c>
      <c r="H15" s="16">
        <f t="shared" si="2"/>
        <v>17</v>
      </c>
      <c r="I15" s="16">
        <f t="shared" si="1"/>
        <v>3</v>
      </c>
      <c r="K15" s="20"/>
      <c r="V15" s="6"/>
      <c r="W15" s="6"/>
      <c r="X15" s="6"/>
      <c r="Y15" s="7"/>
      <c r="Z15" s="7"/>
      <c r="AA15" s="7"/>
      <c r="AB15" s="7"/>
      <c r="AC15" s="7"/>
      <c r="AD15" s="7"/>
      <c r="AE15" s="7"/>
      <c r="AF15" s="7"/>
      <c r="AG15" s="7"/>
      <c r="AH15" s="8"/>
      <c r="AI15" s="8"/>
      <c r="AJ15" s="8"/>
      <c r="AK15" s="9"/>
      <c r="AL15" s="9"/>
      <c r="AM15" s="9"/>
      <c r="AN15" s="9"/>
      <c r="AO15" s="9"/>
      <c r="AP15"/>
      <c r="AQ15"/>
      <c r="AR15"/>
    </row>
    <row r="16" spans="3:44" s="1" customFormat="1" ht="12" customHeight="1" x14ac:dyDescent="0.25">
      <c r="C16" s="12">
        <v>45541</v>
      </c>
      <c r="D16" s="13">
        <v>2</v>
      </c>
      <c r="E16" s="14">
        <v>1.5972222222222221E-2</v>
      </c>
      <c r="G16" s="15">
        <f t="shared" si="0"/>
        <v>5.2173913043478262</v>
      </c>
      <c r="H16" s="16" t="str">
        <f t="shared" si="2"/>
        <v/>
      </c>
      <c r="I16" s="16">
        <f t="shared" si="1"/>
        <v>6</v>
      </c>
      <c r="K16" s="20"/>
      <c r="V16" s="6"/>
      <c r="W16" s="6"/>
      <c r="X16" s="6"/>
      <c r="Y16" s="7"/>
      <c r="Z16" s="7"/>
      <c r="AA16" s="7"/>
      <c r="AB16" s="7"/>
      <c r="AC16" s="7"/>
      <c r="AD16" s="7"/>
      <c r="AE16" s="7"/>
      <c r="AF16" s="7"/>
      <c r="AG16" s="7"/>
      <c r="AH16" s="8"/>
      <c r="AI16" s="8"/>
      <c r="AJ16" s="8"/>
      <c r="AK16" s="9"/>
      <c r="AL16" s="9"/>
      <c r="AM16" s="9"/>
      <c r="AN16" s="9"/>
      <c r="AO16" s="9"/>
      <c r="AP16"/>
      <c r="AQ16"/>
      <c r="AR16"/>
    </row>
    <row r="17" spans="3:42" ht="12" customHeight="1" x14ac:dyDescent="0.25">
      <c r="C17" s="12">
        <v>45542</v>
      </c>
      <c r="D17" s="13">
        <v>2</v>
      </c>
      <c r="E17" s="14">
        <v>1.6087962962962964E-2</v>
      </c>
      <c r="G17" s="15">
        <f t="shared" si="0"/>
        <v>5.1798561151079134</v>
      </c>
      <c r="H17" s="16" t="str">
        <f t="shared" si="2"/>
        <v/>
      </c>
      <c r="I17" s="16">
        <f t="shared" si="1"/>
        <v>4</v>
      </c>
    </row>
    <row r="18" spans="3:42" ht="12" customHeight="1" x14ac:dyDescent="0.25">
      <c r="C18" s="12">
        <v>45543</v>
      </c>
      <c r="D18" s="13">
        <v>2</v>
      </c>
      <c r="E18" s="14">
        <v>1.7083333333333332E-2</v>
      </c>
      <c r="G18" s="15">
        <f t="shared" si="0"/>
        <v>4.8780487804878048</v>
      </c>
      <c r="H18" s="16">
        <f t="shared" si="2"/>
        <v>19</v>
      </c>
      <c r="I18" s="16">
        <f t="shared" si="1"/>
        <v>1</v>
      </c>
    </row>
    <row r="19" spans="3:42" ht="12" customHeight="1" x14ac:dyDescent="0.25">
      <c r="C19" s="12">
        <v>45544</v>
      </c>
      <c r="D19" s="17">
        <v>0.56999999999999995</v>
      </c>
      <c r="E19" s="14">
        <v>4.8495370370370368E-3</v>
      </c>
      <c r="G19" s="15">
        <f t="shared" si="0"/>
        <v>4.8973747016706444</v>
      </c>
      <c r="H19" s="16">
        <f t="shared" si="2"/>
        <v>18</v>
      </c>
      <c r="I19" s="16">
        <f t="shared" si="1"/>
        <v>2</v>
      </c>
    </row>
    <row r="20" spans="3:42" ht="12" customHeight="1" x14ac:dyDescent="0.25">
      <c r="C20" s="12">
        <v>45545</v>
      </c>
      <c r="D20" s="13">
        <v>2</v>
      </c>
      <c r="E20" s="14">
        <v>1.5092592592592593E-2</v>
      </c>
      <c r="G20" s="15">
        <f t="shared" si="0"/>
        <v>5.5214723926380369</v>
      </c>
      <c r="H20" s="16">
        <f t="shared" si="2"/>
        <v>3</v>
      </c>
      <c r="I20" s="16">
        <f t="shared" si="1"/>
        <v>17</v>
      </c>
    </row>
    <row r="21" spans="3:42" ht="12" customHeight="1" x14ac:dyDescent="0.25">
      <c r="C21" s="12">
        <v>45546</v>
      </c>
      <c r="D21" s="17">
        <v>1.1200000000000001</v>
      </c>
      <c r="E21" s="14">
        <v>8.5416666666666662E-3</v>
      </c>
      <c r="G21" s="15">
        <f t="shared" si="0"/>
        <v>5.4634146341463419</v>
      </c>
      <c r="H21" s="16" t="str">
        <f t="shared" si="2"/>
        <v/>
      </c>
      <c r="I21" s="16">
        <f t="shared" si="1"/>
        <v>16</v>
      </c>
    </row>
    <row r="22" spans="3:42" ht="12" customHeight="1" x14ac:dyDescent="0.25">
      <c r="C22" s="12">
        <v>45547</v>
      </c>
      <c r="D22" s="13">
        <v>2</v>
      </c>
      <c r="E22" s="14">
        <v>1.5752314814814816E-2</v>
      </c>
      <c r="G22" s="15">
        <f t="shared" si="0"/>
        <v>5.2902277736958112</v>
      </c>
      <c r="H22" s="16" t="str">
        <f t="shared" si="2"/>
        <v/>
      </c>
      <c r="I22" s="16">
        <f t="shared" si="1"/>
        <v>10</v>
      </c>
    </row>
    <row r="23" spans="3:42" s="1" customFormat="1" ht="12" customHeight="1" x14ac:dyDescent="0.25">
      <c r="C23" s="12"/>
      <c r="D23" s="13"/>
      <c r="E23" s="14"/>
      <c r="G23" s="15"/>
      <c r="H23" s="16" t="str">
        <f t="shared" si="2"/>
        <v/>
      </c>
      <c r="I23" s="16" t="str">
        <f t="shared" si="1"/>
        <v/>
      </c>
      <c r="V23" s="6"/>
      <c r="W23" s="6"/>
      <c r="X23" s="6"/>
      <c r="Y23" s="7"/>
      <c r="Z23" s="7"/>
      <c r="AA23" s="7"/>
      <c r="AB23" s="7"/>
      <c r="AC23" s="7"/>
      <c r="AD23" s="7"/>
      <c r="AE23" s="7"/>
      <c r="AF23" s="7"/>
      <c r="AG23" s="7"/>
      <c r="AH23" s="8"/>
      <c r="AI23" s="8"/>
      <c r="AJ23" s="8"/>
      <c r="AK23" s="9"/>
      <c r="AL23" s="9"/>
      <c r="AM23" s="9"/>
      <c r="AN23" s="9"/>
      <c r="AO23" s="9"/>
      <c r="AP23"/>
    </row>
    <row r="24" spans="3:42" s="1" customFormat="1" ht="12" customHeight="1" x14ac:dyDescent="0.25">
      <c r="C24" s="12"/>
      <c r="D24" s="13"/>
      <c r="E24" s="14"/>
      <c r="G24" s="15"/>
      <c r="H24" s="16" t="str">
        <f t="shared" si="2"/>
        <v/>
      </c>
      <c r="I24" s="16" t="str">
        <f t="shared" si="1"/>
        <v/>
      </c>
      <c r="V24" s="6"/>
      <c r="W24" s="6"/>
      <c r="X24" s="6"/>
      <c r="Y24" s="7"/>
      <c r="Z24" s="7"/>
      <c r="AA24" s="7"/>
      <c r="AB24" s="7"/>
      <c r="AC24" s="7"/>
      <c r="AD24" s="7"/>
      <c r="AE24" s="7"/>
      <c r="AF24" s="7"/>
      <c r="AG24" s="7"/>
      <c r="AH24" s="8"/>
      <c r="AI24" s="8"/>
      <c r="AJ24" s="8"/>
      <c r="AK24" s="9"/>
      <c r="AL24" s="9"/>
      <c r="AM24" s="9"/>
      <c r="AN24" s="9"/>
      <c r="AO24" s="9"/>
      <c r="AP24"/>
    </row>
    <row r="25" spans="3:42" s="1" customFormat="1" ht="12" customHeight="1" x14ac:dyDescent="0.25">
      <c r="C25" s="12"/>
      <c r="D25" s="13"/>
      <c r="E25" s="14"/>
      <c r="G25" s="15"/>
      <c r="H25" s="16" t="str">
        <f t="shared" si="2"/>
        <v/>
      </c>
      <c r="I25" s="16" t="str">
        <f t="shared" si="1"/>
        <v/>
      </c>
      <c r="V25" s="6"/>
      <c r="W25" s="6"/>
      <c r="X25" s="6"/>
      <c r="Y25" s="7"/>
      <c r="Z25" s="7"/>
      <c r="AA25" s="7"/>
      <c r="AB25" s="7"/>
      <c r="AC25" s="7"/>
      <c r="AD25" s="7"/>
      <c r="AE25" s="7"/>
      <c r="AF25" s="7"/>
      <c r="AG25" s="7"/>
      <c r="AH25" s="8"/>
      <c r="AI25" s="8"/>
      <c r="AJ25" s="8"/>
      <c r="AK25" s="9"/>
      <c r="AL25" s="9"/>
      <c r="AM25" s="9"/>
      <c r="AN25" s="9"/>
      <c r="AO25" s="9"/>
      <c r="AP25"/>
    </row>
    <row r="26" spans="3:42" s="1" customFormat="1" ht="12" customHeight="1" x14ac:dyDescent="0.25">
      <c r="C26" s="12"/>
      <c r="D26" s="13"/>
      <c r="E26" s="14"/>
      <c r="G26" s="15"/>
      <c r="H26" s="16" t="str">
        <f t="shared" si="2"/>
        <v/>
      </c>
      <c r="I26" s="16" t="str">
        <f t="shared" si="1"/>
        <v/>
      </c>
      <c r="V26" s="6"/>
      <c r="W26" s="6"/>
      <c r="X26" s="6"/>
      <c r="Y26" s="7"/>
      <c r="Z26" s="7"/>
      <c r="AA26" s="7"/>
      <c r="AB26" s="7"/>
      <c r="AC26" s="7"/>
      <c r="AD26" s="7"/>
      <c r="AE26" s="7"/>
      <c r="AF26" s="7"/>
      <c r="AG26" s="7"/>
      <c r="AH26" s="8"/>
      <c r="AI26" s="8"/>
      <c r="AJ26" s="8"/>
      <c r="AK26" s="9"/>
      <c r="AL26" s="9"/>
      <c r="AM26" s="9"/>
      <c r="AN26" s="9"/>
      <c r="AO26" s="9"/>
      <c r="AP26"/>
    </row>
    <row r="27" spans="3:42" s="1" customFormat="1" ht="12" customHeight="1" x14ac:dyDescent="0.25">
      <c r="C27" s="12"/>
      <c r="D27" s="13"/>
      <c r="E27" s="14"/>
      <c r="G27" s="15"/>
      <c r="H27" s="16" t="str">
        <f t="shared" si="2"/>
        <v/>
      </c>
      <c r="I27" s="16" t="str">
        <f t="shared" si="1"/>
        <v/>
      </c>
      <c r="V27" s="6"/>
      <c r="W27" s="6"/>
      <c r="X27" s="6"/>
      <c r="Y27" s="7"/>
      <c r="Z27" s="7"/>
      <c r="AA27" s="7"/>
      <c r="AB27" s="7"/>
      <c r="AC27" s="7"/>
      <c r="AD27" s="7"/>
      <c r="AE27" s="7"/>
      <c r="AF27" s="7"/>
      <c r="AG27" s="7"/>
      <c r="AH27" s="8"/>
      <c r="AI27" s="8"/>
      <c r="AJ27" s="8"/>
      <c r="AK27" s="9"/>
      <c r="AL27" s="9"/>
      <c r="AM27" s="9"/>
      <c r="AN27" s="9"/>
      <c r="AO27" s="9"/>
      <c r="AP27"/>
    </row>
    <row r="28" spans="3:42" s="1" customFormat="1" ht="12" customHeight="1" x14ac:dyDescent="0.25">
      <c r="C28" s="12"/>
      <c r="D28" s="13"/>
      <c r="E28" s="14"/>
      <c r="G28" s="15"/>
      <c r="H28" s="16" t="str">
        <f t="shared" si="2"/>
        <v/>
      </c>
      <c r="I28" s="16" t="str">
        <f t="shared" si="1"/>
        <v/>
      </c>
      <c r="V28" s="6"/>
      <c r="W28" s="6"/>
      <c r="X28" s="6"/>
      <c r="Y28" s="7"/>
      <c r="Z28" s="7"/>
      <c r="AA28" s="7"/>
      <c r="AB28" s="7"/>
      <c r="AC28" s="7"/>
      <c r="AD28" s="7"/>
      <c r="AE28" s="7"/>
      <c r="AF28" s="7"/>
      <c r="AG28" s="7"/>
      <c r="AH28" s="8"/>
      <c r="AI28" s="8"/>
      <c r="AJ28" s="8"/>
      <c r="AK28" s="9"/>
      <c r="AL28" s="9"/>
      <c r="AM28" s="9"/>
      <c r="AN28" s="9"/>
      <c r="AO28" s="9"/>
      <c r="AP28"/>
    </row>
    <row r="29" spans="3:42" s="1" customFormat="1" ht="12" customHeight="1" x14ac:dyDescent="0.25">
      <c r="C29" s="12"/>
      <c r="D29" s="13"/>
      <c r="E29" s="14"/>
      <c r="G29" s="15"/>
      <c r="H29" s="16" t="str">
        <f t="shared" si="2"/>
        <v/>
      </c>
      <c r="I29" s="16" t="str">
        <f t="shared" si="1"/>
        <v/>
      </c>
      <c r="V29" s="6"/>
      <c r="W29" s="6"/>
      <c r="X29" s="6"/>
      <c r="Y29" s="7"/>
      <c r="Z29" s="7"/>
      <c r="AA29" s="7"/>
      <c r="AB29" s="7"/>
      <c r="AC29" s="7"/>
      <c r="AD29" s="7"/>
      <c r="AE29" s="7"/>
      <c r="AF29" s="7"/>
      <c r="AG29" s="7"/>
      <c r="AH29" s="8"/>
      <c r="AI29" s="8"/>
      <c r="AJ29" s="8"/>
      <c r="AK29" s="9"/>
      <c r="AL29" s="9"/>
      <c r="AM29" s="9"/>
      <c r="AN29" s="9"/>
      <c r="AO29" s="9"/>
      <c r="AP29"/>
    </row>
    <row r="30" spans="3:42" s="1" customFormat="1" ht="12" customHeight="1" x14ac:dyDescent="0.25">
      <c r="C30" s="12"/>
      <c r="D30" s="13"/>
      <c r="E30" s="14"/>
      <c r="G30" s="15"/>
      <c r="H30" s="16" t="str">
        <f t="shared" si="2"/>
        <v/>
      </c>
      <c r="I30" s="16" t="str">
        <f t="shared" si="1"/>
        <v/>
      </c>
      <c r="V30" s="6"/>
      <c r="W30" s="6"/>
      <c r="X30" s="6"/>
      <c r="Y30" s="7"/>
      <c r="Z30" s="7"/>
      <c r="AA30" s="7"/>
      <c r="AB30" s="7"/>
      <c r="AC30" s="7"/>
      <c r="AD30" s="7"/>
      <c r="AE30" s="7"/>
      <c r="AF30" s="7"/>
      <c r="AG30" s="7"/>
      <c r="AH30" s="8"/>
      <c r="AI30" s="8"/>
      <c r="AJ30" s="8"/>
      <c r="AK30" s="9"/>
      <c r="AL30" s="9"/>
      <c r="AM30" s="9"/>
      <c r="AN30" s="9"/>
      <c r="AO30" s="9"/>
      <c r="AP30"/>
    </row>
    <row r="31" spans="3:42" s="1" customFormat="1" ht="12" customHeight="1" x14ac:dyDescent="0.25">
      <c r="C31" s="12"/>
      <c r="D31" s="13"/>
      <c r="E31" s="14"/>
      <c r="G31" s="15"/>
      <c r="H31" s="16" t="str">
        <f t="shared" si="2"/>
        <v/>
      </c>
      <c r="I31" s="16" t="str">
        <f t="shared" si="1"/>
        <v/>
      </c>
      <c r="V31" s="6"/>
      <c r="W31" s="6"/>
      <c r="X31" s="6"/>
      <c r="Y31" s="7"/>
      <c r="Z31" s="7"/>
      <c r="AA31" s="7"/>
      <c r="AB31" s="7"/>
      <c r="AC31" s="7"/>
      <c r="AD31" s="7"/>
      <c r="AE31" s="7"/>
      <c r="AF31" s="7"/>
      <c r="AG31" s="7"/>
      <c r="AH31" s="8"/>
      <c r="AI31" s="8"/>
      <c r="AJ31" s="8"/>
      <c r="AK31" s="9"/>
      <c r="AL31" s="9"/>
      <c r="AM31" s="9"/>
      <c r="AN31" s="9"/>
      <c r="AO31" s="9"/>
      <c r="AP31"/>
    </row>
    <row r="32" spans="3:42" s="1" customFormat="1" ht="12" customHeight="1" x14ac:dyDescent="0.25">
      <c r="C32" s="12"/>
      <c r="D32" s="13"/>
      <c r="E32" s="14"/>
      <c r="G32" s="15"/>
      <c r="H32" s="16" t="str">
        <f t="shared" si="2"/>
        <v/>
      </c>
      <c r="I32" s="16" t="str">
        <f t="shared" si="1"/>
        <v/>
      </c>
      <c r="V32" s="6"/>
      <c r="W32" s="6"/>
      <c r="X32" s="6"/>
      <c r="Y32" s="7"/>
      <c r="Z32" s="7"/>
      <c r="AA32" s="7"/>
      <c r="AB32" s="7"/>
      <c r="AC32" s="7"/>
      <c r="AD32" s="7"/>
      <c r="AE32" s="7"/>
      <c r="AF32" s="7"/>
      <c r="AG32" s="7"/>
      <c r="AH32" s="8"/>
      <c r="AI32" s="8"/>
      <c r="AJ32" s="8"/>
      <c r="AK32" s="9"/>
      <c r="AL32" s="9"/>
      <c r="AM32" s="9"/>
      <c r="AN32" s="9"/>
      <c r="AO32" s="9"/>
      <c r="AP32"/>
    </row>
    <row r="33" spans="3:42" s="1" customFormat="1" ht="12" customHeight="1" x14ac:dyDescent="0.25">
      <c r="C33" s="12"/>
      <c r="D33" s="13"/>
      <c r="E33" s="14"/>
      <c r="G33" s="15"/>
      <c r="H33" s="16" t="str">
        <f t="shared" si="2"/>
        <v/>
      </c>
      <c r="I33" s="16" t="str">
        <f t="shared" si="1"/>
        <v/>
      </c>
      <c r="V33" s="6"/>
      <c r="W33" s="6"/>
      <c r="X33" s="6"/>
      <c r="Y33" s="7"/>
      <c r="Z33" s="7"/>
      <c r="AA33" s="7"/>
      <c r="AB33" s="7"/>
      <c r="AC33" s="7"/>
      <c r="AD33" s="7"/>
      <c r="AE33" s="7"/>
      <c r="AF33" s="7"/>
      <c r="AG33" s="7"/>
      <c r="AH33" s="8"/>
      <c r="AI33" s="8"/>
      <c r="AJ33" s="8"/>
      <c r="AK33" s="9"/>
      <c r="AL33" s="9"/>
      <c r="AM33" s="9"/>
      <c r="AN33" s="9"/>
      <c r="AO33" s="9"/>
      <c r="AP33"/>
    </row>
    <row r="34" spans="3:42" s="1" customFormat="1" ht="12" customHeight="1" x14ac:dyDescent="0.25">
      <c r="C34" s="12"/>
      <c r="D34" s="13"/>
      <c r="E34" s="14"/>
      <c r="G34" s="15"/>
      <c r="H34" s="16" t="str">
        <f t="shared" si="2"/>
        <v/>
      </c>
      <c r="I34" s="16" t="str">
        <f t="shared" si="1"/>
        <v/>
      </c>
      <c r="V34" s="6"/>
      <c r="W34" s="6"/>
      <c r="X34" s="6"/>
      <c r="Y34" s="7"/>
      <c r="Z34" s="7"/>
      <c r="AA34" s="7"/>
      <c r="AB34" s="7"/>
      <c r="AC34" s="7"/>
      <c r="AD34" s="7"/>
      <c r="AE34" s="7"/>
      <c r="AF34" s="7"/>
      <c r="AG34" s="7"/>
      <c r="AH34" s="8"/>
      <c r="AI34" s="8"/>
      <c r="AJ34" s="8"/>
      <c r="AK34" s="9"/>
      <c r="AL34" s="9"/>
      <c r="AM34" s="9"/>
      <c r="AN34" s="9"/>
      <c r="AO34" s="9"/>
      <c r="AP34"/>
    </row>
    <row r="35" spans="3:42" s="1" customFormat="1" ht="12" customHeight="1" x14ac:dyDescent="0.25">
      <c r="C35" s="12"/>
      <c r="D35" s="13"/>
      <c r="E35" s="14"/>
      <c r="G35" s="15"/>
      <c r="H35" s="16" t="str">
        <f t="shared" si="2"/>
        <v/>
      </c>
      <c r="I35" s="16" t="str">
        <f t="shared" si="1"/>
        <v/>
      </c>
      <c r="V35" s="6"/>
      <c r="W35" s="6"/>
      <c r="X35" s="6"/>
      <c r="Y35" s="7"/>
      <c r="Z35" s="7"/>
      <c r="AA35" s="7"/>
      <c r="AB35" s="7"/>
      <c r="AC35" s="7"/>
      <c r="AD35" s="7"/>
      <c r="AE35" s="7"/>
      <c r="AF35" s="7"/>
      <c r="AG35" s="7"/>
      <c r="AH35" s="8"/>
      <c r="AI35" s="8"/>
      <c r="AJ35" s="8"/>
      <c r="AK35" s="9"/>
      <c r="AL35" s="9"/>
      <c r="AM35" s="9"/>
      <c r="AN35" s="9"/>
      <c r="AO35" s="9"/>
      <c r="AP35"/>
    </row>
    <row r="36" spans="3:42" s="1" customFormat="1" ht="12" customHeight="1" x14ac:dyDescent="0.25">
      <c r="C36" s="12"/>
      <c r="D36" s="13"/>
      <c r="E36" s="14"/>
      <c r="G36" s="15"/>
      <c r="H36" s="16" t="str">
        <f t="shared" si="2"/>
        <v/>
      </c>
      <c r="I36" s="16" t="str">
        <f t="shared" si="1"/>
        <v/>
      </c>
      <c r="V36" s="6"/>
      <c r="W36" s="6"/>
      <c r="X36" s="6"/>
      <c r="Y36" s="7"/>
      <c r="Z36" s="7"/>
      <c r="AA36" s="7"/>
      <c r="AB36" s="7"/>
      <c r="AC36" s="7"/>
      <c r="AD36" s="7"/>
      <c r="AE36" s="7"/>
      <c r="AF36" s="7"/>
      <c r="AG36" s="7"/>
      <c r="AH36" s="8"/>
      <c r="AI36" s="8"/>
      <c r="AJ36" s="8"/>
      <c r="AK36" s="9"/>
      <c r="AL36" s="9"/>
      <c r="AM36" s="9"/>
      <c r="AN36" s="9"/>
      <c r="AO36" s="9"/>
      <c r="AP36"/>
    </row>
    <row r="37" spans="3:42" s="1" customFormat="1" ht="12" customHeight="1" x14ac:dyDescent="0.25">
      <c r="C37" s="12"/>
      <c r="D37" s="13"/>
      <c r="E37" s="14"/>
      <c r="G37" s="15"/>
      <c r="H37" s="16" t="str">
        <f t="shared" si="2"/>
        <v/>
      </c>
      <c r="I37" s="16" t="str">
        <f t="shared" si="1"/>
        <v/>
      </c>
      <c r="V37" s="6"/>
      <c r="W37" s="6"/>
      <c r="X37" s="6"/>
      <c r="Y37" s="7"/>
      <c r="Z37" s="7"/>
      <c r="AA37" s="7"/>
      <c r="AB37" s="7"/>
      <c r="AC37" s="7"/>
      <c r="AD37" s="7"/>
      <c r="AE37" s="7"/>
      <c r="AF37" s="7"/>
      <c r="AG37" s="7"/>
      <c r="AH37" s="8"/>
      <c r="AI37" s="8"/>
      <c r="AJ37" s="8"/>
      <c r="AK37" s="9"/>
      <c r="AL37" s="9"/>
      <c r="AM37" s="9"/>
      <c r="AN37" s="9"/>
      <c r="AO37" s="9"/>
      <c r="AP37"/>
    </row>
    <row r="38" spans="3:42" s="1" customFormat="1" ht="12" customHeight="1" x14ac:dyDescent="0.25">
      <c r="C38" s="12"/>
      <c r="D38" s="13"/>
      <c r="E38" s="14"/>
      <c r="G38" s="15"/>
      <c r="H38" s="16" t="str">
        <f t="shared" si="2"/>
        <v/>
      </c>
      <c r="I38" s="16" t="str">
        <f t="shared" si="1"/>
        <v/>
      </c>
      <c r="V38" s="6"/>
      <c r="W38" s="6"/>
      <c r="X38" s="6"/>
      <c r="Y38" s="7"/>
      <c r="Z38" s="7"/>
      <c r="AA38" s="7"/>
      <c r="AB38" s="7"/>
      <c r="AC38" s="7"/>
      <c r="AD38" s="7"/>
      <c r="AE38" s="7"/>
      <c r="AF38" s="7"/>
      <c r="AG38" s="7"/>
      <c r="AH38" s="8"/>
      <c r="AI38" s="8"/>
      <c r="AJ38" s="8"/>
      <c r="AK38" s="9"/>
      <c r="AL38" s="9"/>
      <c r="AM38" s="9"/>
      <c r="AN38" s="9"/>
      <c r="AO38" s="9"/>
      <c r="AP38"/>
    </row>
    <row r="39" spans="3:42" s="1" customFormat="1" ht="12" customHeight="1" x14ac:dyDescent="0.25">
      <c r="C39" s="12"/>
      <c r="D39" s="13"/>
      <c r="E39" s="14"/>
      <c r="G39" s="15"/>
      <c r="H39" s="16" t="str">
        <f t="shared" si="2"/>
        <v/>
      </c>
      <c r="I39" s="16" t="str">
        <f t="shared" si="1"/>
        <v/>
      </c>
      <c r="V39" s="6"/>
      <c r="W39" s="6"/>
      <c r="X39" s="6"/>
      <c r="Y39" s="7"/>
      <c r="Z39" s="7"/>
      <c r="AA39" s="7"/>
      <c r="AB39" s="7"/>
      <c r="AC39" s="7"/>
      <c r="AD39" s="7"/>
      <c r="AE39" s="7"/>
      <c r="AF39" s="7"/>
      <c r="AG39" s="7"/>
      <c r="AH39" s="8"/>
      <c r="AI39" s="8"/>
      <c r="AJ39" s="8"/>
      <c r="AK39" s="9"/>
      <c r="AL39" s="9"/>
      <c r="AM39" s="9"/>
      <c r="AN39" s="9"/>
      <c r="AO39" s="9"/>
      <c r="AP39"/>
    </row>
    <row r="40" spans="3:42" s="1" customFormat="1" ht="12" customHeight="1" x14ac:dyDescent="0.25">
      <c r="C40" s="12"/>
      <c r="D40" s="13"/>
      <c r="E40" s="14"/>
      <c r="G40" s="15"/>
      <c r="H40" s="16" t="str">
        <f t="shared" si="2"/>
        <v/>
      </c>
      <c r="I40" s="16" t="str">
        <f t="shared" si="1"/>
        <v/>
      </c>
      <c r="V40" s="6"/>
      <c r="W40" s="6"/>
      <c r="X40" s="6"/>
      <c r="Y40" s="7"/>
      <c r="Z40" s="7"/>
      <c r="AA40" s="7"/>
      <c r="AB40" s="7"/>
      <c r="AC40" s="7"/>
      <c r="AD40" s="7"/>
      <c r="AE40" s="7"/>
      <c r="AF40" s="7"/>
      <c r="AG40" s="7"/>
      <c r="AH40" s="8"/>
      <c r="AI40" s="8"/>
      <c r="AJ40" s="8"/>
      <c r="AK40" s="9"/>
      <c r="AL40" s="9"/>
      <c r="AM40" s="9"/>
      <c r="AN40" s="9"/>
      <c r="AO40" s="9"/>
      <c r="AP40"/>
    </row>
    <row r="41" spans="3:42" s="1" customFormat="1" ht="12" customHeight="1" x14ac:dyDescent="0.25">
      <c r="C41" s="12"/>
      <c r="D41" s="13"/>
      <c r="E41" s="14"/>
      <c r="G41" s="15"/>
      <c r="H41" s="16" t="str">
        <f t="shared" si="2"/>
        <v/>
      </c>
      <c r="I41" s="16" t="str">
        <f t="shared" si="1"/>
        <v/>
      </c>
      <c r="V41" s="6"/>
      <c r="W41" s="6"/>
      <c r="X41" s="6"/>
      <c r="Y41" s="7"/>
      <c r="Z41" s="7"/>
      <c r="AA41" s="7"/>
      <c r="AB41" s="7"/>
      <c r="AC41" s="7"/>
      <c r="AD41" s="7"/>
      <c r="AE41" s="7"/>
      <c r="AF41" s="7"/>
      <c r="AG41" s="7"/>
      <c r="AH41" s="8"/>
      <c r="AI41" s="8"/>
      <c r="AJ41" s="8"/>
      <c r="AK41" s="9"/>
      <c r="AL41" s="9"/>
      <c r="AM41" s="9"/>
      <c r="AN41" s="9"/>
      <c r="AO41" s="9"/>
      <c r="AP41"/>
    </row>
    <row r="42" spans="3:42" s="1" customFormat="1" ht="12" customHeight="1" x14ac:dyDescent="0.25">
      <c r="C42" s="12"/>
      <c r="D42" s="13"/>
      <c r="E42" s="14"/>
      <c r="G42" s="15"/>
      <c r="H42" s="16" t="str">
        <f t="shared" si="2"/>
        <v/>
      </c>
      <c r="I42" s="16" t="str">
        <f t="shared" si="1"/>
        <v/>
      </c>
      <c r="V42" s="6"/>
      <c r="W42" s="6"/>
      <c r="X42" s="6"/>
      <c r="Y42" s="7"/>
      <c r="Z42" s="7"/>
      <c r="AA42" s="7"/>
      <c r="AB42" s="7"/>
      <c r="AC42" s="7"/>
      <c r="AD42" s="7"/>
      <c r="AE42" s="7"/>
      <c r="AF42" s="7"/>
      <c r="AG42" s="7"/>
      <c r="AH42" s="8"/>
      <c r="AI42" s="8"/>
      <c r="AJ42" s="8"/>
      <c r="AK42" s="9"/>
      <c r="AL42" s="9"/>
      <c r="AM42" s="9"/>
      <c r="AN42" s="9"/>
      <c r="AO42" s="9"/>
      <c r="AP42"/>
    </row>
    <row r="43" spans="3:42" s="1" customFormat="1" ht="12" customHeight="1" x14ac:dyDescent="0.25">
      <c r="C43" s="12"/>
      <c r="D43" s="13"/>
      <c r="E43" s="14"/>
      <c r="G43" s="15"/>
      <c r="H43" s="16" t="str">
        <f t="shared" si="2"/>
        <v/>
      </c>
      <c r="I43" s="16" t="str">
        <f t="shared" si="1"/>
        <v/>
      </c>
      <c r="V43" s="6"/>
      <c r="W43" s="6"/>
      <c r="X43" s="6"/>
      <c r="Y43" s="7"/>
      <c r="Z43" s="7"/>
      <c r="AA43" s="7"/>
      <c r="AB43" s="7"/>
      <c r="AC43" s="7"/>
      <c r="AD43" s="7"/>
      <c r="AE43" s="7"/>
      <c r="AF43" s="7"/>
      <c r="AG43" s="7"/>
      <c r="AH43" s="8"/>
      <c r="AI43" s="8"/>
      <c r="AJ43" s="8"/>
      <c r="AK43" s="9"/>
      <c r="AL43" s="9"/>
      <c r="AM43" s="9"/>
      <c r="AN43" s="9"/>
      <c r="AO43" s="9"/>
      <c r="AP43"/>
    </row>
    <row r="44" spans="3:42" s="1" customFormat="1" ht="12" customHeight="1" x14ac:dyDescent="0.25">
      <c r="C44" s="12"/>
      <c r="D44" s="13"/>
      <c r="E44" s="14"/>
      <c r="G44" s="15"/>
      <c r="H44" s="16" t="str">
        <f t="shared" si="2"/>
        <v/>
      </c>
      <c r="I44" s="16" t="str">
        <f t="shared" si="1"/>
        <v/>
      </c>
      <c r="V44" s="6"/>
      <c r="W44" s="6"/>
      <c r="X44" s="6"/>
      <c r="Y44" s="7"/>
      <c r="Z44" s="7"/>
      <c r="AA44" s="7"/>
      <c r="AB44" s="7"/>
      <c r="AC44" s="7"/>
      <c r="AD44" s="7"/>
      <c r="AE44" s="7"/>
      <c r="AF44" s="7"/>
      <c r="AG44" s="7"/>
      <c r="AH44" s="8"/>
      <c r="AI44" s="8"/>
      <c r="AJ44" s="8"/>
      <c r="AK44" s="9"/>
      <c r="AL44" s="9"/>
      <c r="AM44" s="9"/>
      <c r="AN44" s="9"/>
      <c r="AO44" s="9"/>
      <c r="AP44"/>
    </row>
    <row r="45" spans="3:42" s="1" customFormat="1" ht="12" customHeight="1" x14ac:dyDescent="0.25">
      <c r="C45" s="12"/>
      <c r="D45" s="13"/>
      <c r="E45" s="14"/>
      <c r="G45" s="15"/>
      <c r="H45" s="16" t="str">
        <f t="shared" si="2"/>
        <v/>
      </c>
      <c r="I45" s="16" t="str">
        <f t="shared" si="1"/>
        <v/>
      </c>
      <c r="V45" s="6"/>
      <c r="W45" s="6"/>
      <c r="X45" s="6"/>
      <c r="Y45" s="7"/>
      <c r="Z45" s="7"/>
      <c r="AA45" s="7"/>
      <c r="AB45" s="7"/>
      <c r="AC45" s="7"/>
      <c r="AD45" s="7"/>
      <c r="AE45" s="7"/>
      <c r="AF45" s="7"/>
      <c r="AG45" s="7"/>
      <c r="AH45" s="8"/>
      <c r="AI45" s="8"/>
      <c r="AJ45" s="8"/>
      <c r="AK45" s="9"/>
      <c r="AL45" s="9"/>
      <c r="AM45" s="9"/>
      <c r="AN45" s="9"/>
      <c r="AO45" s="9"/>
      <c r="AP45"/>
    </row>
    <row r="46" spans="3:42" s="1" customFormat="1" ht="12" customHeight="1" x14ac:dyDescent="0.25">
      <c r="C46" s="12"/>
      <c r="D46" s="13"/>
      <c r="E46" s="14"/>
      <c r="G46" s="15"/>
      <c r="H46" s="16" t="str">
        <f t="shared" si="2"/>
        <v/>
      </c>
      <c r="I46" s="16" t="str">
        <f t="shared" si="1"/>
        <v/>
      </c>
      <c r="V46" s="6"/>
      <c r="W46" s="6"/>
      <c r="X46" s="6"/>
      <c r="Y46" s="7"/>
      <c r="Z46" s="7"/>
      <c r="AA46" s="7"/>
      <c r="AB46" s="7"/>
      <c r="AC46" s="7"/>
      <c r="AD46" s="7"/>
      <c r="AE46" s="7"/>
      <c r="AF46" s="7"/>
      <c r="AG46" s="7"/>
      <c r="AH46" s="8"/>
      <c r="AI46" s="8"/>
      <c r="AJ46" s="8"/>
      <c r="AK46" s="9"/>
      <c r="AL46" s="9"/>
      <c r="AM46" s="9"/>
      <c r="AN46" s="9"/>
      <c r="AO46" s="9"/>
      <c r="AP46"/>
    </row>
    <row r="47" spans="3:42" s="1" customFormat="1" ht="12" customHeight="1" x14ac:dyDescent="0.25">
      <c r="C47" s="12"/>
      <c r="D47" s="13"/>
      <c r="E47" s="14"/>
      <c r="G47" s="15"/>
      <c r="H47" s="16" t="str">
        <f t="shared" si="2"/>
        <v/>
      </c>
      <c r="I47" s="16" t="str">
        <f t="shared" si="1"/>
        <v/>
      </c>
      <c r="V47" s="6"/>
      <c r="W47" s="6"/>
      <c r="X47" s="6"/>
      <c r="Y47" s="7"/>
      <c r="Z47" s="7"/>
      <c r="AA47" s="7"/>
      <c r="AB47" s="7"/>
      <c r="AC47" s="7"/>
      <c r="AD47" s="7"/>
      <c r="AE47" s="7"/>
      <c r="AF47" s="7"/>
      <c r="AG47" s="7"/>
      <c r="AH47" s="8"/>
      <c r="AI47" s="8"/>
      <c r="AJ47" s="8"/>
      <c r="AK47" s="9"/>
      <c r="AL47" s="9"/>
      <c r="AM47" s="9"/>
      <c r="AN47" s="9"/>
      <c r="AO47" s="9"/>
      <c r="AP47"/>
    </row>
  </sheetData>
  <mergeCells count="1">
    <mergeCell ref="C2:E2"/>
  </mergeCells>
  <conditionalFormatting sqref="B18">
    <cfRule type="cellIs" dxfId="2" priority="3" operator="equal">
      <formula>MAX(#REF!)</formula>
    </cfRule>
  </conditionalFormatting>
  <conditionalFormatting sqref="G4:G47">
    <cfRule type="cellIs" dxfId="1" priority="1" operator="equal">
      <formula>MAX($G$4:$G$47)</formula>
    </cfRule>
    <cfRule type="cellIs" dxfId="0" priority="2" operator="equal">
      <formula>MIN($G$4:$G$47)</formula>
    </cfRule>
  </conditionalFormatting>
  <pageMargins left="0.39" right="0.19" top="0.24" bottom="0.2" header="0.17" footer="0.140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вес</vt:lpstr>
      <vt:lpstr>вес (2)</vt:lpstr>
      <vt:lpstr>вес!Область_печати</vt:lpstr>
      <vt:lpstr>'вес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Горох</dc:creator>
  <cp:lastModifiedBy>Михаил</cp:lastModifiedBy>
  <cp:lastPrinted>2011-05-17T16:35:48Z</cp:lastPrinted>
  <dcterms:created xsi:type="dcterms:W3CDTF">2011-05-17T16:26:05Z</dcterms:created>
  <dcterms:modified xsi:type="dcterms:W3CDTF">2024-09-13T07:08:30Z</dcterms:modified>
</cp:coreProperties>
</file>