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выходные" sheetId="1" r:id="rId1"/>
  </sheets>
  <definedNames>
    <definedName name="_xlnm._FilterDatabase" localSheetId="0" hidden="1">выходные!$B$2:$G$30</definedName>
    <definedName name="Е209" localSheetId="0">выходные!#REF!</definedName>
    <definedName name="Е209">#REF!</definedName>
    <definedName name="_xlnm.Print_Area" localSheetId="0">выходные!$A$1:$G$30</definedName>
    <definedName name="рр">#REF!</definedName>
    <definedName name="Штатное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1" l="1"/>
  <c r="K27" i="1" a="1"/>
  <c r="K27" i="1" s="1"/>
  <c r="K28" i="1" a="1"/>
  <c r="K28" i="1" s="1"/>
  <c r="K29" i="1" a="1"/>
  <c r="K29" i="1" s="1"/>
  <c r="K30" i="1" a="1"/>
  <c r="K30" i="1" s="1"/>
  <c r="K22" i="1" a="1"/>
  <c r="K22" i="1" s="1"/>
  <c r="K23" i="1" a="1"/>
  <c r="K23" i="1" s="1"/>
  <c r="K24" i="1" a="1"/>
  <c r="K24" i="1" s="1"/>
  <c r="K25" i="1" a="1"/>
  <c r="K25" i="1" s="1"/>
  <c r="K26" i="1" a="1"/>
  <c r="K26" i="1" s="1"/>
  <c r="P4" i="1" a="1"/>
  <c r="P5" i="1" a="1"/>
  <c r="P6" i="1" a="1"/>
  <c r="P7" i="1" a="1"/>
  <c r="P8" i="1" a="1"/>
  <c r="P9" i="1" a="1"/>
  <c r="P10" i="1" a="1"/>
  <c r="P11" i="1" a="1"/>
  <c r="P12" i="1" a="1"/>
  <c r="P13" i="1" a="1"/>
  <c r="P14" i="1" a="1"/>
  <c r="P15" i="1" a="1"/>
  <c r="P16" i="1" a="1"/>
  <c r="P17" i="1" a="1"/>
  <c r="P18" i="1" a="1"/>
  <c r="P3" i="1" a="1"/>
  <c r="K3" i="1" a="1"/>
  <c r="K3" i="1" s="1"/>
  <c r="K4" i="1" a="1"/>
  <c r="K4" i="1" s="1"/>
  <c r="K5" i="1" a="1"/>
  <c r="K5" i="1" s="1"/>
  <c r="K6" i="1" a="1"/>
  <c r="K6" i="1" s="1"/>
  <c r="K7" i="1" a="1"/>
  <c r="K7" i="1" s="1"/>
  <c r="K8" i="1" a="1"/>
  <c r="K8" i="1" s="1"/>
  <c r="K9" i="1" a="1"/>
  <c r="K9" i="1" s="1"/>
  <c r="K10" i="1" a="1"/>
  <c r="K10" i="1" s="1"/>
  <c r="K11" i="1" a="1"/>
  <c r="K11" i="1" s="1"/>
  <c r="K12" i="1" a="1"/>
  <c r="K12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18" i="1" a="1"/>
  <c r="K18" i="1" s="1"/>
  <c r="K19" i="1" a="1"/>
  <c r="K19" i="1" s="1"/>
  <c r="K20" i="1" a="1"/>
  <c r="K20" i="1" s="1"/>
  <c r="K21" i="1" a="1"/>
  <c r="K21" i="1" s="1"/>
  <c r="A24" i="1" l="1"/>
  <c r="A25" i="1"/>
  <c r="A26" i="1"/>
  <c r="A27" i="1"/>
  <c r="A28" i="1"/>
  <c r="A29" i="1"/>
  <c r="A30" i="1"/>
  <c r="M4" i="1" a="1"/>
  <c r="M4" i="1" s="1"/>
  <c r="P4" i="1" s="1"/>
  <c r="M5" i="1" a="1"/>
  <c r="M5" i="1" s="1"/>
  <c r="M6" i="1" a="1"/>
  <c r="M6" i="1" s="1"/>
  <c r="P6" i="1" s="1"/>
  <c r="M7" i="1" a="1"/>
  <c r="M7" i="1" s="1"/>
  <c r="P7" i="1" s="1"/>
  <c r="M8" i="1" a="1"/>
  <c r="M8" i="1" s="1"/>
  <c r="P8" i="1" s="1"/>
  <c r="M9" i="1" a="1"/>
  <c r="M9" i="1" s="1"/>
  <c r="P9" i="1" s="1"/>
  <c r="M10" i="1" a="1"/>
  <c r="M10" i="1" s="1"/>
  <c r="P10" i="1" s="1"/>
  <c r="M11" i="1" a="1"/>
  <c r="M11" i="1" s="1"/>
  <c r="P11" i="1" s="1"/>
  <c r="M12" i="1" a="1"/>
  <c r="M12" i="1" s="1"/>
  <c r="P12" i="1" s="1"/>
  <c r="M13" i="1" a="1"/>
  <c r="M13" i="1" s="1"/>
  <c r="M14" i="1" a="1"/>
  <c r="M14" i="1" s="1"/>
  <c r="P14" i="1" s="1"/>
  <c r="M15" i="1" a="1"/>
  <c r="M15" i="1" s="1"/>
  <c r="M16" i="1" a="1"/>
  <c r="M16" i="1" s="1"/>
  <c r="P16" i="1" s="1"/>
  <c r="M17" i="1" a="1"/>
  <c r="M17" i="1" s="1"/>
  <c r="P17" i="1" s="1"/>
  <c r="M3" i="1" a="1"/>
  <c r="M3" i="1" s="1"/>
  <c r="P3" i="1" s="1"/>
  <c r="M18" i="1" a="1"/>
  <c r="M18" i="1" s="1"/>
  <c r="P18" i="1" s="1"/>
  <c r="Q15" i="1" l="1" a="1"/>
  <c r="Q15" i="1" s="1"/>
  <c r="P15" i="1"/>
  <c r="Q13" i="1" a="1"/>
  <c r="Q13" i="1" s="1"/>
  <c r="P13" i="1"/>
  <c r="Q5" i="1" a="1"/>
  <c r="Q5" i="1" s="1"/>
  <c r="P5" i="1"/>
  <c r="Q8" i="1" a="1"/>
  <c r="Q8" i="1" s="1"/>
  <c r="Q3" i="1" a="1"/>
  <c r="Q3" i="1" s="1"/>
  <c r="N3" i="1"/>
  <c r="O3" i="1"/>
  <c r="O16" i="1"/>
  <c r="N16" i="1"/>
  <c r="O14" i="1"/>
  <c r="N14" i="1"/>
  <c r="O12" i="1"/>
  <c r="N12" i="1"/>
  <c r="O10" i="1"/>
  <c r="N10" i="1"/>
  <c r="O8" i="1"/>
  <c r="N8" i="1"/>
  <c r="O6" i="1"/>
  <c r="N6" i="1"/>
  <c r="O4" i="1"/>
  <c r="N4" i="1"/>
  <c r="Q14" i="1" a="1"/>
  <c r="Q14" i="1" s="1"/>
  <c r="Q16" i="1" a="1"/>
  <c r="Q16" i="1" s="1"/>
  <c r="Q12" i="1" a="1"/>
  <c r="Q12" i="1" s="1"/>
  <c r="O18" i="1"/>
  <c r="N18" i="1"/>
  <c r="N17" i="1"/>
  <c r="O17" i="1"/>
  <c r="N15" i="1"/>
  <c r="O15" i="1"/>
  <c r="N13" i="1"/>
  <c r="O13" i="1"/>
  <c r="N11" i="1"/>
  <c r="O11" i="1"/>
  <c r="N9" i="1"/>
  <c r="O9" i="1"/>
  <c r="N7" i="1"/>
  <c r="O7" i="1"/>
  <c r="N5" i="1"/>
  <c r="O5" i="1"/>
  <c r="Q4" i="1" a="1"/>
  <c r="Q4" i="1" s="1"/>
  <c r="Q9" i="1" a="1"/>
  <c r="Q9" i="1" s="1"/>
  <c r="Q11" i="1" a="1"/>
  <c r="Q11" i="1" s="1"/>
  <c r="Q10" i="1" a="1"/>
  <c r="Q10" i="1" s="1"/>
  <c r="Q6" i="1" a="1"/>
  <c r="Q6" i="1" s="1"/>
  <c r="Q18" i="1" a="1"/>
  <c r="Q18" i="1" s="1"/>
  <c r="Q7" i="1" a="1"/>
  <c r="Q7" i="1" s="1"/>
  <c r="Q17" i="1" a="1"/>
  <c r="Q17" i="1" s="1"/>
  <c r="A3" i="1"/>
  <c r="A4" i="1" l="1"/>
  <c r="A5" i="1" l="1"/>
  <c r="A6" i="1" l="1"/>
  <c r="A7" i="1" l="1"/>
  <c r="A8" i="1" s="1"/>
  <c r="A9" i="1" l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comments1.xml><?xml version="1.0" encoding="utf-8"?>
<comments xmlns="http://schemas.openxmlformats.org/spreadsheetml/2006/main">
  <authors>
    <author>Я</author>
  </authors>
  <commentList>
    <comment ref="Q23" authorId="0">
      <text>
        <r>
          <rPr>
            <b/>
            <sz val="9"/>
            <color indexed="81"/>
            <rFont val="Tahoma"/>
            <charset val="1"/>
          </rPr>
          <t>1.не показывать повторы</t>
        </r>
        <r>
          <rPr>
            <sz val="9"/>
            <color indexed="81"/>
            <rFont val="Tahoma"/>
            <charset val="1"/>
          </rPr>
          <t xml:space="preserve">
2.механ первый в очереди потом энергетик после мастера,если такие работают в данный период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<sst xmlns="http://schemas.openxmlformats.org/spreadsheetml/2006/main" count="102" uniqueCount="47">
  <si>
    <t>a</t>
  </si>
  <si>
    <t xml:space="preserve">№  п/п </t>
  </si>
  <si>
    <t>Фамилия И.О.</t>
  </si>
  <si>
    <t>Таб. №</t>
  </si>
  <si>
    <t>Профессия (должность)</t>
  </si>
  <si>
    <t xml:space="preserve">Дата работы </t>
  </si>
  <si>
    <t>Время работы</t>
  </si>
  <si>
    <t>Место работы (заказ)</t>
  </si>
  <si>
    <t>Всего
работает</t>
  </si>
  <si>
    <t>Производственных
рабочих</t>
  </si>
  <si>
    <t>08-17.00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</si>
  <si>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</si>
  <si>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</si>
  <si>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</si>
  <si>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</si>
  <si>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</si>
  <si>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</si>
  <si>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</si>
  <si>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</si>
  <si>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</si>
  <si>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11120</t>
  </si>
  <si>
    <t>11121</t>
  </si>
  <si>
    <t>11122</t>
  </si>
  <si>
    <t>11123</t>
  </si>
  <si>
    <t>Стасюк И.И.</t>
  </si>
  <si>
    <t>Кузьмина И.В.</t>
  </si>
  <si>
    <t>Смеречанский М.О.</t>
  </si>
  <si>
    <t>Смирнов А.С.</t>
  </si>
  <si>
    <t>Смоленский А.Н.</t>
  </si>
  <si>
    <t>Соболев А.В.</t>
  </si>
  <si>
    <t>Соболев В.В.</t>
  </si>
  <si>
    <t>Соболев Д.В.</t>
  </si>
  <si>
    <t>Стрижак В.Ю.</t>
  </si>
  <si>
    <t>Суслов С.В.</t>
  </si>
  <si>
    <t>Суханов О.В.</t>
  </si>
  <si>
    <t>Сухарев В.Н.</t>
  </si>
  <si>
    <t>Самылов А.Г.</t>
  </si>
  <si>
    <t>Гундаков А.А.</t>
  </si>
  <si>
    <t>02111</t>
  </si>
  <si>
    <t>Иванов Г.Е.</t>
  </si>
  <si>
    <t>Сидоров Г.М.</t>
  </si>
  <si>
    <t>доп.</t>
  </si>
  <si>
    <t>Ответственный</t>
  </si>
  <si>
    <t>механ</t>
  </si>
  <si>
    <t>мастер</t>
  </si>
  <si>
    <t>рабочий</t>
  </si>
  <si>
    <t>энергетик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</si>
</sst>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C19]dd\ mmmm\ yyyy\ 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1"/>
      <name val="Marlett"/>
      <charset val="2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theme="1"/>
      <name val="Arial CYR"/>
      <charset val="204"/>
    </font>
    <font>
      <b/>
      <sz val="10"/>
      <name val="Arial CYR"/>
      <charset val="204"/>
    </font>
    <font>
      <b/>
      <sz val="10"/>
      <color rgb="FFFFFF00"/>
      <name val="Arial CYR"/>
      <charset val="204"/>
    </font>
    <font>
      <b/>
      <sz val="10"/>
      <color rgb="FFFF0000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left" vertical="center"/>
    </xf>
    <xf numFmtId="0" fontId="4" fillId="0" borderId="1" xfId="1" applyFont="1" applyBorder="1" applyAlignment="1" applyProtection="1">
      <alignment horizontal="center"/>
      <protection locked="0"/>
    </xf>
    <xf numFmtId="1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/>
    <xf numFmtId="16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/>
    <xf numFmtId="0" fontId="6" fillId="2" borderId="0" xfId="0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/>
    <xf numFmtId="0" fontId="9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0" fillId="0" borderId="1" xfId="0" applyBorder="1"/>
    <xf numFmtId="14" fontId="4" fillId="0" borderId="1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70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FF0000"/>
  </sheetPr>
  <dimension ref="A1:Q30"/>
  <sheetViews>
    <sheetView showGridLines="0" showZeros="0" tabSelected="1" view="pageBreakPreview" topLeftCell="G1" zoomScaleNormal="100" zoomScaleSheetLayoutView="100" workbookViewId="0">
      <pane ySplit="2" topLeftCell="A12" activePane="bottomLeft" state="frozen"/>
      <selection pane="bottomLeft" activeCell="S28" sqref="S28"/>
    </sheetView>
  </sheetViews>
  <sheetFormatPr defaultRowHeight="15" x14ac:dyDescent="0.25"/>
  <cols>
    <col min="1" max="1" width="3.5703125" style="19" customWidth="1"/>
    <col min="2" max="2" width="18.85546875" style="19" customWidth="1"/>
    <col min="3" max="3" width="5.28515625" style="20" customWidth="1"/>
    <col min="4" max="4" width="10.85546875" style="20" customWidth="1"/>
    <col min="5" max="5" width="10.28515625" style="19" customWidth="1"/>
    <col min="6" max="6" width="9.5703125" style="19" customWidth="1"/>
    <col min="7" max="7" width="7.28515625" style="21" customWidth="1"/>
    <col min="8" max="9" width="4.42578125" customWidth="1"/>
    <col min="10" max="10" width="9" style="20" customWidth="1"/>
    <col min="11" max="11" width="9.28515625" customWidth="1"/>
    <col min="12" max="12" width="4.42578125" customWidth="1"/>
    <col min="13" max="13" width="15.42578125" customWidth="1"/>
    <col min="14" max="14" width="8.5703125" style="3" customWidth="1"/>
    <col min="15" max="15" width="17.140625" style="3" customWidth="1"/>
    <col min="16" max="16" width="14.5703125" style="3" customWidth="1"/>
    <col min="17" max="17" width="48.140625" customWidth="1"/>
  </cols>
  <sheetData>
    <row r="1" spans="1:17" ht="3.75" customHeight="1" thickBot="1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0</v>
      </c>
      <c r="J1" s="1" t="s">
        <v>0</v>
      </c>
    </row>
    <row r="2" spans="1:17" ht="39.75" customHeight="1" x14ac:dyDescent="0.2">
      <c r="A2" s="4" t="s">
        <v>1</v>
      </c>
      <c r="B2" s="5" t="s">
        <v>2</v>
      </c>
      <c r="C2" s="6" t="s">
        <v>3</v>
      </c>
      <c r="D2" s="4" t="s">
        <v>4</v>
      </c>
      <c r="E2" s="7" t="s">
        <v>5</v>
      </c>
      <c r="F2" s="7" t="s">
        <v>6</v>
      </c>
      <c r="G2" s="8" t="s">
        <v>7</v>
      </c>
      <c r="J2" s="4" t="s">
        <v>4</v>
      </c>
      <c r="K2" t="s">
        <v>41</v>
      </c>
      <c r="M2" s="7" t="s">
        <v>5</v>
      </c>
      <c r="N2" s="9" t="s">
        <v>8</v>
      </c>
      <c r="O2" s="26" t="s">
        <v>9</v>
      </c>
      <c r="P2" s="28" t="s">
        <v>42</v>
      </c>
      <c r="Q2" s="29"/>
    </row>
    <row r="3" spans="1:17" ht="15" customHeight="1" x14ac:dyDescent="0.25">
      <c r="A3" s="10">
        <f>IF($C3="","",MAX($A$2:A2)+1)</f>
        <v>1</v>
      </c>
      <c r="B3" s="11" t="s">
        <v>39</v>
      </c>
      <c r="C3" s="12">
        <v>900</v>
      </c>
      <c r="D3" s="25" t="s">
        <v>45</v>
      </c>
      <c r="E3" s="34">
        <v>45504</v>
      </c>
      <c r="F3" s="14" t="s">
        <v>10</v>
      </c>
      <c r="G3" s="15" t="s">
        <v>38</v>
      </c>
      <c r="H3" s="16"/>
      <c r="I3" s="16"/>
      <c r="J3" s="25">
        <v>1</v>
      </c>
      <c r="K3" s="33" t="str">
        <f t="array" ref="K3">IF(J3=6,IFERROR(LOOKUP(,-1/($E$2:E2=E3)/($J$2:J2=6),$K$2:K2)&amp;";","")&amp;D3&amp;" "&amp;B3,"")</f>
        <v/>
      </c>
      <c r="M3" s="17">
        <f t="array" ref="M3">IFERROR(INDEX(E$3:E$30,MATCH(SMALL(COUNTIF(E$3:E$30,"&lt;"&amp;IF(MATCH(E$3:E$30&amp;"",E$3:E$30&amp;"",)=ROW(E$1:E$29)*(E$3:E$30&lt;&gt;""),E$3:E$30,9^9)),ROW(M2)),IF(E$3:E$30="",-1,COUNTIF(E$2:E$29,"&lt;"&amp;E$3:E$30)),0)),"")</f>
        <v>45503</v>
      </c>
      <c r="N3" s="23">
        <f t="shared" ref="N3:N18" si="0">IF(M3&lt;&gt;"",COUNTIF($E$3:$E$30,M3),"")</f>
        <v>3</v>
      </c>
      <c r="O3" s="27">
        <f t="shared" ref="O3:O18" si="1">COUNTIFS($E$3:$E$30,M3,$E$3:$E$30,"&gt;0",$D$3:$D$30,1)</f>
        <v>0</v>
      </c>
      <c r="P3" s="30">
        <f t="array" ref="P3">COUNTIFS($E$3:$E$30,M3,$E$3:$E$30,"&gt;0",$J$3:$J$30,6)</f>
        <v>0</v>
      </c>
      <c r="Q3" s="31" t="str" cm="1">
        <f t="array" ref="Q3">IFERROR(LOOKUP(,-1/($E$3:$E$30=M3)/($K$3:$K$30&lt;&gt;""),$K$3:$K$30),"")</f>
        <v/>
      </c>
    </row>
    <row r="4" spans="1:17" ht="15" customHeight="1" x14ac:dyDescent="0.25">
      <c r="A4" s="10">
        <f>IF($C4="","",MAX($A$2:A3)+1)</f>
        <v>2</v>
      </c>
      <c r="B4" s="11" t="s">
        <v>40</v>
      </c>
      <c r="C4" s="12">
        <v>901</v>
      </c>
      <c r="D4" s="25" t="s">
        <v>45</v>
      </c>
      <c r="E4" s="34">
        <v>45505</v>
      </c>
      <c r="F4" s="14" t="s">
        <v>10</v>
      </c>
      <c r="G4" s="15" t="s">
        <v>11</v>
      </c>
      <c r="H4" s="16"/>
      <c r="I4" s="16"/>
      <c r="J4" s="25">
        <v>1</v>
      </c>
      <c r="K4" s="33" t="str">
        <f t="array" ref="K4">IF(J4=6,IFERROR(LOOKUP(,-1/($E$2:E3=E4)/($J$2:J3=6),$K$2:K3)&amp;";","")&amp;D4&amp;" "&amp;B4,"")</f>
        <v/>
      </c>
      <c r="L4" s="22"/>
      <c r="M4" s="17">
        <f t="array" ref="M4">IFERROR(INDEX(E$3:E$30,MATCH(SMALL(COUNTIF(E$3:E$30,"&lt;"&amp;IF(MATCH(E$3:E$30&amp;"",E$3:E$30&amp;"",)=ROW(E$1:E$29)*(E$3:E$30&lt;&gt;""),E$3:E$30,9^9)),ROW(M3)),IF(E$3:E$30="",-1,COUNTIF(E$2:E$29,"&lt;"&amp;E$3:E$30)),0)),"")</f>
        <v>45504</v>
      </c>
      <c r="N4" s="23">
        <f t="shared" si="0"/>
        <v>1</v>
      </c>
      <c r="O4" s="27">
        <f t="shared" si="1"/>
        <v>0</v>
      </c>
      <c r="P4" s="30">
        <f t="array" ref="P4">COUNTIFS($E$3:$E$30,M4,$E$3:$E$30,"&gt;0",$J$3:$J$30,6)</f>
        <v>0</v>
      </c>
      <c r="Q4" s="31" t="str" cm="1">
        <f t="array" ref="Q4">IFERROR(LOOKUP(,-1/($E$3:$E$30=M4)/($K$3:$K$30&lt;&gt;""),$K$3:$K$30),"")</f>
        <v/>
      </c>
    </row>
    <row r="5" spans="1:17" ht="15" customHeight="1" x14ac:dyDescent="0.25">
      <c r="A5" s="10">
        <f>IF($C5="","",MAX($A$2:A4)+1)</f>
        <v>3</v>
      </c>
      <c r="B5" s="11" t="s">
        <v>24</v>
      </c>
      <c r="C5" s="12">
        <v>905</v>
      </c>
      <c r="D5" s="25" t="s">
        <v>45</v>
      </c>
      <c r="E5" s="34">
        <v>45506</v>
      </c>
      <c r="F5" s="14" t="s">
        <v>10</v>
      </c>
      <c r="G5" s="15" t="s">
        <v>12</v>
      </c>
      <c r="H5" s="16"/>
      <c r="I5" s="16"/>
      <c r="J5" s="25">
        <v>1</v>
      </c>
      <c r="K5" s="33" t="str">
        <f t="array" ref="K5">IF(J5=6,IFERROR(LOOKUP(,-1/($E$2:E4=E5)/($J$2:J4=6),$K$2:K4)&amp;";","")&amp;D5&amp;" "&amp;B5,"")</f>
        <v/>
      </c>
      <c r="M5" s="17">
        <f t="array" ref="M5">IFERROR(INDEX(E$3:E$30,MATCH(SMALL(COUNTIF(E$3:E$30,"&lt;"&amp;IF(MATCH(E$3:E$30&amp;"",E$3:E$30&amp;"",)=ROW(E$1:E$29)*(E$3:E$30&lt;&gt;""),E$3:E$30,9^9)),ROW(M4)),IF(E$3:E$30="",-1,COUNTIF(E$2:E$29,"&lt;"&amp;E$3:E$30)),0)),"")</f>
        <v>45505</v>
      </c>
      <c r="N5" s="23">
        <f t="shared" si="0"/>
        <v>5</v>
      </c>
      <c r="O5" s="27">
        <f t="shared" si="1"/>
        <v>0</v>
      </c>
      <c r="P5" s="30">
        <f t="array" ref="P5">COUNTIFS($E$3:$E$30,M5,$E$3:$E$30,"&gt;0",$J$3:$J$30,6)</f>
        <v>0</v>
      </c>
      <c r="Q5" s="31" t="str" cm="1">
        <f t="array" ref="Q5">IFERROR(LOOKUP(,-1/($E$3:$E$30=M5)/($K$3:$K$30&lt;&gt;""),$K$3:$K$30),"")</f>
        <v/>
      </c>
    </row>
    <row r="6" spans="1:17" ht="15" customHeight="1" x14ac:dyDescent="0.25">
      <c r="A6" s="10">
        <f>IF($C6="","",MAX($A$2:A5)+1)</f>
        <v>4</v>
      </c>
      <c r="B6" s="11" t="s">
        <v>25</v>
      </c>
      <c r="C6" s="12">
        <v>906</v>
      </c>
      <c r="D6" s="25" t="s">
        <v>44</v>
      </c>
      <c r="E6" s="34">
        <v>45507</v>
      </c>
      <c r="F6" s="14" t="s">
        <v>10</v>
      </c>
      <c r="G6" s="15" t="s">
        <v>13</v>
      </c>
      <c r="H6" s="16"/>
      <c r="I6" s="16"/>
      <c r="J6" s="25">
        <v>6</v>
      </c>
      <c r="K6" s="33" t="str">
        <f t="array" ref="K6">IF(J6=6,IFERROR(LOOKUP(,-1/($E$2:E5=E6)/($J$2:J5=6),$K$2:K5)&amp;";","")&amp;D6&amp;" "&amp;B6,"")</f>
        <v>мастер Кузьмина И.В.</v>
      </c>
      <c r="M6" s="17">
        <f t="array" ref="M6">IFERROR(INDEX(E$3:E$30,MATCH(SMALL(COUNTIF(E$3:E$30,"&lt;"&amp;IF(MATCH(E$3:E$30&amp;"",E$3:E$30&amp;"",)=ROW(E$1:E$29)*(E$3:E$30&lt;&gt;""),E$3:E$30,9^9)),ROW(M5)),IF(E$3:E$30="",-1,COUNTIF(E$2:E$29,"&lt;"&amp;E$3:E$30)),0)),"")</f>
        <v>45506</v>
      </c>
      <c r="N6" s="23">
        <f t="shared" si="0"/>
        <v>1</v>
      </c>
      <c r="O6" s="27">
        <f t="shared" si="1"/>
        <v>0</v>
      </c>
      <c r="P6" s="30">
        <f t="array" ref="P6">COUNTIFS($E$3:$E$30,M6,$E$3:$E$30,"&gt;0",$J$3:$J$30,6)</f>
        <v>0</v>
      </c>
      <c r="Q6" s="31" t="str" cm="1">
        <f t="array" ref="Q6">IFERROR(LOOKUP(,-1/($E$3:$E$30=M6)/($K$3:$K$30&lt;&gt;""),$K$3:$K$30),"")</f>
        <v/>
      </c>
    </row>
    <row r="7" spans="1:17" ht="15" customHeight="1" x14ac:dyDescent="0.25">
      <c r="A7" s="10">
        <f>IF($C7="","",MAX($A$2:A6)+1)</f>
        <v>5</v>
      </c>
      <c r="B7" s="11" t="s">
        <v>26</v>
      </c>
      <c r="C7" s="12">
        <v>337</v>
      </c>
      <c r="D7" s="25" t="s">
        <v>43</v>
      </c>
      <c r="E7" s="34">
        <v>45508</v>
      </c>
      <c r="F7" s="14" t="s">
        <v>10</v>
      </c>
      <c r="G7" s="15" t="s">
        <v>14</v>
      </c>
      <c r="J7" s="25">
        <v>6</v>
      </c>
      <c r="K7" s="33" t="str">
        <f t="array" ref="K7">IF(J7=6,IFERROR(LOOKUP(,-1/($E$2:E6=E7)/($J$2:J6=6),$K$2:K6)&amp;";","")&amp;D7&amp;" "&amp;B7,"")</f>
        <v>механ Смеречанский М.О.</v>
      </c>
      <c r="M7" s="17">
        <f t="array" ref="M7">IFERROR(INDEX(E$3:E$30,MATCH(SMALL(COUNTIF(E$3:E$30,"&lt;"&amp;IF(MATCH(E$3:E$30&amp;"",E$3:E$30&amp;"",)=ROW(E$1:E$29)*(E$3:E$30&lt;&gt;""),E$3:E$30,9^9)),ROW(M6)),IF(E$3:E$30="",-1,COUNTIF(E$2:E$29,"&lt;"&amp;E$3:E$30)),0)),"")</f>
        <v>45507</v>
      </c>
      <c r="N7" s="23">
        <f t="shared" si="0"/>
        <v>1</v>
      </c>
      <c r="O7" s="27">
        <f t="shared" si="1"/>
        <v>0</v>
      </c>
      <c r="P7" s="30">
        <f t="array" ref="P7">COUNTIFS($E$3:$E$30,M7,$E$3:$E$30,"&gt;0",$J$3:$J$30,6)</f>
        <v>1</v>
      </c>
      <c r="Q7" s="31" t="str" cm="1">
        <f t="array" ref="Q7">IFERROR(LOOKUP(,-1/($E$3:$E$30=M7)/($K$3:$K$30&lt;&gt;""),$K$3:$K$30),"")</f>
        <v>мастер Кузьмина И.В.</v>
      </c>
    </row>
    <row r="8" spans="1:17" ht="15" customHeight="1" x14ac:dyDescent="0.25">
      <c r="A8" s="10">
        <f>IF($C8="","",MAX($A$2:A7)+1)</f>
        <v>6</v>
      </c>
      <c r="B8" s="11" t="s">
        <v>27</v>
      </c>
      <c r="C8" s="12">
        <v>512</v>
      </c>
      <c r="D8" s="25" t="s">
        <v>46</v>
      </c>
      <c r="E8" s="34">
        <v>45509</v>
      </c>
      <c r="F8" s="14" t="s">
        <v>10</v>
      </c>
      <c r="G8" s="15" t="s">
        <v>15</v>
      </c>
      <c r="H8" s="16"/>
      <c r="I8" s="16"/>
      <c r="J8" s="25">
        <v>6</v>
      </c>
      <c r="K8" s="33" t="str">
        <f t="array" ref="K8">IF(J8=6,IFERROR(LOOKUP(,-1/($E$2:E7=E8)/($J$2:J7=6),$K$2:K7)&amp;";","")&amp;D8&amp;" "&amp;B8,"")</f>
        <v>энергетик Смирнов А.С.</v>
      </c>
      <c r="M8" s="17">
        <f t="array" ref="M8">IFERROR(INDEX(E$3:E$30,MATCH(SMALL(COUNTIF(E$3:E$30,"&lt;"&amp;IF(MATCH(E$3:E$30&amp;"",E$3:E$30&amp;"",)=ROW(E$1:E$29)*(E$3:E$30&lt;&gt;""),E$3:E$30,9^9)),ROW(M7)),IF(E$3:E$30="",-1,COUNTIF(E$2:E$29,"&lt;"&amp;E$3:E$30)),0)),"")</f>
        <v>45508</v>
      </c>
      <c r="N8" s="23">
        <f t="shared" si="0"/>
        <v>1</v>
      </c>
      <c r="O8" s="27">
        <f t="shared" si="1"/>
        <v>0</v>
      </c>
      <c r="P8" s="30">
        <f t="array" ref="P8">COUNTIFS($E$3:$E$30,M8,$E$3:$E$30,"&gt;0",$J$3:$J$30,6)</f>
        <v>1</v>
      </c>
      <c r="Q8" s="31" t="str" cm="1">
        <f t="array" ref="Q8">IFERROR(LOOKUP(,-1/($E$3:$E$30=M8)/($K$3:$K$30&lt;&gt;""),$K$3:$K$30),"")</f>
        <v>механ Смеречанский М.О.</v>
      </c>
    </row>
    <row r="9" spans="1:17" ht="15" customHeight="1" x14ac:dyDescent="0.25">
      <c r="A9" s="10">
        <f>IF($C9="","",MAX($A$2:A8)+1)</f>
        <v>7</v>
      </c>
      <c r="B9" s="11" t="s">
        <v>28</v>
      </c>
      <c r="C9" s="12">
        <v>478</v>
      </c>
      <c r="D9" s="25"/>
      <c r="E9" s="34">
        <v>45503</v>
      </c>
      <c r="F9" s="14" t="s">
        <v>10</v>
      </c>
      <c r="G9" s="15" t="s">
        <v>16</v>
      </c>
      <c r="H9" s="16"/>
      <c r="I9" s="16"/>
      <c r="J9" s="25"/>
      <c r="K9" s="33" t="str">
        <f t="array" ref="K9">IF(J9=6,IFERROR(LOOKUP(,-1/($E$2:E8=E9)/($J$2:J8=6),$K$2:K8)&amp;";","")&amp;D9&amp;" "&amp;B9,"")</f>
        <v/>
      </c>
      <c r="M9" s="17">
        <f t="array" ref="M9">IFERROR(INDEX(E$3:E$30,MATCH(SMALL(COUNTIF(E$3:E$30,"&lt;"&amp;IF(MATCH(E$3:E$30&amp;"",E$3:E$30&amp;"",)=ROW(E$1:E$29)*(E$3:E$30&lt;&gt;""),E$3:E$30,9^9)),ROW(M8)),IF(E$3:E$30="",-1,COUNTIF(E$2:E$29,"&lt;"&amp;E$3:E$30)),0)),"")</f>
        <v>45509</v>
      </c>
      <c r="N9" s="23">
        <f t="shared" si="0"/>
        <v>2</v>
      </c>
      <c r="O9" s="27">
        <f t="shared" si="1"/>
        <v>0</v>
      </c>
      <c r="P9" s="30">
        <f t="array" ref="P9">COUNTIFS($E$3:$E$30,M9,$E$3:$E$30,"&gt;0",$J$3:$J$30,6)</f>
        <v>2</v>
      </c>
      <c r="Q9" s="31" t="str" cm="1">
        <f t="array" ref="Q9">IFERROR(LOOKUP(,-1/($E$3:$E$30=M9)/($K$3:$K$30&lt;&gt;""),$K$3:$K$30),"")</f>
        <v>энергетик Смирнов А.С.;мастер Кузьмина И.В.</v>
      </c>
    </row>
    <row r="10" spans="1:17" ht="15" customHeight="1" x14ac:dyDescent="0.25">
      <c r="A10" s="10">
        <f>IF($C10="","",MAX($A$2:A9)+1)</f>
        <v>8</v>
      </c>
      <c r="B10" s="11" t="s">
        <v>29</v>
      </c>
      <c r="C10" s="12">
        <v>36</v>
      </c>
      <c r="D10" s="25" t="s">
        <v>44</v>
      </c>
      <c r="E10" s="34">
        <v>45511</v>
      </c>
      <c r="F10" s="14" t="s">
        <v>10</v>
      </c>
      <c r="G10" s="15" t="s">
        <v>17</v>
      </c>
      <c r="H10" s="16"/>
      <c r="I10" s="16"/>
      <c r="J10" s="25">
        <v>6</v>
      </c>
      <c r="K10" s="33" t="str">
        <f t="array" ref="K10">IF(J10=6,IFERROR(LOOKUP(,-1/($E$2:E9=E10)/($J$2:J9=6),$K$2:K9)&amp;";","")&amp;D10&amp;" "&amp;B10,"")</f>
        <v>мастер Соболев А.В.</v>
      </c>
      <c r="M10" s="17">
        <f t="array" ref="M10">IFERROR(INDEX(E$3:E$30,MATCH(SMALL(COUNTIF(E$3:E$30,"&lt;"&amp;IF(MATCH(E$3:E$30&amp;"",E$3:E$30&amp;"",)=ROW(E$1:E$29)*(E$3:E$30&lt;&gt;""),E$3:E$30,9^9)),ROW(M9)),IF(E$3:E$30="",-1,COUNTIF(E$2:E$29,"&lt;"&amp;E$3:E$30)),0)),"")</f>
        <v>45511</v>
      </c>
      <c r="N10" s="23">
        <f t="shared" si="0"/>
        <v>3</v>
      </c>
      <c r="O10" s="27">
        <f t="shared" si="1"/>
        <v>0</v>
      </c>
      <c r="P10" s="30">
        <f t="array" ref="P10">COUNTIFS($E$3:$E$30,M10,$E$3:$E$30,"&gt;0",$J$3:$J$30,6)</f>
        <v>2</v>
      </c>
      <c r="Q10" s="31" t="str" cm="1">
        <f t="array" ref="Q10">IFERROR(LOOKUP(,-1/($E$3:$E$30=M10)/($K$3:$K$30&lt;&gt;""),$K$3:$K$30),"")</f>
        <v>мастер Соболев А.В.;механ Смеречанский М.О.</v>
      </c>
    </row>
    <row r="11" spans="1:17" ht="15" customHeight="1" x14ac:dyDescent="0.25">
      <c r="A11" s="10">
        <f>IF($C11="","",MAX($A$2:A10)+1)</f>
        <v>9</v>
      </c>
      <c r="B11" s="11" t="s">
        <v>30</v>
      </c>
      <c r="C11" s="12">
        <v>327</v>
      </c>
      <c r="D11" s="25"/>
      <c r="E11" s="34">
        <v>45505</v>
      </c>
      <c r="F11" s="14" t="s">
        <v>10</v>
      </c>
      <c r="G11" s="15" t="s">
        <v>18</v>
      </c>
      <c r="H11" s="16"/>
      <c r="I11" s="16"/>
      <c r="J11" s="25"/>
      <c r="K11" s="33" t="str">
        <f t="array" ref="K11">IF(J11=6,IFERROR(LOOKUP(,-1/($E$2:E10=E11)/($J$2:J10=6),$K$2:K10)&amp;";","")&amp;D11&amp;" "&amp;B11,"")</f>
        <v/>
      </c>
      <c r="M11" s="17">
        <f t="array" ref="M11">IFERROR(INDEX(E$3:E$30,MATCH(SMALL(COUNTIF(E$3:E$30,"&lt;"&amp;IF(MATCH(E$3:E$30&amp;"",E$3:E$30&amp;"",)=ROW(E$1:E$29)*(E$3:E$30&lt;&gt;""),E$3:E$30,9^9)),ROW(M10)),IF(E$3:E$30="",-1,COUNTIF(E$2:E$29,"&lt;"&amp;E$3:E$30)),0)),"")</f>
        <v>45513</v>
      </c>
      <c r="N11" s="23">
        <f t="shared" si="0"/>
        <v>1</v>
      </c>
      <c r="O11" s="27">
        <f t="shared" si="1"/>
        <v>0</v>
      </c>
      <c r="P11" s="30">
        <f t="array" ref="P11">COUNTIFS($E$3:$E$30,M11,$E$3:$E$30,"&gt;0",$J$3:$J$30,6)</f>
        <v>0</v>
      </c>
      <c r="Q11" s="31" t="str" cm="1">
        <f t="array" ref="Q11">IFERROR(LOOKUP(,-1/($E$3:$E$30=M11)/($K$3:$K$30&lt;&gt;""),$K$3:$K$30),"")</f>
        <v/>
      </c>
    </row>
    <row r="12" spans="1:17" ht="15" customHeight="1" x14ac:dyDescent="0.25">
      <c r="A12" s="10">
        <f>IF($C12="","",MAX($A$2:A11)+1)</f>
        <v>10</v>
      </c>
      <c r="B12" s="11" t="s">
        <v>31</v>
      </c>
      <c r="C12" s="12">
        <v>678</v>
      </c>
      <c r="D12" s="25"/>
      <c r="E12" s="34">
        <v>45513</v>
      </c>
      <c r="F12" s="14" t="s">
        <v>10</v>
      </c>
      <c r="G12" s="15" t="s">
        <v>19</v>
      </c>
      <c r="J12" s="25"/>
      <c r="K12" s="33" t="str">
        <f t="array" ref="K12">IF(J12=6,IFERROR(LOOKUP(,-1/($E$2:E11=E12)/($J$2:J11=6),$K$2:K11)&amp;";","")&amp;D12&amp;" "&amp;B12,"")</f>
        <v/>
      </c>
      <c r="M12" s="17">
        <f t="array" ref="M12">IFERROR(INDEX(E$3:E$30,MATCH(SMALL(COUNTIF(E$3:E$30,"&lt;"&amp;IF(MATCH(E$3:E$30&amp;"",E$3:E$30&amp;"",)=ROW(E$1:E$29)*(E$3:E$30&lt;&gt;""),E$3:E$30,9^9)),ROW(M11)),IF(E$3:E$30="",-1,COUNTIF(E$2:E$29,"&lt;"&amp;E$3:E$30)),0)),"")</f>
        <v>45515</v>
      </c>
      <c r="N12" s="23">
        <f t="shared" si="0"/>
        <v>1</v>
      </c>
      <c r="O12" s="27">
        <f t="shared" si="1"/>
        <v>0</v>
      </c>
      <c r="P12" s="30">
        <f t="array" ref="P12">COUNTIFS($E$3:$E$30,M12,$E$3:$E$30,"&gt;0",$J$3:$J$30,6)</f>
        <v>0</v>
      </c>
      <c r="Q12" s="31" t="str" cm="1">
        <f t="array" ref="Q12">IFERROR(LOOKUP(,-1/($E$3:$E$30=M12)/($K$3:$K$30&lt;&gt;""),$K$3:$K$30),"")</f>
        <v/>
      </c>
    </row>
    <row r="13" spans="1:17" ht="15" customHeight="1" x14ac:dyDescent="0.25">
      <c r="A13" s="10">
        <f>IF($C13="","",MAX($A$2:A12)+1)</f>
        <v>11</v>
      </c>
      <c r="B13" s="11" t="s">
        <v>32</v>
      </c>
      <c r="C13" s="12">
        <v>648</v>
      </c>
      <c r="D13" s="25"/>
      <c r="E13" s="34">
        <v>45505</v>
      </c>
      <c r="F13" s="14" t="s">
        <v>10</v>
      </c>
      <c r="G13" s="15" t="s">
        <v>20</v>
      </c>
      <c r="J13" s="25"/>
      <c r="K13" s="33" t="str">
        <f t="array" ref="K13">IF(J13=6,IFERROR(LOOKUP(,-1/($E$2:E12=E13)/($J$2:J12=6),$K$2:K12)&amp;";","")&amp;D13&amp;" "&amp;B13,"")</f>
        <v/>
      </c>
      <c r="M13" s="17">
        <f t="array" ref="M13">IFERROR(INDEX(E$3:E$30,MATCH(SMALL(COUNTIF(E$3:E$30,"&lt;"&amp;IF(MATCH(E$3:E$30&amp;"",E$3:E$30&amp;"",)=ROW(E$1:E$29)*(E$3:E$30&lt;&gt;""),E$3:E$30,9^9)),ROW(M12)),IF(E$3:E$30="",-1,COUNTIF(E$2:E$29,"&lt;"&amp;E$3:E$30)),0)),"")</f>
        <v>45516</v>
      </c>
      <c r="N13" s="23">
        <f t="shared" si="0"/>
        <v>1</v>
      </c>
      <c r="O13" s="27">
        <f t="shared" si="1"/>
        <v>0</v>
      </c>
      <c r="P13" s="30">
        <f t="array" ref="P13">COUNTIFS($E$3:$E$30,M13,$E$3:$E$30,"&gt;0",$J$3:$J$30,6)</f>
        <v>0</v>
      </c>
      <c r="Q13" s="31" t="str" cm="1">
        <f t="array" ref="Q13">IFERROR(LOOKUP(,-1/($E$3:$E$30=M13)/($K$3:$K$30&lt;&gt;""),$K$3:$K$30),"")</f>
        <v/>
      </c>
    </row>
    <row r="14" spans="1:17" ht="15" customHeight="1" x14ac:dyDescent="0.25">
      <c r="A14" s="10">
        <f>IF($C14="","",MAX($A$2:A13)+1)</f>
        <v>12</v>
      </c>
      <c r="B14" s="11" t="s">
        <v>33</v>
      </c>
      <c r="C14" s="18">
        <v>488</v>
      </c>
      <c r="D14" s="25"/>
      <c r="E14" s="34">
        <v>45515</v>
      </c>
      <c r="F14" s="14" t="s">
        <v>10</v>
      </c>
      <c r="G14" s="15" t="s">
        <v>21</v>
      </c>
      <c r="J14" s="25"/>
      <c r="K14" s="33" t="str">
        <f t="array" ref="K14">IF(J14=6,IFERROR(LOOKUP(,-1/($E$2:E13=E14)/($J$2:J13=6),$K$2:K13)&amp;";","")&amp;D14&amp;" "&amp;B14,"")</f>
        <v/>
      </c>
      <c r="M14" s="17">
        <f t="array" ref="M14">IFERROR(INDEX(E$3:E$30,MATCH(SMALL(COUNTIF(E$3:E$30,"&lt;"&amp;IF(MATCH(E$3:E$30&amp;"",E$3:E$30&amp;"",)=ROW(E$1:E$29)*(E$3:E$30&lt;&gt;""),E$3:E$30,9^9)),ROW(M13)),IF(E$3:E$30="",-1,COUNTIF(E$2:E$29,"&lt;"&amp;E$3:E$30)),0)),"")</f>
        <v>45517</v>
      </c>
      <c r="N14" s="23">
        <f t="shared" si="0"/>
        <v>2</v>
      </c>
      <c r="O14" s="27">
        <f t="shared" si="1"/>
        <v>0</v>
      </c>
      <c r="P14" s="30">
        <f t="array" ref="P14">COUNTIFS($E$3:$E$30,M14,$E$3:$E$30,"&gt;0",$J$3:$J$30,6)</f>
        <v>1</v>
      </c>
      <c r="Q14" s="31" t="str" cm="1">
        <f t="array" ref="Q14">IFERROR(LOOKUP(,-1/($E$3:$E$30=M14)/($K$3:$K$30&lt;&gt;""),$K$3:$K$30),"")</f>
        <v>мастер Кузьмина И.В.</v>
      </c>
    </row>
    <row r="15" spans="1:17" ht="15" customHeight="1" x14ac:dyDescent="0.25">
      <c r="A15" s="10">
        <f>IF($C15="","",MAX($A$2:A14)+1)</f>
        <v>13</v>
      </c>
      <c r="B15" s="11" t="s">
        <v>34</v>
      </c>
      <c r="C15" s="18">
        <v>551</v>
      </c>
      <c r="D15" s="25"/>
      <c r="E15" s="34">
        <v>45516</v>
      </c>
      <c r="F15" s="14" t="s">
        <v>10</v>
      </c>
      <c r="G15" s="15" t="s">
        <v>22</v>
      </c>
      <c r="H15" s="16"/>
      <c r="I15" s="16"/>
      <c r="J15" s="25"/>
      <c r="K15" s="33" t="str">
        <f t="array" ref="K15">IF(J15=6,IFERROR(LOOKUP(,-1/($E$2:E14=E15)/($J$2:J14=6),$K$2:K14)&amp;";","")&amp;D15&amp;" "&amp;B15,"")</f>
        <v/>
      </c>
      <c r="M15" s="17" t="str">
        <f t="array" ref="M15">IFERROR(INDEX(E$3:E$30,MATCH(SMALL(COUNTIF(E$3:E$30,"&lt;"&amp;IF(MATCH(E$3:E$30&amp;"",E$3:E$30&amp;"",)=ROW(E$1:E$29)*(E$3:E$30&lt;&gt;""),E$3:E$30,9^9)),ROW(M14)),IF(E$3:E$30="",-1,COUNTIF(E$2:E$29,"&lt;"&amp;E$3:E$30)),0)),"")</f>
        <v/>
      </c>
      <c r="N15" s="24" t="str">
        <f t="shared" si="0"/>
        <v/>
      </c>
      <c r="O15" s="27">
        <f t="shared" si="1"/>
        <v>0</v>
      </c>
      <c r="P15" s="30">
        <f t="array" ref="P15">COUNTIFS($E$3:$E$30,M15,$E$3:$E$30,"&gt;0",$J$3:$J$30,6)</f>
        <v>0</v>
      </c>
      <c r="Q15" s="31" t="str" cm="1">
        <f t="array" ref="Q15">IFERROR(LOOKUP(,-1/($E$3:$E$30=M15)/($K$3:$K$30&lt;&gt;""),$K$3:$K$30),"")</f>
        <v/>
      </c>
    </row>
    <row r="16" spans="1:17" ht="15" customHeight="1" x14ac:dyDescent="0.25">
      <c r="A16" s="10">
        <f>IF($C16="","",MAX($A$2:A15)+1)</f>
        <v>14</v>
      </c>
      <c r="B16" s="11" t="s">
        <v>35</v>
      </c>
      <c r="C16" s="12">
        <v>516</v>
      </c>
      <c r="D16" s="25"/>
      <c r="E16" s="34">
        <v>45517</v>
      </c>
      <c r="F16" s="14" t="s">
        <v>10</v>
      </c>
      <c r="G16" s="15" t="s">
        <v>23</v>
      </c>
      <c r="H16" s="16"/>
      <c r="I16" s="16"/>
      <c r="J16" s="25"/>
      <c r="K16" s="33" t="str">
        <f t="array" ref="K16">IF(J16=6,IFERROR(LOOKUP(,-1/($E$2:E15=E16)/($J$2:J15=6),$K$2:K15)&amp;";","")&amp;D16&amp;" "&amp;B16,"")</f>
        <v/>
      </c>
      <c r="M16" s="17" t="str">
        <f t="array" ref="M16">IFERROR(INDEX(E$3:E$30,MATCH(SMALL(COUNTIF(E$3:E$30,"&lt;"&amp;IF(MATCH(E$3:E$30&amp;"",E$3:E$30&amp;"",)=ROW(E$1:E$29)*(E$3:E$30&lt;&gt;""),E$3:E$30,9^9)),ROW(M15)),IF(E$3:E$30="",-1,COUNTIF(E$2:E$29,"&lt;"&amp;E$3:E$30)),0)),"")</f>
        <v/>
      </c>
      <c r="N16" s="24" t="str">
        <f t="shared" si="0"/>
        <v/>
      </c>
      <c r="O16" s="27">
        <f t="shared" si="1"/>
        <v>0</v>
      </c>
      <c r="P16" s="30">
        <f t="array" ref="P16">COUNTIFS($E$3:$E$30,M16,$E$3:$E$30,"&gt;0",$J$3:$J$30,6)</f>
        <v>0</v>
      </c>
      <c r="Q16" s="31" t="str" cm="1">
        <f t="array" ref="Q16">IFERROR(LOOKUP(,-1/($E$3:$E$30=M16)/($K$3:$K$30&lt;&gt;""),$K$3:$K$30),"")</f>
        <v/>
      </c>
    </row>
    <row r="17" spans="1:17" ht="15" customHeight="1" x14ac:dyDescent="0.25">
      <c r="A17" s="10">
        <f>IF($C17="","",MAX($A$2:A16)+1)</f>
        <v>15</v>
      </c>
      <c r="B17" s="11" t="s">
        <v>36</v>
      </c>
      <c r="C17" s="12">
        <v>930</v>
      </c>
      <c r="D17" s="25" t="s">
        <v>45</v>
      </c>
      <c r="E17" s="34">
        <v>45503</v>
      </c>
      <c r="F17" s="14" t="s">
        <v>10</v>
      </c>
      <c r="G17" s="15" t="s">
        <v>16</v>
      </c>
      <c r="H17" s="16"/>
      <c r="I17" s="16"/>
      <c r="J17" s="25">
        <v>1</v>
      </c>
      <c r="K17" s="33" t="str">
        <f t="array" ref="K17">IF(J17=6,IFERROR(LOOKUP(,-1/($E$2:E16=E17)/($J$2:J16=6),$K$2:K16)&amp;";","")&amp;D17&amp;" "&amp;B17,"")</f>
        <v/>
      </c>
      <c r="M17" s="17" t="str">
        <f t="array" ref="M17">IFERROR(INDEX(E$3:E$30,MATCH(SMALL(COUNTIF(E$3:E$30,"&lt;"&amp;IF(MATCH(E$3:E$30&amp;"",E$3:E$30&amp;"",)=ROW(E$1:E$29)*(E$3:E$30&lt;&gt;""),E$3:E$30,9^9)),ROW(M16)),IF(E$3:E$30="",-1,COUNTIF(E$2:E$29,"&lt;"&amp;E$3:E$30)),0)),"")</f>
        <v/>
      </c>
      <c r="N17" s="24" t="str">
        <f t="shared" si="0"/>
        <v/>
      </c>
      <c r="O17" s="27">
        <f t="shared" si="1"/>
        <v>0</v>
      </c>
      <c r="P17" s="30">
        <f t="array" ref="P17">COUNTIFS($E$3:$E$30,M17,$E$3:$E$30,"&gt;0",$J$3:$J$30,6)</f>
        <v>0</v>
      </c>
      <c r="Q17" s="31" t="str" cm="1">
        <f t="array" ref="Q17">IFERROR(LOOKUP(,-1/($E$3:$E$30=M17)/($K$3:$K$30&lt;&gt;""),$K$3:$K$30),"")</f>
        <v/>
      </c>
    </row>
    <row r="18" spans="1:17" ht="15" customHeight="1" thickBot="1" x14ac:dyDescent="0.3">
      <c r="A18" s="10">
        <f>IF($C18="","",MAX($A$2:A17)+1)</f>
        <v>16</v>
      </c>
      <c r="B18" s="11" t="s">
        <v>24</v>
      </c>
      <c r="C18" s="12">
        <v>905</v>
      </c>
      <c r="D18" s="25" t="s">
        <v>45</v>
      </c>
      <c r="E18" s="34">
        <v>45505</v>
      </c>
      <c r="F18" s="14" t="s">
        <v>10</v>
      </c>
      <c r="G18" s="15" t="s">
        <v>11</v>
      </c>
      <c r="J18" s="25">
        <v>1</v>
      </c>
      <c r="K18" s="33" t="str">
        <f t="array" ref="K18">IF(J18=6,IFERROR(LOOKUP(,-1/($E$2:E17=E18)/($J$2:J17=6),$K$2:K17)&amp;";","")&amp;D18&amp;" "&amp;B18,"")</f>
        <v/>
      </c>
      <c r="M18" s="17" t="str">
        <f t="array" ref="M18">IFERROR(INDEX(E$3:E$30,MATCH(SMALL(COUNTIF(E$3:E$30,"&lt;"&amp;IF(MATCH(E$3:E$30&amp;"",E$3:E$30&amp;"",)=ROW(E$1:E$30)*(E$3:E$30&lt;&gt;""),E$3:E$30,9^9)),ROW(M17)),IF(E$3:E$30="",-1,COUNTIF(E$2:E$30,"&lt;"&amp;E$3:E$30)),0)),"")</f>
        <v/>
      </c>
      <c r="N18" s="24" t="str">
        <f t="shared" si="0"/>
        <v/>
      </c>
      <c r="O18" s="27">
        <f t="shared" si="1"/>
        <v>0</v>
      </c>
      <c r="P18" s="30">
        <f t="array" ref="P18">COUNTIFS($E$3:$E$30,M18,$E$3:$E$30,"&gt;0",$J$3:$J$30,6)</f>
        <v>0</v>
      </c>
      <c r="Q18" s="32" t="str" cm="1">
        <f t="array" ref="Q18">IFERROR(LOOKUP(,-1/($E$3:$E$30=M18)/($K$3:$K$30&lt;&gt;""),$K$3:$K$30),"")</f>
        <v/>
      </c>
    </row>
    <row r="19" spans="1:17" ht="15" customHeight="1" x14ac:dyDescent="0.25">
      <c r="A19" s="10">
        <f>IF($C19="","",MAX($A$2:A18)+1)</f>
        <v>17</v>
      </c>
      <c r="B19" s="11" t="s">
        <v>37</v>
      </c>
      <c r="C19" s="12">
        <v>910</v>
      </c>
      <c r="D19" s="25" t="s">
        <v>45</v>
      </c>
      <c r="E19" s="34">
        <v>45505</v>
      </c>
      <c r="F19" s="14" t="s">
        <v>10</v>
      </c>
      <c r="G19" s="15" t="s">
        <v>11</v>
      </c>
      <c r="J19" s="25">
        <v>1</v>
      </c>
      <c r="K19" s="33" t="str">
        <f t="array" ref="K19">IF(J19=6,IFERROR(LOOKUP(,-1/($E$2:E18=E19)/($J$2:J18=6),$K$2:K18)&amp;";","")&amp;D19&amp;" "&amp;B19,"")</f>
        <v/>
      </c>
    </row>
    <row r="20" spans="1:17" ht="15" customHeight="1" x14ac:dyDescent="0.25">
      <c r="A20" s="10">
        <f>IF($C20="","",MAX($A$2:A19)+1)</f>
        <v>18</v>
      </c>
      <c r="B20" s="11" t="s">
        <v>40</v>
      </c>
      <c r="C20" s="12">
        <v>901</v>
      </c>
      <c r="D20" s="25" t="s">
        <v>45</v>
      </c>
      <c r="E20" s="34">
        <v>45503</v>
      </c>
      <c r="F20" s="14" t="s">
        <v>10</v>
      </c>
      <c r="G20" s="15" t="s">
        <v>16</v>
      </c>
      <c r="H20" s="16"/>
      <c r="I20" s="16"/>
      <c r="J20" s="25">
        <v>1</v>
      </c>
      <c r="K20" s="33" t="str">
        <f t="array" ref="K20">IF(J20=6,IFERROR(LOOKUP(,-1/($E$2:E19=E20)/($J$2:J19=6),$K$2:K19)&amp;";","")&amp;D20&amp;" "&amp;B20,"")</f>
        <v/>
      </c>
    </row>
    <row r="21" spans="1:17" ht="15" customHeight="1" x14ac:dyDescent="0.25">
      <c r="A21" s="10">
        <f>IF($C21="","",MAX($A$2:A20)+1)</f>
        <v>19</v>
      </c>
      <c r="B21" s="11" t="s">
        <v>25</v>
      </c>
      <c r="C21" s="12">
        <v>906</v>
      </c>
      <c r="D21" s="25" t="s">
        <v>44</v>
      </c>
      <c r="E21" s="34">
        <v>45517</v>
      </c>
      <c r="F21" s="14" t="s">
        <v>10</v>
      </c>
      <c r="G21" s="15" t="s">
        <v>13</v>
      </c>
      <c r="H21" s="16"/>
      <c r="I21" s="16"/>
      <c r="J21" s="25">
        <v>6</v>
      </c>
      <c r="K21" s="33" t="str">
        <f t="array" ref="K21">IF(J21=6,IFERROR(LOOKUP(,-1/($E$2:E20=E21)/($J$2:J20=6),$K$2:K20)&amp;";","")&amp;D21&amp;" "&amp;B21,"")</f>
        <v>мастер Кузьмина И.В.</v>
      </c>
    </row>
    <row r="22" spans="1:17" ht="15" customHeight="1" thickBot="1" x14ac:dyDescent="0.3">
      <c r="A22" s="10">
        <f>IF($C22="","",MAX($A$2:A21)+1)</f>
        <v>20</v>
      </c>
      <c r="B22" s="11" t="s">
        <v>26</v>
      </c>
      <c r="C22" s="12">
        <v>337</v>
      </c>
      <c r="D22" s="25" t="s">
        <v>43</v>
      </c>
      <c r="E22" s="34">
        <v>45511</v>
      </c>
      <c r="F22" s="14" t="s">
        <v>10</v>
      </c>
      <c r="G22" s="15" t="s">
        <v>14</v>
      </c>
      <c r="H22" s="16"/>
      <c r="I22" s="16"/>
      <c r="J22" s="25">
        <v>6</v>
      </c>
      <c r="K22" s="33" t="str">
        <f t="array" ref="K22">IF(J22=6,IFERROR(LOOKUP(,-1/($E$2:E21=E22)/($J$2:J21=6),$K$2:K21)&amp;";","")&amp;D22&amp;" "&amp;B22,"")</f>
        <v>мастер Соболев А.В.;механ Смеречанский М.О.</v>
      </c>
    </row>
    <row r="23" spans="1:17" ht="15" customHeight="1" x14ac:dyDescent="0.25">
      <c r="A23" s="10">
        <f>IF($C23="","",MAX($A$2:A22)+1)</f>
        <v>21</v>
      </c>
      <c r="B23" s="11" t="s">
        <v>24</v>
      </c>
      <c r="C23" s="12">
        <v>905</v>
      </c>
      <c r="D23" s="25" t="s">
        <v>45</v>
      </c>
      <c r="E23" s="34">
        <v>45511</v>
      </c>
      <c r="F23" s="14" t="s">
        <v>10</v>
      </c>
      <c r="G23" s="15" t="s">
        <v>12</v>
      </c>
      <c r="H23" s="16"/>
      <c r="I23" s="16"/>
      <c r="J23" s="25">
        <v>1</v>
      </c>
      <c r="K23" s="33" t="str">
        <f t="array" ref="K23">IF(J23=6,IFERROR(LOOKUP(,-1/($E$2:E22=E23)/($J$2:J22=6),$K$2:K22)&amp;";","")&amp;D23&amp;" "&amp;B23,"")</f>
        <v/>
      </c>
      <c r="Q23" s="35" t="str">
        <f>Q7&amp;";"&amp;Q8&amp;";"&amp;Q9&amp;";"&amp;Q10&amp;";"&amp;Q11&amp;";"&amp;Q12&amp;";"&amp;Q13&amp;";"&amp;Q14&amp;";"&amp;Q15&amp;";"&amp;Q16&amp;";"&amp;Q17&amp;";"&amp;Q18</f>
        <v>мастер Кузьмина И.В.;механ Смеречанский М.О.;энергетик Смирнов А.С.;мастер Кузьмина И.В.;мастер Соболев А.В.;механ Смеречанский М.О.;;;;мастер Кузьмина И.В.;;;;</v>
      </c>
    </row>
    <row r="24" spans="1:17" ht="15" customHeight="1" x14ac:dyDescent="0.25">
      <c r="A24" s="10">
        <f>IF($C24="","",MAX($A$2:A23)+1)</f>
        <v>22</v>
      </c>
      <c r="B24" s="11" t="s">
        <v>25</v>
      </c>
      <c r="C24" s="12">
        <v>906</v>
      </c>
      <c r="D24" s="25" t="s">
        <v>44</v>
      </c>
      <c r="E24" s="34">
        <v>45509</v>
      </c>
      <c r="F24" s="14" t="s">
        <v>10</v>
      </c>
      <c r="G24" s="15" t="s">
        <v>13</v>
      </c>
      <c r="J24" s="25">
        <v>6</v>
      </c>
      <c r="K24" s="33" t="str">
        <f t="array" ref="K24">IF(J24=6,IFERROR(LOOKUP(,-1/($E$2:E23=E24)/($J$2:J23=6),$K$2:K23)&amp;";","")&amp;D24&amp;" "&amp;B24,"")</f>
        <v>энергетик Смирнов А.С.;мастер Кузьмина И.В.</v>
      </c>
      <c r="Q24" s="36"/>
    </row>
    <row r="25" spans="1:17" ht="15" customHeight="1" x14ac:dyDescent="0.25">
      <c r="A25" s="10" t="str">
        <f>IF($C25="","",MAX($A$2:A24)+1)</f>
        <v/>
      </c>
      <c r="B25" s="11"/>
      <c r="C25" s="12"/>
      <c r="D25" s="25"/>
      <c r="E25" s="13"/>
      <c r="F25" s="14"/>
      <c r="G25" s="15"/>
      <c r="H25" s="16"/>
      <c r="I25" s="16"/>
      <c r="J25" s="25"/>
      <c r="K25" s="33" t="str">
        <f t="array" ref="K25">IF(J25=6,IFERROR(LOOKUP(,-1/($E$2:E24=E25)/($J$2:J24=6),$K$2:K24)&amp;";","")&amp;D25&amp;" "&amp;B25,"")</f>
        <v/>
      </c>
      <c r="Q25" s="36"/>
    </row>
    <row r="26" spans="1:17" ht="15" customHeight="1" thickBot="1" x14ac:dyDescent="0.3">
      <c r="A26" s="10" t="str">
        <f>IF($C26="","",MAX($A$2:A25)+1)</f>
        <v/>
      </c>
      <c r="B26" s="11"/>
      <c r="C26" s="12"/>
      <c r="D26" s="25"/>
      <c r="E26" s="13"/>
      <c r="F26" s="14"/>
      <c r="G26" s="15"/>
      <c r="H26" s="16"/>
      <c r="I26" s="16"/>
      <c r="J26" s="25"/>
      <c r="K26" s="33" t="str">
        <f t="array" ref="K26">IF(J26=6,IFERROR(LOOKUP(,-1/($E$2:E25=E26)/($J$2:J25=6),$K$2:K25)&amp;";","")&amp;D26&amp;" "&amp;B26,"")</f>
        <v/>
      </c>
      <c r="Q26" s="37"/>
    </row>
    <row r="27" spans="1:17" ht="15" customHeight="1" x14ac:dyDescent="0.25">
      <c r="A27" s="10" t="str">
        <f>IF($C27="","",MAX($A$2:A26)+1)</f>
        <v/>
      </c>
      <c r="B27" s="11"/>
      <c r="C27" s="12"/>
      <c r="D27" s="25"/>
      <c r="E27" s="13"/>
      <c r="F27" s="14"/>
      <c r="G27" s="15"/>
      <c r="H27" s="16"/>
      <c r="I27" s="16"/>
      <c r="J27" s="25"/>
      <c r="K27" s="33" t="str">
        <f t="array" ref="K27">IF(J27=6,IFERROR(LOOKUP(,-1/($E$2:E26=E27)/($J$2:J26=6),$K$2:K26)&amp;";","")&amp;D27&amp;" "&amp;B27,"")</f>
        <v/>
      </c>
    </row>
    <row r="28" spans="1:17" ht="15" customHeight="1" x14ac:dyDescent="0.25">
      <c r="A28" s="10" t="str">
        <f>IF($C28="","",MAX($A$2:A27)+1)</f>
        <v/>
      </c>
      <c r="B28" s="11"/>
      <c r="C28" s="12"/>
      <c r="D28" s="25"/>
      <c r="E28" s="13"/>
      <c r="F28" s="14"/>
      <c r="G28" s="15"/>
      <c r="H28" s="16"/>
      <c r="I28" s="16"/>
      <c r="J28" s="25"/>
      <c r="K28" s="33" t="str">
        <f t="array" ref="K28">IF(J28=6,IFERROR(LOOKUP(,-1/($E$2:E27=E28)/($J$2:J27=6),$K$2:K27)&amp;";","")&amp;D28&amp;" "&amp;B28,"")</f>
        <v/>
      </c>
    </row>
    <row r="29" spans="1:17" ht="15" customHeight="1" x14ac:dyDescent="0.25">
      <c r="A29" s="10" t="str">
        <f>IF($C29="","",MAX($A$2:A28)+1)</f>
        <v/>
      </c>
      <c r="B29" s="11"/>
      <c r="C29" s="12"/>
      <c r="D29" s="25"/>
      <c r="E29" s="13"/>
      <c r="F29" s="14"/>
      <c r="G29" s="15"/>
      <c r="H29" s="16"/>
      <c r="I29" s="16"/>
      <c r="J29" s="25"/>
      <c r="K29" s="33" t="str">
        <f t="array" ref="K29">IF(J29=6,IFERROR(LOOKUP(,-1/($E$2:E28=E29)/($J$2:J28=6),$K$2:K28)&amp;";","")&amp;D29&amp;" "&amp;B29,"")</f>
        <v/>
      </c>
    </row>
    <row r="30" spans="1:17" ht="15" customHeight="1" x14ac:dyDescent="0.25">
      <c r="A30" s="10" t="str">
        <f>IF($C30="","",MAX($A$2:A29)+1)</f>
        <v/>
      </c>
      <c r="B30" s="11"/>
      <c r="C30" s="12"/>
      <c r="D30" s="25"/>
      <c r="E30" s="13"/>
      <c r="F30" s="14"/>
      <c r="G30" s="15"/>
      <c r="H30" s="16"/>
      <c r="I30" s="16"/>
      <c r="J30" s="25"/>
      <c r="K30" s="33" t="str">
        <f t="array" ref="K30">IF(J30=6,IFERROR(LOOKUP(,-1/($E$2:E29=E30)/($J$2:J29=6),$K$2:K29)&amp;";","")&amp;D30&amp;" "&amp;B30,"")</f>
        <v/>
      </c>
    </row>
  </sheetData>
  <autoFilter ref="B2:G30"/>
  <mergeCells count="1">
    <mergeCell ref="Q23:Q26"/>
  </mergeCells>
  <conditionalFormatting sqref="C3">
    <cfRule type="duplicateValues" dxfId="700" priority="825" stopIfTrue="1"/>
    <cfRule type="duplicateValues" dxfId="699" priority="826" stopIfTrue="1"/>
    <cfRule type="duplicateValues" dxfId="698" priority="827" stopIfTrue="1"/>
    <cfRule type="duplicateValues" dxfId="697" priority="1208" stopIfTrue="1"/>
  </conditionalFormatting>
  <conditionalFormatting sqref="C3:C4">
    <cfRule type="containsErrors" dxfId="696" priority="143" stopIfTrue="1">
      <formula>ISERROR(C3)</formula>
    </cfRule>
    <cfRule type="duplicateValues" dxfId="695" priority="144" stopIfTrue="1"/>
  </conditionalFormatting>
  <conditionalFormatting sqref="C3:C5">
    <cfRule type="containsErrors" dxfId="694" priority="147" stopIfTrue="1">
      <formula>ISERROR(C3)</formula>
    </cfRule>
    <cfRule type="duplicateValues" dxfId="693" priority="148" stopIfTrue="1"/>
  </conditionalFormatting>
  <conditionalFormatting sqref="C3:C11">
    <cfRule type="duplicateValues" dxfId="692" priority="1219" stopIfTrue="1"/>
  </conditionalFormatting>
  <conditionalFormatting sqref="C3:C12">
    <cfRule type="duplicateValues" dxfId="691" priority="1214" stopIfTrue="1"/>
  </conditionalFormatting>
  <conditionalFormatting sqref="C3:C16">
    <cfRule type="duplicateValues" dxfId="690" priority="828" stopIfTrue="1"/>
  </conditionalFormatting>
  <conditionalFormatting sqref="C3:C19 C25:C30">
    <cfRule type="duplicateValues" dxfId="689" priority="1330" stopIfTrue="1"/>
  </conditionalFormatting>
  <conditionalFormatting sqref="C4">
    <cfRule type="duplicateValues" dxfId="688" priority="138" stopIfTrue="1"/>
    <cfRule type="duplicateValues" dxfId="687" priority="1179" stopIfTrue="1"/>
  </conditionalFormatting>
  <conditionalFormatting sqref="C4:C5">
    <cfRule type="duplicateValues" dxfId="686" priority="139" stopIfTrue="1"/>
  </conditionalFormatting>
  <conditionalFormatting sqref="C4:C14">
    <cfRule type="duplicateValues" dxfId="685" priority="1218" stopIfTrue="1"/>
  </conditionalFormatting>
  <conditionalFormatting sqref="C5">
    <cfRule type="duplicateValues" dxfId="684" priority="145" stopIfTrue="1"/>
    <cfRule type="duplicateValues" dxfId="683" priority="146" stopIfTrue="1"/>
    <cfRule type="duplicateValues" dxfId="682" priority="1150" stopIfTrue="1"/>
  </conditionalFormatting>
  <conditionalFormatting sqref="C5:C7">
    <cfRule type="duplicateValues" dxfId="681" priority="1173" stopIfTrue="1"/>
  </conditionalFormatting>
  <conditionalFormatting sqref="C6">
    <cfRule type="duplicateValues" dxfId="680" priority="1166" stopIfTrue="1"/>
  </conditionalFormatting>
  <conditionalFormatting sqref="C6:C14">
    <cfRule type="duplicateValues" dxfId="679" priority="1216" stopIfTrue="1"/>
  </conditionalFormatting>
  <conditionalFormatting sqref="C7">
    <cfRule type="duplicateValues" dxfId="678" priority="1167" stopIfTrue="1"/>
  </conditionalFormatting>
  <conditionalFormatting sqref="C7:C8">
    <cfRule type="duplicateValues" dxfId="677" priority="1215" stopIfTrue="1"/>
  </conditionalFormatting>
  <conditionalFormatting sqref="C7:C12">
    <cfRule type="duplicateValues" dxfId="676" priority="1217" stopIfTrue="1"/>
  </conditionalFormatting>
  <conditionalFormatting sqref="C8">
    <cfRule type="duplicateValues" dxfId="675" priority="90" stopIfTrue="1"/>
    <cfRule type="duplicateValues" dxfId="674" priority="91" stopIfTrue="1"/>
    <cfRule type="duplicateValues" dxfId="673" priority="92" stopIfTrue="1"/>
    <cfRule type="duplicateValues" dxfId="672" priority="93" stopIfTrue="1"/>
    <cfRule type="duplicateValues" dxfId="671" priority="94" stopIfTrue="1"/>
    <cfRule type="duplicateValues" dxfId="670" priority="95" stopIfTrue="1"/>
    <cfRule type="duplicateValues" dxfId="669" priority="96" stopIfTrue="1"/>
    <cfRule type="duplicateValues" dxfId="668" priority="97" stopIfTrue="1"/>
    <cfRule type="duplicateValues" dxfId="667" priority="98" stopIfTrue="1"/>
    <cfRule type="duplicateValues" dxfId="666" priority="99" stopIfTrue="1"/>
    <cfRule type="duplicateValues" dxfId="665" priority="100" stopIfTrue="1"/>
    <cfRule type="duplicateValues" dxfId="664" priority="101" stopIfTrue="1"/>
    <cfRule type="duplicateValues" dxfId="663" priority="102" stopIfTrue="1"/>
    <cfRule type="duplicateValues" dxfId="662" priority="103" stopIfTrue="1"/>
    <cfRule type="duplicateValues" dxfId="661" priority="104" stopIfTrue="1"/>
    <cfRule type="duplicateValues" dxfId="660" priority="105" stopIfTrue="1"/>
    <cfRule type="duplicateValues" dxfId="659" priority="106" stopIfTrue="1"/>
    <cfRule type="duplicateValues" dxfId="658" priority="107" stopIfTrue="1"/>
    <cfRule type="duplicateValues" dxfId="657" priority="108" stopIfTrue="1"/>
    <cfRule type="duplicateValues" dxfId="656" priority="109" stopIfTrue="1"/>
    <cfRule type="duplicateValues" dxfId="655" priority="110" stopIfTrue="1"/>
    <cfRule type="duplicateValues" dxfId="654" priority="111" stopIfTrue="1"/>
    <cfRule type="duplicateValues" dxfId="653" priority="112" stopIfTrue="1"/>
    <cfRule type="duplicateValues" dxfId="652" priority="113" stopIfTrue="1"/>
    <cfRule type="duplicateValues" dxfId="651" priority="114" stopIfTrue="1"/>
    <cfRule type="duplicateValues" dxfId="650" priority="115" stopIfTrue="1"/>
    <cfRule type="duplicateValues" dxfId="649" priority="116" stopIfTrue="1"/>
    <cfRule type="duplicateValues" dxfId="648" priority="117" stopIfTrue="1"/>
    <cfRule type="duplicateValues" dxfId="647" priority="118" stopIfTrue="1"/>
    <cfRule type="duplicateValues" dxfId="646" priority="119" stopIfTrue="1"/>
    <cfRule type="duplicateValues" dxfId="645" priority="120" stopIfTrue="1"/>
    <cfRule type="duplicateValues" dxfId="644" priority="121" stopIfTrue="1"/>
    <cfRule type="duplicateValues" dxfId="643" priority="122" stopIfTrue="1"/>
    <cfRule type="duplicateValues" dxfId="642" priority="123" stopIfTrue="1"/>
    <cfRule type="duplicateValues" dxfId="641" priority="124" stopIfTrue="1"/>
    <cfRule type="duplicateValues" dxfId="640" priority="125" stopIfTrue="1"/>
    <cfRule type="duplicateValues" dxfId="639" priority="126" stopIfTrue="1"/>
    <cfRule type="duplicateValues" dxfId="638" priority="127" stopIfTrue="1"/>
    <cfRule type="duplicateValues" dxfId="637" priority="128" stopIfTrue="1"/>
    <cfRule type="duplicateValues" dxfId="636" priority="129" stopIfTrue="1"/>
    <cfRule type="duplicateValues" dxfId="635" priority="130" stopIfTrue="1"/>
    <cfRule type="duplicateValues" dxfId="634" priority="131" stopIfTrue="1"/>
    <cfRule type="duplicateValues" dxfId="633" priority="132" stopIfTrue="1"/>
    <cfRule type="duplicateValues" dxfId="632" priority="133" stopIfTrue="1"/>
    <cfRule type="duplicateValues" dxfId="631" priority="134" stopIfTrue="1"/>
    <cfRule type="duplicateValues" dxfId="630" priority="135" stopIfTrue="1"/>
    <cfRule type="duplicateValues" dxfId="629" priority="136" stopIfTrue="1"/>
    <cfRule type="duplicateValues" dxfId="628" priority="1178" stopIfTrue="1"/>
  </conditionalFormatting>
  <conditionalFormatting sqref="C8:C9">
    <cfRule type="duplicateValues" dxfId="627" priority="137" stopIfTrue="1"/>
  </conditionalFormatting>
  <conditionalFormatting sqref="C8:C14">
    <cfRule type="duplicateValues" dxfId="626" priority="1147" stopIfTrue="1"/>
  </conditionalFormatting>
  <conditionalFormatting sqref="C9">
    <cfRule type="duplicateValues" dxfId="625" priority="78" stopIfTrue="1"/>
    <cfRule type="duplicateValues" dxfId="624" priority="79" stopIfTrue="1"/>
    <cfRule type="duplicateValues" dxfId="623" priority="80" stopIfTrue="1"/>
    <cfRule type="duplicateValues" dxfId="622" priority="81" stopIfTrue="1"/>
    <cfRule type="duplicateValues" dxfId="621" priority="82" stopIfTrue="1"/>
    <cfRule type="duplicateValues" dxfId="620" priority="83" stopIfTrue="1"/>
    <cfRule type="duplicateValues" dxfId="619" priority="84" stopIfTrue="1"/>
    <cfRule type="duplicateValues" dxfId="618" priority="85" stopIfTrue="1"/>
    <cfRule type="duplicateValues" dxfId="617" priority="86" stopIfTrue="1"/>
    <cfRule type="duplicateValues" dxfId="616" priority="87" stopIfTrue="1"/>
    <cfRule type="duplicateValues" dxfId="615" priority="88" stopIfTrue="1"/>
    <cfRule type="duplicateValues" dxfId="614" priority="89" stopIfTrue="1"/>
    <cfRule type="duplicateValues" dxfId="613" priority="1182" stopIfTrue="1"/>
  </conditionalFormatting>
  <conditionalFormatting sqref="C9:C11">
    <cfRule type="duplicateValues" dxfId="612" priority="1210" stopIfTrue="1"/>
  </conditionalFormatting>
  <conditionalFormatting sqref="C10">
    <cfRule type="duplicateValues" dxfId="611" priority="1180" stopIfTrue="1"/>
  </conditionalFormatting>
  <conditionalFormatting sqref="C11">
    <cfRule type="duplicateValues" dxfId="610" priority="141" stopIfTrue="1"/>
    <cfRule type="duplicateValues" dxfId="609" priority="1181" stopIfTrue="1"/>
  </conditionalFormatting>
  <conditionalFormatting sqref="C11:C13">
    <cfRule type="duplicateValues" dxfId="608" priority="77" stopIfTrue="1"/>
    <cfRule type="duplicateValues" dxfId="607" priority="142" stopIfTrue="1"/>
  </conditionalFormatting>
  <conditionalFormatting sqref="C11:C17">
    <cfRule type="duplicateValues" dxfId="606" priority="1165" stopIfTrue="1"/>
  </conditionalFormatting>
  <conditionalFormatting sqref="C12">
    <cfRule type="duplicateValues" dxfId="605" priority="1171" stopIfTrue="1"/>
  </conditionalFormatting>
  <conditionalFormatting sqref="C12:C13">
    <cfRule type="duplicateValues" dxfId="604" priority="1149" stopIfTrue="1"/>
  </conditionalFormatting>
  <conditionalFormatting sqref="C12:C15">
    <cfRule type="duplicateValues" dxfId="603" priority="1176" stopIfTrue="1"/>
  </conditionalFormatting>
  <conditionalFormatting sqref="C13">
    <cfRule type="duplicateValues" dxfId="602" priority="51" stopIfTrue="1"/>
    <cfRule type="duplicateValues" dxfId="601" priority="52" stopIfTrue="1"/>
    <cfRule type="duplicateValues" dxfId="600" priority="53" stopIfTrue="1"/>
    <cfRule type="duplicateValues" dxfId="599" priority="54" stopIfTrue="1"/>
    <cfRule type="duplicateValues" dxfId="598" priority="55" stopIfTrue="1"/>
    <cfRule type="duplicateValues" dxfId="597" priority="56" stopIfTrue="1"/>
    <cfRule type="duplicateValues" dxfId="596" priority="57" stopIfTrue="1"/>
    <cfRule type="duplicateValues" dxfId="595" priority="58" stopIfTrue="1"/>
    <cfRule type="duplicateValues" dxfId="594" priority="59" stopIfTrue="1"/>
    <cfRule type="duplicateValues" dxfId="593" priority="60" stopIfTrue="1"/>
    <cfRule type="duplicateValues" dxfId="592" priority="61" stopIfTrue="1"/>
    <cfRule type="duplicateValues" dxfId="591" priority="62" stopIfTrue="1"/>
    <cfRule type="duplicateValues" dxfId="590" priority="63" stopIfTrue="1"/>
    <cfRule type="duplicateValues" dxfId="589" priority="64" stopIfTrue="1"/>
    <cfRule type="duplicateValues" dxfId="588" priority="65" stopIfTrue="1"/>
    <cfRule type="duplicateValues" dxfId="587" priority="66" stopIfTrue="1"/>
    <cfRule type="duplicateValues" dxfId="586" priority="67" stopIfTrue="1"/>
    <cfRule type="duplicateValues" dxfId="585" priority="68" stopIfTrue="1"/>
    <cfRule type="duplicateValues" dxfId="584" priority="69" stopIfTrue="1"/>
    <cfRule type="duplicateValues" dxfId="583" priority="70" stopIfTrue="1"/>
    <cfRule type="duplicateValues" dxfId="582" priority="71" stopIfTrue="1"/>
    <cfRule type="duplicateValues" dxfId="581" priority="72" stopIfTrue="1"/>
    <cfRule type="duplicateValues" dxfId="580" priority="73" stopIfTrue="1"/>
    <cfRule type="duplicateValues" dxfId="579" priority="74" stopIfTrue="1"/>
    <cfRule type="duplicateValues" dxfId="578" priority="75" stopIfTrue="1"/>
    <cfRule type="duplicateValues" dxfId="577" priority="76" stopIfTrue="1"/>
    <cfRule type="duplicateValues" dxfId="576" priority="140" stopIfTrue="1"/>
    <cfRule type="duplicateValues" dxfId="575" priority="714" stopIfTrue="1"/>
    <cfRule type="duplicateValues" dxfId="574" priority="723" stopIfTrue="1"/>
    <cfRule type="duplicateValues" dxfId="573" priority="726" stopIfTrue="1"/>
    <cfRule type="duplicateValues" dxfId="572" priority="745" stopIfTrue="1"/>
    <cfRule type="duplicateValues" dxfId="571" priority="746" stopIfTrue="1"/>
    <cfRule type="duplicateValues" dxfId="570" priority="749" stopIfTrue="1"/>
    <cfRule type="duplicateValues" dxfId="569" priority="750" stopIfTrue="1"/>
    <cfRule type="duplicateValues" dxfId="568" priority="757" stopIfTrue="1"/>
    <cfRule type="duplicateValues" dxfId="567" priority="775" stopIfTrue="1"/>
    <cfRule type="duplicateValues" dxfId="566" priority="776" stopIfTrue="1"/>
    <cfRule type="duplicateValues" dxfId="565" priority="779" stopIfTrue="1"/>
    <cfRule type="duplicateValues" dxfId="564" priority="780" stopIfTrue="1"/>
    <cfRule type="duplicateValues" dxfId="563" priority="787" stopIfTrue="1"/>
    <cfRule type="duplicateValues" dxfId="562" priority="792" stopIfTrue="1"/>
    <cfRule type="duplicateValues" dxfId="561" priority="793" stopIfTrue="1"/>
    <cfRule type="duplicateValues" dxfId="560" priority="796" stopIfTrue="1"/>
    <cfRule type="duplicateValues" dxfId="559" priority="797" stopIfTrue="1"/>
    <cfRule type="duplicateValues" dxfId="558" priority="804" stopIfTrue="1"/>
    <cfRule type="duplicateValues" dxfId="557" priority="807" stopIfTrue="1"/>
    <cfRule type="duplicateValues" dxfId="556" priority="808" stopIfTrue="1"/>
    <cfRule type="duplicateValues" dxfId="555" priority="809" stopIfTrue="1"/>
    <cfRule type="duplicateValues" dxfId="554" priority="815" stopIfTrue="1"/>
    <cfRule type="duplicateValues" dxfId="553" priority="817" stopIfTrue="1"/>
    <cfRule type="duplicateValues" dxfId="552" priority="818" stopIfTrue="1"/>
    <cfRule type="duplicateValues" dxfId="551" priority="820" stopIfTrue="1"/>
    <cfRule type="duplicateValues" dxfId="550" priority="821" stopIfTrue="1"/>
    <cfRule type="duplicateValues" dxfId="549" priority="1172" stopIfTrue="1"/>
  </conditionalFormatting>
  <conditionalFormatting sqref="C13:C16">
    <cfRule type="duplicateValues" dxfId="548" priority="1151" stopIfTrue="1"/>
  </conditionalFormatting>
  <conditionalFormatting sqref="C14">
    <cfRule type="duplicateValues" dxfId="547" priority="717" stopIfTrue="1"/>
    <cfRule type="duplicateValues" dxfId="546" priority="718" stopIfTrue="1"/>
    <cfRule type="duplicateValues" dxfId="545" priority="721" stopIfTrue="1"/>
    <cfRule type="duplicateValues" dxfId="544" priority="722" stopIfTrue="1"/>
    <cfRule type="duplicateValues" dxfId="543" priority="729" stopIfTrue="1"/>
    <cfRule type="duplicateValues" dxfId="542" priority="732" stopIfTrue="1"/>
    <cfRule type="duplicateValues" dxfId="541" priority="733" stopIfTrue="1"/>
    <cfRule type="duplicateValues" dxfId="540" priority="736" stopIfTrue="1"/>
    <cfRule type="duplicateValues" dxfId="539" priority="737" stopIfTrue="1"/>
    <cfRule type="duplicateValues" dxfId="538" priority="742" stopIfTrue="1"/>
    <cfRule type="duplicateValues" dxfId="537" priority="743" stopIfTrue="1"/>
    <cfRule type="duplicateValues" dxfId="536" priority="744" stopIfTrue="1"/>
    <cfRule type="duplicateValues" dxfId="535" priority="747" stopIfTrue="1"/>
    <cfRule type="duplicateValues" dxfId="534" priority="748" stopIfTrue="1"/>
    <cfRule type="duplicateValues" dxfId="533" priority="752" stopIfTrue="1"/>
    <cfRule type="duplicateValues" dxfId="532" priority="753" stopIfTrue="1"/>
    <cfRule type="duplicateValues" dxfId="531" priority="755" stopIfTrue="1"/>
    <cfRule type="duplicateValues" dxfId="530" priority="756" stopIfTrue="1"/>
    <cfRule type="duplicateValues" dxfId="529" priority="762" stopIfTrue="1"/>
    <cfRule type="duplicateValues" dxfId="528" priority="763" stopIfTrue="1"/>
    <cfRule type="duplicateValues" dxfId="527" priority="766" stopIfTrue="1"/>
    <cfRule type="duplicateValues" dxfId="526" priority="767" stopIfTrue="1"/>
    <cfRule type="duplicateValues" dxfId="525" priority="772" stopIfTrue="1"/>
    <cfRule type="duplicateValues" dxfId="524" priority="773" stopIfTrue="1"/>
    <cfRule type="duplicateValues" dxfId="523" priority="774" stopIfTrue="1"/>
    <cfRule type="duplicateValues" dxfId="522" priority="777" stopIfTrue="1"/>
    <cfRule type="duplicateValues" dxfId="521" priority="778" stopIfTrue="1"/>
    <cfRule type="duplicateValues" dxfId="520" priority="782" stopIfTrue="1"/>
    <cfRule type="duplicateValues" dxfId="519" priority="783" stopIfTrue="1"/>
    <cfRule type="duplicateValues" dxfId="518" priority="785" stopIfTrue="1"/>
    <cfRule type="duplicateValues" dxfId="517" priority="786" stopIfTrue="1"/>
    <cfRule type="duplicateValues" dxfId="516" priority="790" stopIfTrue="1"/>
    <cfRule type="duplicateValues" dxfId="515" priority="791" stopIfTrue="1"/>
    <cfRule type="duplicateValues" dxfId="514" priority="794" stopIfTrue="1"/>
    <cfRule type="duplicateValues" dxfId="513" priority="795" stopIfTrue="1"/>
    <cfRule type="duplicateValues" dxfId="512" priority="799" stopIfTrue="1"/>
    <cfRule type="duplicateValues" dxfId="511" priority="800" stopIfTrue="1"/>
    <cfRule type="duplicateValues" dxfId="510" priority="802" stopIfTrue="1"/>
    <cfRule type="duplicateValues" dxfId="509" priority="803" stopIfTrue="1"/>
    <cfRule type="duplicateValues" dxfId="508" priority="816" stopIfTrue="1"/>
    <cfRule type="duplicateValues" dxfId="507" priority="819" stopIfTrue="1"/>
    <cfRule type="duplicateValues" dxfId="506" priority="823" stopIfTrue="1"/>
    <cfRule type="duplicateValues" dxfId="505" priority="824" stopIfTrue="1"/>
    <cfRule type="duplicateValues" dxfId="504" priority="1170" stopIfTrue="1"/>
  </conditionalFormatting>
  <conditionalFormatting sqref="C14:C15">
    <cfRule type="duplicateValues" dxfId="503" priority="1146" stopIfTrue="1"/>
  </conditionalFormatting>
  <conditionalFormatting sqref="C14:C17">
    <cfRule type="duplicateValues" dxfId="502" priority="1148" stopIfTrue="1"/>
  </conditionalFormatting>
  <conditionalFormatting sqref="C15">
    <cfRule type="duplicateValues" dxfId="501" priority="709" stopIfTrue="1"/>
    <cfRule type="duplicateValues" dxfId="500" priority="710" stopIfTrue="1"/>
    <cfRule type="duplicateValues" dxfId="499" priority="711" stopIfTrue="1"/>
    <cfRule type="duplicateValues" dxfId="498" priority="712" stopIfTrue="1"/>
    <cfRule type="duplicateValues" dxfId="497" priority="713" stopIfTrue="1"/>
    <cfRule type="duplicateValues" dxfId="496" priority="715" stopIfTrue="1"/>
    <cfRule type="duplicateValues" dxfId="495" priority="716" stopIfTrue="1"/>
    <cfRule type="duplicateValues" dxfId="494" priority="719" stopIfTrue="1"/>
    <cfRule type="duplicateValues" dxfId="493" priority="720" stopIfTrue="1"/>
    <cfRule type="duplicateValues" dxfId="492" priority="724" stopIfTrue="1"/>
    <cfRule type="duplicateValues" dxfId="491" priority="725" stopIfTrue="1"/>
    <cfRule type="duplicateValues" dxfId="490" priority="727" stopIfTrue="1"/>
    <cfRule type="duplicateValues" dxfId="489" priority="728" stopIfTrue="1"/>
    <cfRule type="duplicateValues" dxfId="488" priority="730" stopIfTrue="1"/>
    <cfRule type="duplicateValues" dxfId="487" priority="731" stopIfTrue="1"/>
    <cfRule type="duplicateValues" dxfId="486" priority="734" stopIfTrue="1"/>
    <cfRule type="duplicateValues" dxfId="485" priority="735" stopIfTrue="1"/>
    <cfRule type="duplicateValues" dxfId="484" priority="738" stopIfTrue="1"/>
    <cfRule type="duplicateValues" dxfId="483" priority="739" stopIfTrue="1"/>
    <cfRule type="duplicateValues" dxfId="482" priority="740" stopIfTrue="1"/>
    <cfRule type="duplicateValues" dxfId="481" priority="741" stopIfTrue="1"/>
    <cfRule type="duplicateValues" dxfId="480" priority="751" stopIfTrue="1"/>
    <cfRule type="duplicateValues" dxfId="479" priority="754" stopIfTrue="1"/>
    <cfRule type="duplicateValues" dxfId="478" priority="758" stopIfTrue="1"/>
    <cfRule type="duplicateValues" dxfId="477" priority="759" stopIfTrue="1"/>
    <cfRule type="duplicateValues" dxfId="476" priority="760" stopIfTrue="1"/>
    <cfRule type="duplicateValues" dxfId="475" priority="761" stopIfTrue="1"/>
    <cfRule type="duplicateValues" dxfId="474" priority="764" stopIfTrue="1"/>
    <cfRule type="duplicateValues" dxfId="473" priority="765" stopIfTrue="1"/>
    <cfRule type="duplicateValues" dxfId="472" priority="768" stopIfTrue="1"/>
    <cfRule type="duplicateValues" dxfId="471" priority="769" stopIfTrue="1"/>
    <cfRule type="duplicateValues" dxfId="470" priority="770" stopIfTrue="1"/>
    <cfRule type="duplicateValues" dxfId="469" priority="771" stopIfTrue="1"/>
    <cfRule type="duplicateValues" dxfId="468" priority="781" stopIfTrue="1"/>
    <cfRule type="duplicateValues" dxfId="467" priority="784" stopIfTrue="1"/>
    <cfRule type="duplicateValues" dxfId="466" priority="788" stopIfTrue="1"/>
    <cfRule type="duplicateValues" dxfId="465" priority="789" stopIfTrue="1"/>
    <cfRule type="duplicateValues" dxfId="464" priority="798" stopIfTrue="1"/>
    <cfRule type="duplicateValues" dxfId="463" priority="801" stopIfTrue="1"/>
    <cfRule type="duplicateValues" dxfId="462" priority="805" stopIfTrue="1"/>
    <cfRule type="duplicateValues" dxfId="461" priority="806" stopIfTrue="1"/>
    <cfRule type="duplicateValues" dxfId="460" priority="810" stopIfTrue="1"/>
    <cfRule type="duplicateValues" dxfId="459" priority="811" stopIfTrue="1"/>
    <cfRule type="duplicateValues" dxfId="458" priority="812" stopIfTrue="1"/>
    <cfRule type="duplicateValues" dxfId="457" priority="813" stopIfTrue="1"/>
    <cfRule type="duplicateValues" dxfId="456" priority="814" stopIfTrue="1"/>
    <cfRule type="duplicateValues" dxfId="455" priority="822" stopIfTrue="1"/>
    <cfRule type="duplicateValues" dxfId="454" priority="1169" stopIfTrue="1"/>
  </conditionalFormatting>
  <conditionalFormatting sqref="C16">
    <cfRule type="duplicateValues" dxfId="453" priority="697" stopIfTrue="1"/>
    <cfRule type="duplicateValues" dxfId="452" priority="698" stopIfTrue="1"/>
    <cfRule type="duplicateValues" dxfId="451" priority="699" stopIfTrue="1"/>
    <cfRule type="duplicateValues" dxfId="450" priority="700" stopIfTrue="1"/>
    <cfRule type="duplicateValues" dxfId="449" priority="701" stopIfTrue="1"/>
    <cfRule type="duplicateValues" dxfId="448" priority="702" stopIfTrue="1"/>
    <cfRule type="duplicateValues" dxfId="447" priority="703" stopIfTrue="1"/>
    <cfRule type="duplicateValues" dxfId="446" priority="704" stopIfTrue="1"/>
    <cfRule type="duplicateValues" dxfId="445" priority="705" stopIfTrue="1"/>
    <cfRule type="duplicateValues" dxfId="444" priority="706" stopIfTrue="1"/>
    <cfRule type="duplicateValues" dxfId="443" priority="707" stopIfTrue="1"/>
    <cfRule type="duplicateValues" dxfId="442" priority="708" stopIfTrue="1"/>
    <cfRule type="duplicateValues" dxfId="441" priority="1177" stopIfTrue="1"/>
  </conditionalFormatting>
  <conditionalFormatting sqref="C16:C17">
    <cfRule type="duplicateValues" dxfId="440" priority="1220" stopIfTrue="1"/>
  </conditionalFormatting>
  <conditionalFormatting sqref="C17">
    <cfRule type="duplicateValues" dxfId="439" priority="608" stopIfTrue="1"/>
    <cfRule type="duplicateValues" dxfId="438" priority="609" stopIfTrue="1"/>
    <cfRule type="duplicateValues" dxfId="437" priority="610" stopIfTrue="1"/>
    <cfRule type="duplicateValues" dxfId="436" priority="611" stopIfTrue="1"/>
    <cfRule type="duplicateValues" dxfId="435" priority="612" stopIfTrue="1"/>
    <cfRule type="duplicateValues" dxfId="434" priority="613" stopIfTrue="1"/>
    <cfRule type="duplicateValues" dxfId="433" priority="614" stopIfTrue="1"/>
    <cfRule type="duplicateValues" dxfId="432" priority="615" stopIfTrue="1"/>
    <cfRule type="duplicateValues" dxfId="431" priority="616" stopIfTrue="1"/>
    <cfRule type="duplicateValues" dxfId="430" priority="617" stopIfTrue="1"/>
    <cfRule type="duplicateValues" dxfId="429" priority="618" stopIfTrue="1"/>
    <cfRule type="duplicateValues" dxfId="428" priority="619" stopIfTrue="1"/>
    <cfRule type="duplicateValues" dxfId="427" priority="620" stopIfTrue="1"/>
    <cfRule type="duplicateValues" dxfId="426" priority="621" stopIfTrue="1"/>
    <cfRule type="duplicateValues" dxfId="425" priority="622" stopIfTrue="1"/>
    <cfRule type="duplicateValues" dxfId="424" priority="623" stopIfTrue="1"/>
    <cfRule type="duplicateValues" dxfId="423" priority="624" stopIfTrue="1"/>
    <cfRule type="duplicateValues" dxfId="422" priority="625" stopIfTrue="1"/>
    <cfRule type="duplicateValues" dxfId="421" priority="626" stopIfTrue="1"/>
    <cfRule type="duplicateValues" dxfId="420" priority="1206" stopIfTrue="1"/>
  </conditionalFormatting>
  <conditionalFormatting sqref="C17:C19">
    <cfRule type="duplicateValues" dxfId="419" priority="696" stopIfTrue="1"/>
  </conditionalFormatting>
  <conditionalFormatting sqref="C18">
    <cfRule type="duplicateValues" dxfId="418" priority="629" stopIfTrue="1"/>
    <cfRule type="duplicateValues" dxfId="417" priority="630" stopIfTrue="1"/>
    <cfRule type="duplicateValues" dxfId="416" priority="684" stopIfTrue="1"/>
    <cfRule type="duplicateValues" dxfId="415" priority="685" stopIfTrue="1"/>
  </conditionalFormatting>
  <conditionalFormatting sqref="C19">
    <cfRule type="duplicateValues" dxfId="414" priority="149" stopIfTrue="1"/>
    <cfRule type="duplicateValues" dxfId="413" priority="150" stopIfTrue="1"/>
    <cfRule type="duplicateValues" dxfId="412" priority="151" stopIfTrue="1"/>
    <cfRule type="duplicateValues" dxfId="411" priority="568" stopIfTrue="1"/>
    <cfRule type="duplicateValues" dxfId="410" priority="569" stopIfTrue="1"/>
    <cfRule type="duplicateValues" dxfId="409" priority="596" stopIfTrue="1"/>
    <cfRule type="duplicateValues" dxfId="408" priority="597" stopIfTrue="1"/>
    <cfRule type="duplicateValues" dxfId="407" priority="627" stopIfTrue="1"/>
    <cfRule type="duplicateValues" dxfId="406" priority="628" stopIfTrue="1"/>
    <cfRule type="duplicateValues" dxfId="405" priority="686" stopIfTrue="1"/>
    <cfRule type="duplicateValues" dxfId="404" priority="687" stopIfTrue="1"/>
    <cfRule type="duplicateValues" dxfId="403" priority="688" stopIfTrue="1"/>
    <cfRule type="duplicateValues" dxfId="402" priority="689" stopIfTrue="1"/>
    <cfRule type="duplicateValues" dxfId="401" priority="690" stopIfTrue="1"/>
    <cfRule type="duplicateValues" dxfId="400" priority="691" stopIfTrue="1"/>
    <cfRule type="duplicateValues" dxfId="399" priority="692" stopIfTrue="1"/>
    <cfRule type="duplicateValues" dxfId="398" priority="693" stopIfTrue="1"/>
    <cfRule type="duplicateValues" dxfId="397" priority="694" stopIfTrue="1"/>
    <cfRule type="duplicateValues" dxfId="396" priority="695" stopIfTrue="1"/>
    <cfRule type="duplicateValues" dxfId="395" priority="1145" stopIfTrue="1"/>
    <cfRule type="duplicateValues" dxfId="394" priority="1196" stopIfTrue="1"/>
    <cfRule type="duplicateValues" dxfId="393" priority="1317" stopIfTrue="1"/>
  </conditionalFormatting>
  <conditionalFormatting sqref="C20">
    <cfRule type="duplicateValues" dxfId="392" priority="39" stopIfTrue="1"/>
    <cfRule type="duplicateValues" dxfId="391" priority="40" stopIfTrue="1"/>
    <cfRule type="containsErrors" dxfId="390" priority="41" stopIfTrue="1">
      <formula>ISERROR(C20)</formula>
    </cfRule>
    <cfRule type="duplicateValues" dxfId="389" priority="42" stopIfTrue="1"/>
    <cfRule type="containsErrors" dxfId="388" priority="43" stopIfTrue="1">
      <formula>ISERROR(C20)</formula>
    </cfRule>
    <cfRule type="duplicateValues" dxfId="387" priority="44" stopIfTrue="1"/>
    <cfRule type="duplicateValues" dxfId="386" priority="45" stopIfTrue="1"/>
    <cfRule type="duplicateValues" dxfId="385" priority="46" stopIfTrue="1"/>
    <cfRule type="duplicateValues" dxfId="384" priority="47" stopIfTrue="1"/>
    <cfRule type="duplicateValues" dxfId="383" priority="48" stopIfTrue="1"/>
    <cfRule type="duplicateValues" dxfId="382" priority="49" stopIfTrue="1"/>
    <cfRule type="duplicateValues" dxfId="381" priority="50" stopIfTrue="1"/>
  </conditionalFormatting>
  <conditionalFormatting sqref="C21">
    <cfRule type="duplicateValues" dxfId="380" priority="31" stopIfTrue="1"/>
    <cfRule type="duplicateValues" dxfId="379" priority="32" stopIfTrue="1"/>
    <cfRule type="duplicateValues" dxfId="378" priority="33" stopIfTrue="1"/>
    <cfRule type="duplicateValues" dxfId="377" priority="34" stopIfTrue="1"/>
    <cfRule type="duplicateValues" dxfId="376" priority="35" stopIfTrue="1"/>
    <cfRule type="duplicateValues" dxfId="375" priority="36" stopIfTrue="1"/>
    <cfRule type="duplicateValues" dxfId="374" priority="37" stopIfTrue="1"/>
    <cfRule type="duplicateValues" dxfId="373" priority="38" stopIfTrue="1"/>
  </conditionalFormatting>
  <conditionalFormatting sqref="C22">
    <cfRule type="duplicateValues" dxfId="372" priority="21" stopIfTrue="1"/>
    <cfRule type="duplicateValues" dxfId="371" priority="22" stopIfTrue="1"/>
    <cfRule type="duplicateValues" dxfId="370" priority="23" stopIfTrue="1"/>
    <cfRule type="duplicateValues" dxfId="369" priority="24" stopIfTrue="1"/>
    <cfRule type="duplicateValues" dxfId="368" priority="25" stopIfTrue="1"/>
    <cfRule type="duplicateValues" dxfId="367" priority="26" stopIfTrue="1"/>
    <cfRule type="duplicateValues" dxfId="366" priority="27" stopIfTrue="1"/>
    <cfRule type="duplicateValues" dxfId="365" priority="28" stopIfTrue="1"/>
    <cfRule type="duplicateValues" dxfId="364" priority="29" stopIfTrue="1"/>
    <cfRule type="duplicateValues" dxfId="363" priority="30" stopIfTrue="1"/>
  </conditionalFormatting>
  <conditionalFormatting sqref="C23">
    <cfRule type="duplicateValues" dxfId="362" priority="9" stopIfTrue="1"/>
    <cfRule type="duplicateValues" dxfId="361" priority="10" stopIfTrue="1"/>
    <cfRule type="duplicateValues" dxfId="360" priority="11" stopIfTrue="1"/>
    <cfRule type="containsErrors" dxfId="359" priority="12" stopIfTrue="1">
      <formula>ISERROR(C23)</formula>
    </cfRule>
    <cfRule type="duplicateValues" dxfId="358" priority="13" stopIfTrue="1"/>
    <cfRule type="duplicateValues" dxfId="357" priority="14" stopIfTrue="1"/>
    <cfRule type="duplicateValues" dxfId="356" priority="15" stopIfTrue="1"/>
    <cfRule type="duplicateValues" dxfId="355" priority="16" stopIfTrue="1"/>
    <cfRule type="duplicateValues" dxfId="354" priority="17" stopIfTrue="1"/>
    <cfRule type="duplicateValues" dxfId="353" priority="18" stopIfTrue="1"/>
    <cfRule type="duplicateValues" dxfId="352" priority="19" stopIfTrue="1"/>
    <cfRule type="duplicateValues" dxfId="351" priority="20" stopIfTrue="1"/>
  </conditionalFormatting>
  <conditionalFormatting sqref="C26:C27">
    <cfRule type="duplicateValues" dxfId="350" priority="1142" stopIfTrue="1"/>
  </conditionalFormatting>
  <conditionalFormatting sqref="C25">
    <cfRule type="duplicateValues" dxfId="343" priority="1243" stopIfTrue="1"/>
    <cfRule type="duplicateValues" dxfId="342" priority="1246" stopIfTrue="1"/>
  </conditionalFormatting>
  <conditionalFormatting sqref="C25:C26">
    <cfRule type="duplicateValues" dxfId="341" priority="214" stopIfTrue="1"/>
    <cfRule type="duplicateValues" dxfId="340" priority="1133" stopIfTrue="1"/>
  </conditionalFormatting>
  <conditionalFormatting sqref="C25:C27">
    <cfRule type="duplicateValues" dxfId="339" priority="1260" stopIfTrue="1"/>
  </conditionalFormatting>
  <conditionalFormatting sqref="C25:C28">
    <cfRule type="duplicateValues" dxfId="338" priority="1310" stopIfTrue="1"/>
    <cfRule type="containsErrors" dxfId="337" priority="1324" stopIfTrue="1">
      <formula>ISERROR(C25)</formula>
    </cfRule>
    <cfRule type="duplicateValues" dxfId="336" priority="1325" stopIfTrue="1"/>
  </conditionalFormatting>
  <conditionalFormatting sqref="C25:C30">
    <cfRule type="duplicateValues" dxfId="335" priority="1308" stopIfTrue="1"/>
  </conditionalFormatting>
  <conditionalFormatting sqref="C25">
    <cfRule type="duplicateValues" dxfId="334" priority="155" stopIfTrue="1"/>
    <cfRule type="duplicateValues" dxfId="333" priority="156" stopIfTrue="1"/>
    <cfRule type="duplicateValues" dxfId="332" priority="157" stopIfTrue="1"/>
    <cfRule type="duplicateValues" dxfId="331" priority="158" stopIfTrue="1"/>
    <cfRule type="duplicateValues" dxfId="330" priority="188" stopIfTrue="1"/>
    <cfRule type="duplicateValues" dxfId="329" priority="189" stopIfTrue="1"/>
    <cfRule type="duplicateValues" dxfId="328" priority="204" stopIfTrue="1"/>
    <cfRule type="duplicateValues" dxfId="327" priority="205" stopIfTrue="1"/>
    <cfRule type="duplicateValues" dxfId="326" priority="206" stopIfTrue="1"/>
    <cfRule type="duplicateValues" dxfId="325" priority="207" stopIfTrue="1"/>
    <cfRule type="duplicateValues" dxfId="324" priority="208" stopIfTrue="1"/>
    <cfRule type="duplicateValues" dxfId="323" priority="209" stopIfTrue="1"/>
    <cfRule type="duplicateValues" dxfId="322" priority="210" stopIfTrue="1"/>
    <cfRule type="duplicateValues" dxfId="321" priority="211" stopIfTrue="1"/>
    <cfRule type="duplicateValues" dxfId="320" priority="212" stopIfTrue="1"/>
    <cfRule type="duplicateValues" dxfId="319" priority="213" stopIfTrue="1"/>
    <cfRule type="duplicateValues" dxfId="318" priority="1141" stopIfTrue="1"/>
    <cfRule type="duplicateValues" dxfId="317" priority="1239" stopIfTrue="1"/>
  </conditionalFormatting>
  <conditionalFormatting sqref="C25:C28">
    <cfRule type="duplicateValues" dxfId="316" priority="1134" stopIfTrue="1"/>
  </conditionalFormatting>
  <conditionalFormatting sqref="C26">
    <cfRule type="duplicateValues" dxfId="315" priority="153" stopIfTrue="1"/>
    <cfRule type="duplicateValues" dxfId="314" priority="154" stopIfTrue="1"/>
    <cfRule type="duplicateValues" dxfId="313" priority="159" stopIfTrue="1"/>
    <cfRule type="duplicateValues" dxfId="312" priority="160" stopIfTrue="1"/>
    <cfRule type="duplicateValues" dxfId="311" priority="161" stopIfTrue="1"/>
    <cfRule type="duplicateValues" dxfId="310" priority="162" stopIfTrue="1"/>
    <cfRule type="duplicateValues" dxfId="309" priority="163" stopIfTrue="1"/>
    <cfRule type="duplicateValues" dxfId="308" priority="164" stopIfTrue="1"/>
    <cfRule type="duplicateValues" dxfId="307" priority="165" stopIfTrue="1"/>
    <cfRule type="duplicateValues" dxfId="306" priority="166" stopIfTrue="1"/>
    <cfRule type="duplicateValues" dxfId="305" priority="167" stopIfTrue="1"/>
    <cfRule type="duplicateValues" dxfId="304" priority="168" stopIfTrue="1"/>
    <cfRule type="duplicateValues" dxfId="303" priority="192" stopIfTrue="1"/>
    <cfRule type="duplicateValues" dxfId="302" priority="193" stopIfTrue="1"/>
    <cfRule type="duplicateValues" dxfId="301" priority="194" stopIfTrue="1"/>
    <cfRule type="duplicateValues" dxfId="300" priority="195" stopIfTrue="1"/>
    <cfRule type="duplicateValues" dxfId="299" priority="196" stopIfTrue="1"/>
    <cfRule type="duplicateValues" dxfId="298" priority="197" stopIfTrue="1"/>
    <cfRule type="duplicateValues" dxfId="297" priority="198" stopIfTrue="1"/>
    <cfRule type="duplicateValues" dxfId="296" priority="199" stopIfTrue="1"/>
    <cfRule type="duplicateValues" dxfId="295" priority="200" stopIfTrue="1"/>
    <cfRule type="duplicateValues" dxfId="294" priority="201" stopIfTrue="1"/>
    <cfRule type="duplicateValues" dxfId="293" priority="1049" stopIfTrue="1"/>
    <cfRule type="duplicateValues" dxfId="292" priority="1054" stopIfTrue="1"/>
    <cfRule type="duplicateValues" dxfId="291" priority="1055" stopIfTrue="1"/>
    <cfRule type="duplicateValues" dxfId="290" priority="1064" stopIfTrue="1"/>
    <cfRule type="duplicateValues" dxfId="289" priority="1065" stopIfTrue="1"/>
    <cfRule type="duplicateValues" dxfId="288" priority="1068" stopIfTrue="1"/>
    <cfRule type="duplicateValues" dxfId="287" priority="1069" stopIfTrue="1"/>
    <cfRule type="duplicateValues" dxfId="286" priority="1074" stopIfTrue="1"/>
    <cfRule type="duplicateValues" dxfId="285" priority="1082" stopIfTrue="1"/>
    <cfRule type="duplicateValues" dxfId="284" priority="1083" stopIfTrue="1"/>
    <cfRule type="duplicateValues" dxfId="283" priority="1086" stopIfTrue="1"/>
    <cfRule type="duplicateValues" dxfId="282" priority="1087" stopIfTrue="1"/>
    <cfRule type="duplicateValues" dxfId="281" priority="1092" stopIfTrue="1"/>
    <cfRule type="duplicateValues" dxfId="280" priority="1095" stopIfTrue="1"/>
    <cfRule type="duplicateValues" dxfId="279" priority="1096" stopIfTrue="1"/>
    <cfRule type="duplicateValues" dxfId="278" priority="1099" stopIfTrue="1"/>
    <cfRule type="duplicateValues" dxfId="277" priority="1100" stopIfTrue="1"/>
    <cfRule type="duplicateValues" dxfId="276" priority="1105" stopIfTrue="1"/>
    <cfRule type="duplicateValues" dxfId="275" priority="1106" stopIfTrue="1"/>
    <cfRule type="duplicateValues" dxfId="274" priority="1107" stopIfTrue="1"/>
    <cfRule type="duplicateValues" dxfId="273" priority="1108" stopIfTrue="1"/>
    <cfRule type="duplicateValues" dxfId="272" priority="1109" stopIfTrue="1"/>
    <cfRule type="duplicateValues" dxfId="271" priority="1111" stopIfTrue="1"/>
    <cfRule type="duplicateValues" dxfId="270" priority="1112" stopIfTrue="1"/>
    <cfRule type="duplicateValues" dxfId="269" priority="1114" stopIfTrue="1"/>
    <cfRule type="duplicateValues" dxfId="268" priority="1115" stopIfTrue="1"/>
    <cfRule type="duplicateValues" dxfId="267" priority="1189" stopIfTrue="1"/>
  </conditionalFormatting>
  <conditionalFormatting sqref="C26:C28">
    <cfRule type="duplicateValues" dxfId="266" priority="1212" stopIfTrue="1"/>
  </conditionalFormatting>
  <conditionalFormatting sqref="C27">
    <cfRule type="duplicateValues" dxfId="265" priority="1050" stopIfTrue="1"/>
    <cfRule type="duplicateValues" dxfId="264" priority="1051" stopIfTrue="1"/>
    <cfRule type="duplicateValues" dxfId="263" priority="1052" stopIfTrue="1"/>
    <cfRule type="duplicateValues" dxfId="262" priority="1053" stopIfTrue="1"/>
    <cfRule type="duplicateValues" dxfId="261" priority="1056" stopIfTrue="1"/>
    <cfRule type="duplicateValues" dxfId="260" priority="1057" stopIfTrue="1"/>
    <cfRule type="duplicateValues" dxfId="259" priority="1058" stopIfTrue="1"/>
    <cfRule type="duplicateValues" dxfId="258" priority="1059" stopIfTrue="1"/>
    <cfRule type="duplicateValues" dxfId="257" priority="1060" stopIfTrue="1"/>
    <cfRule type="duplicateValues" dxfId="256" priority="1061" stopIfTrue="1"/>
    <cfRule type="duplicateValues" dxfId="255" priority="1062" stopIfTrue="1"/>
    <cfRule type="duplicateValues" dxfId="254" priority="1063" stopIfTrue="1"/>
    <cfRule type="duplicateValues" dxfId="253" priority="1066" stopIfTrue="1"/>
    <cfRule type="duplicateValues" dxfId="252" priority="1067" stopIfTrue="1"/>
    <cfRule type="duplicateValues" dxfId="251" priority="1070" stopIfTrue="1"/>
    <cfRule type="duplicateValues" dxfId="250" priority="1071" stopIfTrue="1"/>
    <cfRule type="duplicateValues" dxfId="249" priority="1072" stopIfTrue="1"/>
    <cfRule type="duplicateValues" dxfId="248" priority="1073" stopIfTrue="1"/>
    <cfRule type="duplicateValues" dxfId="247" priority="1075" stopIfTrue="1"/>
    <cfRule type="duplicateValues" dxfId="246" priority="1076" stopIfTrue="1"/>
    <cfRule type="duplicateValues" dxfId="245" priority="1077" stopIfTrue="1"/>
    <cfRule type="duplicateValues" dxfId="244" priority="1078" stopIfTrue="1"/>
    <cfRule type="duplicateValues" dxfId="243" priority="1079" stopIfTrue="1"/>
    <cfRule type="duplicateValues" dxfId="242" priority="1080" stopIfTrue="1"/>
    <cfRule type="duplicateValues" dxfId="241" priority="1081" stopIfTrue="1"/>
    <cfRule type="duplicateValues" dxfId="240" priority="1084" stopIfTrue="1"/>
    <cfRule type="duplicateValues" dxfId="239" priority="1085" stopIfTrue="1"/>
    <cfRule type="duplicateValues" dxfId="238" priority="1088" stopIfTrue="1"/>
    <cfRule type="duplicateValues" dxfId="237" priority="1089" stopIfTrue="1"/>
    <cfRule type="duplicateValues" dxfId="236" priority="1090" stopIfTrue="1"/>
    <cfRule type="duplicateValues" dxfId="235" priority="1091" stopIfTrue="1"/>
    <cfRule type="duplicateValues" dxfId="234" priority="1093" stopIfTrue="1"/>
    <cfRule type="duplicateValues" dxfId="233" priority="1094" stopIfTrue="1"/>
    <cfRule type="duplicateValues" dxfId="232" priority="1097" stopIfTrue="1"/>
    <cfRule type="duplicateValues" dxfId="231" priority="1098" stopIfTrue="1"/>
    <cfRule type="duplicateValues" dxfId="230" priority="1101" stopIfTrue="1"/>
    <cfRule type="duplicateValues" dxfId="229" priority="1102" stopIfTrue="1"/>
    <cfRule type="duplicateValues" dxfId="228" priority="1103" stopIfTrue="1"/>
    <cfRule type="duplicateValues" dxfId="227" priority="1104" stopIfTrue="1"/>
    <cfRule type="duplicateValues" dxfId="226" priority="1110" stopIfTrue="1"/>
    <cfRule type="duplicateValues" dxfId="225" priority="1113" stopIfTrue="1"/>
    <cfRule type="duplicateValues" dxfId="224" priority="1116" stopIfTrue="1"/>
    <cfRule type="duplicateValues" dxfId="223" priority="1117" stopIfTrue="1"/>
    <cfRule type="duplicateValues" dxfId="222" priority="1188" stopIfTrue="1"/>
  </conditionalFormatting>
  <conditionalFormatting sqref="C27:C28">
    <cfRule type="duplicateValues" dxfId="221" priority="1211" stopIfTrue="1"/>
  </conditionalFormatting>
  <conditionalFormatting sqref="C28">
    <cfRule type="duplicateValues" dxfId="220" priority="495" stopIfTrue="1"/>
    <cfRule type="duplicateValues" dxfId="219" priority="500" stopIfTrue="1"/>
    <cfRule type="duplicateValues" dxfId="218" priority="503" stopIfTrue="1"/>
    <cfRule type="duplicateValues" dxfId="217" priority="514" stopIfTrue="1"/>
    <cfRule type="duplicateValues" dxfId="216" priority="515" stopIfTrue="1"/>
    <cfRule type="duplicateValues" dxfId="215" priority="516" stopIfTrue="1"/>
    <cfRule type="duplicateValues" dxfId="214" priority="517" stopIfTrue="1"/>
    <cfRule type="duplicateValues" dxfId="213" priority="520" stopIfTrue="1"/>
    <cfRule type="duplicateValues" dxfId="212" priority="531" stopIfTrue="1"/>
    <cfRule type="duplicateValues" dxfId="211" priority="532" stopIfTrue="1"/>
    <cfRule type="duplicateValues" dxfId="210" priority="533" stopIfTrue="1"/>
    <cfRule type="duplicateValues" dxfId="209" priority="534" stopIfTrue="1"/>
    <cfRule type="duplicateValues" dxfId="208" priority="537" stopIfTrue="1"/>
    <cfRule type="duplicateValues" dxfId="207" priority="540" stopIfTrue="1"/>
    <cfRule type="duplicateValues" dxfId="206" priority="541" stopIfTrue="1"/>
    <cfRule type="duplicateValues" dxfId="205" priority="542" stopIfTrue="1"/>
    <cfRule type="duplicateValues" dxfId="204" priority="543" stopIfTrue="1"/>
    <cfRule type="duplicateValues" dxfId="203" priority="546" stopIfTrue="1"/>
    <cfRule type="duplicateValues" dxfId="202" priority="549" stopIfTrue="1"/>
    <cfRule type="duplicateValues" dxfId="201" priority="550" stopIfTrue="1"/>
    <cfRule type="duplicateValues" dxfId="200" priority="551" stopIfTrue="1"/>
    <cfRule type="duplicateValues" dxfId="199" priority="557" stopIfTrue="1"/>
    <cfRule type="duplicateValues" dxfId="198" priority="558" stopIfTrue="1"/>
    <cfRule type="duplicateValues" dxfId="197" priority="559" stopIfTrue="1"/>
    <cfRule type="duplicateValues" dxfId="196" priority="560" stopIfTrue="1"/>
    <cfRule type="duplicateValues" dxfId="195" priority="561" stopIfTrue="1"/>
    <cfRule type="duplicateValues" dxfId="194" priority="1187" stopIfTrue="1"/>
  </conditionalFormatting>
  <conditionalFormatting sqref="C29">
    <cfRule type="duplicateValues" dxfId="193" priority="490" stopIfTrue="1"/>
    <cfRule type="duplicateValues" dxfId="192" priority="491" stopIfTrue="1"/>
    <cfRule type="duplicateValues" dxfId="191" priority="492" stopIfTrue="1"/>
    <cfRule type="duplicateValues" dxfId="190" priority="493" stopIfTrue="1"/>
    <cfRule type="duplicateValues" dxfId="189" priority="494" stopIfTrue="1"/>
    <cfRule type="duplicateValues" dxfId="188" priority="496" stopIfTrue="1"/>
    <cfRule type="duplicateValues" dxfId="187" priority="497" stopIfTrue="1"/>
    <cfRule type="duplicateValues" dxfId="186" priority="498" stopIfTrue="1"/>
    <cfRule type="duplicateValues" dxfId="185" priority="499" stopIfTrue="1"/>
    <cfRule type="duplicateValues" dxfId="184" priority="501" stopIfTrue="1"/>
    <cfRule type="duplicateValues" dxfId="183" priority="502" stopIfTrue="1"/>
    <cfRule type="duplicateValues" dxfId="182" priority="504" stopIfTrue="1"/>
    <cfRule type="duplicateValues" dxfId="181" priority="505" stopIfTrue="1"/>
    <cfRule type="duplicateValues" dxfId="180" priority="506" stopIfTrue="1"/>
    <cfRule type="duplicateValues" dxfId="179" priority="507" stopIfTrue="1"/>
    <cfRule type="duplicateValues" dxfId="178" priority="508" stopIfTrue="1"/>
    <cfRule type="duplicateValues" dxfId="177" priority="509" stopIfTrue="1"/>
    <cfRule type="duplicateValues" dxfId="176" priority="510" stopIfTrue="1"/>
    <cfRule type="duplicateValues" dxfId="175" priority="511" stopIfTrue="1"/>
    <cfRule type="duplicateValues" dxfId="174" priority="512" stopIfTrue="1"/>
    <cfRule type="duplicateValues" dxfId="173" priority="513" stopIfTrue="1"/>
    <cfRule type="duplicateValues" dxfId="172" priority="518" stopIfTrue="1"/>
    <cfRule type="duplicateValues" dxfId="171" priority="519" stopIfTrue="1"/>
    <cfRule type="duplicateValues" dxfId="170" priority="521" stopIfTrue="1"/>
    <cfRule type="duplicateValues" dxfId="169" priority="522" stopIfTrue="1"/>
    <cfRule type="duplicateValues" dxfId="168" priority="523" stopIfTrue="1"/>
    <cfRule type="duplicateValues" dxfId="167" priority="524" stopIfTrue="1"/>
    <cfRule type="duplicateValues" dxfId="166" priority="525" stopIfTrue="1"/>
    <cfRule type="duplicateValues" dxfId="165" priority="526" stopIfTrue="1"/>
    <cfRule type="duplicateValues" dxfId="164" priority="527" stopIfTrue="1"/>
    <cfRule type="duplicateValues" dxfId="163" priority="528" stopIfTrue="1"/>
    <cfRule type="duplicateValues" dxfId="162" priority="529" stopIfTrue="1"/>
    <cfRule type="duplicateValues" dxfId="161" priority="530" stopIfTrue="1"/>
    <cfRule type="duplicateValues" dxfId="160" priority="535" stopIfTrue="1"/>
    <cfRule type="duplicateValues" dxfId="159" priority="536" stopIfTrue="1"/>
    <cfRule type="duplicateValues" dxfId="158" priority="538" stopIfTrue="1"/>
    <cfRule type="duplicateValues" dxfId="157" priority="539" stopIfTrue="1"/>
    <cfRule type="duplicateValues" dxfId="156" priority="544" stopIfTrue="1"/>
    <cfRule type="duplicateValues" dxfId="155" priority="545" stopIfTrue="1"/>
    <cfRule type="duplicateValues" dxfId="154" priority="547" stopIfTrue="1"/>
    <cfRule type="duplicateValues" dxfId="153" priority="548" stopIfTrue="1"/>
    <cfRule type="duplicateValues" dxfId="152" priority="552" stopIfTrue="1"/>
    <cfRule type="duplicateValues" dxfId="151" priority="553" stopIfTrue="1"/>
    <cfRule type="duplicateValues" dxfId="150" priority="554" stopIfTrue="1"/>
    <cfRule type="duplicateValues" dxfId="149" priority="555" stopIfTrue="1"/>
    <cfRule type="duplicateValues" dxfId="148" priority="556" stopIfTrue="1"/>
    <cfRule type="duplicateValues" dxfId="147" priority="562" stopIfTrue="1"/>
    <cfRule type="duplicateValues" dxfId="146" priority="894" stopIfTrue="1"/>
    <cfRule type="duplicateValues" dxfId="145" priority="895" stopIfTrue="1"/>
    <cfRule type="duplicateValues" dxfId="144" priority="898" stopIfTrue="1"/>
    <cfRule type="duplicateValues" dxfId="143" priority="899" stopIfTrue="1"/>
    <cfRule type="duplicateValues" dxfId="142" priority="904" stopIfTrue="1"/>
    <cfRule type="duplicateValues" dxfId="141" priority="907" stopIfTrue="1"/>
    <cfRule type="duplicateValues" dxfId="140" priority="908" stopIfTrue="1"/>
    <cfRule type="duplicateValues" dxfId="139" priority="911" stopIfTrue="1"/>
    <cfRule type="duplicateValues" dxfId="138" priority="912" stopIfTrue="1"/>
    <cfRule type="duplicateValues" dxfId="137" priority="917" stopIfTrue="1"/>
    <cfRule type="duplicateValues" dxfId="136" priority="918" stopIfTrue="1"/>
    <cfRule type="duplicateValues" dxfId="135" priority="919" stopIfTrue="1"/>
    <cfRule type="duplicateValues" dxfId="134" priority="920" stopIfTrue="1"/>
    <cfRule type="duplicateValues" dxfId="133" priority="921" stopIfTrue="1"/>
    <cfRule type="duplicateValues" dxfId="132" priority="923" stopIfTrue="1"/>
    <cfRule type="duplicateValues" dxfId="131" priority="924" stopIfTrue="1"/>
    <cfRule type="duplicateValues" dxfId="130" priority="926" stopIfTrue="1"/>
    <cfRule type="duplicateValues" dxfId="129" priority="927" stopIfTrue="1"/>
    <cfRule type="duplicateValues" dxfId="128" priority="932" stopIfTrue="1"/>
    <cfRule type="duplicateValues" dxfId="127" priority="933" stopIfTrue="1"/>
    <cfRule type="duplicateValues" dxfId="126" priority="936" stopIfTrue="1"/>
    <cfRule type="duplicateValues" dxfId="125" priority="937" stopIfTrue="1"/>
    <cfRule type="duplicateValues" dxfId="124" priority="942" stopIfTrue="1"/>
    <cfRule type="duplicateValues" dxfId="123" priority="943" stopIfTrue="1"/>
    <cfRule type="duplicateValues" dxfId="122" priority="944" stopIfTrue="1"/>
    <cfRule type="duplicateValues" dxfId="121" priority="945" stopIfTrue="1"/>
    <cfRule type="duplicateValues" dxfId="120" priority="946" stopIfTrue="1"/>
    <cfRule type="duplicateValues" dxfId="119" priority="948" stopIfTrue="1"/>
    <cfRule type="duplicateValues" dxfId="118" priority="949" stopIfTrue="1"/>
    <cfRule type="duplicateValues" dxfId="117" priority="951" stopIfTrue="1"/>
    <cfRule type="duplicateValues" dxfId="116" priority="952" stopIfTrue="1"/>
    <cfRule type="duplicateValues" dxfId="115" priority="955" stopIfTrue="1"/>
    <cfRule type="duplicateValues" dxfId="114" priority="956" stopIfTrue="1"/>
    <cfRule type="duplicateValues" dxfId="113" priority="957" stopIfTrue="1"/>
    <cfRule type="duplicateValues" dxfId="112" priority="958" stopIfTrue="1"/>
    <cfRule type="duplicateValues" dxfId="111" priority="960" stopIfTrue="1"/>
    <cfRule type="duplicateValues" dxfId="110" priority="961" stopIfTrue="1"/>
    <cfRule type="duplicateValues" dxfId="109" priority="963" stopIfTrue="1"/>
    <cfRule type="duplicateValues" dxfId="108" priority="964" stopIfTrue="1"/>
    <cfRule type="duplicateValues" dxfId="107" priority="972" stopIfTrue="1"/>
    <cfRule type="duplicateValues" dxfId="106" priority="973" stopIfTrue="1"/>
    <cfRule type="duplicateValues" dxfId="105" priority="975" stopIfTrue="1"/>
    <cfRule type="duplicateValues" dxfId="104" priority="976" stopIfTrue="1"/>
    <cfRule type="duplicateValues" dxfId="103" priority="1126" stopIfTrue="1"/>
    <cfRule type="duplicateValues" dxfId="102" priority="1127" stopIfTrue="1"/>
    <cfRule type="duplicateValues" dxfId="101" priority="1128" stopIfTrue="1"/>
    <cfRule type="duplicateValues" dxfId="100" priority="1129" stopIfTrue="1"/>
  </conditionalFormatting>
  <conditionalFormatting sqref="C29:C30">
    <cfRule type="duplicateValues" dxfId="99" priority="1235" stopIfTrue="1"/>
  </conditionalFormatting>
  <conditionalFormatting sqref="C30">
    <cfRule type="duplicateValues" dxfId="98" priority="478" stopIfTrue="1"/>
    <cfRule type="duplicateValues" dxfId="97" priority="479" stopIfTrue="1"/>
    <cfRule type="duplicateValues" dxfId="96" priority="480" stopIfTrue="1"/>
    <cfRule type="duplicateValues" dxfId="95" priority="481" stopIfTrue="1"/>
    <cfRule type="duplicateValues" dxfId="94" priority="482" stopIfTrue="1"/>
    <cfRule type="duplicateValues" dxfId="93" priority="483" stopIfTrue="1"/>
    <cfRule type="duplicateValues" dxfId="92" priority="484" stopIfTrue="1"/>
    <cfRule type="duplicateValues" dxfId="91" priority="485" stopIfTrue="1"/>
    <cfRule type="duplicateValues" dxfId="90" priority="486" stopIfTrue="1"/>
    <cfRule type="duplicateValues" dxfId="89" priority="487" stopIfTrue="1"/>
    <cfRule type="duplicateValues" dxfId="88" priority="488" stopIfTrue="1"/>
    <cfRule type="duplicateValues" dxfId="87" priority="489" stopIfTrue="1"/>
    <cfRule type="duplicateValues" dxfId="86" priority="887" stopIfTrue="1"/>
    <cfRule type="duplicateValues" dxfId="85" priority="888" stopIfTrue="1"/>
    <cfRule type="duplicateValues" dxfId="84" priority="889" stopIfTrue="1"/>
    <cfRule type="duplicateValues" dxfId="83" priority="890" stopIfTrue="1"/>
    <cfRule type="duplicateValues" dxfId="82" priority="891" stopIfTrue="1"/>
    <cfRule type="duplicateValues" dxfId="81" priority="892" stopIfTrue="1"/>
    <cfRule type="duplicateValues" dxfId="80" priority="893" stopIfTrue="1"/>
    <cfRule type="duplicateValues" dxfId="79" priority="896" stopIfTrue="1"/>
    <cfRule type="duplicateValues" dxfId="78" priority="897" stopIfTrue="1"/>
    <cfRule type="duplicateValues" dxfId="77" priority="900" stopIfTrue="1"/>
    <cfRule type="duplicateValues" dxfId="76" priority="901" stopIfTrue="1"/>
    <cfRule type="duplicateValues" dxfId="75" priority="902" stopIfTrue="1"/>
    <cfRule type="duplicateValues" dxfId="74" priority="903" stopIfTrue="1"/>
    <cfRule type="duplicateValues" dxfId="73" priority="905" stopIfTrue="1"/>
    <cfRule type="duplicateValues" dxfId="72" priority="906" stopIfTrue="1"/>
    <cfRule type="duplicateValues" dxfId="71" priority="909" stopIfTrue="1"/>
    <cfRule type="duplicateValues" dxfId="70" priority="910" stopIfTrue="1"/>
    <cfRule type="duplicateValues" dxfId="69" priority="913" stopIfTrue="1"/>
    <cfRule type="duplicateValues" dxfId="68" priority="914" stopIfTrue="1"/>
    <cfRule type="duplicateValues" dxfId="67" priority="915" stopIfTrue="1"/>
    <cfRule type="duplicateValues" dxfId="66" priority="916" stopIfTrue="1"/>
    <cfRule type="duplicateValues" dxfId="65" priority="922" stopIfTrue="1"/>
    <cfRule type="duplicateValues" dxfId="64" priority="925" stopIfTrue="1"/>
    <cfRule type="duplicateValues" dxfId="63" priority="928" stopIfTrue="1"/>
    <cfRule type="duplicateValues" dxfId="62" priority="929" stopIfTrue="1"/>
    <cfRule type="duplicateValues" dxfId="61" priority="930" stopIfTrue="1"/>
    <cfRule type="duplicateValues" dxfId="60" priority="931" stopIfTrue="1"/>
    <cfRule type="duplicateValues" dxfId="59" priority="934" stopIfTrue="1"/>
    <cfRule type="duplicateValues" dxfId="58" priority="935" stopIfTrue="1"/>
    <cfRule type="duplicateValues" dxfId="57" priority="938" stopIfTrue="1"/>
    <cfRule type="duplicateValues" dxfId="56" priority="939" stopIfTrue="1"/>
    <cfRule type="duplicateValues" dxfId="55" priority="940" stopIfTrue="1"/>
    <cfRule type="duplicateValues" dxfId="54" priority="941" stopIfTrue="1"/>
    <cfRule type="duplicateValues" dxfId="53" priority="947" stopIfTrue="1"/>
    <cfRule type="duplicateValues" dxfId="52" priority="950" stopIfTrue="1"/>
    <cfRule type="duplicateValues" dxfId="51" priority="953" stopIfTrue="1"/>
    <cfRule type="duplicateValues" dxfId="50" priority="954" stopIfTrue="1"/>
    <cfRule type="duplicateValues" dxfId="49" priority="959" stopIfTrue="1"/>
    <cfRule type="duplicateValues" dxfId="48" priority="962" stopIfTrue="1"/>
    <cfRule type="duplicateValues" dxfId="47" priority="965" stopIfTrue="1"/>
    <cfRule type="duplicateValues" dxfId="46" priority="966" stopIfTrue="1"/>
    <cfRule type="duplicateValues" dxfId="45" priority="967" stopIfTrue="1"/>
    <cfRule type="duplicateValues" dxfId="44" priority="968" stopIfTrue="1"/>
    <cfRule type="duplicateValues" dxfId="43" priority="969" stopIfTrue="1"/>
    <cfRule type="duplicateValues" dxfId="42" priority="970" stopIfTrue="1"/>
    <cfRule type="duplicateValues" dxfId="41" priority="971" stopIfTrue="1"/>
    <cfRule type="duplicateValues" dxfId="40" priority="974" stopIfTrue="1"/>
    <cfRule type="duplicateValues" dxfId="39" priority="1124" stopIfTrue="1"/>
    <cfRule type="duplicateValues" dxfId="38" priority="1125" stopIfTrue="1"/>
    <cfRule type="duplicateValues" dxfId="37" priority="1130" stopIfTrue="1"/>
    <cfRule type="duplicateValues" dxfId="36" priority="1131" stopIfTrue="1"/>
  </conditionalFormatting>
  <conditionalFormatting sqref="C24">
    <cfRule type="duplicateValues" dxfId="15" priority="1" stopIfTrue="1"/>
    <cfRule type="duplicateValues" dxfId="14" priority="2" stopIfTrue="1"/>
    <cfRule type="duplicateValues" dxfId="13" priority="3" stopIfTrue="1"/>
    <cfRule type="duplicateValues" dxfId="12" priority="4" stopIfTrue="1"/>
    <cfRule type="duplicateValues" dxfId="11" priority="5" stopIfTrue="1"/>
    <cfRule type="duplicateValues" dxfId="10" priority="6" stopIfTrue="1"/>
    <cfRule type="duplicateValues" dxfId="9" priority="7" stopIfTrue="1"/>
    <cfRule type="duplicateValues" dxfId="8" priority="8" stopIfTrue="1"/>
  </conditionalFormatting>
  <pageMargins left="0.31496062992125984" right="0.31496062992125984" top="0.27559055118110237" bottom="0.23622047244094491" header="0.27559055118110237" footer="0.1968503937007874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выходные</vt:lpstr>
      <vt:lpstr>выходные!Область_печати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C220035</dc:creator>
  <cp:lastModifiedBy>Я</cp:lastModifiedBy>
  <dcterms:created xsi:type="dcterms:W3CDTF">2024-09-25T10:49:38Z</dcterms:created>
  <dcterms:modified xsi:type="dcterms:W3CDTF">2024-09-29T17:40:17Z</dcterms:modified>
</cp:coreProperties>
</file>