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F276100D-4714-40C1-B184-1162DAB50DB3}" xr6:coauthVersionLast="47" xr6:coauthVersionMax="47" xr10:uidLastSave="{00000000-0000-0000-0000-000000000000}"/>
  <bookViews>
    <workbookView xWindow="19080" yWindow="-120" windowWidth="19440" windowHeight="15000" activeTab="1" xr2:uid="{09931D43-85F7-40BA-9C2A-E07E858CF531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8" i="2" s="1"/>
  <c r="F19" i="2" s="1"/>
  <c r="F20" i="2" s="1"/>
  <c r="F21" i="2" s="1"/>
  <c r="F22" i="2" s="1"/>
  <c r="F23" i="2" s="1"/>
  <c r="F24" i="2" s="1"/>
  <c r="F25" i="2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/>
  <c r="F47" i="2"/>
  <c r="F48" i="2" s="1"/>
  <c r="F49" i="2" s="1"/>
  <c r="F50" i="2" s="1"/>
  <c r="F51" i="2" s="1"/>
  <c r="F52" i="2" s="1"/>
  <c r="F53" i="2" s="1"/>
  <c r="F54" i="2" s="1"/>
  <c r="F55" i="2" s="1"/>
  <c r="F56" i="2"/>
  <c r="F57" i="2" s="1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14" i="2"/>
  <c r="F15" i="2"/>
  <c r="F16" i="2" s="1"/>
  <c r="F4" i="2"/>
  <c r="F5" i="2"/>
  <c r="F6" i="2"/>
  <c r="F7" i="2"/>
  <c r="F8" i="2"/>
  <c r="F9" i="2"/>
  <c r="F10" i="2"/>
  <c r="F11" i="2"/>
  <c r="F12" i="2"/>
  <c r="F13" i="2"/>
  <c r="F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 s="1"/>
  <c r="E17" i="2" s="1"/>
  <c r="E18" i="2" s="1"/>
  <c r="E19" i="2" s="1"/>
  <c r="E20" i="2" s="1"/>
  <c r="E21" i="2" s="1"/>
  <c r="E22" i="2" s="1"/>
  <c r="E23" i="2" s="1"/>
  <c r="E24" i="2" s="1"/>
  <c r="E25" i="2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B47" i="2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46" i="2"/>
  <c r="B25" i="2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16" i="2"/>
  <c r="B17" i="2" s="1"/>
  <c r="B18" i="2" s="1"/>
  <c r="B19" i="2" s="1"/>
  <c r="B20" i="2" s="1"/>
  <c r="B21" i="2" s="1"/>
  <c r="B22" i="2" s="1"/>
  <c r="B23" i="2" s="1"/>
  <c r="B24" i="2" s="1"/>
  <c r="B15" i="2"/>
  <c r="B14" i="2"/>
  <c r="B13" i="2"/>
  <c r="B12" i="2"/>
  <c r="B11" i="2"/>
  <c r="B10" i="2"/>
  <c r="B9" i="2"/>
  <c r="B8" i="2"/>
  <c r="B7" i="2"/>
  <c r="B6" i="2"/>
  <c r="B5" i="2"/>
  <c r="B4" i="2"/>
  <c r="B3" i="2"/>
  <c r="B61" i="2"/>
  <c r="B62" i="2"/>
  <c r="B63" i="2"/>
  <c r="B64" i="2"/>
  <c r="B65" i="2"/>
  <c r="B66" i="2"/>
  <c r="B67" i="2"/>
  <c r="B68" i="2"/>
  <c r="B69" i="2"/>
  <c r="B70" i="2"/>
  <c r="B71" i="2"/>
  <c r="B72" i="2"/>
  <c r="B60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D3" i="2"/>
  <c r="C3" i="2"/>
</calcChain>
</file>

<file path=xl/sharedStrings.xml><?xml version="1.0" encoding="utf-8"?>
<sst xmlns="http://schemas.openxmlformats.org/spreadsheetml/2006/main" count="172" uniqueCount="111">
  <si>
    <t>Дата</t>
  </si>
  <si>
    <t>Контрагент</t>
  </si>
  <si>
    <t>№ С/Ф; УПД</t>
  </si>
  <si>
    <t>Наименование</t>
  </si>
  <si>
    <t>ед.</t>
  </si>
  <si>
    <t>кол-во</t>
  </si>
  <si>
    <t>04.07.2024г.</t>
  </si>
  <si>
    <t>ТСК Альянс</t>
  </si>
  <si>
    <t>ТА000018752</t>
  </si>
  <si>
    <t>Саморез с П/Ш острый 4,2*16</t>
  </si>
  <si>
    <t>шт.</t>
  </si>
  <si>
    <t>Перчатки х/б 5ннитей 10 класс</t>
  </si>
  <si>
    <t>пар.</t>
  </si>
  <si>
    <t>Перчатки х/б облитые</t>
  </si>
  <si>
    <t>Ритейл</t>
  </si>
  <si>
    <t>Шпаклевка гипсовая WR 64 Грос универсал</t>
  </si>
  <si>
    <t>НВСС</t>
  </si>
  <si>
    <t>Цемент 42,5Н ПЦ 500 МКР</t>
  </si>
  <si>
    <t>05.07.2024г.</t>
  </si>
  <si>
    <t>СД</t>
  </si>
  <si>
    <t>Шпатель фасадный 100мм</t>
  </si>
  <si>
    <t>Шпатель фасадный 200мм</t>
  </si>
  <si>
    <t>Шпатель фасадный 300мм</t>
  </si>
  <si>
    <t>Шпатель фасадный 600мм</t>
  </si>
  <si>
    <t>Подвес прямой Кнауф 60/27мм 200мм</t>
  </si>
  <si>
    <t>06.07.2024г.</t>
  </si>
  <si>
    <t>Гидроизоляция Церезит CR65 20кг</t>
  </si>
  <si>
    <t>ТСК</t>
  </si>
  <si>
    <t>ТА000024237 от 08.07.2024</t>
  </si>
  <si>
    <t>Мыло жидкое 5л (Екатеринбург) *1/240</t>
  </si>
  <si>
    <r>
      <rPr>
        <sz val="11"/>
        <rFont val="Calibri"/>
        <family val="2"/>
        <charset val="204"/>
        <scheme val="minor"/>
      </rPr>
      <t>шт</t>
    </r>
  </si>
  <si>
    <t>Клей усиленный 25 кг для керамической плитки Keramik Pro С1 Bergauf *1/56 (65369)</t>
  </si>
  <si>
    <t>Пол наливной самонивилирующийся финишный Boden  Nivelir 2,5-10мм 25кг Bergauf *1/56</t>
  </si>
  <si>
    <t>ГКЛ 12,5*1200*2500 гипсокартонный лист KNAUF *1/48 (287731)</t>
  </si>
  <si>
    <r>
      <rPr>
        <sz val="11"/>
        <rFont val="Calibri"/>
        <family val="2"/>
        <charset val="204"/>
        <scheme val="minor"/>
      </rPr>
      <t>л.</t>
    </r>
  </si>
  <si>
    <t>Шпаклевка финишная полимерная Finish Polymer  + 20кг Bergauf *1/64</t>
  </si>
  <si>
    <r>
      <rPr>
        <sz val="11"/>
        <rFont val="Calibri"/>
        <family val="2"/>
        <charset val="204"/>
        <scheme val="minor"/>
      </rPr>
      <t>Нож винтовой фиксатор</t>
    </r>
    <r>
      <rPr>
        <sz val="11"/>
        <color theme="1"/>
        <rFont val="Calibri"/>
        <family val="2"/>
        <charset val="204"/>
        <scheme val="minor"/>
      </rPr>
      <t xml:space="preserve"> усиленный 25мм двухкомпонентная ручка Китай *1</t>
    </r>
  </si>
  <si>
    <t>Лезвия сегментные 25мм уп-5шт РемоКолор 19-2-400 *1/10</t>
  </si>
  <si>
    <r>
      <rPr>
        <sz val="11"/>
        <rFont val="Calibri"/>
        <family val="2"/>
        <charset val="204"/>
        <scheme val="minor"/>
      </rPr>
      <t>упак</t>
    </r>
  </si>
  <si>
    <t>Профиль потолочный направляющий ППН 28/27 3м 0,6 мм *1/936/1176/1008</t>
  </si>
  <si>
    <t>Профиль потолочный ПП 60/27 3м 0,6 мм *1/576/504/480</t>
  </si>
  <si>
    <t>Подвес прямой для профилей 200мм ( удлиненный) 60/27 KNAUF *1/100 (677290)</t>
  </si>
  <si>
    <t>Строительный Двор</t>
  </si>
  <si>
    <t>6600134105 от 11.07.2024</t>
  </si>
  <si>
    <r>
      <rPr>
        <sz val="11"/>
        <rFont val="Calibri"/>
        <family val="2"/>
        <charset val="204"/>
        <scheme val="minor"/>
      </rPr>
      <t>Карандаш малярный графитный</t>
    </r>
  </si>
  <si>
    <r>
      <rPr>
        <sz val="11"/>
        <rFont val="Calibri"/>
        <family val="2"/>
        <charset val="204"/>
        <scheme val="minor"/>
      </rPr>
      <t>Бита PH2х25мм Whirlpower</t>
    </r>
  </si>
  <si>
    <r>
      <rPr>
        <sz val="11"/>
        <rFont val="Calibri"/>
        <family val="2"/>
        <charset val="204"/>
        <scheme val="minor"/>
      </rPr>
      <t>Пена монтажная Peter Paul 50, 800мл</t>
    </r>
  </si>
  <si>
    <r>
      <rPr>
        <sz val="11"/>
        <rFont val="Calibri"/>
        <family val="2"/>
        <charset val="204"/>
        <scheme val="minor"/>
      </rPr>
      <t>Пистолет для монтажной пены, Yoko Light Gun</t>
    </r>
  </si>
  <si>
    <r>
      <rPr>
        <sz val="11"/>
        <rFont val="Calibri"/>
        <family val="2"/>
        <charset val="204"/>
        <scheme val="minor"/>
      </rPr>
      <t>Крестики для кафеля 2,5 мм (200 шт) YOKO</t>
    </r>
  </si>
  <si>
    <t>упак</t>
  </si>
  <si>
    <r>
      <rPr>
        <sz val="11"/>
        <rFont val="Calibri"/>
        <family val="2"/>
        <charset val="204"/>
        <scheme val="minor"/>
      </rPr>
      <t>Профиль стоечный ПС-6 PALETA 100х50х3000 мм,
0,6 мм</t>
    </r>
  </si>
  <si>
    <r>
      <rPr>
        <sz val="11"/>
        <rFont val="Calibri"/>
        <family val="2"/>
        <charset val="204"/>
        <scheme val="minor"/>
      </rPr>
      <t>Профиль направляющий ПН-4 PALETA 75х40х3000
мм, 0,6 мм</t>
    </r>
  </si>
  <si>
    <r>
      <rPr>
        <sz val="11"/>
        <rFont val="Calibri"/>
        <family val="2"/>
        <charset val="204"/>
        <scheme val="minor"/>
      </rPr>
      <t>Профиль стоечный ПС-4 PALETA 75х50х3000 мм,
0,6 мм</t>
    </r>
  </si>
  <si>
    <r>
      <rPr>
        <sz val="11"/>
        <rFont val="Calibri"/>
        <family val="2"/>
        <charset val="204"/>
        <scheme val="minor"/>
      </rPr>
      <t>Рулетка 5 м х 19 мм обрезиненный корпус</t>
    </r>
  </si>
  <si>
    <r>
      <rPr>
        <sz val="11"/>
        <rFont val="Calibri"/>
        <family val="2"/>
        <charset val="204"/>
        <scheme val="minor"/>
      </rPr>
      <t>СВП Зажим Ворота 100 шт, 1,4 мм (ведро) Yoko</t>
    </r>
  </si>
  <si>
    <r>
      <rPr>
        <sz val="11"/>
        <rFont val="Calibri"/>
        <family val="2"/>
        <charset val="204"/>
        <scheme val="minor"/>
      </rPr>
      <t>Клин для СВП Ворота 50 шт (ведро) Yoko</t>
    </r>
  </si>
  <si>
    <r>
      <rPr>
        <sz val="11"/>
        <rFont val="Calibri"/>
        <family val="2"/>
        <charset val="204"/>
        <scheme val="minor"/>
      </rPr>
      <t>Перчатки х/б с двойным обливным латексным
покрытием</t>
    </r>
  </si>
  <si>
    <t>пар</t>
  </si>
  <si>
    <r>
      <rPr>
        <sz val="11"/>
        <rFont val="Calibri"/>
        <family val="2"/>
        <charset val="204"/>
        <scheme val="minor"/>
      </rPr>
      <t>Унифлекс ЭПП, 10 м2</t>
    </r>
  </si>
  <si>
    <t>рул</t>
  </si>
  <si>
    <r>
      <rPr>
        <sz val="11"/>
        <rFont val="Calibri"/>
        <family val="2"/>
        <charset val="204"/>
        <scheme val="minor"/>
      </rPr>
      <t>Валик 250 мм, ядро 42, полиамид, ворс 12 мм,
ручка, бюгель 6 мм DECOR</t>
    </r>
  </si>
  <si>
    <r>
      <rPr>
        <sz val="11"/>
        <rFont val="Calibri"/>
        <family val="2"/>
        <charset val="204"/>
        <scheme val="minor"/>
      </rPr>
      <t>Дюбель-гвоздь 6х40 мм (с усом)</t>
    </r>
  </si>
  <si>
    <r>
      <rPr>
        <sz val="11"/>
        <rFont val="Calibri"/>
        <family val="2"/>
        <charset val="204"/>
        <scheme val="minor"/>
      </rPr>
      <t>Клей ПВА строительный 10 кг, SilaCOR</t>
    </r>
  </si>
  <si>
    <r>
      <rPr>
        <sz val="11"/>
        <rFont val="Calibri"/>
        <family val="2"/>
        <charset val="204"/>
        <scheme val="minor"/>
      </rPr>
      <t>Клей Момент Монт. Экспр. МВ-50, (белый) 400г</t>
    </r>
  </si>
  <si>
    <r>
      <rPr>
        <sz val="11"/>
        <rFont val="Calibri"/>
        <family val="2"/>
        <charset val="204"/>
        <scheme val="minor"/>
      </rPr>
      <t>Прожектор светодиодный уличный 50 Вт 6500 К
IP65 холодный белый свет</t>
    </r>
  </si>
  <si>
    <r>
      <rPr>
        <sz val="11"/>
        <rFont val="Calibri"/>
        <family val="2"/>
        <charset val="204"/>
        <scheme val="minor"/>
      </rPr>
      <t>Гидроизоляция эластичная полимерная Ceresit
CL51 , 5 кг</t>
    </r>
  </si>
  <si>
    <t>вдр</t>
  </si>
  <si>
    <r>
      <rPr>
        <sz val="11"/>
        <rFont val="Calibri"/>
        <family val="2"/>
        <charset val="204"/>
        <scheme val="minor"/>
      </rPr>
      <t>Смазка универсальная LV-40 LAVR, 210 мл</t>
    </r>
  </si>
  <si>
    <r>
      <rPr>
        <sz val="11"/>
        <rFont val="Calibri"/>
        <family val="2"/>
        <charset val="204"/>
        <scheme val="minor"/>
      </rPr>
      <t>Коробка установочная для полых стен GUSI 68x45
мм</t>
    </r>
  </si>
  <si>
    <t>РС-ГЕО</t>
  </si>
  <si>
    <t>577 от 17.07.2024</t>
  </si>
  <si>
    <t>Геополотно 300г/м2, 4*50м ГОСТ Р 55028-2012</t>
  </si>
  <si>
    <t>Строительный двор</t>
  </si>
  <si>
    <t>6600141282 от 19.08.2024</t>
  </si>
  <si>
    <r>
      <rPr>
        <sz val="11"/>
        <rFont val="Calibri"/>
        <family val="2"/>
        <charset val="204"/>
        <scheme val="minor"/>
      </rPr>
      <t>Гипсокартон Волма 2500х1200x12,5 мм</t>
    </r>
  </si>
  <si>
    <t>лист</t>
  </si>
  <si>
    <r>
      <rPr>
        <sz val="11"/>
        <rFont val="Calibri"/>
        <family val="2"/>
        <charset val="204"/>
        <scheme val="minor"/>
      </rPr>
      <t>Бита PH2х90мм Whirlpower</t>
    </r>
  </si>
  <si>
    <t>шт</t>
  </si>
  <si>
    <r>
      <rPr>
        <sz val="11"/>
        <rFont val="Calibri"/>
        <family val="2"/>
        <charset val="204"/>
        <scheme val="minor"/>
      </rPr>
      <t>Саморез по металлу 3,5х32 SMwF Yoko</t>
    </r>
  </si>
  <si>
    <t>кг</t>
  </si>
  <si>
    <r>
      <rPr>
        <sz val="11"/>
        <rFont val="Calibri"/>
        <family val="2"/>
        <charset val="204"/>
        <scheme val="minor"/>
      </rPr>
      <t>Подвес прямой Кнауф для ПП 60х27 мм, 200 мм</t>
    </r>
  </si>
  <si>
    <r>
      <rPr>
        <sz val="11"/>
        <rFont val="Calibri"/>
        <family val="2"/>
        <charset val="204"/>
        <scheme val="minor"/>
      </rPr>
      <t>Колесо для тачки пневматическое 360 мм d20 мм</t>
    </r>
  </si>
  <si>
    <t>Мешки для мусора п/проп. тканые 50смх90см зелёные</t>
  </si>
  <si>
    <t>Кисть плоская флейцевая 100 мм, натуральная щетина, деревянная ручка</t>
  </si>
  <si>
    <r>
      <rPr>
        <sz val="11"/>
        <rFont val="Calibri"/>
        <family val="2"/>
        <charset val="204"/>
        <scheme val="minor"/>
      </rPr>
      <t>Клей для плитки Bergauf Pro Keramik (С1Т), 20 кг</t>
    </r>
  </si>
  <si>
    <t>Шпатель фасадный 100мм нержавеющая сталь Marta</t>
  </si>
  <si>
    <t>6600140999 от 18.07.2024</t>
  </si>
  <si>
    <t>Гипсокартон Магма влагостойкий 2500х1200х12,5мм</t>
  </si>
  <si>
    <t>лст</t>
  </si>
  <si>
    <t>6600142261 от 19.07.2024</t>
  </si>
  <si>
    <r>
      <rPr>
        <sz val="11"/>
        <rFont val="Calibri"/>
        <family val="2"/>
        <charset val="204"/>
        <scheme val="minor"/>
      </rPr>
      <t>Саморез по металлу 3,5х41 SMwF Yoko</t>
    </r>
  </si>
  <si>
    <t>6600154951 от 02.08.2024</t>
  </si>
  <si>
    <t>Клей для напольного покрытия Arlok дисперсионный 38, ведро 13 кг</t>
  </si>
  <si>
    <t>№№                      п/п</t>
  </si>
  <si>
    <t>Дата поставки</t>
  </si>
  <si>
    <t>Наименование материалов и конструкций</t>
  </si>
  <si>
    <t>Кол-во</t>
  </si>
  <si>
    <t>Поставщик</t>
  </si>
  <si>
    <t>Наименование сопроводительного документа, №№ накладных</t>
  </si>
  <si>
    <t>Отклонения от ГОСТа, СНиПа, ТУ, ВСН, Дефекты</t>
  </si>
  <si>
    <t>Подпись лица, осуществляющего контроль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</si>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</sst>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Century Gothic"/>
      <family val="2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1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1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3" xfId="0" applyFill="1" applyBorder="1"/>
    <xf numFmtId="0" fontId="3" fillId="0" borderId="3" xfId="0" applyFont="1" applyBorder="1"/>
    <xf numFmtId="0" fontId="1" fillId="0" borderId="3" xfId="0" applyFont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4" fontId="7" fillId="0" borderId="3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4" fontId="7" fillId="0" borderId="2" xfId="0" applyNumberFormat="1" applyFont="1" applyBorder="1" applyAlignment="1">
      <alignment horizontal="left" vertical="top" wrapText="1"/>
    </xf>
    <xf numFmtId="14" fontId="5" fillId="0" borderId="3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top"/>
    </xf>
    <xf numFmtId="14" fontId="7" fillId="0" borderId="0" xfId="0" applyNumberFormat="1" applyFont="1" applyAlignment="1">
      <alignment vertical="top"/>
    </xf>
    <xf numFmtId="14" fontId="0" fillId="0" borderId="4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97CC-E5B4-404E-8E2C-B220D4CB6DF5}">
  <dimension ref="A1:F58"/>
  <sheetViews>
    <sheetView topLeftCell="A3" workbookViewId="0">
      <selection activeCell="F59" sqref="F59"/>
    </sheetView>
  </sheetViews>
  <sheetFormatPr defaultRowHeight="15" x14ac:dyDescent="0.25"/>
  <cols>
    <col min="1" max="1" width="13.85546875" customWidth="1"/>
    <col min="2" max="2" width="15.85546875" customWidth="1"/>
    <col min="3" max="3" width="15.7109375" customWidth="1"/>
    <col min="4" max="4" width="79.42578125" style="25" customWidth="1"/>
  </cols>
  <sheetData>
    <row r="1" spans="1:6" ht="15.75" thickBot="1" x14ac:dyDescent="0.3">
      <c r="A1" s="1" t="s">
        <v>0</v>
      </c>
      <c r="B1" s="2" t="s">
        <v>1</v>
      </c>
      <c r="C1" s="2" t="s">
        <v>2</v>
      </c>
      <c r="D1" s="20" t="s">
        <v>3</v>
      </c>
      <c r="E1" s="2" t="s">
        <v>4</v>
      </c>
      <c r="F1" s="2" t="s">
        <v>5</v>
      </c>
    </row>
    <row r="2" spans="1:6" x14ac:dyDescent="0.25">
      <c r="A2" s="3" t="s">
        <v>6</v>
      </c>
      <c r="B2" s="4" t="s">
        <v>7</v>
      </c>
      <c r="C2" s="4" t="s">
        <v>8</v>
      </c>
      <c r="D2" s="21" t="s">
        <v>9</v>
      </c>
      <c r="E2" s="5" t="s">
        <v>10</v>
      </c>
      <c r="F2" s="5">
        <v>3000</v>
      </c>
    </row>
    <row r="3" spans="1:6" x14ac:dyDescent="0.25">
      <c r="A3" s="6" t="s">
        <v>6</v>
      </c>
      <c r="B3" s="7" t="s">
        <v>7</v>
      </c>
      <c r="C3" s="7" t="s">
        <v>8</v>
      </c>
      <c r="D3" s="22" t="s">
        <v>11</v>
      </c>
      <c r="E3" s="8" t="s">
        <v>12</v>
      </c>
      <c r="F3" s="8">
        <v>100</v>
      </c>
    </row>
    <row r="4" spans="1:6" x14ac:dyDescent="0.25">
      <c r="A4" s="6" t="s">
        <v>6</v>
      </c>
      <c r="B4" s="7" t="s">
        <v>7</v>
      </c>
      <c r="C4" s="7" t="s">
        <v>8</v>
      </c>
      <c r="D4" s="22" t="s">
        <v>13</v>
      </c>
      <c r="E4" s="8" t="s">
        <v>12</v>
      </c>
      <c r="F4" s="8">
        <v>100</v>
      </c>
    </row>
    <row r="5" spans="1:6" x14ac:dyDescent="0.25">
      <c r="A5" s="6" t="s">
        <v>6</v>
      </c>
      <c r="B5" s="7" t="s">
        <v>14</v>
      </c>
      <c r="C5" s="7">
        <v>1107</v>
      </c>
      <c r="D5" s="22" t="s">
        <v>15</v>
      </c>
      <c r="E5" s="8" t="s">
        <v>10</v>
      </c>
      <c r="F5" s="8">
        <v>90</v>
      </c>
    </row>
    <row r="6" spans="1:6" x14ac:dyDescent="0.25">
      <c r="A6" s="6" t="s">
        <v>6</v>
      </c>
      <c r="B6" s="7" t="s">
        <v>16</v>
      </c>
      <c r="C6" s="7">
        <v>750</v>
      </c>
      <c r="D6" s="22" t="s">
        <v>17</v>
      </c>
      <c r="E6" s="8" t="s">
        <v>10</v>
      </c>
      <c r="F6" s="8">
        <v>10</v>
      </c>
    </row>
    <row r="7" spans="1:6" x14ac:dyDescent="0.25">
      <c r="A7" s="6" t="s">
        <v>18</v>
      </c>
      <c r="B7" s="7" t="s">
        <v>19</v>
      </c>
      <c r="C7" s="7">
        <v>6600103716</v>
      </c>
      <c r="D7" s="22" t="s">
        <v>20</v>
      </c>
      <c r="E7" s="8" t="s">
        <v>10</v>
      </c>
      <c r="F7" s="8">
        <v>10</v>
      </c>
    </row>
    <row r="8" spans="1:6" x14ac:dyDescent="0.25">
      <c r="A8" s="6" t="s">
        <v>18</v>
      </c>
      <c r="B8" s="7" t="s">
        <v>19</v>
      </c>
      <c r="C8" s="7">
        <v>6600103716</v>
      </c>
      <c r="D8" s="22" t="s">
        <v>21</v>
      </c>
      <c r="E8" s="8" t="s">
        <v>10</v>
      </c>
      <c r="F8" s="8">
        <v>10</v>
      </c>
    </row>
    <row r="9" spans="1:6" x14ac:dyDescent="0.25">
      <c r="A9" s="6" t="s">
        <v>18</v>
      </c>
      <c r="B9" s="7" t="s">
        <v>19</v>
      </c>
      <c r="C9" s="7">
        <v>6600103716</v>
      </c>
      <c r="D9" s="22" t="s">
        <v>22</v>
      </c>
      <c r="E9" s="8" t="s">
        <v>10</v>
      </c>
      <c r="F9" s="8">
        <v>10</v>
      </c>
    </row>
    <row r="10" spans="1:6" x14ac:dyDescent="0.25">
      <c r="A10" s="6" t="s">
        <v>18</v>
      </c>
      <c r="B10" s="7" t="s">
        <v>19</v>
      </c>
      <c r="C10" s="7">
        <v>6600103716</v>
      </c>
      <c r="D10" s="22" t="s">
        <v>23</v>
      </c>
      <c r="E10" s="8" t="s">
        <v>10</v>
      </c>
      <c r="F10" s="8">
        <v>10</v>
      </c>
    </row>
    <row r="11" spans="1:6" x14ac:dyDescent="0.25">
      <c r="A11" s="6" t="s">
        <v>18</v>
      </c>
      <c r="B11" s="7" t="s">
        <v>19</v>
      </c>
      <c r="C11" s="7">
        <v>6600103716</v>
      </c>
      <c r="D11" s="22" t="s">
        <v>24</v>
      </c>
      <c r="E11" s="8" t="s">
        <v>10</v>
      </c>
      <c r="F11" s="8">
        <v>500</v>
      </c>
    </row>
    <row r="12" spans="1:6" x14ac:dyDescent="0.25">
      <c r="A12" s="6" t="s">
        <v>25</v>
      </c>
      <c r="B12" s="7" t="s">
        <v>19</v>
      </c>
      <c r="C12" s="7">
        <v>6600104262</v>
      </c>
      <c r="D12" s="22" t="s">
        <v>26</v>
      </c>
      <c r="E12" s="8" t="s">
        <v>10</v>
      </c>
      <c r="F12" s="8">
        <v>1</v>
      </c>
    </row>
    <row r="13" spans="1:6" x14ac:dyDescent="0.25">
      <c r="A13" s="9"/>
      <c r="B13" s="10"/>
      <c r="C13" s="10"/>
      <c r="D13" s="23"/>
      <c r="E13" s="11"/>
      <c r="F13" s="11"/>
    </row>
    <row r="14" spans="1:6" x14ac:dyDescent="0.25">
      <c r="A14" s="39">
        <v>45481</v>
      </c>
      <c r="B14" s="42" t="s">
        <v>27</v>
      </c>
      <c r="C14" s="42" t="s">
        <v>28</v>
      </c>
      <c r="D14" s="14" t="s">
        <v>29</v>
      </c>
      <c r="E14" s="13" t="s">
        <v>30</v>
      </c>
      <c r="F14" s="8">
        <v>20</v>
      </c>
    </row>
    <row r="15" spans="1:6" ht="30" x14ac:dyDescent="0.25">
      <c r="A15" s="40"/>
      <c r="B15" s="43"/>
      <c r="C15" s="43"/>
      <c r="D15" s="14" t="s">
        <v>31</v>
      </c>
      <c r="E15" s="13" t="s">
        <v>30</v>
      </c>
      <c r="F15" s="8">
        <v>168</v>
      </c>
    </row>
    <row r="16" spans="1:6" ht="30" x14ac:dyDescent="0.25">
      <c r="A16" s="40"/>
      <c r="B16" s="43"/>
      <c r="C16" s="43"/>
      <c r="D16" s="14" t="s">
        <v>32</v>
      </c>
      <c r="E16" s="13" t="s">
        <v>30</v>
      </c>
      <c r="F16" s="8">
        <v>112</v>
      </c>
    </row>
    <row r="17" spans="1:6" x14ac:dyDescent="0.25">
      <c r="A17" s="40"/>
      <c r="B17" s="43"/>
      <c r="C17" s="43"/>
      <c r="D17" s="14" t="s">
        <v>33</v>
      </c>
      <c r="E17" s="13" t="s">
        <v>34</v>
      </c>
      <c r="F17" s="8">
        <v>48</v>
      </c>
    </row>
    <row r="18" spans="1:6" x14ac:dyDescent="0.25">
      <c r="A18" s="40"/>
      <c r="B18" s="43"/>
      <c r="C18" s="43"/>
      <c r="D18" s="14" t="s">
        <v>35</v>
      </c>
      <c r="E18" s="13" t="s">
        <v>30</v>
      </c>
      <c r="F18" s="8">
        <v>128</v>
      </c>
    </row>
    <row r="19" spans="1:6" x14ac:dyDescent="0.25">
      <c r="A19" s="40"/>
      <c r="B19" s="43"/>
      <c r="C19" s="43"/>
      <c r="D19" s="24" t="s">
        <v>36</v>
      </c>
      <c r="E19" s="13" t="s">
        <v>30</v>
      </c>
      <c r="F19" s="8">
        <v>5</v>
      </c>
    </row>
    <row r="20" spans="1:6" x14ac:dyDescent="0.25">
      <c r="A20" s="40"/>
      <c r="B20" s="43"/>
      <c r="C20" s="43"/>
      <c r="D20" s="14" t="s">
        <v>37</v>
      </c>
      <c r="E20" s="13" t="s">
        <v>38</v>
      </c>
      <c r="F20" s="8">
        <v>3</v>
      </c>
    </row>
    <row r="21" spans="1:6" x14ac:dyDescent="0.25">
      <c r="A21" s="40"/>
      <c r="B21" s="43"/>
      <c r="C21" s="43"/>
      <c r="D21" s="14" t="s">
        <v>39</v>
      </c>
      <c r="E21" s="13" t="s">
        <v>30</v>
      </c>
      <c r="F21" s="8">
        <v>200</v>
      </c>
    </row>
    <row r="22" spans="1:6" x14ac:dyDescent="0.25">
      <c r="A22" s="40"/>
      <c r="B22" s="43"/>
      <c r="C22" s="43"/>
      <c r="D22" s="14" t="s">
        <v>40</v>
      </c>
      <c r="E22" s="13" t="s">
        <v>30</v>
      </c>
      <c r="F22" s="8">
        <v>600</v>
      </c>
    </row>
    <row r="23" spans="1:6" x14ac:dyDescent="0.25">
      <c r="A23" s="41"/>
      <c r="B23" s="44"/>
      <c r="C23" s="44"/>
      <c r="D23" s="14" t="s">
        <v>41</v>
      </c>
      <c r="E23" s="13" t="s">
        <v>30</v>
      </c>
      <c r="F23" s="8">
        <v>300</v>
      </c>
    </row>
    <row r="24" spans="1:6" x14ac:dyDescent="0.25">
      <c r="A24" s="39">
        <v>45484</v>
      </c>
      <c r="B24" s="42" t="s">
        <v>42</v>
      </c>
      <c r="C24" s="42" t="s">
        <v>43</v>
      </c>
      <c r="D24" s="24" t="s">
        <v>44</v>
      </c>
      <c r="E24" s="13" t="s">
        <v>30</v>
      </c>
      <c r="F24" s="15">
        <v>20</v>
      </c>
    </row>
    <row r="25" spans="1:6" x14ac:dyDescent="0.25">
      <c r="A25" s="40"/>
      <c r="B25" s="43"/>
      <c r="C25" s="43"/>
      <c r="D25" s="24" t="s">
        <v>45</v>
      </c>
      <c r="E25" s="13" t="s">
        <v>30</v>
      </c>
      <c r="F25" s="16">
        <v>10</v>
      </c>
    </row>
    <row r="26" spans="1:6" x14ac:dyDescent="0.25">
      <c r="A26" s="40"/>
      <c r="B26" s="43"/>
      <c r="C26" s="43"/>
      <c r="D26" s="24" t="s">
        <v>46</v>
      </c>
      <c r="E26" s="13" t="s">
        <v>30</v>
      </c>
      <c r="F26" s="16">
        <v>12</v>
      </c>
    </row>
    <row r="27" spans="1:6" x14ac:dyDescent="0.25">
      <c r="A27" s="40"/>
      <c r="B27" s="43"/>
      <c r="C27" s="43"/>
      <c r="D27" s="24" t="s">
        <v>47</v>
      </c>
      <c r="E27" s="13" t="s">
        <v>30</v>
      </c>
      <c r="F27" s="16">
        <v>2</v>
      </c>
    </row>
    <row r="28" spans="1:6" x14ac:dyDescent="0.25">
      <c r="A28" s="40"/>
      <c r="B28" s="43"/>
      <c r="C28" s="43"/>
      <c r="D28" s="24" t="s">
        <v>48</v>
      </c>
      <c r="E28" s="12" t="s">
        <v>49</v>
      </c>
      <c r="F28" s="16">
        <v>3</v>
      </c>
    </row>
    <row r="29" spans="1:6" ht="30" x14ac:dyDescent="0.25">
      <c r="A29" s="40"/>
      <c r="B29" s="43"/>
      <c r="C29" s="43"/>
      <c r="D29" s="24" t="s">
        <v>50</v>
      </c>
      <c r="E29" s="13" t="s">
        <v>30</v>
      </c>
      <c r="F29" s="16">
        <v>130</v>
      </c>
    </row>
    <row r="30" spans="1:6" ht="30" x14ac:dyDescent="0.25">
      <c r="A30" s="40"/>
      <c r="B30" s="43"/>
      <c r="C30" s="43"/>
      <c r="D30" s="24" t="s">
        <v>51</v>
      </c>
      <c r="E30" s="13" t="s">
        <v>30</v>
      </c>
      <c r="F30" s="16">
        <v>8</v>
      </c>
    </row>
    <row r="31" spans="1:6" ht="30" x14ac:dyDescent="0.25">
      <c r="A31" s="40"/>
      <c r="B31" s="43"/>
      <c r="C31" s="43"/>
      <c r="D31" s="24" t="s">
        <v>52</v>
      </c>
      <c r="E31" s="13" t="s">
        <v>30</v>
      </c>
      <c r="F31" s="16">
        <v>40</v>
      </c>
    </row>
    <row r="32" spans="1:6" x14ac:dyDescent="0.25">
      <c r="A32" s="40"/>
      <c r="B32" s="43"/>
      <c r="C32" s="43"/>
      <c r="D32" s="24" t="s">
        <v>53</v>
      </c>
      <c r="E32" s="13" t="s">
        <v>30</v>
      </c>
      <c r="F32" s="16">
        <v>5</v>
      </c>
    </row>
    <row r="33" spans="1:6" x14ac:dyDescent="0.25">
      <c r="A33" s="40"/>
      <c r="B33" s="43"/>
      <c r="C33" s="43"/>
      <c r="D33" s="24" t="s">
        <v>54</v>
      </c>
      <c r="E33" s="12" t="s">
        <v>49</v>
      </c>
      <c r="F33" s="16">
        <v>15</v>
      </c>
    </row>
    <row r="34" spans="1:6" x14ac:dyDescent="0.25">
      <c r="A34" s="40"/>
      <c r="B34" s="43"/>
      <c r="C34" s="43"/>
      <c r="D34" s="24" t="s">
        <v>55</v>
      </c>
      <c r="E34" s="12" t="s">
        <v>49</v>
      </c>
      <c r="F34" s="16">
        <v>7</v>
      </c>
    </row>
    <row r="35" spans="1:6" ht="30" x14ac:dyDescent="0.25">
      <c r="A35" s="40"/>
      <c r="B35" s="43"/>
      <c r="C35" s="43"/>
      <c r="D35" s="24" t="s">
        <v>56</v>
      </c>
      <c r="E35" s="12" t="s">
        <v>57</v>
      </c>
      <c r="F35" s="16">
        <v>200</v>
      </c>
    </row>
    <row r="36" spans="1:6" x14ac:dyDescent="0.25">
      <c r="A36" s="40"/>
      <c r="B36" s="43"/>
      <c r="C36" s="43"/>
      <c r="D36" s="24" t="s">
        <v>58</v>
      </c>
      <c r="E36" s="12" t="s">
        <v>59</v>
      </c>
      <c r="F36" s="16">
        <v>11</v>
      </c>
    </row>
    <row r="37" spans="1:6" ht="30" x14ac:dyDescent="0.25">
      <c r="A37" s="40"/>
      <c r="B37" s="43"/>
      <c r="C37" s="43"/>
      <c r="D37" s="24" t="s">
        <v>60</v>
      </c>
      <c r="E37" s="13" t="s">
        <v>30</v>
      </c>
      <c r="F37" s="16">
        <v>20</v>
      </c>
    </row>
    <row r="38" spans="1:6" x14ac:dyDescent="0.25">
      <c r="A38" s="40"/>
      <c r="B38" s="43"/>
      <c r="C38" s="43"/>
      <c r="D38" s="24" t="s">
        <v>61</v>
      </c>
      <c r="E38" s="13" t="s">
        <v>30</v>
      </c>
      <c r="F38" s="16">
        <v>1000</v>
      </c>
    </row>
    <row r="39" spans="1:6" x14ac:dyDescent="0.25">
      <c r="A39" s="40"/>
      <c r="B39" s="43"/>
      <c r="C39" s="43"/>
      <c r="D39" s="24" t="s">
        <v>62</v>
      </c>
      <c r="E39" s="13" t="s">
        <v>30</v>
      </c>
      <c r="F39" s="16">
        <v>50</v>
      </c>
    </row>
    <row r="40" spans="1:6" x14ac:dyDescent="0.25">
      <c r="A40" s="40"/>
      <c r="B40" s="43"/>
      <c r="C40" s="43"/>
      <c r="D40" s="24" t="s">
        <v>63</v>
      </c>
      <c r="E40" s="13" t="s">
        <v>30</v>
      </c>
      <c r="F40" s="16">
        <v>11</v>
      </c>
    </row>
    <row r="41" spans="1:6" ht="30" x14ac:dyDescent="0.25">
      <c r="A41" s="40"/>
      <c r="B41" s="43"/>
      <c r="C41" s="43"/>
      <c r="D41" s="24" t="s">
        <v>64</v>
      </c>
      <c r="E41" s="13" t="s">
        <v>30</v>
      </c>
      <c r="F41" s="16">
        <v>5</v>
      </c>
    </row>
    <row r="42" spans="1:6" ht="30" x14ac:dyDescent="0.25">
      <c r="A42" s="40"/>
      <c r="B42" s="43"/>
      <c r="C42" s="43"/>
      <c r="D42" s="24" t="s">
        <v>65</v>
      </c>
      <c r="E42" s="12" t="s">
        <v>66</v>
      </c>
      <c r="F42" s="16">
        <v>5</v>
      </c>
    </row>
    <row r="43" spans="1:6" x14ac:dyDescent="0.25">
      <c r="A43" s="40"/>
      <c r="B43" s="43"/>
      <c r="C43" s="43"/>
      <c r="D43" s="24" t="s">
        <v>67</v>
      </c>
      <c r="E43" s="13" t="s">
        <v>30</v>
      </c>
      <c r="F43" s="16">
        <v>1</v>
      </c>
    </row>
    <row r="44" spans="1:6" ht="30" x14ac:dyDescent="0.25">
      <c r="A44" s="41"/>
      <c r="B44" s="44"/>
      <c r="C44" s="44"/>
      <c r="D44" s="24" t="s">
        <v>68</v>
      </c>
      <c r="E44" s="13" t="s">
        <v>30</v>
      </c>
      <c r="F44" s="16">
        <v>30</v>
      </c>
    </row>
    <row r="45" spans="1:6" x14ac:dyDescent="0.25">
      <c r="A45" s="6">
        <v>45485</v>
      </c>
      <c r="B45" s="7" t="s">
        <v>69</v>
      </c>
      <c r="C45" s="7" t="s">
        <v>70</v>
      </c>
      <c r="D45" s="22" t="s">
        <v>71</v>
      </c>
      <c r="E45" s="8" t="s">
        <v>59</v>
      </c>
      <c r="F45" s="8">
        <v>5</v>
      </c>
    </row>
    <row r="46" spans="1:6" x14ac:dyDescent="0.25">
      <c r="A46" s="39">
        <v>45488</v>
      </c>
      <c r="B46" s="42" t="s">
        <v>72</v>
      </c>
      <c r="C46" s="17" t="s">
        <v>73</v>
      </c>
      <c r="D46" s="24" t="s">
        <v>74</v>
      </c>
      <c r="E46" s="13" t="s">
        <v>75</v>
      </c>
      <c r="F46" s="13">
        <v>50</v>
      </c>
    </row>
    <row r="47" spans="1:6" x14ac:dyDescent="0.25">
      <c r="A47" s="40"/>
      <c r="B47" s="43"/>
      <c r="C47" s="18"/>
      <c r="D47" s="24" t="s">
        <v>76</v>
      </c>
      <c r="E47" s="13" t="s">
        <v>77</v>
      </c>
      <c r="F47" s="13">
        <v>10</v>
      </c>
    </row>
    <row r="48" spans="1:6" x14ac:dyDescent="0.25">
      <c r="A48" s="40"/>
      <c r="B48" s="43"/>
      <c r="C48" s="18"/>
      <c r="D48" s="24" t="s">
        <v>78</v>
      </c>
      <c r="E48" s="13" t="s">
        <v>79</v>
      </c>
      <c r="F48" s="13">
        <v>19</v>
      </c>
    </row>
    <row r="49" spans="1:6" x14ac:dyDescent="0.25">
      <c r="A49" s="40"/>
      <c r="B49" s="43"/>
      <c r="C49" s="18"/>
      <c r="D49" s="24" t="s">
        <v>80</v>
      </c>
      <c r="E49" s="13" t="s">
        <v>77</v>
      </c>
      <c r="F49" s="13">
        <v>600</v>
      </c>
    </row>
    <row r="50" spans="1:6" x14ac:dyDescent="0.25">
      <c r="A50" s="40"/>
      <c r="B50" s="43"/>
      <c r="C50" s="18"/>
      <c r="D50" s="24" t="s">
        <v>81</v>
      </c>
      <c r="E50" s="13" t="s">
        <v>77</v>
      </c>
      <c r="F50" s="13">
        <v>10</v>
      </c>
    </row>
    <row r="51" spans="1:6" x14ac:dyDescent="0.25">
      <c r="A51" s="40"/>
      <c r="B51" s="43"/>
      <c r="C51" s="18"/>
      <c r="D51" s="14" t="s">
        <v>82</v>
      </c>
      <c r="E51" s="13" t="s">
        <v>77</v>
      </c>
      <c r="F51" s="13">
        <v>100</v>
      </c>
    </row>
    <row r="52" spans="1:6" x14ac:dyDescent="0.25">
      <c r="A52" s="40"/>
      <c r="B52" s="43"/>
      <c r="C52" s="18"/>
      <c r="D52" s="14" t="s">
        <v>83</v>
      </c>
      <c r="E52" s="13" t="s">
        <v>77</v>
      </c>
      <c r="F52" s="13">
        <v>20</v>
      </c>
    </row>
    <row r="53" spans="1:6" x14ac:dyDescent="0.25">
      <c r="A53" s="40"/>
      <c r="B53" s="43"/>
      <c r="C53" s="18"/>
      <c r="D53" s="24" t="s">
        <v>84</v>
      </c>
      <c r="E53" s="13" t="s">
        <v>77</v>
      </c>
      <c r="F53" s="13">
        <v>192</v>
      </c>
    </row>
    <row r="54" spans="1:6" x14ac:dyDescent="0.25">
      <c r="A54" s="40"/>
      <c r="B54" s="43"/>
      <c r="C54" s="18"/>
      <c r="D54" s="14" t="s">
        <v>85</v>
      </c>
      <c r="E54" s="13" t="s">
        <v>77</v>
      </c>
      <c r="F54" s="13">
        <v>20</v>
      </c>
    </row>
    <row r="55" spans="1:6" x14ac:dyDescent="0.25">
      <c r="A55" s="40"/>
      <c r="B55" s="43"/>
      <c r="C55" s="18" t="s">
        <v>86</v>
      </c>
      <c r="D55" s="14" t="s">
        <v>87</v>
      </c>
      <c r="E55" s="13" t="s">
        <v>88</v>
      </c>
      <c r="F55" s="13">
        <v>156</v>
      </c>
    </row>
    <row r="56" spans="1:6" x14ac:dyDescent="0.25">
      <c r="A56" s="40"/>
      <c r="B56" s="43"/>
      <c r="C56" s="18"/>
      <c r="D56" s="24" t="s">
        <v>62</v>
      </c>
      <c r="E56" s="13" t="s">
        <v>77</v>
      </c>
      <c r="F56" s="13">
        <v>30</v>
      </c>
    </row>
    <row r="57" spans="1:6" x14ac:dyDescent="0.25">
      <c r="A57" s="40"/>
      <c r="B57" s="43"/>
      <c r="C57" s="18" t="s">
        <v>89</v>
      </c>
      <c r="D57" s="24" t="s">
        <v>90</v>
      </c>
      <c r="E57" s="13" t="s">
        <v>79</v>
      </c>
      <c r="F57" s="13">
        <v>25</v>
      </c>
    </row>
    <row r="58" spans="1:6" x14ac:dyDescent="0.25">
      <c r="A58" s="41"/>
      <c r="B58" s="44"/>
      <c r="C58" s="19" t="s">
        <v>91</v>
      </c>
      <c r="D58" s="14" t="s">
        <v>92</v>
      </c>
      <c r="E58" s="13" t="s">
        <v>77</v>
      </c>
      <c r="F58" s="13">
        <v>25</v>
      </c>
    </row>
  </sheetData>
  <mergeCells count="8">
    <mergeCell ref="A46:A58"/>
    <mergeCell ref="B46:B58"/>
    <mergeCell ref="A14:A23"/>
    <mergeCell ref="B14:B23"/>
    <mergeCell ref="C14:C23"/>
    <mergeCell ref="A24:A44"/>
    <mergeCell ref="B24:B44"/>
    <mergeCell ref="C24:C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BC86-ADFA-412E-B232-E9D5C362020B}">
  <dimension ref="A1:I72"/>
  <sheetViews>
    <sheetView tabSelected="1" workbookViewId="0">
      <selection activeCell="F3" sqref="F3"/>
    </sheetView>
  </sheetViews>
  <sheetFormatPr defaultRowHeight="15" x14ac:dyDescent="0.25"/>
  <cols>
    <col min="1" max="1" width="8.42578125" style="34" customWidth="1"/>
    <col min="2" max="2" width="11.28515625" style="38" customWidth="1"/>
    <col min="3" max="3" width="45.85546875" style="34" customWidth="1"/>
    <col min="4" max="4" width="8.140625" style="34" customWidth="1"/>
    <col min="5" max="5" width="14.7109375" style="34" customWidth="1"/>
    <col min="6" max="6" width="26.28515625" style="34" customWidth="1"/>
    <col min="7" max="7" width="13.5703125" style="34" customWidth="1"/>
    <col min="8" max="8" width="19.85546875" style="34" customWidth="1"/>
    <col min="9" max="9" width="13.140625" style="34" bestFit="1" customWidth="1"/>
  </cols>
  <sheetData>
    <row r="1" spans="1:9" ht="78.75" x14ac:dyDescent="0.25">
      <c r="A1" s="26" t="s">
        <v>93</v>
      </c>
      <c r="B1" s="36" t="s">
        <v>94</v>
      </c>
      <c r="C1" s="26" t="s">
        <v>95</v>
      </c>
      <c r="D1" s="26" t="s">
        <v>96</v>
      </c>
      <c r="E1" s="26" t="s">
        <v>97</v>
      </c>
      <c r="F1" s="26" t="s">
        <v>98</v>
      </c>
      <c r="G1" s="26" t="s">
        <v>99</v>
      </c>
      <c r="H1" s="26" t="s">
        <v>100</v>
      </c>
      <c r="I1" s="26" t="s">
        <v>101</v>
      </c>
    </row>
    <row r="2" spans="1:9" ht="15.75" x14ac:dyDescent="0.25">
      <c r="A2" s="27" t="s">
        <v>102</v>
      </c>
      <c r="B2" s="37" t="s">
        <v>103</v>
      </c>
      <c r="C2" s="27" t="s">
        <v>104</v>
      </c>
      <c r="D2" s="28" t="s">
        <v>105</v>
      </c>
      <c r="E2" s="27" t="s">
        <v>106</v>
      </c>
      <c r="F2" s="28" t="s">
        <v>107</v>
      </c>
      <c r="G2" s="27" t="s">
        <v>108</v>
      </c>
      <c r="H2" s="28" t="s">
        <v>109</v>
      </c>
      <c r="I2" s="27" t="s">
        <v>110</v>
      </c>
    </row>
    <row r="3" spans="1:9" ht="25.5" x14ac:dyDescent="0.25">
      <c r="A3" s="29"/>
      <c r="B3" s="35" t="str">
        <f>IF(Лист1!F2&lt;&gt;"",IF(Лист1!A2=0,B2,Лист1!A2),"")</f>
        <v>04.07.2024г.</v>
      </c>
      <c r="C3" s="30" t="str">
        <f>Лист1!D2</f>
        <v>Саморез с П/Ш острый 4,2*16</v>
      </c>
      <c r="D3" s="31">
        <f>Лист1!F2</f>
        <v>3000</v>
      </c>
      <c r="E3" s="31" t="str">
        <f>IF(Лист1!F2&lt;&gt;"",IF(Лист1!B2=0,E2,Лист1!B2),"")</f>
        <v>ТСК Альянс</v>
      </c>
      <c r="F3" s="32" t="str">
        <f>IF(Лист1!F2&lt;&gt;"",IF(Лист1!C2=0,F2,Лист1!C2),"")</f>
        <v>ТА000018752</v>
      </c>
      <c r="G3" s="32"/>
      <c r="H3" s="31"/>
      <c r="I3" s="31"/>
    </row>
    <row r="4" spans="1:9" ht="25.5" x14ac:dyDescent="0.25">
      <c r="A4" s="29"/>
      <c r="B4" s="35" t="str">
        <f>IF(Лист1!F3&lt;&gt;"",IF(Лист1!A3=0,B3,Лист1!A3),"")</f>
        <v>04.07.2024г.</v>
      </c>
      <c r="C4" s="30" t="str">
        <f>Лист1!D3</f>
        <v>Перчатки х/б 5ннитей 10 класс</v>
      </c>
      <c r="D4" s="31">
        <f>Лист1!F3</f>
        <v>100</v>
      </c>
      <c r="E4" s="31" t="str">
        <f>IF(Лист1!F3&lt;&gt;"",IF(Лист1!B3=0,E3,Лист1!B3),"")</f>
        <v>ТСК Альянс</v>
      </c>
      <c r="F4" s="32" t="str">
        <f>IF(Лист1!F3&lt;&gt;"",IF(Лист1!C3=0,F3,Лист1!C3),"")</f>
        <v>ТА000018752</v>
      </c>
      <c r="G4" s="32"/>
      <c r="H4" s="31"/>
      <c r="I4" s="31"/>
    </row>
    <row r="5" spans="1:9" ht="25.5" x14ac:dyDescent="0.25">
      <c r="A5" s="29"/>
      <c r="B5" s="35" t="str">
        <f>IF(Лист1!F4&lt;&gt;"",IF(Лист1!A4=0,B4,Лист1!A4),"")</f>
        <v>04.07.2024г.</v>
      </c>
      <c r="C5" s="30" t="str">
        <f>Лист1!D4</f>
        <v>Перчатки х/б облитые</v>
      </c>
      <c r="D5" s="31">
        <f>Лист1!F4</f>
        <v>100</v>
      </c>
      <c r="E5" s="31" t="str">
        <f>IF(Лист1!F4&lt;&gt;"",IF(Лист1!B4=0,E4,Лист1!B4),"")</f>
        <v>ТСК Альянс</v>
      </c>
      <c r="F5" s="32" t="str">
        <f>IF(Лист1!F4&lt;&gt;"",IF(Лист1!C4=0,F4,Лист1!C4),"")</f>
        <v>ТА000018752</v>
      </c>
      <c r="G5" s="32"/>
      <c r="H5" s="31"/>
      <c r="I5" s="31"/>
    </row>
    <row r="6" spans="1:9" ht="25.5" x14ac:dyDescent="0.25">
      <c r="A6" s="29"/>
      <c r="B6" s="35" t="str">
        <f>IF(Лист1!F5&lt;&gt;"",IF(Лист1!A5=0,B5,Лист1!A5),"")</f>
        <v>04.07.2024г.</v>
      </c>
      <c r="C6" s="30" t="str">
        <f>Лист1!D5</f>
        <v>Шпаклевка гипсовая WR 64 Грос универсал</v>
      </c>
      <c r="D6" s="31">
        <f>Лист1!F5</f>
        <v>90</v>
      </c>
      <c r="E6" s="31" t="str">
        <f>IF(Лист1!F5&lt;&gt;"",IF(Лист1!B5=0,E5,Лист1!B5),"")</f>
        <v>Ритейл</v>
      </c>
      <c r="F6" s="32">
        <f>IF(Лист1!F5&lt;&gt;"",IF(Лист1!C5=0,F5,Лист1!C5),"")</f>
        <v>1107</v>
      </c>
      <c r="G6" s="32"/>
      <c r="H6" s="31"/>
      <c r="I6" s="31"/>
    </row>
    <row r="7" spans="1:9" ht="25.5" x14ac:dyDescent="0.25">
      <c r="A7" s="29"/>
      <c r="B7" s="35" t="str">
        <f>IF(Лист1!F6&lt;&gt;"",IF(Лист1!A6=0,B6,Лист1!A6),"")</f>
        <v>04.07.2024г.</v>
      </c>
      <c r="C7" s="30" t="str">
        <f>Лист1!D6</f>
        <v>Цемент 42,5Н ПЦ 500 МКР</v>
      </c>
      <c r="D7" s="31">
        <f>Лист1!F6</f>
        <v>10</v>
      </c>
      <c r="E7" s="31" t="str">
        <f>IF(Лист1!F6&lt;&gt;"",IF(Лист1!B6=0,E6,Лист1!B6),"")</f>
        <v>НВСС</v>
      </c>
      <c r="F7" s="32">
        <f>IF(Лист1!F6&lt;&gt;"",IF(Лист1!C6=0,F6,Лист1!C6),"")</f>
        <v>750</v>
      </c>
      <c r="G7" s="32"/>
      <c r="H7" s="31"/>
      <c r="I7" s="31"/>
    </row>
    <row r="8" spans="1:9" ht="25.5" x14ac:dyDescent="0.25">
      <c r="A8" s="29"/>
      <c r="B8" s="35" t="str">
        <f>IF(Лист1!F7&lt;&gt;"",IF(Лист1!A7=0,B7,Лист1!A7),"")</f>
        <v>05.07.2024г.</v>
      </c>
      <c r="C8" s="30" t="str">
        <f>Лист1!D7</f>
        <v>Шпатель фасадный 100мм</v>
      </c>
      <c r="D8" s="31">
        <f>Лист1!F7</f>
        <v>10</v>
      </c>
      <c r="E8" s="31" t="str">
        <f>IF(Лист1!F7&lt;&gt;"",IF(Лист1!B7=0,E7,Лист1!B7),"")</f>
        <v>СД</v>
      </c>
      <c r="F8" s="32">
        <f>IF(Лист1!F7&lt;&gt;"",IF(Лист1!C7=0,F7,Лист1!C7),"")</f>
        <v>6600103716</v>
      </c>
      <c r="G8" s="32"/>
      <c r="H8" s="31"/>
      <c r="I8" s="31"/>
    </row>
    <row r="9" spans="1:9" ht="25.5" x14ac:dyDescent="0.25">
      <c r="A9" s="29"/>
      <c r="B9" s="35" t="str">
        <f>IF(Лист1!F8&lt;&gt;"",IF(Лист1!A8=0,B8,Лист1!A8),"")</f>
        <v>05.07.2024г.</v>
      </c>
      <c r="C9" s="30" t="str">
        <f>Лист1!D8</f>
        <v>Шпатель фасадный 200мм</v>
      </c>
      <c r="D9" s="31">
        <f>Лист1!F8</f>
        <v>10</v>
      </c>
      <c r="E9" s="31" t="str">
        <f>IF(Лист1!F8&lt;&gt;"",IF(Лист1!B8=0,E8,Лист1!B8),"")</f>
        <v>СД</v>
      </c>
      <c r="F9" s="32">
        <f>IF(Лист1!F8&lt;&gt;"",IF(Лист1!C8=0,F8,Лист1!C8),"")</f>
        <v>6600103716</v>
      </c>
      <c r="G9" s="32"/>
      <c r="H9" s="31"/>
      <c r="I9" s="31"/>
    </row>
    <row r="10" spans="1:9" ht="25.5" x14ac:dyDescent="0.25">
      <c r="A10" s="29"/>
      <c r="B10" s="35" t="str">
        <f>IF(Лист1!F9&lt;&gt;"",IF(Лист1!A9=0,B9,Лист1!A9),"")</f>
        <v>05.07.2024г.</v>
      </c>
      <c r="C10" s="30" t="str">
        <f>Лист1!D9</f>
        <v>Шпатель фасадный 300мм</v>
      </c>
      <c r="D10" s="31">
        <f>Лист1!F9</f>
        <v>10</v>
      </c>
      <c r="E10" s="31" t="str">
        <f>IF(Лист1!F9&lt;&gt;"",IF(Лист1!B9=0,E9,Лист1!B9),"")</f>
        <v>СД</v>
      </c>
      <c r="F10" s="32">
        <f>IF(Лист1!F9&lt;&gt;"",IF(Лист1!C9=0,F9,Лист1!C9),"")</f>
        <v>6600103716</v>
      </c>
      <c r="G10" s="32"/>
      <c r="H10" s="31"/>
      <c r="I10" s="31"/>
    </row>
    <row r="11" spans="1:9" ht="25.5" x14ac:dyDescent="0.25">
      <c r="A11" s="29"/>
      <c r="B11" s="35" t="str">
        <f>IF(Лист1!F10&lt;&gt;"",IF(Лист1!A10=0,B10,Лист1!A10),"")</f>
        <v>05.07.2024г.</v>
      </c>
      <c r="C11" s="30" t="str">
        <f>Лист1!D10</f>
        <v>Шпатель фасадный 600мм</v>
      </c>
      <c r="D11" s="31">
        <f>Лист1!F10</f>
        <v>10</v>
      </c>
      <c r="E11" s="31" t="str">
        <f>IF(Лист1!F10&lt;&gt;"",IF(Лист1!B10=0,E10,Лист1!B10),"")</f>
        <v>СД</v>
      </c>
      <c r="F11" s="32">
        <f>IF(Лист1!F10&lt;&gt;"",IF(Лист1!C10=0,F10,Лист1!C10),"")</f>
        <v>6600103716</v>
      </c>
      <c r="G11" s="32"/>
      <c r="H11" s="31"/>
      <c r="I11" s="31"/>
    </row>
    <row r="12" spans="1:9" ht="25.5" x14ac:dyDescent="0.25">
      <c r="A12" s="29"/>
      <c r="B12" s="35" t="str">
        <f>IF(Лист1!F11&lt;&gt;"",IF(Лист1!A11=0,B11,Лист1!A11),"")</f>
        <v>05.07.2024г.</v>
      </c>
      <c r="C12" s="30" t="str">
        <f>Лист1!D11</f>
        <v>Подвес прямой Кнауф 60/27мм 200мм</v>
      </c>
      <c r="D12" s="31">
        <f>Лист1!F11</f>
        <v>500</v>
      </c>
      <c r="E12" s="31" t="str">
        <f>IF(Лист1!F11&lt;&gt;"",IF(Лист1!B11=0,E11,Лист1!B11),"")</f>
        <v>СД</v>
      </c>
      <c r="F12" s="32">
        <f>IF(Лист1!F11&lt;&gt;"",IF(Лист1!C11=0,F11,Лист1!C11),"")</f>
        <v>6600103716</v>
      </c>
      <c r="G12" s="32"/>
      <c r="H12" s="31"/>
      <c r="I12" s="31"/>
    </row>
    <row r="13" spans="1:9" ht="25.5" x14ac:dyDescent="0.25">
      <c r="A13" s="29"/>
      <c r="B13" s="35" t="str">
        <f>IF(Лист1!F12&lt;&gt;"",IF(Лист1!A12=0,B12,Лист1!A12),"")</f>
        <v>06.07.2024г.</v>
      </c>
      <c r="C13" s="30" t="str">
        <f>Лист1!D12</f>
        <v>Гидроизоляция Церезит CR65 20кг</v>
      </c>
      <c r="D13" s="31">
        <f>Лист1!F12</f>
        <v>1</v>
      </c>
      <c r="E13" s="31" t="str">
        <f>IF(Лист1!F12&lt;&gt;"",IF(Лист1!B12=0,E12,Лист1!B12),"")</f>
        <v>СД</v>
      </c>
      <c r="F13" s="32">
        <f>IF(Лист1!F12&lt;&gt;"",IF(Лист1!C12=0,F12,Лист1!C12),"")</f>
        <v>6600104262</v>
      </c>
      <c r="G13" s="32"/>
      <c r="H13" s="31"/>
      <c r="I13" s="31"/>
    </row>
    <row r="14" spans="1:9" x14ac:dyDescent="0.25">
      <c r="A14" s="29"/>
      <c r="B14" s="35" t="str">
        <f>IF(Лист1!F13&lt;&gt;"",IF(Лист1!A13=0,B13,Лист1!A13),"")</f>
        <v/>
      </c>
      <c r="C14" s="30">
        <f>Лист1!D13</f>
        <v>0</v>
      </c>
      <c r="D14" s="31">
        <f>Лист1!F13</f>
        <v>0</v>
      </c>
      <c r="E14" s="31" t="str">
        <f>IF(Лист1!F13&lt;&gt;"",IF(Лист1!B13=0,E13,Лист1!B13),"")</f>
        <v/>
      </c>
      <c r="F14" s="32" t="str">
        <f>IF(Лист1!F13&lt;&gt;"",IF(Лист1!C13=0,F13,Лист1!C13),"")</f>
        <v/>
      </c>
      <c r="G14" s="32"/>
      <c r="H14" s="31"/>
      <c r="I14" s="31"/>
    </row>
    <row r="15" spans="1:9" x14ac:dyDescent="0.25">
      <c r="A15" s="29"/>
      <c r="B15" s="35">
        <f>IF(Лист1!F14&lt;&gt;"",IF(Лист1!A14=0,B14,Лист1!A14),"")</f>
        <v>45481</v>
      </c>
      <c r="C15" s="30" t="str">
        <f>Лист1!D14</f>
        <v>Мыло жидкое 5л (Екатеринбург) *1/240</v>
      </c>
      <c r="D15" s="31">
        <f>Лист1!F14</f>
        <v>20</v>
      </c>
      <c r="E15" s="31" t="str">
        <f>IF(Лист1!F14&lt;&gt;"",IF(Лист1!B14=0,E14,Лист1!B14),"")</f>
        <v>ТСК</v>
      </c>
      <c r="F15" s="32" t="str">
        <f>IF(Лист1!F14&lt;&gt;"",IF(Лист1!C14=0,F14,Лист1!C14),"")</f>
        <v>ТА000024237 от 08.07.2024</v>
      </c>
      <c r="G15" s="32"/>
      <c r="H15" s="31"/>
      <c r="I15" s="31"/>
    </row>
    <row r="16" spans="1:9" ht="25.5" x14ac:dyDescent="0.25">
      <c r="A16" s="29"/>
      <c r="B16" s="35">
        <f>IF(Лист1!F15&lt;&gt;"",IF(Лист1!A15=0,B15,Лист1!A15),"")</f>
        <v>45481</v>
      </c>
      <c r="C16" s="30" t="str">
        <f>Лист1!D15</f>
        <v>Клей усиленный 25 кг для керамической плитки Keramik Pro С1 Bergauf *1/56 (65369)</v>
      </c>
      <c r="D16" s="31">
        <f>Лист1!F15</f>
        <v>168</v>
      </c>
      <c r="E16" s="31" t="str">
        <f>IF(Лист1!F15&lt;&gt;"",IF(Лист1!B15=0,E15,Лист1!B15),"")</f>
        <v>ТСК</v>
      </c>
      <c r="F16" s="32" t="str">
        <f>IF(Лист1!F15&lt;&gt;"",IF(Лист1!C15=0,F15,Лист1!C15),"")</f>
        <v>ТА000024237 от 08.07.2024</v>
      </c>
      <c r="G16" s="32"/>
      <c r="H16" s="31"/>
      <c r="I16" s="31"/>
    </row>
    <row r="17" spans="1:9" ht="25.5" x14ac:dyDescent="0.25">
      <c r="A17" s="29"/>
      <c r="B17" s="35">
        <f>IF(Лист1!F16&lt;&gt;"",IF(Лист1!A16=0,B16,Лист1!A16),"")</f>
        <v>45481</v>
      </c>
      <c r="C17" s="30" t="str">
        <f>Лист1!D16</f>
        <v>Пол наливной самонивилирующийся финишный Boden  Nivelir 2,5-10мм 25кг Bergauf *1/56</v>
      </c>
      <c r="D17" s="31">
        <f>Лист1!F16</f>
        <v>112</v>
      </c>
      <c r="E17" s="31" t="str">
        <f>IF(Лист1!F16&lt;&gt;"",IF(Лист1!B16=0,E16,Лист1!B16),"")</f>
        <v>ТСК</v>
      </c>
      <c r="F17" s="32" t="str">
        <f>IF(Лист1!F16&lt;&gt;"",IF(Лист1!C16=0,F16,Лист1!C16),"")</f>
        <v>ТА000024237 от 08.07.2024</v>
      </c>
      <c r="G17" s="32"/>
      <c r="H17" s="31"/>
      <c r="I17" s="31"/>
    </row>
    <row r="18" spans="1:9" ht="25.5" x14ac:dyDescent="0.25">
      <c r="A18" s="29"/>
      <c r="B18" s="35">
        <f>IF(Лист1!F17&lt;&gt;"",IF(Лист1!A17=0,B17,Лист1!A17),"")</f>
        <v>45481</v>
      </c>
      <c r="C18" s="30" t="str">
        <f>Лист1!D17</f>
        <v>ГКЛ 12,5*1200*2500 гипсокартонный лист KNAUF *1/48 (287731)</v>
      </c>
      <c r="D18" s="31">
        <f>Лист1!F17</f>
        <v>48</v>
      </c>
      <c r="E18" s="31" t="str">
        <f>IF(Лист1!F17&lt;&gt;"",IF(Лист1!B17=0,E17,Лист1!B17),"")</f>
        <v>ТСК</v>
      </c>
      <c r="F18" s="32" t="str">
        <f>IF(Лист1!F17&lt;&gt;"",IF(Лист1!C17=0,F17,Лист1!C17),"")</f>
        <v>ТА000024237 от 08.07.2024</v>
      </c>
      <c r="G18" s="32"/>
      <c r="H18" s="31"/>
      <c r="I18" s="31"/>
    </row>
    <row r="19" spans="1:9" ht="25.5" x14ac:dyDescent="0.25">
      <c r="A19" s="29"/>
      <c r="B19" s="35">
        <f>IF(Лист1!F18&lt;&gt;"",IF(Лист1!A18=0,B18,Лист1!A18),"")</f>
        <v>45481</v>
      </c>
      <c r="C19" s="30" t="str">
        <f>Лист1!D18</f>
        <v>Шпаклевка финишная полимерная Finish Polymer  + 20кг Bergauf *1/64</v>
      </c>
      <c r="D19" s="31">
        <f>Лист1!F18</f>
        <v>128</v>
      </c>
      <c r="E19" s="31" t="str">
        <f>IF(Лист1!F18&lt;&gt;"",IF(Лист1!B18=0,E18,Лист1!B18),"")</f>
        <v>ТСК</v>
      </c>
      <c r="F19" s="32" t="str">
        <f>IF(Лист1!F18&lt;&gt;"",IF(Лист1!C18=0,F18,Лист1!C18),"")</f>
        <v>ТА000024237 от 08.07.2024</v>
      </c>
      <c r="G19" s="32"/>
      <c r="H19" s="31"/>
      <c r="I19" s="31"/>
    </row>
    <row r="20" spans="1:9" ht="25.5" x14ac:dyDescent="0.25">
      <c r="A20" s="29"/>
      <c r="B20" s="35">
        <f>IF(Лист1!F19&lt;&gt;"",IF(Лист1!A19=0,B19,Лист1!A19),"")</f>
        <v>45481</v>
      </c>
      <c r="C20" s="30" t="str">
        <f>Лист1!D19</f>
        <v>Нож винтовой фиксатор усиленный 25мм двухкомпонентная ручка Китай *1</v>
      </c>
      <c r="D20" s="31">
        <f>Лист1!F19</f>
        <v>5</v>
      </c>
      <c r="E20" s="31" t="str">
        <f>IF(Лист1!F19&lt;&gt;"",IF(Лист1!B19=0,E19,Лист1!B19),"")</f>
        <v>ТСК</v>
      </c>
      <c r="F20" s="32" t="str">
        <f>IF(Лист1!F19&lt;&gt;"",IF(Лист1!C19=0,F19,Лист1!C19),"")</f>
        <v>ТА000024237 от 08.07.2024</v>
      </c>
      <c r="G20" s="32"/>
      <c r="H20" s="31"/>
      <c r="I20" s="31"/>
    </row>
    <row r="21" spans="1:9" ht="25.5" x14ac:dyDescent="0.25">
      <c r="A21" s="29"/>
      <c r="B21" s="35">
        <f>IF(Лист1!F20&lt;&gt;"",IF(Лист1!A20=0,B20,Лист1!A20),"")</f>
        <v>45481</v>
      </c>
      <c r="C21" s="30" t="str">
        <f>Лист1!D20</f>
        <v>Лезвия сегментные 25мм уп-5шт РемоКолор 19-2-400 *1/10</v>
      </c>
      <c r="D21" s="31">
        <f>Лист1!F20</f>
        <v>3</v>
      </c>
      <c r="E21" s="31" t="str">
        <f>IF(Лист1!F20&lt;&gt;"",IF(Лист1!B20=0,E20,Лист1!B20),"")</f>
        <v>ТСК</v>
      </c>
      <c r="F21" s="32" t="str">
        <f>IF(Лист1!F20&lt;&gt;"",IF(Лист1!C20=0,F20,Лист1!C20),"")</f>
        <v>ТА000024237 от 08.07.2024</v>
      </c>
      <c r="G21" s="32"/>
      <c r="H21" s="31"/>
      <c r="I21" s="31"/>
    </row>
    <row r="22" spans="1:9" ht="25.5" x14ac:dyDescent="0.25">
      <c r="A22" s="29"/>
      <c r="B22" s="35">
        <f>IF(Лист1!F21&lt;&gt;"",IF(Лист1!A21=0,B21,Лист1!A21),"")</f>
        <v>45481</v>
      </c>
      <c r="C22" s="30" t="str">
        <f>Лист1!D21</f>
        <v>Профиль потолочный направляющий ППН 28/27 3м 0,6 мм *1/936/1176/1008</v>
      </c>
      <c r="D22" s="31">
        <f>Лист1!F21</f>
        <v>200</v>
      </c>
      <c r="E22" s="31" t="str">
        <f>IF(Лист1!F21&lt;&gt;"",IF(Лист1!B21=0,E21,Лист1!B21),"")</f>
        <v>ТСК</v>
      </c>
      <c r="F22" s="32" t="str">
        <f>IF(Лист1!F21&lt;&gt;"",IF(Лист1!C21=0,F21,Лист1!C21),"")</f>
        <v>ТА000024237 от 08.07.2024</v>
      </c>
      <c r="G22" s="32"/>
      <c r="H22" s="31"/>
      <c r="I22" s="31"/>
    </row>
    <row r="23" spans="1:9" ht="25.5" x14ac:dyDescent="0.25">
      <c r="A23" s="29"/>
      <c r="B23" s="35">
        <f>IF(Лист1!F22&lt;&gt;"",IF(Лист1!A22=0,B22,Лист1!A22),"")</f>
        <v>45481</v>
      </c>
      <c r="C23" s="30" t="str">
        <f>Лист1!D22</f>
        <v>Профиль потолочный ПП 60/27 3м 0,6 мм *1/576/504/480</v>
      </c>
      <c r="D23" s="31">
        <f>Лист1!F22</f>
        <v>600</v>
      </c>
      <c r="E23" s="31" t="str">
        <f>IF(Лист1!F22&lt;&gt;"",IF(Лист1!B22=0,E22,Лист1!B22),"")</f>
        <v>ТСК</v>
      </c>
      <c r="F23" s="32" t="str">
        <f>IF(Лист1!F22&lt;&gt;"",IF(Лист1!C22=0,F22,Лист1!C22),"")</f>
        <v>ТА000024237 от 08.07.2024</v>
      </c>
      <c r="G23" s="32"/>
      <c r="H23" s="31"/>
      <c r="I23" s="31"/>
    </row>
    <row r="24" spans="1:9" ht="25.5" x14ac:dyDescent="0.25">
      <c r="A24" s="29"/>
      <c r="B24" s="35">
        <f>IF(Лист1!F23&lt;&gt;"",IF(Лист1!A23=0,B23,Лист1!A23),"")</f>
        <v>45481</v>
      </c>
      <c r="C24" s="30" t="str">
        <f>Лист1!D23</f>
        <v>Подвес прямой для профилей 200мм ( удлиненный) 60/27 KNAUF *1/100 (677290)</v>
      </c>
      <c r="D24" s="31">
        <f>Лист1!F23</f>
        <v>300</v>
      </c>
      <c r="E24" s="31" t="str">
        <f>IF(Лист1!F23&lt;&gt;"",IF(Лист1!B23=0,E23,Лист1!B23),"")</f>
        <v>ТСК</v>
      </c>
      <c r="F24" s="32" t="str">
        <f>IF(Лист1!F23&lt;&gt;"",IF(Лист1!C23=0,F23,Лист1!C23),"")</f>
        <v>ТА000024237 от 08.07.2024</v>
      </c>
      <c r="G24" s="32"/>
      <c r="H24" s="31"/>
      <c r="I24" s="31"/>
    </row>
    <row r="25" spans="1:9" x14ac:dyDescent="0.25">
      <c r="A25" s="29"/>
      <c r="B25" s="35">
        <f>IF(Лист1!F24&lt;&gt;"",IF(Лист1!A24=0,B24,Лист1!A24),"")</f>
        <v>45484</v>
      </c>
      <c r="C25" s="30" t="str">
        <f>Лист1!D24</f>
        <v>Карандаш малярный графитный</v>
      </c>
      <c r="D25" s="31">
        <f>Лист1!F24</f>
        <v>20</v>
      </c>
      <c r="E25" s="31" t="str">
        <f>IF(Лист1!F24&lt;&gt;"",IF(Лист1!B24=0,E24,Лист1!B24),"")</f>
        <v>Строительный Двор</v>
      </c>
      <c r="F25" s="32" t="str">
        <f>IF(Лист1!F24&lt;&gt;"",IF(Лист1!C24=0,F24,Лист1!C24),"")</f>
        <v>6600134105 от 11.07.2024</v>
      </c>
      <c r="G25" s="32"/>
      <c r="H25" s="31"/>
      <c r="I25" s="31"/>
    </row>
    <row r="26" spans="1:9" x14ac:dyDescent="0.25">
      <c r="A26" s="29"/>
      <c r="B26" s="35">
        <f>IF(Лист1!F25&lt;&gt;"",IF(Лист1!A25=0,B25,Лист1!A25),"")</f>
        <v>45484</v>
      </c>
      <c r="C26" s="30" t="str">
        <f>Лист1!D25</f>
        <v>Бита PH2х25мм Whirlpower</v>
      </c>
      <c r="D26" s="31">
        <f>Лист1!F25</f>
        <v>10</v>
      </c>
      <c r="E26" s="31" t="str">
        <f>IF(Лист1!F25&lt;&gt;"",IF(Лист1!B25=0,E25,Лист1!B25),"")</f>
        <v>Строительный Двор</v>
      </c>
      <c r="F26" s="32" t="str">
        <f>IF(Лист1!F25&lt;&gt;"",IF(Лист1!C25=0,F25,Лист1!C25),"")</f>
        <v>6600134105 от 11.07.2024</v>
      </c>
      <c r="G26" s="32"/>
      <c r="H26" s="31"/>
      <c r="I26" s="31"/>
    </row>
    <row r="27" spans="1:9" x14ac:dyDescent="0.25">
      <c r="A27" s="29"/>
      <c r="B27" s="35">
        <f>IF(Лист1!F26&lt;&gt;"",IF(Лист1!A26=0,B26,Лист1!A26),"")</f>
        <v>45484</v>
      </c>
      <c r="C27" s="30" t="str">
        <f>Лист1!D26</f>
        <v>Пена монтажная Peter Paul 50, 800мл</v>
      </c>
      <c r="D27" s="31">
        <f>Лист1!F26</f>
        <v>12</v>
      </c>
      <c r="E27" s="31" t="str">
        <f>IF(Лист1!F26&lt;&gt;"",IF(Лист1!B26=0,E26,Лист1!B26),"")</f>
        <v>Строительный Двор</v>
      </c>
      <c r="F27" s="32" t="str">
        <f>IF(Лист1!F26&lt;&gt;"",IF(Лист1!C26=0,F26,Лист1!C26),"")</f>
        <v>6600134105 от 11.07.2024</v>
      </c>
      <c r="G27" s="32"/>
      <c r="H27" s="31"/>
      <c r="I27" s="31"/>
    </row>
    <row r="28" spans="1:9" x14ac:dyDescent="0.25">
      <c r="A28" s="29"/>
      <c r="B28" s="35">
        <f>IF(Лист1!F27&lt;&gt;"",IF(Лист1!A27=0,B27,Лист1!A27),"")</f>
        <v>45484</v>
      </c>
      <c r="C28" s="30" t="str">
        <f>Лист1!D27</f>
        <v>Пистолет для монтажной пены, Yoko Light Gun</v>
      </c>
      <c r="D28" s="31">
        <f>Лист1!F27</f>
        <v>2</v>
      </c>
      <c r="E28" s="31" t="str">
        <f>IF(Лист1!F27&lt;&gt;"",IF(Лист1!B27=0,E27,Лист1!B27),"")</f>
        <v>Строительный Двор</v>
      </c>
      <c r="F28" s="32" t="str">
        <f>IF(Лист1!F27&lt;&gt;"",IF(Лист1!C27=0,F27,Лист1!C27),"")</f>
        <v>6600134105 от 11.07.2024</v>
      </c>
      <c r="G28" s="32"/>
      <c r="H28" s="31"/>
      <c r="I28" s="31"/>
    </row>
    <row r="29" spans="1:9" x14ac:dyDescent="0.25">
      <c r="A29" s="29"/>
      <c r="B29" s="35">
        <f>IF(Лист1!F28&lt;&gt;"",IF(Лист1!A28=0,B28,Лист1!A28),"")</f>
        <v>45484</v>
      </c>
      <c r="C29" s="30" t="str">
        <f>Лист1!D28</f>
        <v>Крестики для кафеля 2,5 мм (200 шт) YOKO</v>
      </c>
      <c r="D29" s="31">
        <f>Лист1!F28</f>
        <v>3</v>
      </c>
      <c r="E29" s="31" t="str">
        <f>IF(Лист1!F28&lt;&gt;"",IF(Лист1!B28=0,E28,Лист1!B28),"")</f>
        <v>Строительный Двор</v>
      </c>
      <c r="F29" s="32" t="str">
        <f>IF(Лист1!F28&lt;&gt;"",IF(Лист1!C28=0,F28,Лист1!C28),"")</f>
        <v>6600134105 от 11.07.2024</v>
      </c>
      <c r="G29" s="32"/>
      <c r="H29" s="31"/>
      <c r="I29" s="31"/>
    </row>
    <row r="30" spans="1:9" ht="38.25" x14ac:dyDescent="0.25">
      <c r="A30" s="29"/>
      <c r="B30" s="35">
        <f>IF(Лист1!F29&lt;&gt;"",IF(Лист1!A29=0,B29,Лист1!A29),"")</f>
        <v>45484</v>
      </c>
      <c r="C30" s="30" t="str">
        <f>Лист1!D29</f>
        <v>Профиль стоечный ПС-6 PALETA 100х50х3000 мм,
0,6 мм</v>
      </c>
      <c r="D30" s="31">
        <f>Лист1!F29</f>
        <v>130</v>
      </c>
      <c r="E30" s="31" t="str">
        <f>IF(Лист1!F29&lt;&gt;"",IF(Лист1!B29=0,E29,Лист1!B29),"")</f>
        <v>Строительный Двор</v>
      </c>
      <c r="F30" s="32" t="str">
        <f>IF(Лист1!F29&lt;&gt;"",IF(Лист1!C29=0,F29,Лист1!C29),"")</f>
        <v>6600134105 от 11.07.2024</v>
      </c>
      <c r="G30" s="32"/>
      <c r="H30" s="31"/>
      <c r="I30" s="31"/>
    </row>
    <row r="31" spans="1:9" ht="38.25" x14ac:dyDescent="0.25">
      <c r="A31" s="29"/>
      <c r="B31" s="35">
        <f>IF(Лист1!F30&lt;&gt;"",IF(Лист1!A30=0,B30,Лист1!A30),"")</f>
        <v>45484</v>
      </c>
      <c r="C31" s="30" t="str">
        <f>Лист1!D30</f>
        <v>Профиль направляющий ПН-4 PALETA 75х40х3000
мм, 0,6 мм</v>
      </c>
      <c r="D31" s="31">
        <f>Лист1!F30</f>
        <v>8</v>
      </c>
      <c r="E31" s="31" t="str">
        <f>IF(Лист1!F30&lt;&gt;"",IF(Лист1!B30=0,E30,Лист1!B30),"")</f>
        <v>Строительный Двор</v>
      </c>
      <c r="F31" s="32" t="str">
        <f>IF(Лист1!F30&lt;&gt;"",IF(Лист1!C30=0,F30,Лист1!C30),"")</f>
        <v>6600134105 от 11.07.2024</v>
      </c>
      <c r="G31" s="32"/>
      <c r="H31" s="31"/>
      <c r="I31" s="31"/>
    </row>
    <row r="32" spans="1:9" ht="25.5" x14ac:dyDescent="0.25">
      <c r="A32" s="29"/>
      <c r="B32" s="35">
        <f>IF(Лист1!F31&lt;&gt;"",IF(Лист1!A31=0,B31,Лист1!A31),"")</f>
        <v>45484</v>
      </c>
      <c r="C32" s="30" t="str">
        <f>Лист1!D31</f>
        <v>Профиль стоечный ПС-4 PALETA 75х50х3000 мм,
0,6 мм</v>
      </c>
      <c r="D32" s="31">
        <f>Лист1!F31</f>
        <v>40</v>
      </c>
      <c r="E32" s="31" t="str">
        <f>IF(Лист1!F31&lt;&gt;"",IF(Лист1!B31=0,E31,Лист1!B31),"")</f>
        <v>Строительный Двор</v>
      </c>
      <c r="F32" s="32" t="str">
        <f>IF(Лист1!F31&lt;&gt;"",IF(Лист1!C31=0,F31,Лист1!C31),"")</f>
        <v>6600134105 от 11.07.2024</v>
      </c>
      <c r="G32" s="32"/>
      <c r="H32" s="31"/>
      <c r="I32" s="31"/>
    </row>
    <row r="33" spans="1:9" x14ac:dyDescent="0.25">
      <c r="A33" s="29"/>
      <c r="B33" s="35">
        <f>IF(Лист1!F32&lt;&gt;"",IF(Лист1!A32=0,B32,Лист1!A32),"")</f>
        <v>45484</v>
      </c>
      <c r="C33" s="30" t="str">
        <f>Лист1!D32</f>
        <v>Рулетка 5 м х 19 мм обрезиненный корпус</v>
      </c>
      <c r="D33" s="31">
        <f>Лист1!F32</f>
        <v>5</v>
      </c>
      <c r="E33" s="31" t="str">
        <f>IF(Лист1!F32&lt;&gt;"",IF(Лист1!B32=0,E32,Лист1!B32),"")</f>
        <v>Строительный Двор</v>
      </c>
      <c r="F33" s="32" t="str">
        <f>IF(Лист1!F32&lt;&gt;"",IF(Лист1!C32=0,F32,Лист1!C32),"")</f>
        <v>6600134105 от 11.07.2024</v>
      </c>
      <c r="G33" s="32"/>
      <c r="H33" s="31"/>
      <c r="I33" s="31"/>
    </row>
    <row r="34" spans="1:9" x14ac:dyDescent="0.25">
      <c r="A34" s="29"/>
      <c r="B34" s="35">
        <f>IF(Лист1!F33&lt;&gt;"",IF(Лист1!A33=0,B33,Лист1!A33),"")</f>
        <v>45484</v>
      </c>
      <c r="C34" s="30" t="str">
        <f>Лист1!D33</f>
        <v>СВП Зажим Ворота 100 шт, 1,4 мм (ведро) Yoko</v>
      </c>
      <c r="D34" s="31">
        <f>Лист1!F33</f>
        <v>15</v>
      </c>
      <c r="E34" s="31" t="str">
        <f>IF(Лист1!F33&lt;&gt;"",IF(Лист1!B33=0,E33,Лист1!B33),"")</f>
        <v>Строительный Двор</v>
      </c>
      <c r="F34" s="32" t="str">
        <f>IF(Лист1!F33&lt;&gt;"",IF(Лист1!C33=0,F33,Лист1!C33),"")</f>
        <v>6600134105 от 11.07.2024</v>
      </c>
      <c r="G34" s="32"/>
      <c r="H34" s="31"/>
      <c r="I34" s="31"/>
    </row>
    <row r="35" spans="1:9" x14ac:dyDescent="0.25">
      <c r="A35" s="29"/>
      <c r="B35" s="35">
        <f>IF(Лист1!F34&lt;&gt;"",IF(Лист1!A34=0,B34,Лист1!A34),"")</f>
        <v>45484</v>
      </c>
      <c r="C35" s="30" t="str">
        <f>Лист1!D34</f>
        <v>Клин для СВП Ворота 50 шт (ведро) Yoko</v>
      </c>
      <c r="D35" s="31">
        <f>Лист1!F34</f>
        <v>7</v>
      </c>
      <c r="E35" s="31" t="str">
        <f>IF(Лист1!F34&lt;&gt;"",IF(Лист1!B34=0,E34,Лист1!B34),"")</f>
        <v>Строительный Двор</v>
      </c>
      <c r="F35" s="32" t="str">
        <f>IF(Лист1!F34&lt;&gt;"",IF(Лист1!C34=0,F34,Лист1!C34),"")</f>
        <v>6600134105 от 11.07.2024</v>
      </c>
      <c r="G35" s="32"/>
      <c r="H35" s="31"/>
      <c r="I35" s="31"/>
    </row>
    <row r="36" spans="1:9" ht="25.5" x14ac:dyDescent="0.25">
      <c r="A36" s="29"/>
      <c r="B36" s="35">
        <f>IF(Лист1!F35&lt;&gt;"",IF(Лист1!A35=0,B35,Лист1!A35),"")</f>
        <v>45484</v>
      </c>
      <c r="C36" s="30" t="str">
        <f>Лист1!D35</f>
        <v>Перчатки х/б с двойным обливным латексным
покрытием</v>
      </c>
      <c r="D36" s="31">
        <f>Лист1!F35</f>
        <v>200</v>
      </c>
      <c r="E36" s="31" t="str">
        <f>IF(Лист1!F35&lt;&gt;"",IF(Лист1!B35=0,E35,Лист1!B35),"")</f>
        <v>Строительный Двор</v>
      </c>
      <c r="F36" s="32" t="str">
        <f>IF(Лист1!F35&lt;&gt;"",IF(Лист1!C35=0,F35,Лист1!C35),"")</f>
        <v>6600134105 от 11.07.2024</v>
      </c>
      <c r="G36" s="32"/>
      <c r="H36" s="31"/>
      <c r="I36" s="31"/>
    </row>
    <row r="37" spans="1:9" x14ac:dyDescent="0.25">
      <c r="A37" s="29"/>
      <c r="B37" s="35">
        <f>IF(Лист1!F36&lt;&gt;"",IF(Лист1!A36=0,B36,Лист1!A36),"")</f>
        <v>45484</v>
      </c>
      <c r="C37" s="30" t="str">
        <f>Лист1!D36</f>
        <v>Унифлекс ЭПП, 10 м2</v>
      </c>
      <c r="D37" s="31">
        <f>Лист1!F36</f>
        <v>11</v>
      </c>
      <c r="E37" s="31" t="str">
        <f>IF(Лист1!F36&lt;&gt;"",IF(Лист1!B36=0,E36,Лист1!B36),"")</f>
        <v>Строительный Двор</v>
      </c>
      <c r="F37" s="32" t="str">
        <f>IF(Лист1!F36&lt;&gt;"",IF(Лист1!C36=0,F36,Лист1!C36),"")</f>
        <v>6600134105 от 11.07.2024</v>
      </c>
      <c r="G37" s="32"/>
      <c r="H37" s="31"/>
      <c r="I37" s="31"/>
    </row>
    <row r="38" spans="1:9" ht="25.5" x14ac:dyDescent="0.25">
      <c r="A38" s="29"/>
      <c r="B38" s="35">
        <f>IF(Лист1!F37&lt;&gt;"",IF(Лист1!A37=0,B37,Лист1!A37),"")</f>
        <v>45484</v>
      </c>
      <c r="C38" s="30" t="str">
        <f>Лист1!D37</f>
        <v>Валик 250 мм, ядро 42, полиамид, ворс 12 мм,
ручка, бюгель 6 мм DECOR</v>
      </c>
      <c r="D38" s="31">
        <f>Лист1!F37</f>
        <v>20</v>
      </c>
      <c r="E38" s="31" t="str">
        <f>IF(Лист1!F37&lt;&gt;"",IF(Лист1!B37=0,E37,Лист1!B37),"")</f>
        <v>Строительный Двор</v>
      </c>
      <c r="F38" s="32" t="str">
        <f>IF(Лист1!F37&lt;&gt;"",IF(Лист1!C37=0,F37,Лист1!C37),"")</f>
        <v>6600134105 от 11.07.2024</v>
      </c>
      <c r="G38" s="32"/>
      <c r="H38" s="31"/>
      <c r="I38" s="31"/>
    </row>
    <row r="39" spans="1:9" x14ac:dyDescent="0.25">
      <c r="A39" s="29"/>
      <c r="B39" s="35">
        <f>IF(Лист1!F38&lt;&gt;"",IF(Лист1!A38=0,B38,Лист1!A38),"")</f>
        <v>45484</v>
      </c>
      <c r="C39" s="30" t="str">
        <f>Лист1!D38</f>
        <v>Дюбель-гвоздь 6х40 мм (с усом)</v>
      </c>
      <c r="D39" s="31">
        <f>Лист1!F38</f>
        <v>1000</v>
      </c>
      <c r="E39" s="31" t="str">
        <f>IF(Лист1!F38&lt;&gt;"",IF(Лист1!B38=0,E38,Лист1!B38),"")</f>
        <v>Строительный Двор</v>
      </c>
      <c r="F39" s="32" t="str">
        <f>IF(Лист1!F38&lt;&gt;"",IF(Лист1!C38=0,F38,Лист1!C38),"")</f>
        <v>6600134105 от 11.07.2024</v>
      </c>
      <c r="G39" s="32"/>
      <c r="H39" s="31"/>
      <c r="I39" s="31"/>
    </row>
    <row r="40" spans="1:9" x14ac:dyDescent="0.25">
      <c r="A40" s="29"/>
      <c r="B40" s="35">
        <f>IF(Лист1!F39&lt;&gt;"",IF(Лист1!A39=0,B39,Лист1!A39),"")</f>
        <v>45484</v>
      </c>
      <c r="C40" s="30" t="str">
        <f>Лист1!D39</f>
        <v>Клей ПВА строительный 10 кг, SilaCOR</v>
      </c>
      <c r="D40" s="31">
        <f>Лист1!F39</f>
        <v>50</v>
      </c>
      <c r="E40" s="31" t="str">
        <f>IF(Лист1!F39&lt;&gt;"",IF(Лист1!B39=0,E39,Лист1!B39),"")</f>
        <v>Строительный Двор</v>
      </c>
      <c r="F40" s="32" t="str">
        <f>IF(Лист1!F39&lt;&gt;"",IF(Лист1!C39=0,F39,Лист1!C39),"")</f>
        <v>6600134105 от 11.07.2024</v>
      </c>
      <c r="G40" s="32"/>
      <c r="H40" s="31"/>
      <c r="I40" s="31"/>
    </row>
    <row r="41" spans="1:9" x14ac:dyDescent="0.25">
      <c r="A41" s="29"/>
      <c r="B41" s="35">
        <f>IF(Лист1!F40&lt;&gt;"",IF(Лист1!A40=0,B40,Лист1!A40),"")</f>
        <v>45484</v>
      </c>
      <c r="C41" s="30" t="str">
        <f>Лист1!D40</f>
        <v>Клей Момент Монт. Экспр. МВ-50, (белый) 400г</v>
      </c>
      <c r="D41" s="31">
        <f>Лист1!F40</f>
        <v>11</v>
      </c>
      <c r="E41" s="31" t="str">
        <f>IF(Лист1!F40&lt;&gt;"",IF(Лист1!B40=0,E40,Лист1!B40),"")</f>
        <v>Строительный Двор</v>
      </c>
      <c r="F41" s="32" t="str">
        <f>IF(Лист1!F40&lt;&gt;"",IF(Лист1!C40=0,F40,Лист1!C40),"")</f>
        <v>6600134105 от 11.07.2024</v>
      </c>
      <c r="G41" s="32"/>
      <c r="H41" s="31"/>
      <c r="I41" s="31"/>
    </row>
    <row r="42" spans="1:9" ht="25.5" x14ac:dyDescent="0.25">
      <c r="A42" s="29"/>
      <c r="B42" s="35">
        <f>IF(Лист1!F41&lt;&gt;"",IF(Лист1!A41=0,B41,Лист1!A41),"")</f>
        <v>45484</v>
      </c>
      <c r="C42" s="30" t="str">
        <f>Лист1!D41</f>
        <v>Прожектор светодиодный уличный 50 Вт 6500 К
IP65 холодный белый свет</v>
      </c>
      <c r="D42" s="31">
        <f>Лист1!F41</f>
        <v>5</v>
      </c>
      <c r="E42" s="31" t="str">
        <f>IF(Лист1!F41&lt;&gt;"",IF(Лист1!B41=0,E41,Лист1!B41),"")</f>
        <v>Строительный Двор</v>
      </c>
      <c r="F42" s="32" t="str">
        <f>IF(Лист1!F41&lt;&gt;"",IF(Лист1!C41=0,F41,Лист1!C41),"")</f>
        <v>6600134105 от 11.07.2024</v>
      </c>
      <c r="G42" s="32"/>
      <c r="H42" s="31"/>
      <c r="I42" s="31"/>
    </row>
    <row r="43" spans="1:9" ht="25.5" x14ac:dyDescent="0.25">
      <c r="A43" s="29"/>
      <c r="B43" s="35">
        <f>IF(Лист1!F42&lt;&gt;"",IF(Лист1!A42=0,B42,Лист1!A42),"")</f>
        <v>45484</v>
      </c>
      <c r="C43" s="30" t="str">
        <f>Лист1!D42</f>
        <v>Гидроизоляция эластичная полимерная Ceresit
CL51 , 5 кг</v>
      </c>
      <c r="D43" s="31">
        <f>Лист1!F42</f>
        <v>5</v>
      </c>
      <c r="E43" s="31" t="str">
        <f>IF(Лист1!F42&lt;&gt;"",IF(Лист1!B42=0,E42,Лист1!B42),"")</f>
        <v>Строительный Двор</v>
      </c>
      <c r="F43" s="32" t="str">
        <f>IF(Лист1!F42&lt;&gt;"",IF(Лист1!C42=0,F42,Лист1!C42),"")</f>
        <v>6600134105 от 11.07.2024</v>
      </c>
      <c r="G43" s="32"/>
      <c r="H43" s="31"/>
      <c r="I43" s="31"/>
    </row>
    <row r="44" spans="1:9" x14ac:dyDescent="0.25">
      <c r="A44" s="29"/>
      <c r="B44" s="35">
        <f>IF(Лист1!F43&lt;&gt;"",IF(Лист1!A43=0,B43,Лист1!A43),"")</f>
        <v>45484</v>
      </c>
      <c r="C44" s="30" t="str">
        <f>Лист1!D43</f>
        <v>Смазка универсальная LV-40 LAVR, 210 мл</v>
      </c>
      <c r="D44" s="31">
        <f>Лист1!F43</f>
        <v>1</v>
      </c>
      <c r="E44" s="31" t="str">
        <f>IF(Лист1!F43&lt;&gt;"",IF(Лист1!B43=0,E43,Лист1!B43),"")</f>
        <v>Строительный Двор</v>
      </c>
      <c r="F44" s="32" t="str">
        <f>IF(Лист1!F43&lt;&gt;"",IF(Лист1!C43=0,F43,Лист1!C43),"")</f>
        <v>6600134105 от 11.07.2024</v>
      </c>
      <c r="G44" s="32"/>
      <c r="H44" s="31"/>
      <c r="I44" s="31"/>
    </row>
    <row r="45" spans="1:9" ht="25.5" x14ac:dyDescent="0.25">
      <c r="A45" s="29"/>
      <c r="B45" s="35">
        <f>IF(Лист1!F44&lt;&gt;"",IF(Лист1!A44=0,B44,Лист1!A44),"")</f>
        <v>45484</v>
      </c>
      <c r="C45" s="30" t="str">
        <f>Лист1!D44</f>
        <v>Коробка установочная для полых стен GUSI 68x45
мм</v>
      </c>
      <c r="D45" s="31">
        <f>Лист1!F44</f>
        <v>30</v>
      </c>
      <c r="E45" s="31" t="str">
        <f>IF(Лист1!F44&lt;&gt;"",IF(Лист1!B44=0,E44,Лист1!B44),"")</f>
        <v>Строительный Двор</v>
      </c>
      <c r="F45" s="32" t="str">
        <f>IF(Лист1!F44&lt;&gt;"",IF(Лист1!C44=0,F44,Лист1!C44),"")</f>
        <v>6600134105 от 11.07.2024</v>
      </c>
      <c r="G45" s="32"/>
      <c r="H45" s="31"/>
      <c r="I45" s="31"/>
    </row>
    <row r="46" spans="1:9" x14ac:dyDescent="0.25">
      <c r="A46" s="29"/>
      <c r="B46" s="35">
        <f>IF(Лист1!F45&lt;&gt;"",IF(Лист1!A45=0,B45,Лист1!A45),"")</f>
        <v>45485</v>
      </c>
      <c r="C46" s="30" t="str">
        <f>Лист1!D45</f>
        <v>Геополотно 300г/м2, 4*50м ГОСТ Р 55028-2012</v>
      </c>
      <c r="D46" s="31">
        <f>Лист1!F45</f>
        <v>5</v>
      </c>
      <c r="E46" s="31" t="str">
        <f>IF(Лист1!F45&lt;&gt;"",IF(Лист1!B45=0,E45,Лист1!B45),"")</f>
        <v>РС-ГЕО</v>
      </c>
      <c r="F46" s="32" t="str">
        <f>IF(Лист1!F45&lt;&gt;"",IF(Лист1!C45=0,F45,Лист1!C45),"")</f>
        <v>577 от 17.07.2024</v>
      </c>
      <c r="G46" s="32"/>
      <c r="H46" s="31"/>
      <c r="I46" s="31"/>
    </row>
    <row r="47" spans="1:9" x14ac:dyDescent="0.25">
      <c r="A47" s="29"/>
      <c r="B47" s="35">
        <f>IF(Лист1!F46&lt;&gt;"",IF(Лист1!A46=0,B46,Лист1!A46),"")</f>
        <v>45488</v>
      </c>
      <c r="C47" s="30" t="str">
        <f>Лист1!D46</f>
        <v>Гипсокартон Волма 2500х1200x12,5 мм</v>
      </c>
      <c r="D47" s="31">
        <f>Лист1!F46</f>
        <v>50</v>
      </c>
      <c r="E47" s="31" t="str">
        <f>IF(Лист1!F46&lt;&gt;"",IF(Лист1!B46=0,E46,Лист1!B46),"")</f>
        <v>Строительный двор</v>
      </c>
      <c r="F47" s="32" t="str">
        <f>IF(Лист1!F46&lt;&gt;"",IF(Лист1!C46=0,F46,Лист1!C46),"")</f>
        <v>6600141282 от 19.08.2024</v>
      </c>
      <c r="G47" s="32"/>
      <c r="H47" s="31"/>
      <c r="I47" s="31"/>
    </row>
    <row r="48" spans="1:9" x14ac:dyDescent="0.25">
      <c r="A48" s="29"/>
      <c r="B48" s="35">
        <f>IF(Лист1!F47&lt;&gt;"",IF(Лист1!A47=0,B47,Лист1!A47),"")</f>
        <v>45488</v>
      </c>
      <c r="C48" s="30" t="str">
        <f>Лист1!D47</f>
        <v>Бита PH2х90мм Whirlpower</v>
      </c>
      <c r="D48" s="31">
        <f>Лист1!F47</f>
        <v>10</v>
      </c>
      <c r="E48" s="31" t="str">
        <f>IF(Лист1!F47&lt;&gt;"",IF(Лист1!B47=0,E47,Лист1!B47),"")</f>
        <v>Строительный двор</v>
      </c>
      <c r="F48" s="32" t="str">
        <f>IF(Лист1!F47&lt;&gt;"",IF(Лист1!C47=0,F47,Лист1!C47),"")</f>
        <v>6600141282 от 19.08.2024</v>
      </c>
      <c r="G48" s="32"/>
      <c r="H48" s="31"/>
      <c r="I48" s="31"/>
    </row>
    <row r="49" spans="1:9" x14ac:dyDescent="0.25">
      <c r="A49" s="29"/>
      <c r="B49" s="35">
        <f>IF(Лист1!F48&lt;&gt;"",IF(Лист1!A48=0,B48,Лист1!A48),"")</f>
        <v>45488</v>
      </c>
      <c r="C49" s="30" t="str">
        <f>Лист1!D48</f>
        <v>Саморез по металлу 3,5х32 SMwF Yoko</v>
      </c>
      <c r="D49" s="31">
        <f>Лист1!F48</f>
        <v>19</v>
      </c>
      <c r="E49" s="31" t="str">
        <f>IF(Лист1!F48&lt;&gt;"",IF(Лист1!B48=0,E48,Лист1!B48),"")</f>
        <v>Строительный двор</v>
      </c>
      <c r="F49" s="32" t="str">
        <f>IF(Лист1!F48&lt;&gt;"",IF(Лист1!C48=0,F48,Лист1!C48),"")</f>
        <v>6600141282 от 19.08.2024</v>
      </c>
      <c r="G49" s="32"/>
      <c r="H49" s="31"/>
      <c r="I49" s="31"/>
    </row>
    <row r="50" spans="1:9" x14ac:dyDescent="0.25">
      <c r="A50" s="29"/>
      <c r="B50" s="35">
        <f>IF(Лист1!F49&lt;&gt;"",IF(Лист1!A49=0,B49,Лист1!A49),"")</f>
        <v>45488</v>
      </c>
      <c r="C50" s="30" t="str">
        <f>Лист1!D49</f>
        <v>Подвес прямой Кнауф для ПП 60х27 мм, 200 мм</v>
      </c>
      <c r="D50" s="31">
        <f>Лист1!F49</f>
        <v>600</v>
      </c>
      <c r="E50" s="31" t="str">
        <f>IF(Лист1!F49&lt;&gt;"",IF(Лист1!B49=0,E49,Лист1!B49),"")</f>
        <v>Строительный двор</v>
      </c>
      <c r="F50" s="32" t="str">
        <f>IF(Лист1!F49&lt;&gt;"",IF(Лист1!C49=0,F49,Лист1!C49),"")</f>
        <v>6600141282 от 19.08.2024</v>
      </c>
      <c r="G50" s="32"/>
      <c r="H50" s="31"/>
      <c r="I50" s="31"/>
    </row>
    <row r="51" spans="1:9" x14ac:dyDescent="0.25">
      <c r="A51" s="29"/>
      <c r="B51" s="35">
        <f>IF(Лист1!F50&lt;&gt;"",IF(Лист1!A50=0,B50,Лист1!A50),"")</f>
        <v>45488</v>
      </c>
      <c r="C51" s="30" t="str">
        <f>Лист1!D50</f>
        <v>Колесо для тачки пневматическое 360 мм d20 мм</v>
      </c>
      <c r="D51" s="31">
        <f>Лист1!F50</f>
        <v>10</v>
      </c>
      <c r="E51" s="31" t="str">
        <f>IF(Лист1!F50&lt;&gt;"",IF(Лист1!B50=0,E50,Лист1!B50),"")</f>
        <v>Строительный двор</v>
      </c>
      <c r="F51" s="32" t="str">
        <f>IF(Лист1!F50&lt;&gt;"",IF(Лист1!C50=0,F50,Лист1!C50),"")</f>
        <v>6600141282 от 19.08.2024</v>
      </c>
      <c r="G51" s="32"/>
      <c r="H51" s="31"/>
      <c r="I51" s="31"/>
    </row>
    <row r="52" spans="1:9" ht="25.5" x14ac:dyDescent="0.25">
      <c r="A52" s="29"/>
      <c r="B52" s="35">
        <f>IF(Лист1!F51&lt;&gt;"",IF(Лист1!A51=0,B51,Лист1!A51),"")</f>
        <v>45488</v>
      </c>
      <c r="C52" s="30" t="str">
        <f>Лист1!D51</f>
        <v>Мешки для мусора п/проп. тканые 50смх90см зелёные</v>
      </c>
      <c r="D52" s="31">
        <f>Лист1!F51</f>
        <v>100</v>
      </c>
      <c r="E52" s="31" t="str">
        <f>IF(Лист1!F51&lt;&gt;"",IF(Лист1!B51=0,E51,Лист1!B51),"")</f>
        <v>Строительный двор</v>
      </c>
      <c r="F52" s="32" t="str">
        <f>IF(Лист1!F51&lt;&gt;"",IF(Лист1!C51=0,F51,Лист1!C51),"")</f>
        <v>6600141282 от 19.08.2024</v>
      </c>
      <c r="G52" s="32"/>
      <c r="H52" s="31"/>
      <c r="I52" s="31"/>
    </row>
    <row r="53" spans="1:9" ht="25.5" x14ac:dyDescent="0.25">
      <c r="A53" s="29"/>
      <c r="B53" s="35">
        <f>IF(Лист1!F52&lt;&gt;"",IF(Лист1!A52=0,B52,Лист1!A52),"")</f>
        <v>45488</v>
      </c>
      <c r="C53" s="30" t="str">
        <f>Лист1!D52</f>
        <v>Кисть плоская флейцевая 100 мм, натуральная щетина, деревянная ручка</v>
      </c>
      <c r="D53" s="31">
        <f>Лист1!F52</f>
        <v>20</v>
      </c>
      <c r="E53" s="31" t="str">
        <f>IF(Лист1!F52&lt;&gt;"",IF(Лист1!B52=0,E52,Лист1!B52),"")</f>
        <v>Строительный двор</v>
      </c>
      <c r="F53" s="32" t="str">
        <f>IF(Лист1!F52&lt;&gt;"",IF(Лист1!C52=0,F52,Лист1!C52),"")</f>
        <v>6600141282 от 19.08.2024</v>
      </c>
      <c r="G53" s="32"/>
      <c r="H53" s="31"/>
      <c r="I53" s="31"/>
    </row>
    <row r="54" spans="1:9" x14ac:dyDescent="0.25">
      <c r="A54" s="29"/>
      <c r="B54" s="35">
        <f>IF(Лист1!F53&lt;&gt;"",IF(Лист1!A53=0,B53,Лист1!A53),"")</f>
        <v>45488</v>
      </c>
      <c r="C54" s="30" t="str">
        <f>Лист1!D53</f>
        <v>Клей для плитки Bergauf Pro Keramik (С1Т), 20 кг</v>
      </c>
      <c r="D54" s="31">
        <f>Лист1!F53</f>
        <v>192</v>
      </c>
      <c r="E54" s="31" t="str">
        <f>IF(Лист1!F53&lt;&gt;"",IF(Лист1!B53=0,E53,Лист1!B53),"")</f>
        <v>Строительный двор</v>
      </c>
      <c r="F54" s="32" t="str">
        <f>IF(Лист1!F53&lt;&gt;"",IF(Лист1!C53=0,F53,Лист1!C53),"")</f>
        <v>6600141282 от 19.08.2024</v>
      </c>
      <c r="G54" s="32"/>
      <c r="H54" s="31"/>
      <c r="I54" s="31"/>
    </row>
    <row r="55" spans="1:9" ht="25.5" x14ac:dyDescent="0.25">
      <c r="A55" s="29"/>
      <c r="B55" s="35">
        <f>IF(Лист1!F54&lt;&gt;"",IF(Лист1!A54=0,B54,Лист1!A54),"")</f>
        <v>45488</v>
      </c>
      <c r="C55" s="30" t="str">
        <f>Лист1!D54</f>
        <v>Шпатель фасадный 100мм нержавеющая сталь Marta</v>
      </c>
      <c r="D55" s="31">
        <f>Лист1!F54</f>
        <v>20</v>
      </c>
      <c r="E55" s="31" t="str">
        <f>IF(Лист1!F54&lt;&gt;"",IF(Лист1!B54=0,E54,Лист1!B54),"")</f>
        <v>Строительный двор</v>
      </c>
      <c r="F55" s="32" t="str">
        <f>IF(Лист1!F54&lt;&gt;"",IF(Лист1!C54=0,F54,Лист1!C54),"")</f>
        <v>6600141282 от 19.08.2024</v>
      </c>
      <c r="G55" s="32"/>
      <c r="H55" s="31"/>
      <c r="I55" s="31"/>
    </row>
    <row r="56" spans="1:9" ht="25.5" x14ac:dyDescent="0.25">
      <c r="A56" s="29"/>
      <c r="B56" s="35">
        <f>IF(Лист1!F55&lt;&gt;"",IF(Лист1!A55=0,B55,Лист1!A55),"")</f>
        <v>45488</v>
      </c>
      <c r="C56" s="30" t="str">
        <f>Лист1!D55</f>
        <v>Гипсокартон Магма влагостойкий 2500х1200х12,5мм</v>
      </c>
      <c r="D56" s="31">
        <f>Лист1!F55</f>
        <v>156</v>
      </c>
      <c r="E56" s="31" t="str">
        <f>IF(Лист1!F55&lt;&gt;"",IF(Лист1!B55=0,E55,Лист1!B55),"")</f>
        <v>Строительный двор</v>
      </c>
      <c r="F56" s="32" t="str">
        <f>IF(Лист1!F55&lt;&gt;"",IF(Лист1!C55=0,F55,Лист1!C55),"")</f>
        <v>6600140999 от 18.07.2024</v>
      </c>
      <c r="G56" s="31"/>
      <c r="H56" s="31"/>
      <c r="I56" s="31"/>
    </row>
    <row r="57" spans="1:9" x14ac:dyDescent="0.25">
      <c r="A57" s="29"/>
      <c r="B57" s="35">
        <f>IF(Лист1!F56&lt;&gt;"",IF(Лист1!A56=0,B56,Лист1!A56),"")</f>
        <v>45488</v>
      </c>
      <c r="C57" s="30" t="str">
        <f>Лист1!D56</f>
        <v>Клей ПВА строительный 10 кг, SilaCOR</v>
      </c>
      <c r="D57" s="31">
        <f>Лист1!F56</f>
        <v>30</v>
      </c>
      <c r="E57" s="31" t="str">
        <f>IF(Лист1!F56&lt;&gt;"",IF(Лист1!B56=0,E56,Лист1!B56),"")</f>
        <v>Строительный двор</v>
      </c>
      <c r="F57" s="32" t="str">
        <f>IF(Лист1!F56&lt;&gt;"",IF(Лист1!C56=0,F56,Лист1!C56),"")</f>
        <v>6600140999 от 18.07.2024</v>
      </c>
      <c r="G57" s="31"/>
      <c r="H57" s="31"/>
      <c r="I57" s="31"/>
    </row>
    <row r="58" spans="1:9" x14ac:dyDescent="0.25">
      <c r="A58" s="29"/>
      <c r="B58" s="35">
        <f>IF(Лист1!F57&lt;&gt;"",IF(Лист1!A57=0,B57,Лист1!A57),"")</f>
        <v>45488</v>
      </c>
      <c r="C58" s="30" t="str">
        <f>Лист1!D57</f>
        <v>Саморез по металлу 3,5х41 SMwF Yoko</v>
      </c>
      <c r="D58" s="31">
        <f>Лист1!F57</f>
        <v>25</v>
      </c>
      <c r="E58" s="31" t="str">
        <f>IF(Лист1!F57&lt;&gt;"",IF(Лист1!B57=0,E57,Лист1!B57),"")</f>
        <v>Строительный двор</v>
      </c>
      <c r="F58" s="32" t="str">
        <f>IF(Лист1!F57&lt;&gt;"",IF(Лист1!C57=0,F57,Лист1!C57),"")</f>
        <v>6600142261 от 19.07.2024</v>
      </c>
      <c r="G58" s="31"/>
      <c r="H58" s="31"/>
      <c r="I58" s="31"/>
    </row>
    <row r="59" spans="1:9" ht="25.5" x14ac:dyDescent="0.25">
      <c r="A59" s="29"/>
      <c r="B59" s="35">
        <f>IF(Лист1!F58&lt;&gt;"",IF(Лист1!A58=0,B58,Лист1!A58),"")</f>
        <v>45488</v>
      </c>
      <c r="C59" s="30" t="str">
        <f>Лист1!D58</f>
        <v>Клей для напольного покрытия Arlok дисперсионный 38, ведро 13 кг</v>
      </c>
      <c r="D59" s="31">
        <f>Лист1!F58</f>
        <v>25</v>
      </c>
      <c r="E59" s="31" t="str">
        <f>IF(Лист1!F58&lt;&gt;"",IF(Лист1!B58=0,E58,Лист1!B58),"")</f>
        <v>Строительный двор</v>
      </c>
      <c r="F59" s="32" t="str">
        <f>IF(Лист1!F58&lt;&gt;"",IF(Лист1!C58=0,F58,Лист1!C58),"")</f>
        <v>6600154951 от 02.08.2024</v>
      </c>
      <c r="G59" s="31"/>
      <c r="H59" s="31"/>
      <c r="I59" s="31"/>
    </row>
    <row r="60" spans="1:9" x14ac:dyDescent="0.25">
      <c r="A60" s="29"/>
      <c r="B60" s="35" t="str">
        <f>IF(Лист1!F59&lt;&gt;"",IF(Лист1!A59=0,B59,Лист1!A59),"")</f>
        <v/>
      </c>
      <c r="C60" s="30">
        <f>Лист1!D59</f>
        <v>0</v>
      </c>
      <c r="D60" s="31">
        <f>Лист1!F59</f>
        <v>0</v>
      </c>
      <c r="E60" s="31" t="str">
        <f>IF(Лист1!F59&lt;&gt;"",IF(Лист1!B59=0,E59,Лист1!B59),"")</f>
        <v/>
      </c>
      <c r="F60" s="32" t="str">
        <f>IF(Лист1!F59&lt;&gt;"",IF(Лист1!C59=0,F59,Лист1!C59),"")</f>
        <v/>
      </c>
      <c r="G60" s="31"/>
      <c r="H60" s="31"/>
      <c r="I60" s="31"/>
    </row>
    <row r="61" spans="1:9" x14ac:dyDescent="0.25">
      <c r="A61" s="29"/>
      <c r="B61" s="35" t="str">
        <f>IF(Лист1!F60&lt;&gt;"",IF(Лист1!A60=0,B60,Лист1!A60),"")</f>
        <v/>
      </c>
      <c r="C61" s="30">
        <f>Лист1!D60</f>
        <v>0</v>
      </c>
      <c r="D61" s="31">
        <f>Лист1!F60</f>
        <v>0</v>
      </c>
      <c r="E61" s="31" t="str">
        <f>IF(Лист1!F60&lt;&gt;"",IF(Лист1!B60=0,E60,Лист1!B60),"")</f>
        <v/>
      </c>
      <c r="F61" s="32" t="str">
        <f>IF(Лист1!F60&lt;&gt;"",IF(Лист1!C60=0,F60,Лист1!C60),"")</f>
        <v/>
      </c>
      <c r="G61" s="31"/>
      <c r="H61" s="31"/>
      <c r="I61" s="31"/>
    </row>
    <row r="62" spans="1:9" x14ac:dyDescent="0.25">
      <c r="A62" s="33"/>
      <c r="B62" s="35" t="str">
        <f>IF(Лист1!F61&lt;&gt;"",IF(Лист1!A61=0,B61,Лист1!A61),"")</f>
        <v/>
      </c>
      <c r="C62" s="30">
        <f>Лист1!D61</f>
        <v>0</v>
      </c>
      <c r="D62" s="31">
        <f>Лист1!F61</f>
        <v>0</v>
      </c>
      <c r="E62" s="31" t="str">
        <f>IF(Лист1!F61&lt;&gt;"",IF(Лист1!B61=0,E61,Лист1!B61),"")</f>
        <v/>
      </c>
      <c r="F62" s="32" t="str">
        <f>IF(Лист1!F61&lt;&gt;"",IF(Лист1!C61=0,F61,Лист1!C61),"")</f>
        <v/>
      </c>
      <c r="G62" s="31"/>
      <c r="H62" s="31"/>
      <c r="I62" s="31"/>
    </row>
    <row r="63" spans="1:9" x14ac:dyDescent="0.25">
      <c r="A63" s="33"/>
      <c r="B63" s="35" t="str">
        <f>IF(Лист1!F62&lt;&gt;"",IF(Лист1!A62=0,B62,Лист1!A62),"")</f>
        <v/>
      </c>
      <c r="C63" s="30">
        <f>Лист1!D62</f>
        <v>0</v>
      </c>
      <c r="D63" s="31">
        <f>Лист1!F62</f>
        <v>0</v>
      </c>
      <c r="E63" s="31" t="str">
        <f>IF(Лист1!F62&lt;&gt;"",IF(Лист1!B62=0,E62,Лист1!B62),"")</f>
        <v/>
      </c>
      <c r="F63" s="32" t="str">
        <f>IF(Лист1!F62&lt;&gt;"",IF(Лист1!C62=0,F62,Лист1!C62),"")</f>
        <v/>
      </c>
      <c r="G63" s="31"/>
      <c r="H63" s="31"/>
      <c r="I63" s="31"/>
    </row>
    <row r="64" spans="1:9" x14ac:dyDescent="0.25">
      <c r="A64" s="33"/>
      <c r="B64" s="35" t="str">
        <f>IF(Лист1!F63&lt;&gt;"",IF(Лист1!A63=0,B63,Лист1!A63),"")</f>
        <v/>
      </c>
      <c r="C64" s="30">
        <f>Лист1!D63</f>
        <v>0</v>
      </c>
      <c r="D64" s="31">
        <f>Лист1!F63</f>
        <v>0</v>
      </c>
      <c r="E64" s="31" t="str">
        <f>IF(Лист1!F63&lt;&gt;"",IF(Лист1!B63=0,E63,Лист1!B63),"")</f>
        <v/>
      </c>
      <c r="F64" s="32" t="str">
        <f>IF(Лист1!F63&lt;&gt;"",IF(Лист1!C63=0,F63,Лист1!C63),"")</f>
        <v/>
      </c>
      <c r="G64" s="31"/>
      <c r="H64" s="31"/>
      <c r="I64" s="31"/>
    </row>
    <row r="65" spans="1:9" x14ac:dyDescent="0.25">
      <c r="A65" s="33"/>
      <c r="B65" s="35" t="str">
        <f>IF(Лист1!F64&lt;&gt;"",IF(Лист1!A64=0,B64,Лист1!A64),"")</f>
        <v/>
      </c>
      <c r="C65" s="30">
        <f>Лист1!D64</f>
        <v>0</v>
      </c>
      <c r="D65" s="31">
        <f>Лист1!F64</f>
        <v>0</v>
      </c>
      <c r="E65" s="31" t="str">
        <f>IF(Лист1!F64&lt;&gt;"",IF(Лист1!B64=0,E64,Лист1!B64),"")</f>
        <v/>
      </c>
      <c r="F65" s="32" t="str">
        <f>IF(Лист1!F64&lt;&gt;"",IF(Лист1!C64=0,F64,Лист1!C64),"")</f>
        <v/>
      </c>
      <c r="G65" s="31"/>
      <c r="H65" s="31"/>
      <c r="I65" s="31"/>
    </row>
    <row r="66" spans="1:9" x14ac:dyDescent="0.25">
      <c r="A66" s="33"/>
      <c r="B66" s="35" t="str">
        <f>IF(Лист1!F65&lt;&gt;"",IF(Лист1!A65=0,B65,Лист1!A65),"")</f>
        <v/>
      </c>
      <c r="C66" s="30">
        <f>Лист1!D65</f>
        <v>0</v>
      </c>
      <c r="D66" s="31">
        <f>Лист1!F65</f>
        <v>0</v>
      </c>
      <c r="E66" s="31" t="str">
        <f>IF(Лист1!F65&lt;&gt;"",IF(Лист1!B65=0,E65,Лист1!B65),"")</f>
        <v/>
      </c>
      <c r="F66" s="32" t="str">
        <f>IF(Лист1!F65&lt;&gt;"",IF(Лист1!C65=0,F65,Лист1!C65),"")</f>
        <v/>
      </c>
      <c r="G66" s="31"/>
      <c r="H66" s="31"/>
      <c r="I66" s="31"/>
    </row>
    <row r="67" spans="1:9" x14ac:dyDescent="0.25">
      <c r="A67" s="33"/>
      <c r="B67" s="35" t="str">
        <f>IF(Лист1!F66&lt;&gt;"",IF(Лист1!A66=0,B66,Лист1!A66),"")</f>
        <v/>
      </c>
      <c r="C67" s="30">
        <f>Лист1!D66</f>
        <v>0</v>
      </c>
      <c r="D67" s="31">
        <f>Лист1!F66</f>
        <v>0</v>
      </c>
      <c r="E67" s="31" t="str">
        <f>IF(Лист1!F66&lt;&gt;"",IF(Лист1!B66=0,E66,Лист1!B66),"")</f>
        <v/>
      </c>
      <c r="F67" s="32" t="str">
        <f>IF(Лист1!F66&lt;&gt;"",IF(Лист1!C66=0,F66,Лист1!C66),"")</f>
        <v/>
      </c>
      <c r="G67" s="31"/>
      <c r="H67" s="31"/>
      <c r="I67" s="31"/>
    </row>
    <row r="68" spans="1:9" x14ac:dyDescent="0.25">
      <c r="A68" s="33"/>
      <c r="B68" s="35" t="str">
        <f>IF(Лист1!F67&lt;&gt;"",IF(Лист1!A67=0,B67,Лист1!A67),"")</f>
        <v/>
      </c>
      <c r="C68" s="30">
        <f>Лист1!D67</f>
        <v>0</v>
      </c>
      <c r="D68" s="31">
        <f>Лист1!F67</f>
        <v>0</v>
      </c>
      <c r="E68" s="31" t="str">
        <f>IF(Лист1!F67&lt;&gt;"",IF(Лист1!B67=0,E67,Лист1!B67),"")</f>
        <v/>
      </c>
      <c r="F68" s="32" t="str">
        <f>IF(Лист1!F67&lt;&gt;"",IF(Лист1!C67=0,F67,Лист1!C67),"")</f>
        <v/>
      </c>
      <c r="G68" s="31"/>
      <c r="H68" s="31"/>
      <c r="I68" s="31"/>
    </row>
    <row r="69" spans="1:9" x14ac:dyDescent="0.25">
      <c r="A69" s="33"/>
      <c r="B69" s="35" t="str">
        <f>IF(Лист1!F68&lt;&gt;"",IF(Лист1!A68=0,B68,Лист1!A68),"")</f>
        <v/>
      </c>
      <c r="C69" s="31"/>
      <c r="D69" s="31"/>
      <c r="E69" s="31" t="str">
        <f>IF(Лист1!F68&lt;&gt;"",IF(Лист1!B68=0,E68,Лист1!B68),"")</f>
        <v/>
      </c>
      <c r="F69" s="32" t="str">
        <f>IF(Лист1!F68&lt;&gt;"",IF(Лист1!C68=0,F68,Лист1!C68),"")</f>
        <v/>
      </c>
      <c r="G69" s="31"/>
      <c r="H69" s="31"/>
      <c r="I69" s="31"/>
    </row>
    <row r="70" spans="1:9" x14ac:dyDescent="0.25">
      <c r="A70" s="33"/>
      <c r="B70" s="35" t="str">
        <f>IF(Лист1!F69&lt;&gt;"",IF(Лист1!A69=0,B69,Лист1!A69),"")</f>
        <v/>
      </c>
      <c r="C70" s="31"/>
      <c r="D70" s="31"/>
      <c r="E70" s="31" t="str">
        <f>IF(Лист1!F69&lt;&gt;"",IF(Лист1!B69=0,E69,Лист1!B69),"")</f>
        <v/>
      </c>
      <c r="F70" s="32" t="str">
        <f>IF(Лист1!F69&lt;&gt;"",IF(Лист1!C69=0,F69,Лист1!C69),"")</f>
        <v/>
      </c>
      <c r="G70" s="31"/>
      <c r="H70" s="31"/>
      <c r="I70" s="31"/>
    </row>
    <row r="71" spans="1:9" x14ac:dyDescent="0.25">
      <c r="A71" s="33"/>
      <c r="B71" s="35" t="str">
        <f>IF(Лист1!F70&lt;&gt;"",IF(Лист1!A70=0,B70,Лист1!A70),"")</f>
        <v/>
      </c>
      <c r="C71" s="31"/>
      <c r="D71" s="31"/>
      <c r="E71" s="31" t="str">
        <f>IF(Лист1!F70&lt;&gt;"",IF(Лист1!B70=0,E70,Лист1!B70),"")</f>
        <v/>
      </c>
      <c r="F71" s="32" t="str">
        <f>IF(Лист1!F70&lt;&gt;"",IF(Лист1!C70=0,F70,Лист1!C70),"")</f>
        <v/>
      </c>
      <c r="G71" s="31"/>
      <c r="H71" s="31"/>
      <c r="I71" s="31"/>
    </row>
    <row r="72" spans="1:9" x14ac:dyDescent="0.25">
      <c r="A72" s="33"/>
      <c r="B72" s="35" t="str">
        <f>IF(Лист1!F71&lt;&gt;"",IF(Лист1!A71=0,B71,Лист1!A71),"")</f>
        <v/>
      </c>
      <c r="C72" s="31"/>
      <c r="D72" s="31"/>
      <c r="E72" s="31" t="str">
        <f>IF(Лист1!F71&lt;&gt;"",IF(Лист1!B71=0,E71,Лист1!B71),"")</f>
        <v/>
      </c>
      <c r="F72" s="32" t="str">
        <f>IF(Лист1!F71&lt;&gt;"",IF(Лист1!C71=0,F71,Лист1!C71),"")</f>
        <v/>
      </c>
      <c r="G72" s="31"/>
      <c r="H72" s="31"/>
      <c r="I72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Михаил</cp:lastModifiedBy>
  <dcterms:created xsi:type="dcterms:W3CDTF">2024-08-25T20:15:19Z</dcterms:created>
  <dcterms:modified xsi:type="dcterms:W3CDTF">2024-08-26T02:40:16Z</dcterms:modified>
</cp:coreProperties>
</file>