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mikhailov\Downloads\"/>
    </mc:Choice>
  </mc:AlternateContent>
  <xr:revisionPtr revIDLastSave="0" documentId="13_ncr:1_{FA7C4258-0AE0-465D-88FE-4B4046681C7A}" xr6:coauthVersionLast="47" xr6:coauthVersionMax="47" xr10:uidLastSave="{00000000-0000-0000-0000-000000000000}"/>
  <bookViews>
    <workbookView xWindow="-120" yWindow="-120" windowWidth="29040" windowHeight="15840" xr2:uid="{14A1977B-5FA3-4086-8F3B-512A90CF3E59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  <c r="H3" i="1"/>
  <c r="H4" i="1"/>
  <c r="H5" i="1"/>
  <c r="H6" i="1"/>
  <c r="H7" i="1"/>
  <c r="H8" i="1"/>
  <c r="H9" i="1"/>
  <c r="H10" i="1"/>
  <c r="G10" i="1"/>
  <c r="D10" i="1"/>
  <c r="A10" i="1"/>
  <c r="G9" i="1"/>
  <c r="D9" i="1"/>
  <c r="A9" i="1"/>
  <c r="G8" i="1"/>
  <c r="D8" i="1"/>
  <c r="A8" i="1"/>
  <c r="G7" i="1"/>
  <c r="D7" i="1"/>
  <c r="A7" i="1"/>
  <c r="G6" i="1"/>
  <c r="D6" i="1"/>
  <c r="A6" i="1"/>
  <c r="G5" i="1"/>
  <c r="D5" i="1"/>
  <c r="A5" i="1"/>
  <c r="G4" i="1"/>
  <c r="D4" i="1"/>
  <c r="A4" i="1"/>
  <c r="G3" i="1"/>
  <c r="D3" i="1"/>
  <c r="A3" i="1"/>
  <c r="H2" i="1"/>
  <c r="G2" i="1"/>
  <c r="D2" i="1"/>
  <c r="A2" i="1"/>
</calcChain>
</file>

<file path=xl/sharedStrings.xml><?xml version="1.0" encoding="utf-8"?>
<sst xmlns="http://schemas.openxmlformats.org/spreadsheetml/2006/main" count="36" uniqueCount="34">
  <si>
    <t>Поряд-ковый номер</t>
  </si>
  <si>
    <t>Наименование документа или дела</t>
  </si>
  <si>
    <t>Дата
заведения</t>
  </si>
  <si>
    <t>Дата
окончания</t>
  </si>
  <si>
    <t>Срок хранения
(лет)</t>
  </si>
  <si>
    <t>Срок
хранения
на сегодня</t>
  </si>
  <si>
    <t>Срок
уничтожения</t>
  </si>
  <si>
    <t>Примечание</t>
  </si>
  <si>
    <t>2-к
30.06.2017</t>
  </si>
  <si>
    <t>6-к
12.09.2017</t>
  </si>
  <si>
    <t>12-к
25.09.2018</t>
  </si>
  <si>
    <t>15-к
17.02.2021</t>
  </si>
  <si>
    <t>16-к
17.02.2021</t>
  </si>
  <si>
    <t>17-к
17.02.2021</t>
  </si>
  <si>
    <t>18-к
17.02.2021</t>
  </si>
  <si>
    <t xml:space="preserve">Карточка (ф-65) 
Ла.. В.В. </t>
  </si>
  <si>
    <t xml:space="preserve">Карточка (ф-65) 
Ка.. М.Н. </t>
  </si>
  <si>
    <t xml:space="preserve">Карточка (ф-65)  
Куз... А.Н. </t>
  </si>
  <si>
    <t>Карточка (ф-65)  
Его.. Н.С.</t>
  </si>
  <si>
    <t xml:space="preserve">Карточка (ф-65)  
Кос... Р.В. </t>
  </si>
  <si>
    <t>Карточка (ф-65)  
Ком... Д.Н.</t>
  </si>
  <si>
    <t xml:space="preserve">Карточка (ф-65)  
Кон... С.В. </t>
  </si>
  <si>
    <t xml:space="preserve">Карточка (ф-65)  
Чиг... А.Г. </t>
  </si>
  <si>
    <t xml:space="preserve">Карточка (ф-65)  
Кру... И.Н. </t>
  </si>
  <si>
    <t>7-к
14.08.2017</t>
  </si>
  <si>
    <t>Регистрационный номер и дата документа или дела</t>
  </si>
  <si>
    <t>2 мес. 14 дн.</t>
  </si>
  <si>
    <t>1 мес.</t>
  </si>
  <si>
    <t>1 дн.</t>
  </si>
  <si>
    <t>8-к
08.10.2017</t>
  </si>
  <si>
    <t>2 г. 17 дн.</t>
  </si>
  <si>
    <t>3 г. 2 мес. 14 дн.</t>
  </si>
  <si>
    <t>5 мес. 6 дн.</t>
  </si>
  <si>
    <t>Как хотелось бы: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</si>
</sst>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justify" vertical="top" wrapText="1"/>
    </xf>
    <xf numFmtId="14" fontId="3" fillId="3" borderId="6" xfId="0" applyNumberFormat="1" applyFont="1" applyFill="1" applyBorder="1" applyAlignment="1">
      <alignment horizontal="center" vertical="top" wrapText="1"/>
    </xf>
    <xf numFmtId="14" fontId="2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14" fontId="3" fillId="0" borderId="6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justify" vertical="top" wrapText="1"/>
    </xf>
    <xf numFmtId="0" fontId="2" fillId="0" borderId="9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9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vertical="top"/>
    </xf>
    <xf numFmtId="0" fontId="3" fillId="4" borderId="7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123825</xdr:colOff>
      <xdr:row>0</xdr:row>
      <xdr:rowOff>647700</xdr:rowOff>
    </xdr:from>
    <xdr:ext cx="4667250" cy="95346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52ECFEB-92C9-4898-99FB-4DDFB8770A61}"/>
            </a:ext>
          </a:extLst>
        </xdr:cNvPr>
        <xdr:cNvSpPr txBox="1"/>
      </xdr:nvSpPr>
      <xdr:spPr>
        <a:xfrm>
          <a:off x="12868275" y="647700"/>
          <a:ext cx="4667250" cy="953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dist"/>
          <a:r>
            <a:rPr lang="en-US" sz="1100"/>
            <a:t>    </a:t>
          </a:r>
          <a:r>
            <a:rPr lang="ru-RU" sz="1100"/>
            <a:t>Желаемое, чтобы в колонке </a:t>
          </a:r>
          <a:r>
            <a:rPr lang="en-US" sz="1100"/>
            <a:t>G </a:t>
          </a:r>
          <a:r>
            <a:rPr lang="ru-RU" sz="1100"/>
            <a:t>вычисляемая</a:t>
          </a:r>
          <a:r>
            <a:rPr lang="ru-RU" sz="1100" baseline="0"/>
            <a:t> дата отображалась без "нулевых значений - лет., мес., дн."</a:t>
          </a:r>
          <a:r>
            <a:rPr lang="en-US" sz="1100"/>
            <a:t> </a:t>
          </a:r>
          <a:r>
            <a:rPr lang="ru-RU" sz="1100"/>
            <a:t> как в колонке </a:t>
          </a:r>
          <a:r>
            <a:rPr lang="en-US" sz="1100"/>
            <a:t>L</a:t>
          </a:r>
          <a:r>
            <a:rPr lang="ru-RU" sz="1100"/>
            <a:t>, а в колонке </a:t>
          </a:r>
          <a:r>
            <a:rPr lang="en-US" sz="1100"/>
            <a:t>H</a:t>
          </a:r>
          <a:r>
            <a:rPr lang="ru-RU" sz="1100"/>
            <a:t> заливка</a:t>
          </a:r>
          <a:r>
            <a:rPr lang="ru-RU" sz="1100" baseline="0"/>
            <a:t> производилась по условию: - наступил срок - цвет заливки красный в течении календарного года, а если больше календарного года - цвет заливки серый</a:t>
          </a:r>
          <a:r>
            <a:rPr lang="en-US" sz="1100" baseline="0"/>
            <a:t> </a:t>
          </a:r>
          <a:r>
            <a:rPr lang="ru-RU" sz="1100" baseline="0"/>
            <a:t>как в колонке </a:t>
          </a:r>
          <a:r>
            <a:rPr lang="en-US" sz="1100" baseline="0"/>
            <a:t>M</a:t>
          </a:r>
          <a:r>
            <a:rPr lang="ru-RU" sz="1100" baseline="0"/>
            <a:t>.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9AB6-858F-4090-BE83-6B5826FE36CB}">
  <dimension ref="A1:M10"/>
  <sheetViews>
    <sheetView tabSelected="1" workbookViewId="0">
      <selection activeCell="P6" sqref="P6"/>
    </sheetView>
  </sheetViews>
  <sheetFormatPr defaultRowHeight="15.75" x14ac:dyDescent="0.25"/>
  <cols>
    <col min="2" max="2" width="13.75" bestFit="1" customWidth="1"/>
    <col min="3" max="3" width="26.25" bestFit="1" customWidth="1"/>
    <col min="4" max="5" width="9.875" bestFit="1" customWidth="1"/>
    <col min="6" max="6" width="7.375" bestFit="1" customWidth="1"/>
    <col min="7" max="7" width="14.875" customWidth="1"/>
    <col min="8" max="8" width="10.375" bestFit="1" customWidth="1"/>
    <col min="9" max="9" width="9.625" bestFit="1" customWidth="1"/>
    <col min="10" max="10" width="5.125" customWidth="1"/>
    <col min="11" max="11" width="17.625" customWidth="1"/>
    <col min="12" max="12" width="14.875" style="29" bestFit="1" customWidth="1"/>
    <col min="13" max="13" width="18.625" customWidth="1"/>
  </cols>
  <sheetData>
    <row r="1" spans="1:13" ht="51.75" thickBot="1" x14ac:dyDescent="0.3">
      <c r="A1" s="1" t="s">
        <v>0</v>
      </c>
      <c r="B1" s="2" t="s">
        <v>25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K1" s="33" t="s">
        <v>33</v>
      </c>
      <c r="L1" s="2" t="s">
        <v>5</v>
      </c>
      <c r="M1" s="2" t="s">
        <v>6</v>
      </c>
    </row>
    <row r="2" spans="1:13" ht="31.5" x14ac:dyDescent="0.25">
      <c r="A2" s="4">
        <f>IF(ISBLANK(B2),"",COUNTA($B$2:B2))</f>
        <v>1</v>
      </c>
      <c r="B2" s="5" t="s">
        <v>8</v>
      </c>
      <c r="C2" s="6" t="s">
        <v>15</v>
      </c>
      <c r="D2" s="7" t="str">
        <f>RIGHT(B2,10)</f>
        <v>30.06.2017</v>
      </c>
      <c r="E2" s="8">
        <v>45444</v>
      </c>
      <c r="F2" s="9">
        <v>1</v>
      </c>
      <c r="G2" s="10" t="str">
        <f ca="1">IF(ISBLANK(E2),"",DATEDIF(E2,TODAY(),"y")&amp;IF(AND(11&lt;=MOD(DATEDIF(E2,TODAY(),"y"),100), MOD(DATEDIF(E2,TODAY(),"y"),100)&lt;=19), " л. ", VLOOKUP(MOD(DATEDIF(E2,TODAY(),"y"),10), {0," л. ";1," г. ";2," г. ";5," л. "}, 2, 1))&amp;DATEDIF(E2,TODAY(),"ym")&amp;" мес. "&amp;DATEDIF(E2,TODAY(),"md")&amp;" дн. ")</f>
        <v xml:space="preserve">0 л. 2 мес. 14 дн. </v>
      </c>
      <c r="H2" s="11" t="str">
        <f>IF(ISBLANK(E2),"",IF(F2="ДМН","ДМН",(IF(F2="ПОСТ","ПОСТ",(IF(F2&gt;0,(YEAR(E2)+F2+1)&amp;" год"))))))</f>
        <v>2026 год</v>
      </c>
      <c r="I2" s="12"/>
      <c r="L2" s="32" t="s">
        <v>26</v>
      </c>
      <c r="M2" s="11" t="str">
        <f>IF(ISBLANK(E2),"",IF(F2="ДМН","ДМН",(IF(F2="ПОСТ","ПОСТ",(IF(F2&gt;0,(YEAR(E2)+F2+1)&amp;" год"))))))</f>
        <v>2026 год</v>
      </c>
    </row>
    <row r="3" spans="1:13" ht="31.5" x14ac:dyDescent="0.25">
      <c r="A3" s="13">
        <f>IF(ISBLANK(B3),"",COUNTA($B$2:B3))</f>
        <v>2</v>
      </c>
      <c r="B3" s="14" t="s">
        <v>9</v>
      </c>
      <c r="C3" s="15" t="s">
        <v>16</v>
      </c>
      <c r="D3" s="16" t="str">
        <f>RIGHT(B3,10)</f>
        <v>12.09.2017</v>
      </c>
      <c r="E3" s="17">
        <v>45488</v>
      </c>
      <c r="F3" s="18">
        <v>1</v>
      </c>
      <c r="G3" s="19" t="str">
        <f ca="1">IF(ISBLANK(E3),"",DATEDIF(E3,TODAY(),"y")&amp;IF(AND(11&lt;=MOD(DATEDIF(E3,TODAY(),"y"),100), MOD(DATEDIF(E3,TODAY(),"y"),100)&lt;=19), " л. ", VLOOKUP(MOD(DATEDIF(E3,TODAY(),"y"),10), {0," л. ";1," г. ";2," г. ";5," л. "}, 2, 1))&amp;DATEDIF(E3,TODAY(),"ym")&amp;" мес. "&amp;DATEDIF(E3,TODAY(),"md")&amp;" дн. ")</f>
        <v xml:space="preserve">0 л. 1 мес. 0 дн. </v>
      </c>
      <c r="H3" s="11" t="str">
        <f t="shared" ref="H3:H10" si="0">IF(ISBLANK(E3),"",IF(F3="ДМН","ДМН",(IF(F3="ПОСТ","ПОСТ",(IF(F3&gt;0,(YEAR(E3)+F3+1)&amp;" год"))))))</f>
        <v>2026 год</v>
      </c>
      <c r="I3" s="20"/>
      <c r="L3" s="32" t="s">
        <v>27</v>
      </c>
      <c r="M3" s="19" t="str">
        <f t="shared" ref="M3:M10" si="1">IF(ISBLANK(E3),"",IF(F3="ДМН","ДМН",(IF(F3="ПОСТ","ПОСТ",(IF(F3&gt;0,(YEAR(E3)+F3+1)&amp;" год"))))))</f>
        <v>2026 год</v>
      </c>
    </row>
    <row r="4" spans="1:13" ht="31.5" x14ac:dyDescent="0.25">
      <c r="A4" s="4">
        <f>IF(ISBLANK(B4),"",COUNTA($B$2:B4))</f>
        <v>3</v>
      </c>
      <c r="B4" s="5" t="s">
        <v>24</v>
      </c>
      <c r="C4" s="6" t="s">
        <v>17</v>
      </c>
      <c r="D4" s="7" t="str">
        <f>RIGHT(B4,10)</f>
        <v>14.08.2017</v>
      </c>
      <c r="E4" s="8">
        <v>45518</v>
      </c>
      <c r="F4" s="9">
        <v>1</v>
      </c>
      <c r="G4" s="10" t="str">
        <f ca="1">IF(ISBLANK(E4),"",DATEDIF(E4,TODAY(),"y")&amp;IF(AND(11&lt;=MOD(DATEDIF(E4,TODAY(),"y"),100), MOD(DATEDIF(E4,TODAY(),"y"),100)&lt;=19), " л. ", VLOOKUP(MOD(DATEDIF(E4,TODAY(),"y"),10), {0," л. ";1," г. ";2," г. ";5," л. "}, 2, 1))&amp;DATEDIF(E4,TODAY(),"ym")&amp;" мес. "&amp;DATEDIF(E4,TODAY(),"md")&amp;" дн. ")</f>
        <v xml:space="preserve">0 л. 0 мес. 1 дн. </v>
      </c>
      <c r="H4" s="11" t="str">
        <f t="shared" si="0"/>
        <v>2026 год</v>
      </c>
      <c r="I4" s="12"/>
      <c r="L4" s="32" t="s">
        <v>28</v>
      </c>
      <c r="M4" s="11" t="str">
        <f t="shared" si="1"/>
        <v>2026 год</v>
      </c>
    </row>
    <row r="5" spans="1:13" ht="31.5" x14ac:dyDescent="0.25">
      <c r="A5" s="13">
        <f>IF(ISBLANK(B5),"",COUNTA($B$2:B5))</f>
        <v>4</v>
      </c>
      <c r="B5" s="14" t="s">
        <v>29</v>
      </c>
      <c r="C5" s="15" t="s">
        <v>18</v>
      </c>
      <c r="D5" s="16" t="str">
        <f t="shared" ref="D5:D10" si="2">RIGHT(B5,10)</f>
        <v>08.10.2017</v>
      </c>
      <c r="E5" s="17">
        <v>44771</v>
      </c>
      <c r="F5" s="18">
        <v>1</v>
      </c>
      <c r="G5" s="19" t="str">
        <f ca="1">IF(ISBLANK(E5),"",DATEDIF(E5,TODAY(),"y")&amp;IF(AND(11&lt;=MOD(DATEDIF(E5,TODAY(),"y"),100), MOD(DATEDIF(E5,TODAY(),"y"),100)&lt;=19), " л. ", VLOOKUP(MOD(DATEDIF(E5,TODAY(),"y"),10), {0," л. ";1," г. ";2," г. ";5," л. "}, 2, 1))&amp;DATEDIF(E5,TODAY(),"ym")&amp;" мес. "&amp;DATEDIF(E5,TODAY(),"md")&amp;" дн. ")</f>
        <v xml:space="preserve">2 г. 0 мес. 17 дн. </v>
      </c>
      <c r="H5" s="11" t="str">
        <f t="shared" si="0"/>
        <v>2024 год</v>
      </c>
      <c r="I5" s="20"/>
      <c r="L5" s="32" t="s">
        <v>30</v>
      </c>
      <c r="M5" s="30" t="str">
        <f t="shared" si="1"/>
        <v>2024 год</v>
      </c>
    </row>
    <row r="6" spans="1:13" ht="31.5" x14ac:dyDescent="0.25">
      <c r="A6" s="4">
        <f>IF(ISBLANK(B6),"",COUNTA($B$2:B6))</f>
        <v>5</v>
      </c>
      <c r="B6" s="5" t="s">
        <v>10</v>
      </c>
      <c r="C6" s="6" t="s">
        <v>20</v>
      </c>
      <c r="D6" s="7" t="str">
        <f t="shared" si="2"/>
        <v>25.09.2018</v>
      </c>
      <c r="E6" s="8"/>
      <c r="F6" s="9">
        <v>1</v>
      </c>
      <c r="G6" s="10" t="str">
        <f ca="1">IF(ISBLANK(E6),"",DATEDIF(E6,TODAY(),"y")&amp;IF(AND(11&lt;=MOD(DATEDIF(E6,TODAY(),"y"),100), MOD(DATEDIF(E6,TODAY(),"y"),100)&lt;=19), " л. ", VLOOKUP(MOD(DATEDIF(E6,TODAY(),"y"),10), {0," л. ";1," г. ";2," г. ";5," л. "}, 2, 1))&amp;DATEDIF(E6,TODAY(),"ym")&amp;" мес. "&amp;DATEDIF(E6,TODAY(),"md")&amp;" дн. ")</f>
        <v/>
      </c>
      <c r="H6" s="11" t="str">
        <f t="shared" si="0"/>
        <v/>
      </c>
      <c r="I6" s="21"/>
      <c r="L6" s="32"/>
      <c r="M6" s="11" t="str">
        <f t="shared" si="1"/>
        <v/>
      </c>
    </row>
    <row r="7" spans="1:13" ht="31.5" x14ac:dyDescent="0.25">
      <c r="A7" s="13">
        <f>IF(ISBLANK(B7),"",COUNTA($B$2:B7))</f>
        <v>6</v>
      </c>
      <c r="B7" s="14" t="s">
        <v>11</v>
      </c>
      <c r="C7" s="22" t="s">
        <v>21</v>
      </c>
      <c r="D7" s="16" t="str">
        <f t="shared" si="2"/>
        <v>17.02.2021</v>
      </c>
      <c r="E7" s="16"/>
      <c r="F7" s="18">
        <v>1</v>
      </c>
      <c r="G7" s="19" t="str">
        <f ca="1">IF(ISBLANK(E7),"",DATEDIF(E7,TODAY(),"y")&amp;IF(AND(11&lt;=MOD(DATEDIF(E7,TODAY(),"y"),100), MOD(DATEDIF(E7,TODAY(),"y"),100)&lt;=19), " л. ", VLOOKUP(MOD(DATEDIF(E7,TODAY(),"y"),10), {0," л. ";1," г. ";2," г. ";5," л. "}, 2, 1))&amp;DATEDIF(E7,TODAY(),"ym")&amp;" мес. "&amp;DATEDIF(E7,TODAY(),"md")&amp;" дн. ")</f>
        <v/>
      </c>
      <c r="H7" s="19" t="str">
        <f t="shared" si="0"/>
        <v/>
      </c>
      <c r="I7" s="23"/>
      <c r="L7" s="32"/>
      <c r="M7" s="19" t="str">
        <f t="shared" si="1"/>
        <v/>
      </c>
    </row>
    <row r="8" spans="1:13" ht="31.5" x14ac:dyDescent="0.25">
      <c r="A8" s="24">
        <f>IF(ISBLANK(B8),"",COUNTA($B$2:B8))</f>
        <v>7</v>
      </c>
      <c r="B8" s="9" t="s">
        <v>12</v>
      </c>
      <c r="C8" s="25" t="s">
        <v>19</v>
      </c>
      <c r="D8" s="7" t="str">
        <f t="shared" si="2"/>
        <v>17.02.2021</v>
      </c>
      <c r="E8" s="7"/>
      <c r="F8" s="9">
        <v>1</v>
      </c>
      <c r="G8" s="10" t="str">
        <f ca="1">IF(ISBLANK(E8),"",DATEDIF(E8,TODAY(),"y")&amp;IF(AND(11&lt;=MOD(DATEDIF(E8,TODAY(),"y"),100), MOD(DATEDIF(E8,TODAY(),"y"),100)&lt;=19), " л. ", VLOOKUP(MOD(DATEDIF(E8,TODAY(),"y"),10), {0," л. ";1," г. ";2," г. ";5," л. "}, 2, 1))&amp;DATEDIF(E8,TODAY(),"ym")&amp;" мес. "&amp;DATEDIF(E8,TODAY(),"md")&amp;" дн. ")</f>
        <v/>
      </c>
      <c r="H8" s="11" t="str">
        <f t="shared" si="0"/>
        <v/>
      </c>
      <c r="I8" s="26"/>
      <c r="L8" s="32"/>
      <c r="M8" s="11" t="str">
        <f t="shared" si="1"/>
        <v/>
      </c>
    </row>
    <row r="9" spans="1:13" ht="31.5" x14ac:dyDescent="0.25">
      <c r="A9" s="27">
        <f>IF(ISBLANK(B9),"",COUNTA($B$2:B9))</f>
        <v>8</v>
      </c>
      <c r="B9" s="18" t="s">
        <v>13</v>
      </c>
      <c r="C9" s="22" t="s">
        <v>22</v>
      </c>
      <c r="D9" s="16" t="str">
        <f t="shared" si="2"/>
        <v>17.02.2021</v>
      </c>
      <c r="E9" s="16">
        <v>44348</v>
      </c>
      <c r="F9" s="18">
        <v>1</v>
      </c>
      <c r="G9" s="19" t="str">
        <f ca="1">IF(ISBLANK(E9),"",DATEDIF(E9,TODAY(),"y")&amp;IF(AND(11&lt;=MOD(DATEDIF(E9,TODAY(),"y"),100), MOD(DATEDIF(E9,TODAY(),"y"),100)&lt;=19), " л. ", VLOOKUP(MOD(DATEDIF(E9,TODAY(),"y"),10), {0," л. ";1," г. ";2," г. ";5," л. "}, 2, 1))&amp;DATEDIF(E9,TODAY(),"ym")&amp;" мес. "&amp;DATEDIF(E9,TODAY(),"md")&amp;" дн. ")</f>
        <v xml:space="preserve">3 г. 2 мес. 14 дн. </v>
      </c>
      <c r="H9" s="11" t="str">
        <f t="shared" si="0"/>
        <v>2023 год</v>
      </c>
      <c r="I9" s="28"/>
      <c r="L9" s="32" t="s">
        <v>31</v>
      </c>
      <c r="M9" s="31" t="str">
        <f t="shared" si="1"/>
        <v>2023 год</v>
      </c>
    </row>
    <row r="10" spans="1:13" ht="31.5" x14ac:dyDescent="0.25">
      <c r="A10" s="24">
        <f>IF(ISBLANK(B10),"",COUNTA($B$2:B10))</f>
        <v>9</v>
      </c>
      <c r="B10" s="9" t="s">
        <v>14</v>
      </c>
      <c r="C10" s="25" t="s">
        <v>23</v>
      </c>
      <c r="D10" s="7" t="str">
        <f t="shared" si="2"/>
        <v>17.02.2021</v>
      </c>
      <c r="E10" s="7">
        <v>45360</v>
      </c>
      <c r="F10" s="9">
        <v>1</v>
      </c>
      <c r="G10" s="10" t="str">
        <f ca="1">IF(ISBLANK(E10),"",DATEDIF(E10,TODAY(),"y")&amp;IF(AND(11&lt;=MOD(DATEDIF(E10,TODAY(),"y"),100), MOD(DATEDIF(E10,TODAY(),"y"),100)&lt;=19), " л. ", VLOOKUP(MOD(DATEDIF(E10,TODAY(),"y"),10), {0," л. ";1," г. ";2," г. ";5," л. "}, 2, 1))&amp;DATEDIF(E10,TODAY(),"ym")&amp;" мес. "&amp;DATEDIF(E10,TODAY(),"md")&amp;" дн. ")</f>
        <v xml:space="preserve">0 л. 5 мес. 6 дн. </v>
      </c>
      <c r="H10" s="11" t="str">
        <f t="shared" si="0"/>
        <v>2026 год</v>
      </c>
      <c r="I10" s="26"/>
      <c r="L10" s="32" t="s">
        <v>32</v>
      </c>
      <c r="M10" s="11" t="str">
        <f t="shared" si="1"/>
        <v>2026 год</v>
      </c>
    </row>
  </sheetData>
  <conditionalFormatting sqref="H2:H6 H8:H10">
    <cfRule type="expression" dxfId="2" priority="3" stopIfTrue="1">
      <formula>AND(E2&lt;&gt;"",G2&gt;EDATE(TODAY(),0))</formula>
    </cfRule>
  </conditionalFormatting>
  <conditionalFormatting sqref="M2 M4:M6 M8:M10">
    <cfRule type="expression" dxfId="0" priority="1" stopIfTrue="1">
      <formula>AND(J2&lt;&gt;"",L2&gt;EDATE(TODAY(),0))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FFE1-FBAA-4004-A94E-A0A15E199ECE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E628-73F0-4728-B9B1-037A24C1EC43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Михайлов Владимир Александрович</cp:lastModifiedBy>
  <dcterms:created xsi:type="dcterms:W3CDTF">2024-08-15T08:34:53Z</dcterms:created>
  <dcterms:modified xsi:type="dcterms:W3CDTF">2024-08-15T09:18:38Z</dcterms:modified>
</cp:coreProperties>
</file>