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2" i="1"/>
  <c r="J1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  <c r="K4" i="1"/>
  <c r="E4" i="1"/>
  <c r="K3" i="1"/>
  <c r="E3" i="1"/>
  <c r="K2" i="1"/>
  <c r="E2" i="1"/>
  <c r="K1" i="1"/>
  <c r="C1" i="1"/>
  <c r="E75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7" i="1"/>
  <c r="E67" i="1"/>
  <c r="K66" i="1"/>
  <c r="E66" i="1"/>
  <c r="K65" i="1"/>
  <c r="E65" i="1"/>
  <c r="K64" i="1"/>
  <c r="C64" i="1"/>
  <c r="E63" i="1"/>
  <c r="E62" i="1"/>
  <c r="K58" i="1"/>
  <c r="E58" i="1"/>
  <c r="K57" i="1"/>
  <c r="E57" i="1"/>
  <c r="K56" i="1"/>
  <c r="E56" i="1"/>
  <c r="K61" i="1"/>
  <c r="E61" i="1"/>
  <c r="K60" i="1"/>
  <c r="E60" i="1"/>
  <c r="K59" i="1"/>
  <c r="E59" i="1"/>
  <c r="K55" i="1"/>
  <c r="E55" i="1"/>
  <c r="K54" i="1"/>
  <c r="E54" i="1"/>
  <c r="K53" i="1"/>
  <c r="E53" i="1"/>
  <c r="K52" i="1"/>
  <c r="C52" i="1"/>
  <c r="K51" i="1"/>
  <c r="E51" i="1"/>
  <c r="K50" i="1"/>
  <c r="E50" i="1"/>
  <c r="K49" i="1"/>
  <c r="E49" i="1"/>
  <c r="K48" i="1"/>
  <c r="E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F40" i="1"/>
  <c r="E40" i="1"/>
  <c r="K39" i="1"/>
  <c r="C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K28" i="1"/>
  <c r="E28" i="1"/>
  <c r="K27" i="1"/>
  <c r="F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C14" i="1"/>
  <c r="B52" i="1" l="1"/>
  <c r="B64" i="1"/>
  <c r="B39" i="1"/>
</calcChain>
</file>

<file path=xl/sharedStrings.xml><?xml version="1.0" encoding="utf-8"?>
<sst xmlns="http://schemas.openxmlformats.org/spreadsheetml/2006/main" count="20" uniqueCount="13">
  <si>
    <t>Night</t>
  </si>
  <si>
    <t>Day</t>
  </si>
  <si>
    <t>271829К</t>
  </si>
  <si>
    <t>271836К</t>
  </si>
  <si>
    <t>271837К</t>
  </si>
  <si>
    <t>271838К</t>
  </si>
  <si>
    <t>CP-12/1</t>
  </si>
  <si>
    <t>CP-12/2</t>
  </si>
  <si>
    <t>CP-12/3</t>
  </si>
  <si>
    <t>271843К</t>
  </si>
  <si>
    <t>271844К</t>
  </si>
  <si>
    <t>416339К</t>
  </si>
  <si>
    <t>281929К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</si>
</sst>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\-0.00;;\ @"/>
    <numFmt numFmtId="165" formatCode="0;\-0;;\ @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vertical="center"/>
      <protection locked="0"/>
    </xf>
    <xf numFmtId="14" fontId="0" fillId="2" borderId="2" xfId="0" applyNumberFormat="1" applyFill="1" applyBorder="1" applyAlignment="1" applyProtection="1">
      <alignment vertical="center"/>
      <protection locked="0"/>
    </xf>
    <xf numFmtId="164" fontId="0" fillId="2" borderId="2" xfId="0" applyNumberFormat="1" applyFill="1" applyBorder="1" applyAlignment="1" applyProtection="1">
      <alignment vertical="center"/>
      <protection locked="0"/>
    </xf>
    <xf numFmtId="14" fontId="0" fillId="2" borderId="3" xfId="0" applyNumberForma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2" fontId="0" fillId="0" borderId="4" xfId="0" applyNumberFormat="1" applyFont="1" applyBorder="1" applyAlignment="1" applyProtection="1">
      <alignment horizontal="center"/>
      <protection locked="0"/>
    </xf>
    <xf numFmtId="1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16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</xf>
    <xf numFmtId="166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166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5" borderId="5" xfId="0" applyNumberForma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H8" sqref="H8"/>
    </sheetView>
  </sheetViews>
  <sheetFormatPr defaultRowHeight="15" x14ac:dyDescent="0.25"/>
  <cols>
    <col min="1" max="1" width="14.42578125" customWidth="1"/>
    <col min="2" max="2" width="11.42578125" customWidth="1"/>
    <col min="4" max="4" width="16.140625" customWidth="1"/>
    <col min="10" max="10" width="16.85546875" customWidth="1"/>
  </cols>
  <sheetData>
    <row r="1" spans="1:14" s="7" customFormat="1" ht="15.75" thickBot="1" x14ac:dyDescent="0.3">
      <c r="A1" s="1" t="s">
        <v>1</v>
      </c>
      <c r="B1" s="2">
        <v>45481</v>
      </c>
      <c r="C1" s="3" t="str">
        <f>IF(ISNUMBER(SEARCH("Day",A1)),"1 Смена","2 Смена")</f>
        <v>1 Смена</v>
      </c>
      <c r="D1" s="4"/>
      <c r="E1" s="5"/>
      <c r="F1" s="6"/>
      <c r="I1" s="8"/>
      <c r="J1" s="9">
        <f>B1</f>
        <v>45481</v>
      </c>
      <c r="K1" s="10">
        <f t="shared" ref="K1:K13" si="0">D1*I1/1000</f>
        <v>0</v>
      </c>
      <c r="N1" s="11"/>
    </row>
    <row r="2" spans="1:14" s="7" customFormat="1" x14ac:dyDescent="0.25">
      <c r="A2" s="12">
        <v>271840</v>
      </c>
      <c r="B2" s="13">
        <v>2E-3</v>
      </c>
      <c r="C2" s="14"/>
      <c r="D2" s="14">
        <v>75</v>
      </c>
      <c r="E2" s="15">
        <f t="shared" ref="E2:E13" si="1">IF(ISBLANK(B2),"",ROUND((B2*1000/D2),2))</f>
        <v>0.03</v>
      </c>
      <c r="F2" s="23">
        <v>1</v>
      </c>
      <c r="I2" s="8"/>
      <c r="J2" s="9">
        <f>$J$1+COUNTIF($A$2:A15,$A$1)</f>
        <v>45481</v>
      </c>
      <c r="K2" s="10">
        <f t="shared" si="0"/>
        <v>0</v>
      </c>
      <c r="N2" s="11"/>
    </row>
    <row r="3" spans="1:14" s="7" customFormat="1" x14ac:dyDescent="0.25">
      <c r="A3" s="12">
        <v>271841</v>
      </c>
      <c r="B3" s="16">
        <v>1E-3</v>
      </c>
      <c r="C3" s="17"/>
      <c r="D3" s="14">
        <v>75</v>
      </c>
      <c r="E3" s="15">
        <f t="shared" si="1"/>
        <v>0.01</v>
      </c>
      <c r="F3" s="24"/>
      <c r="I3" s="8"/>
      <c r="J3" s="9">
        <f>$J$1+COUNTIF($A$2:A16,$A$1)</f>
        <v>45481</v>
      </c>
      <c r="K3" s="10">
        <f t="shared" si="0"/>
        <v>0</v>
      </c>
      <c r="N3" s="11"/>
    </row>
    <row r="4" spans="1:14" s="7" customFormat="1" x14ac:dyDescent="0.25">
      <c r="A4" s="12">
        <v>271842</v>
      </c>
      <c r="B4" s="16">
        <v>3.0000000000000001E-3</v>
      </c>
      <c r="C4" s="17"/>
      <c r="D4" s="14">
        <v>75</v>
      </c>
      <c r="E4" s="15">
        <f t="shared" si="1"/>
        <v>0.04</v>
      </c>
      <c r="F4" s="24"/>
      <c r="I4" s="8"/>
      <c r="J4" s="9">
        <f>$J$1+COUNTIF($A$2:A17,$A$1)</f>
        <v>45481</v>
      </c>
      <c r="K4" s="10">
        <f t="shared" si="0"/>
        <v>0</v>
      </c>
      <c r="N4" s="11"/>
    </row>
    <row r="5" spans="1:14" s="7" customFormat="1" x14ac:dyDescent="0.25">
      <c r="A5" s="12">
        <v>271843</v>
      </c>
      <c r="B5" s="16">
        <v>3.0000000000000001E-3</v>
      </c>
      <c r="C5" s="17"/>
      <c r="D5" s="14">
        <v>75</v>
      </c>
      <c r="E5" s="15">
        <f t="shared" si="1"/>
        <v>0.04</v>
      </c>
      <c r="F5" s="24"/>
      <c r="I5" s="8"/>
      <c r="J5" s="9">
        <f>$J$1+COUNTIF($A$2:A18,$A$1)</f>
        <v>45481</v>
      </c>
      <c r="K5" s="10">
        <f t="shared" si="0"/>
        <v>0</v>
      </c>
      <c r="N5" s="11"/>
    </row>
    <row r="6" spans="1:14" s="7" customFormat="1" x14ac:dyDescent="0.25">
      <c r="A6" s="12">
        <v>271844</v>
      </c>
      <c r="B6" s="16">
        <v>5.0000000000000001E-3</v>
      </c>
      <c r="C6" s="17"/>
      <c r="D6" s="14">
        <v>75</v>
      </c>
      <c r="E6" s="15">
        <f t="shared" si="1"/>
        <v>7.0000000000000007E-2</v>
      </c>
      <c r="F6" s="24"/>
      <c r="I6" s="8"/>
      <c r="J6" s="9">
        <f>$J$1+COUNTIF($A$2:A19,$A$1)</f>
        <v>45481</v>
      </c>
      <c r="K6" s="10">
        <f t="shared" si="0"/>
        <v>0</v>
      </c>
      <c r="N6" s="11"/>
    </row>
    <row r="7" spans="1:14" s="7" customFormat="1" x14ac:dyDescent="0.25">
      <c r="A7" s="20" t="s">
        <v>11</v>
      </c>
      <c r="B7" s="16">
        <v>0.46600000000000003</v>
      </c>
      <c r="C7" s="17"/>
      <c r="D7" s="14">
        <v>75</v>
      </c>
      <c r="E7" s="15">
        <f t="shared" si="1"/>
        <v>6.21</v>
      </c>
      <c r="F7" s="24"/>
      <c r="I7" s="8"/>
      <c r="J7" s="9">
        <f>$J$1+COUNTIF($A$2:A20,$A$1)</f>
        <v>45481</v>
      </c>
      <c r="K7" s="10">
        <f t="shared" si="0"/>
        <v>0</v>
      </c>
      <c r="N7" s="11"/>
    </row>
    <row r="8" spans="1:14" s="7" customFormat="1" x14ac:dyDescent="0.25">
      <c r="A8" s="12">
        <v>416352</v>
      </c>
      <c r="B8" s="16">
        <v>0.4</v>
      </c>
      <c r="C8" s="17"/>
      <c r="D8" s="14">
        <v>75</v>
      </c>
      <c r="E8" s="15">
        <f t="shared" si="1"/>
        <v>5.33</v>
      </c>
      <c r="F8" s="24"/>
      <c r="I8" s="8"/>
      <c r="J8" s="9">
        <f>$J$1+COUNTIF($A$2:A21,$A$1)</f>
        <v>45481</v>
      </c>
      <c r="K8" s="10">
        <f t="shared" si="0"/>
        <v>0</v>
      </c>
      <c r="N8" s="11"/>
    </row>
    <row r="9" spans="1:14" s="7" customFormat="1" x14ac:dyDescent="0.25">
      <c r="A9" s="12">
        <v>416358</v>
      </c>
      <c r="B9" s="16">
        <v>0.30099999999999999</v>
      </c>
      <c r="C9" s="17"/>
      <c r="D9" s="14">
        <v>75</v>
      </c>
      <c r="E9" s="15">
        <f t="shared" si="1"/>
        <v>4.01</v>
      </c>
      <c r="F9" s="24"/>
      <c r="I9" s="8"/>
      <c r="J9" s="9">
        <f>$J$1+COUNTIF($A$2:A22,$A$1)</f>
        <v>45481</v>
      </c>
      <c r="K9" s="10">
        <f t="shared" si="0"/>
        <v>0</v>
      </c>
      <c r="N9" s="11"/>
    </row>
    <row r="10" spans="1:14" s="7" customFormat="1" x14ac:dyDescent="0.25">
      <c r="A10" s="12">
        <v>416361</v>
      </c>
      <c r="B10" s="16">
        <v>0.98299999999999998</v>
      </c>
      <c r="C10" s="17"/>
      <c r="D10" s="14">
        <v>75</v>
      </c>
      <c r="E10" s="15">
        <f t="shared" si="1"/>
        <v>13.11</v>
      </c>
      <c r="F10" s="24"/>
      <c r="I10" s="8"/>
      <c r="J10" s="9">
        <f>$J$1+COUNTIF($A$2:A23,$A$1)</f>
        <v>45481</v>
      </c>
      <c r="K10" s="10">
        <f t="shared" si="0"/>
        <v>0</v>
      </c>
      <c r="N10" s="11"/>
    </row>
    <row r="11" spans="1:14" s="7" customFormat="1" x14ac:dyDescent="0.25">
      <c r="A11" s="12">
        <v>416387</v>
      </c>
      <c r="B11" s="16">
        <v>0.12</v>
      </c>
      <c r="C11" s="17"/>
      <c r="D11" s="14">
        <v>75</v>
      </c>
      <c r="E11" s="15">
        <f t="shared" si="1"/>
        <v>1.6</v>
      </c>
      <c r="F11" s="24"/>
      <c r="I11" s="8"/>
      <c r="J11" s="9">
        <f>$J$1+COUNTIF($A$2:A24,$A$1)</f>
        <v>45481</v>
      </c>
      <c r="K11" s="10">
        <f t="shared" si="0"/>
        <v>0</v>
      </c>
      <c r="N11" s="11"/>
    </row>
    <row r="12" spans="1:14" s="7" customFormat="1" x14ac:dyDescent="0.25">
      <c r="A12" s="12">
        <v>416396</v>
      </c>
      <c r="B12" s="16">
        <v>0.22600000000000001</v>
      </c>
      <c r="C12" s="17"/>
      <c r="D12" s="14">
        <v>75</v>
      </c>
      <c r="E12" s="15">
        <f t="shared" si="1"/>
        <v>3.01</v>
      </c>
      <c r="F12" s="24"/>
      <c r="I12" s="8"/>
      <c r="J12" s="9">
        <f>$J$1+COUNTIF($A$2:A25,$A$1)</f>
        <v>45481</v>
      </c>
      <c r="K12" s="10">
        <f t="shared" si="0"/>
        <v>0</v>
      </c>
      <c r="N12" s="11"/>
    </row>
    <row r="13" spans="1:14" s="7" customFormat="1" ht="15.75" thickBot="1" x14ac:dyDescent="0.3">
      <c r="A13" s="12">
        <v>416402</v>
      </c>
      <c r="B13" s="18">
        <v>8.4000000000000005E-2</v>
      </c>
      <c r="C13" s="19"/>
      <c r="D13" s="14">
        <v>75</v>
      </c>
      <c r="E13" s="15">
        <f t="shared" si="1"/>
        <v>1.1200000000000001</v>
      </c>
      <c r="F13" s="25"/>
      <c r="I13" s="8"/>
      <c r="J13" s="9">
        <f>$J$1+COUNTIF($A$2:A26,$A$1)</f>
        <v>45481</v>
      </c>
      <c r="K13" s="10">
        <f t="shared" si="0"/>
        <v>0</v>
      </c>
      <c r="N13" s="11"/>
    </row>
    <row r="14" spans="1:14" s="7" customFormat="1" ht="15.75" thickBot="1" x14ac:dyDescent="0.3">
      <c r="A14" s="1" t="s">
        <v>0</v>
      </c>
      <c r="B14" s="2">
        <f>J14</f>
        <v>45481</v>
      </c>
      <c r="C14" s="3" t="str">
        <f>IF(ISNUMBER(SEARCH("Day",A14)),"1 Смена","2 Смена")</f>
        <v>2 Смена</v>
      </c>
      <c r="D14" s="4"/>
      <c r="E14" s="5"/>
      <c r="F14" s="6"/>
      <c r="I14" s="8"/>
      <c r="J14" s="9">
        <f>$J$1+COUNTIF($A$2:A27,$A$1)</f>
        <v>45481</v>
      </c>
      <c r="K14" s="10">
        <f t="shared" ref="K14:K38" si="2">D14*I14/1000</f>
        <v>0</v>
      </c>
      <c r="N14" s="11"/>
    </row>
    <row r="15" spans="1:14" s="7" customFormat="1" x14ac:dyDescent="0.25">
      <c r="A15" s="12">
        <v>271828</v>
      </c>
      <c r="B15" s="13">
        <v>0.05</v>
      </c>
      <c r="C15" s="14"/>
      <c r="D15" s="14">
        <v>75</v>
      </c>
      <c r="E15" s="15">
        <f t="shared" ref="E15:E38" si="3">IF(ISBLANK(B15),"",ROUND((B15*1000/D15),2))</f>
        <v>0.67</v>
      </c>
      <c r="F15" s="23">
        <v>1</v>
      </c>
      <c r="I15" s="8"/>
      <c r="J15" s="9">
        <f>$J$1+COUNTIF($A$2:A28,$A$1)</f>
        <v>45481</v>
      </c>
      <c r="K15" s="10">
        <f t="shared" si="2"/>
        <v>0</v>
      </c>
      <c r="N15" s="11"/>
    </row>
    <row r="16" spans="1:14" s="7" customFormat="1" x14ac:dyDescent="0.25">
      <c r="A16" s="12">
        <v>271829</v>
      </c>
      <c r="B16" s="16">
        <v>9.5000000000000001E-2</v>
      </c>
      <c r="C16" s="17"/>
      <c r="D16" s="14">
        <v>75</v>
      </c>
      <c r="E16" s="15">
        <f t="shared" si="3"/>
        <v>1.27</v>
      </c>
      <c r="F16" s="24"/>
      <c r="I16" s="8"/>
      <c r="J16" s="9">
        <f>$J$1+COUNTIF($A$2:A29,$A$1)</f>
        <v>45481</v>
      </c>
      <c r="K16" s="10">
        <f t="shared" si="2"/>
        <v>0</v>
      </c>
      <c r="N16" s="11"/>
    </row>
    <row r="17" spans="1:14" s="7" customFormat="1" x14ac:dyDescent="0.25">
      <c r="A17" s="12">
        <v>271830</v>
      </c>
      <c r="B17" s="16">
        <v>2.7E-2</v>
      </c>
      <c r="C17" s="17"/>
      <c r="D17" s="14">
        <v>75</v>
      </c>
      <c r="E17" s="15">
        <f t="shared" si="3"/>
        <v>0.36</v>
      </c>
      <c r="F17" s="24"/>
      <c r="I17" s="8"/>
      <c r="J17" s="9">
        <f>$J$1+COUNTIF($A$2:A30,$A$1)</f>
        <v>45481</v>
      </c>
      <c r="K17" s="10">
        <f t="shared" si="2"/>
        <v>0</v>
      </c>
      <c r="N17" s="11"/>
    </row>
    <row r="18" spans="1:14" s="7" customFormat="1" x14ac:dyDescent="0.25">
      <c r="A18" s="12">
        <v>271831</v>
      </c>
      <c r="B18" s="16">
        <v>3.5000000000000003E-2</v>
      </c>
      <c r="C18" s="17"/>
      <c r="D18" s="14">
        <v>75</v>
      </c>
      <c r="E18" s="15">
        <f t="shared" si="3"/>
        <v>0.47</v>
      </c>
      <c r="F18" s="24"/>
      <c r="I18" s="8"/>
      <c r="J18" s="9">
        <f>$J$1+COUNTIF($A$2:A31,$A$1)</f>
        <v>45481</v>
      </c>
      <c r="K18" s="10">
        <f t="shared" si="2"/>
        <v>0</v>
      </c>
      <c r="N18" s="11"/>
    </row>
    <row r="19" spans="1:14" s="7" customFormat="1" x14ac:dyDescent="0.25">
      <c r="A19" s="12">
        <v>271832</v>
      </c>
      <c r="B19" s="16">
        <v>2.5000000000000001E-2</v>
      </c>
      <c r="C19" s="17"/>
      <c r="D19" s="14">
        <v>75</v>
      </c>
      <c r="E19" s="15">
        <f t="shared" si="3"/>
        <v>0.33</v>
      </c>
      <c r="F19" s="24"/>
      <c r="I19" s="8"/>
      <c r="J19" s="9">
        <f>$J$1+COUNTIF($A$2:A32,$A$1)</f>
        <v>45481</v>
      </c>
      <c r="K19" s="10">
        <f t="shared" si="2"/>
        <v>0</v>
      </c>
      <c r="N19" s="11"/>
    </row>
    <row r="20" spans="1:14" s="7" customFormat="1" x14ac:dyDescent="0.25">
      <c r="A20" s="12">
        <v>271833</v>
      </c>
      <c r="B20" s="16">
        <v>2.7E-2</v>
      </c>
      <c r="C20" s="17"/>
      <c r="D20" s="14">
        <v>75</v>
      </c>
      <c r="E20" s="15">
        <f t="shared" si="3"/>
        <v>0.36</v>
      </c>
      <c r="F20" s="24"/>
      <c r="I20" s="8"/>
      <c r="J20" s="9">
        <f>$J$1+COUNTIF($A$2:A33,$A$1)</f>
        <v>45481</v>
      </c>
      <c r="K20" s="10">
        <f t="shared" si="2"/>
        <v>0</v>
      </c>
      <c r="N20" s="11"/>
    </row>
    <row r="21" spans="1:14" s="7" customFormat="1" x14ac:dyDescent="0.25">
      <c r="A21" s="12">
        <v>271834</v>
      </c>
      <c r="B21" s="16">
        <v>8.9999999999999993E-3</v>
      </c>
      <c r="C21" s="17"/>
      <c r="D21" s="14">
        <v>75</v>
      </c>
      <c r="E21" s="15">
        <f t="shared" si="3"/>
        <v>0.12</v>
      </c>
      <c r="F21" s="24"/>
      <c r="I21" s="8"/>
      <c r="J21" s="9">
        <f>$J$1+COUNTIF($A$2:A34,$A$1)</f>
        <v>45481</v>
      </c>
      <c r="K21" s="10">
        <f t="shared" si="2"/>
        <v>0</v>
      </c>
      <c r="N21" s="11"/>
    </row>
    <row r="22" spans="1:14" s="7" customFormat="1" x14ac:dyDescent="0.25">
      <c r="A22" s="12">
        <v>271835</v>
      </c>
      <c r="B22" s="16">
        <v>2.9000000000000001E-2</v>
      </c>
      <c r="C22" s="17"/>
      <c r="D22" s="14">
        <v>75</v>
      </c>
      <c r="E22" s="15">
        <f t="shared" si="3"/>
        <v>0.39</v>
      </c>
      <c r="F22" s="24"/>
      <c r="I22" s="8"/>
      <c r="J22" s="9">
        <f>$J$1+COUNTIF($A$2:A35,$A$1)</f>
        <v>45481</v>
      </c>
      <c r="K22" s="10">
        <f t="shared" si="2"/>
        <v>0</v>
      </c>
      <c r="N22" s="11"/>
    </row>
    <row r="23" spans="1:14" s="7" customFormat="1" x14ac:dyDescent="0.25">
      <c r="A23" s="12">
        <v>271836</v>
      </c>
      <c r="B23" s="16">
        <v>1.2729999999999999</v>
      </c>
      <c r="C23" s="17"/>
      <c r="D23" s="14">
        <v>75</v>
      </c>
      <c r="E23" s="15">
        <f t="shared" si="3"/>
        <v>16.97</v>
      </c>
      <c r="F23" s="24"/>
      <c r="I23" s="8"/>
      <c r="J23" s="9">
        <f>$J$1+COUNTIF($A$2:A36,$A$1)</f>
        <v>45481</v>
      </c>
      <c r="K23" s="10">
        <f t="shared" si="2"/>
        <v>0</v>
      </c>
      <c r="N23" s="11"/>
    </row>
    <row r="24" spans="1:14" s="7" customFormat="1" x14ac:dyDescent="0.25">
      <c r="A24" s="12">
        <v>271837</v>
      </c>
      <c r="B24" s="16">
        <v>0.27800000000000002</v>
      </c>
      <c r="C24" s="17"/>
      <c r="D24" s="14">
        <v>75</v>
      </c>
      <c r="E24" s="15">
        <f t="shared" si="3"/>
        <v>3.71</v>
      </c>
      <c r="F24" s="24"/>
      <c r="I24" s="8"/>
      <c r="J24" s="9">
        <f>$J$1+COUNTIF($A$2:A37,$A$1)</f>
        <v>45481</v>
      </c>
      <c r="K24" s="10">
        <f t="shared" si="2"/>
        <v>0</v>
      </c>
      <c r="N24" s="11"/>
    </row>
    <row r="25" spans="1:14" s="7" customFormat="1" x14ac:dyDescent="0.25">
      <c r="A25" s="12">
        <v>271838</v>
      </c>
      <c r="B25" s="16">
        <v>6.9000000000000006E-2</v>
      </c>
      <c r="C25" s="17"/>
      <c r="D25" s="14">
        <v>75</v>
      </c>
      <c r="E25" s="15">
        <f t="shared" si="3"/>
        <v>0.92</v>
      </c>
      <c r="F25" s="24"/>
      <c r="I25" s="8"/>
      <c r="J25" s="9">
        <f>$J$1+COUNTIF($A$2:A38,$A$1)</f>
        <v>45481</v>
      </c>
      <c r="K25" s="10">
        <f t="shared" si="2"/>
        <v>0</v>
      </c>
      <c r="N25" s="11"/>
    </row>
    <row r="26" spans="1:14" s="7" customFormat="1" ht="15.75" thickBot="1" x14ac:dyDescent="0.3">
      <c r="A26" s="12">
        <v>271839</v>
      </c>
      <c r="B26" s="18">
        <v>2E-3</v>
      </c>
      <c r="C26" s="19"/>
      <c r="D26" s="14">
        <v>75</v>
      </c>
      <c r="E26" s="15">
        <f t="shared" si="3"/>
        <v>0.03</v>
      </c>
      <c r="F26" s="25"/>
      <c r="I26" s="8"/>
      <c r="J26" s="9">
        <f>$J$1+COUNTIF($A$2:A39,$A$1)</f>
        <v>45482</v>
      </c>
      <c r="K26" s="10">
        <f t="shared" si="2"/>
        <v>0</v>
      </c>
      <c r="N26" s="11"/>
    </row>
    <row r="27" spans="1:14" s="7" customFormat="1" x14ac:dyDescent="0.25">
      <c r="A27" s="12">
        <v>271840</v>
      </c>
      <c r="B27" s="13">
        <v>2E-3</v>
      </c>
      <c r="C27" s="14"/>
      <c r="D27" s="14">
        <v>75</v>
      </c>
      <c r="E27" s="15">
        <f t="shared" si="3"/>
        <v>0.03</v>
      </c>
      <c r="F27" s="23">
        <f>F15+1</f>
        <v>2</v>
      </c>
      <c r="I27" s="8"/>
      <c r="J27" s="9">
        <f>$J$1+COUNTIF($A$2:A40,$A$1)</f>
        <v>45482</v>
      </c>
      <c r="K27" s="10">
        <f t="shared" si="2"/>
        <v>0</v>
      </c>
      <c r="N27" s="11"/>
    </row>
    <row r="28" spans="1:14" s="7" customFormat="1" x14ac:dyDescent="0.25">
      <c r="A28" s="12">
        <v>271841</v>
      </c>
      <c r="B28" s="16">
        <v>1E-3</v>
      </c>
      <c r="C28" s="17"/>
      <c r="D28" s="14">
        <v>75</v>
      </c>
      <c r="E28" s="15">
        <f t="shared" si="3"/>
        <v>0.01</v>
      </c>
      <c r="F28" s="24"/>
      <c r="I28" s="8"/>
      <c r="J28" s="9">
        <f>$J$1+COUNTIF($A$2:A41,$A$1)</f>
        <v>45482</v>
      </c>
      <c r="K28" s="10">
        <f t="shared" si="2"/>
        <v>0</v>
      </c>
      <c r="N28" s="11"/>
    </row>
    <row r="29" spans="1:14" s="7" customFormat="1" x14ac:dyDescent="0.25">
      <c r="A29" s="12">
        <v>271842</v>
      </c>
      <c r="B29" s="16">
        <v>3.0000000000000001E-3</v>
      </c>
      <c r="C29" s="17"/>
      <c r="D29" s="14">
        <v>75</v>
      </c>
      <c r="E29" s="15">
        <f t="shared" si="3"/>
        <v>0.04</v>
      </c>
      <c r="F29" s="24"/>
      <c r="I29" s="8"/>
      <c r="J29" s="9">
        <f>$J$1+COUNTIF($A$2:A42,$A$1)</f>
        <v>45482</v>
      </c>
      <c r="K29" s="10">
        <f t="shared" si="2"/>
        <v>0</v>
      </c>
      <c r="N29" s="11"/>
    </row>
    <row r="30" spans="1:14" s="7" customFormat="1" x14ac:dyDescent="0.25">
      <c r="A30" s="20" t="s">
        <v>9</v>
      </c>
      <c r="B30" s="16">
        <v>3.0000000000000001E-3</v>
      </c>
      <c r="C30" s="17"/>
      <c r="D30" s="14">
        <v>75</v>
      </c>
      <c r="E30" s="15">
        <f t="shared" si="3"/>
        <v>0.04</v>
      </c>
      <c r="F30" s="24"/>
      <c r="I30" s="8"/>
      <c r="J30" s="9">
        <f>$J$1+COUNTIF($A$2:A43,$A$1)</f>
        <v>45482</v>
      </c>
      <c r="K30" s="10">
        <f t="shared" si="2"/>
        <v>0</v>
      </c>
      <c r="N30" s="11"/>
    </row>
    <row r="31" spans="1:14" s="7" customFormat="1" x14ac:dyDescent="0.25">
      <c r="A31" s="20" t="s">
        <v>10</v>
      </c>
      <c r="B31" s="16">
        <v>5.0000000000000001E-3</v>
      </c>
      <c r="C31" s="17"/>
      <c r="D31" s="14">
        <v>75</v>
      </c>
      <c r="E31" s="15">
        <f t="shared" si="3"/>
        <v>7.0000000000000007E-2</v>
      </c>
      <c r="F31" s="24"/>
      <c r="I31" s="8"/>
      <c r="J31" s="9">
        <f>$J$1+COUNTIF($A$2:A44,$A$1)</f>
        <v>45482</v>
      </c>
      <c r="K31" s="10">
        <f t="shared" si="2"/>
        <v>0</v>
      </c>
      <c r="N31" s="11"/>
    </row>
    <row r="32" spans="1:14" s="7" customFormat="1" x14ac:dyDescent="0.25">
      <c r="A32" s="12">
        <v>416339</v>
      </c>
      <c r="B32" s="16">
        <v>0.46600000000000003</v>
      </c>
      <c r="C32" s="17"/>
      <c r="D32" s="14">
        <v>75</v>
      </c>
      <c r="E32" s="15">
        <f t="shared" si="3"/>
        <v>6.21</v>
      </c>
      <c r="F32" s="24"/>
      <c r="I32" s="8"/>
      <c r="J32" s="9">
        <f>$J$1+COUNTIF($A$2:A45,$A$1)</f>
        <v>45482</v>
      </c>
      <c r="K32" s="10">
        <f t="shared" si="2"/>
        <v>0</v>
      </c>
      <c r="N32" s="11"/>
    </row>
    <row r="33" spans="1:14" s="7" customFormat="1" x14ac:dyDescent="0.25">
      <c r="A33" s="12">
        <v>416352</v>
      </c>
      <c r="B33" s="16">
        <v>0.4</v>
      </c>
      <c r="C33" s="17"/>
      <c r="D33" s="14">
        <v>75</v>
      </c>
      <c r="E33" s="15">
        <f t="shared" si="3"/>
        <v>5.33</v>
      </c>
      <c r="F33" s="24"/>
      <c r="I33" s="8"/>
      <c r="J33" s="9">
        <f>$J$1+COUNTIF($A$2:A46,$A$1)</f>
        <v>45482</v>
      </c>
      <c r="K33" s="10">
        <f t="shared" si="2"/>
        <v>0</v>
      </c>
      <c r="N33" s="11"/>
    </row>
    <row r="34" spans="1:14" s="7" customFormat="1" x14ac:dyDescent="0.25">
      <c r="A34" s="12">
        <v>416358</v>
      </c>
      <c r="B34" s="16">
        <v>0.30099999999999999</v>
      </c>
      <c r="C34" s="17"/>
      <c r="D34" s="14">
        <v>75</v>
      </c>
      <c r="E34" s="15">
        <f t="shared" si="3"/>
        <v>4.01</v>
      </c>
      <c r="F34" s="24"/>
      <c r="I34" s="8"/>
      <c r="J34" s="9">
        <f>$J$1+COUNTIF($A$2:A47,$A$1)</f>
        <v>45482</v>
      </c>
      <c r="K34" s="10">
        <f t="shared" si="2"/>
        <v>0</v>
      </c>
      <c r="N34" s="11"/>
    </row>
    <row r="35" spans="1:14" s="7" customFormat="1" x14ac:dyDescent="0.25">
      <c r="A35" s="12">
        <v>416361</v>
      </c>
      <c r="B35" s="16">
        <v>0.98299999999999998</v>
      </c>
      <c r="C35" s="17"/>
      <c r="D35" s="14">
        <v>75</v>
      </c>
      <c r="E35" s="15">
        <f t="shared" si="3"/>
        <v>13.11</v>
      </c>
      <c r="F35" s="24"/>
      <c r="I35" s="8"/>
      <c r="J35" s="9">
        <f>$J$1+COUNTIF($A$2:A48,$A$1)</f>
        <v>45482</v>
      </c>
      <c r="K35" s="10">
        <f t="shared" si="2"/>
        <v>0</v>
      </c>
      <c r="N35" s="11"/>
    </row>
    <row r="36" spans="1:14" s="7" customFormat="1" x14ac:dyDescent="0.25">
      <c r="A36" s="12">
        <v>416387</v>
      </c>
      <c r="B36" s="16">
        <v>0.12</v>
      </c>
      <c r="C36" s="17"/>
      <c r="D36" s="14">
        <v>75</v>
      </c>
      <c r="E36" s="15">
        <f t="shared" si="3"/>
        <v>1.6</v>
      </c>
      <c r="F36" s="24"/>
      <c r="I36" s="8"/>
      <c r="J36" s="9">
        <f>$J$1+COUNTIF($A$2:A49,$A$1)</f>
        <v>45482</v>
      </c>
      <c r="K36" s="10">
        <f t="shared" si="2"/>
        <v>0</v>
      </c>
      <c r="N36" s="11"/>
    </row>
    <row r="37" spans="1:14" s="7" customFormat="1" x14ac:dyDescent="0.25">
      <c r="A37" s="12">
        <v>416396</v>
      </c>
      <c r="B37" s="16">
        <v>0.22600000000000001</v>
      </c>
      <c r="C37" s="17"/>
      <c r="D37" s="14">
        <v>75</v>
      </c>
      <c r="E37" s="15">
        <f t="shared" si="3"/>
        <v>3.01</v>
      </c>
      <c r="F37" s="24"/>
      <c r="I37" s="8"/>
      <c r="J37" s="9">
        <f>$J$1+COUNTIF($A$2:A50,$A$1)</f>
        <v>45482</v>
      </c>
      <c r="K37" s="10">
        <f t="shared" si="2"/>
        <v>0</v>
      </c>
      <c r="N37" s="11"/>
    </row>
    <row r="38" spans="1:14" s="7" customFormat="1" ht="15.75" thickBot="1" x14ac:dyDescent="0.3">
      <c r="A38" s="12">
        <v>416402</v>
      </c>
      <c r="B38" s="18">
        <v>8.4000000000000005E-2</v>
      </c>
      <c r="C38" s="19"/>
      <c r="D38" s="14">
        <v>75</v>
      </c>
      <c r="E38" s="15">
        <f t="shared" si="3"/>
        <v>1.1200000000000001</v>
      </c>
      <c r="F38" s="25"/>
      <c r="I38" s="8"/>
      <c r="J38" s="9">
        <f>$J$1+COUNTIF($A$2:A51,$A$1)</f>
        <v>45482</v>
      </c>
      <c r="K38" s="10">
        <f t="shared" si="2"/>
        <v>0</v>
      </c>
      <c r="N38" s="11"/>
    </row>
    <row r="39" spans="1:14" s="7" customFormat="1" ht="15.75" thickBot="1" x14ac:dyDescent="0.3">
      <c r="A39" s="1" t="s">
        <v>1</v>
      </c>
      <c r="B39" s="2">
        <f>J39</f>
        <v>45482</v>
      </c>
      <c r="C39" s="3" t="str">
        <f>IF(ISNUMBER(SEARCH("Day",A39)),"1 Смена","2 Смена")</f>
        <v>1 Смена</v>
      </c>
      <c r="D39" s="4"/>
      <c r="E39" s="5"/>
      <c r="F39" s="6"/>
      <c r="I39" s="8"/>
      <c r="J39" s="9">
        <f>$J$1+COUNTIF($A$2:A52,$A$1)</f>
        <v>45482</v>
      </c>
      <c r="K39" s="10">
        <f t="shared" ref="K39:K61" si="4">D39*I39/1000</f>
        <v>0</v>
      </c>
      <c r="N39" s="11"/>
    </row>
    <row r="40" spans="1:14" s="7" customFormat="1" x14ac:dyDescent="0.25">
      <c r="A40" s="12">
        <v>271840</v>
      </c>
      <c r="B40" s="13">
        <v>2E-3</v>
      </c>
      <c r="C40" s="14"/>
      <c r="D40" s="14">
        <v>75</v>
      </c>
      <c r="E40" s="15">
        <f t="shared" ref="E40:E51" si="5">IF(ISBLANK(B40),"",ROUND((B40*1000/D40),2))</f>
        <v>0.03</v>
      </c>
      <c r="F40" s="23">
        <f>F28+1</f>
        <v>1</v>
      </c>
      <c r="I40" s="8"/>
      <c r="J40" s="9">
        <f>$J$1+COUNTIF($A$2:A53,$A$1)</f>
        <v>45482</v>
      </c>
      <c r="K40" s="10">
        <f t="shared" si="4"/>
        <v>0</v>
      </c>
      <c r="N40" s="11"/>
    </row>
    <row r="41" spans="1:14" s="7" customFormat="1" x14ac:dyDescent="0.25">
      <c r="A41" s="12">
        <v>271841</v>
      </c>
      <c r="B41" s="16">
        <v>1E-3</v>
      </c>
      <c r="C41" s="17"/>
      <c r="D41" s="14">
        <v>75</v>
      </c>
      <c r="E41" s="15">
        <f t="shared" si="5"/>
        <v>0.01</v>
      </c>
      <c r="F41" s="24"/>
      <c r="I41" s="8"/>
      <c r="J41" s="9">
        <f>$J$1+COUNTIF($A$2:A54,$A$1)</f>
        <v>45482</v>
      </c>
      <c r="K41" s="10">
        <f t="shared" si="4"/>
        <v>0</v>
      </c>
      <c r="N41" s="11"/>
    </row>
    <row r="42" spans="1:14" s="7" customFormat="1" x14ac:dyDescent="0.25">
      <c r="A42" s="12">
        <v>271842</v>
      </c>
      <c r="B42" s="16">
        <v>3.0000000000000001E-3</v>
      </c>
      <c r="C42" s="17"/>
      <c r="D42" s="14">
        <v>75</v>
      </c>
      <c r="E42" s="15">
        <f t="shared" si="5"/>
        <v>0.04</v>
      </c>
      <c r="F42" s="24"/>
      <c r="I42" s="8"/>
      <c r="J42" s="9">
        <f>$J$1+COUNTIF($A$2:A55,$A$1)</f>
        <v>45482</v>
      </c>
      <c r="K42" s="10">
        <f t="shared" si="4"/>
        <v>0</v>
      </c>
      <c r="N42" s="11"/>
    </row>
    <row r="43" spans="1:14" s="7" customFormat="1" x14ac:dyDescent="0.25">
      <c r="A43" s="12">
        <v>271843</v>
      </c>
      <c r="B43" s="16">
        <v>3.0000000000000001E-3</v>
      </c>
      <c r="C43" s="17"/>
      <c r="D43" s="14">
        <v>75</v>
      </c>
      <c r="E43" s="15">
        <f t="shared" si="5"/>
        <v>0.04</v>
      </c>
      <c r="F43" s="24"/>
      <c r="I43" s="8"/>
      <c r="J43" s="9">
        <f>$J$1+COUNTIF($A$2:A56,$A$1)</f>
        <v>45482</v>
      </c>
      <c r="K43" s="10">
        <f t="shared" si="4"/>
        <v>0</v>
      </c>
      <c r="N43" s="11"/>
    </row>
    <row r="44" spans="1:14" s="7" customFormat="1" x14ac:dyDescent="0.25">
      <c r="A44" s="12">
        <v>271844</v>
      </c>
      <c r="B44" s="16">
        <v>5.0000000000000001E-3</v>
      </c>
      <c r="C44" s="17"/>
      <c r="D44" s="14">
        <v>75</v>
      </c>
      <c r="E44" s="15">
        <f t="shared" si="5"/>
        <v>7.0000000000000007E-2</v>
      </c>
      <c r="F44" s="24"/>
      <c r="I44" s="8"/>
      <c r="J44" s="9">
        <f>$J$1+COUNTIF($A$2:A57,$A$1)</f>
        <v>45482</v>
      </c>
      <c r="K44" s="10">
        <f t="shared" si="4"/>
        <v>0</v>
      </c>
      <c r="N44" s="11"/>
    </row>
    <row r="45" spans="1:14" s="7" customFormat="1" x14ac:dyDescent="0.25">
      <c r="A45" s="21" t="s">
        <v>11</v>
      </c>
      <c r="B45" s="16">
        <v>0.46600000000000003</v>
      </c>
      <c r="C45" s="17"/>
      <c r="D45" s="14">
        <v>75</v>
      </c>
      <c r="E45" s="15">
        <f t="shared" si="5"/>
        <v>6.21</v>
      </c>
      <c r="F45" s="24"/>
      <c r="I45" s="8"/>
      <c r="J45" s="9">
        <f>$J$1+COUNTIF($A$2:A58,$A$1)</f>
        <v>45482</v>
      </c>
      <c r="K45" s="10">
        <f t="shared" si="4"/>
        <v>0</v>
      </c>
      <c r="N45" s="11"/>
    </row>
    <row r="46" spans="1:14" s="7" customFormat="1" x14ac:dyDescent="0.25">
      <c r="A46" s="12">
        <v>416352</v>
      </c>
      <c r="B46" s="16">
        <v>0.4</v>
      </c>
      <c r="C46" s="17"/>
      <c r="D46" s="14">
        <v>75</v>
      </c>
      <c r="E46" s="15">
        <f t="shared" si="5"/>
        <v>5.33</v>
      </c>
      <c r="F46" s="24"/>
      <c r="I46" s="8"/>
      <c r="J46" s="9">
        <f>$J$1+COUNTIF($A$2:A59,$A$1)</f>
        <v>45482</v>
      </c>
      <c r="K46" s="10">
        <f t="shared" si="4"/>
        <v>0</v>
      </c>
      <c r="N46" s="11"/>
    </row>
    <row r="47" spans="1:14" s="7" customFormat="1" x14ac:dyDescent="0.25">
      <c r="A47" s="12">
        <v>416358</v>
      </c>
      <c r="B47" s="16">
        <v>0.30099999999999999</v>
      </c>
      <c r="C47" s="17"/>
      <c r="D47" s="14">
        <v>75</v>
      </c>
      <c r="E47" s="15">
        <f t="shared" si="5"/>
        <v>4.01</v>
      </c>
      <c r="F47" s="24"/>
      <c r="I47" s="8"/>
      <c r="J47" s="9">
        <f>$J$1+COUNTIF($A$2:A60,$A$1)</f>
        <v>45482</v>
      </c>
      <c r="K47" s="10">
        <f t="shared" si="4"/>
        <v>0</v>
      </c>
      <c r="N47" s="11"/>
    </row>
    <row r="48" spans="1:14" s="7" customFormat="1" x14ac:dyDescent="0.25">
      <c r="A48" s="12">
        <v>416361</v>
      </c>
      <c r="B48" s="16">
        <v>0.98299999999999998</v>
      </c>
      <c r="C48" s="17"/>
      <c r="D48" s="14">
        <v>75</v>
      </c>
      <c r="E48" s="15">
        <f t="shared" si="5"/>
        <v>13.11</v>
      </c>
      <c r="F48" s="24"/>
      <c r="I48" s="8"/>
      <c r="J48" s="9">
        <f>$J$1+COUNTIF($A$2:A61,$A$1)</f>
        <v>45482</v>
      </c>
      <c r="K48" s="10">
        <f t="shared" si="4"/>
        <v>0</v>
      </c>
      <c r="N48" s="11"/>
    </row>
    <row r="49" spans="1:14" s="7" customFormat="1" x14ac:dyDescent="0.25">
      <c r="A49" s="12">
        <v>416387</v>
      </c>
      <c r="B49" s="16">
        <v>0.12</v>
      </c>
      <c r="C49" s="17"/>
      <c r="D49" s="14">
        <v>75</v>
      </c>
      <c r="E49" s="15">
        <f t="shared" si="5"/>
        <v>1.6</v>
      </c>
      <c r="F49" s="24"/>
      <c r="I49" s="8"/>
      <c r="J49" s="9">
        <f>$J$1+COUNTIF($A$2:A62,$A$1)</f>
        <v>45482</v>
      </c>
      <c r="K49" s="10">
        <f t="shared" si="4"/>
        <v>0</v>
      </c>
      <c r="N49" s="11"/>
    </row>
    <row r="50" spans="1:14" s="7" customFormat="1" x14ac:dyDescent="0.25">
      <c r="A50" s="12">
        <v>416396</v>
      </c>
      <c r="B50" s="16">
        <v>0.22600000000000001</v>
      </c>
      <c r="C50" s="17"/>
      <c r="D50" s="14">
        <v>75</v>
      </c>
      <c r="E50" s="15">
        <f t="shared" si="5"/>
        <v>3.01</v>
      </c>
      <c r="F50" s="24"/>
      <c r="I50" s="8"/>
      <c r="J50" s="9">
        <f>$J$1+COUNTIF($A$2:A63,$A$1)</f>
        <v>45482</v>
      </c>
      <c r="K50" s="10">
        <f t="shared" si="4"/>
        <v>0</v>
      </c>
      <c r="N50" s="11"/>
    </row>
    <row r="51" spans="1:14" s="7" customFormat="1" ht="15.75" thickBot="1" x14ac:dyDescent="0.3">
      <c r="A51" s="12">
        <v>416402</v>
      </c>
      <c r="B51" s="18">
        <v>8.4000000000000005E-2</v>
      </c>
      <c r="C51" s="19"/>
      <c r="D51" s="14">
        <v>75</v>
      </c>
      <c r="E51" s="15">
        <f t="shared" si="5"/>
        <v>1.1200000000000001</v>
      </c>
      <c r="F51" s="25"/>
      <c r="I51" s="8"/>
      <c r="J51" s="9">
        <f>$J$1+COUNTIF($A$2:A64,$A$1)</f>
        <v>45483</v>
      </c>
      <c r="K51" s="10">
        <f t="shared" si="4"/>
        <v>0</v>
      </c>
      <c r="N51" s="11"/>
    </row>
    <row r="52" spans="1:14" s="7" customFormat="1" ht="15.75" thickBot="1" x14ac:dyDescent="0.3">
      <c r="A52" s="1" t="s">
        <v>0</v>
      </c>
      <c r="B52" s="2">
        <f>J52</f>
        <v>45483</v>
      </c>
      <c r="C52" s="3" t="str">
        <f>IF(ISNUMBER(SEARCH("Day",A52)),"1 Смена","2 Смена")</f>
        <v>2 Смена</v>
      </c>
      <c r="D52" s="4"/>
      <c r="E52" s="5"/>
      <c r="F52" s="6"/>
      <c r="I52" s="8"/>
      <c r="J52" s="9">
        <f>$J$1+COUNTIF($A$2:A65,$A$1)</f>
        <v>45483</v>
      </c>
      <c r="K52" s="10">
        <f t="shared" si="4"/>
        <v>0</v>
      </c>
      <c r="N52" s="11"/>
    </row>
    <row r="53" spans="1:14" s="7" customFormat="1" x14ac:dyDescent="0.25">
      <c r="A53" s="12">
        <v>416413</v>
      </c>
      <c r="B53" s="16">
        <v>0.83699999999999997</v>
      </c>
      <c r="C53" s="17"/>
      <c r="D53" s="14">
        <v>75</v>
      </c>
      <c r="E53" s="15">
        <f t="shared" ref="E53:E63" si="6">IF(ISBLANK(B53),"",ROUND((B53*1000/D53),2))</f>
        <v>11.16</v>
      </c>
      <c r="F53" s="23">
        <v>1</v>
      </c>
      <c r="I53" s="8"/>
      <c r="J53" s="9">
        <f>$J$1+COUNTIF($A$2:A66,$A$1)</f>
        <v>45483</v>
      </c>
      <c r="K53" s="10">
        <f t="shared" si="4"/>
        <v>0</v>
      </c>
      <c r="N53" s="11"/>
    </row>
    <row r="54" spans="1:14" s="7" customFormat="1" x14ac:dyDescent="0.25">
      <c r="A54" s="12">
        <v>416442</v>
      </c>
      <c r="B54" s="16">
        <v>0.222</v>
      </c>
      <c r="C54" s="17"/>
      <c r="D54" s="14">
        <v>75</v>
      </c>
      <c r="E54" s="15">
        <f t="shared" si="6"/>
        <v>2.96</v>
      </c>
      <c r="F54" s="24"/>
      <c r="I54" s="8"/>
      <c r="J54" s="9">
        <f>$J$1+COUNTIF($A$2:A67,$A$1)</f>
        <v>45483</v>
      </c>
      <c r="K54" s="10">
        <f t="shared" si="4"/>
        <v>0</v>
      </c>
      <c r="N54" s="11"/>
    </row>
    <row r="55" spans="1:14" s="7" customFormat="1" x14ac:dyDescent="0.25">
      <c r="A55" s="21" t="s">
        <v>2</v>
      </c>
      <c r="B55" s="16">
        <v>6.3E-2</v>
      </c>
      <c r="C55" s="17"/>
      <c r="D55" s="14">
        <v>75</v>
      </c>
      <c r="E55" s="15">
        <f t="shared" si="6"/>
        <v>0.84</v>
      </c>
      <c r="F55" s="24"/>
      <c r="I55" s="8"/>
      <c r="J55" s="9">
        <f>$J$1+COUNTIF($A$2:A68,$A$1)</f>
        <v>45483</v>
      </c>
      <c r="K55" s="10">
        <f t="shared" si="4"/>
        <v>0</v>
      </c>
      <c r="N55" s="11"/>
    </row>
    <row r="56" spans="1:14" s="7" customFormat="1" x14ac:dyDescent="0.25">
      <c r="A56" s="12" t="s">
        <v>6</v>
      </c>
      <c r="B56" s="13">
        <v>0.33200000000000002</v>
      </c>
      <c r="C56" s="14"/>
      <c r="D56" s="14">
        <v>75</v>
      </c>
      <c r="E56" s="15">
        <f t="shared" si="6"/>
        <v>4.43</v>
      </c>
      <c r="F56" s="24"/>
      <c r="I56" s="8"/>
      <c r="J56" s="9">
        <f>$J$1+COUNTIF($A$2:A69,$A$1)</f>
        <v>45483</v>
      </c>
      <c r="K56" s="10">
        <f t="shared" si="4"/>
        <v>0</v>
      </c>
      <c r="N56" s="11"/>
    </row>
    <row r="57" spans="1:14" s="7" customFormat="1" x14ac:dyDescent="0.25">
      <c r="A57" s="12" t="s">
        <v>7</v>
      </c>
      <c r="B57" s="16">
        <v>0.54200000000000004</v>
      </c>
      <c r="C57" s="17"/>
      <c r="D57" s="14">
        <v>75</v>
      </c>
      <c r="E57" s="15">
        <f t="shared" si="6"/>
        <v>7.23</v>
      </c>
      <c r="F57" s="24"/>
      <c r="I57" s="8"/>
      <c r="J57" s="9">
        <f>$J$1+COUNTIF($A$2:A70,$A$1)</f>
        <v>45483</v>
      </c>
      <c r="K57" s="10">
        <f t="shared" si="4"/>
        <v>0</v>
      </c>
      <c r="N57" s="11"/>
    </row>
    <row r="58" spans="1:14" s="7" customFormat="1" x14ac:dyDescent="0.25">
      <c r="A58" s="12" t="s">
        <v>8</v>
      </c>
      <c r="B58" s="16">
        <v>0.51900000000000002</v>
      </c>
      <c r="C58" s="17"/>
      <c r="D58" s="14">
        <v>75</v>
      </c>
      <c r="E58" s="15">
        <f t="shared" si="6"/>
        <v>6.92</v>
      </c>
      <c r="F58" s="24"/>
      <c r="I58" s="8"/>
      <c r="J58" s="9">
        <f>$J$1+COUNTIF($A$2:A71,$A$1)</f>
        <v>45483</v>
      </c>
      <c r="K58" s="10">
        <f t="shared" si="4"/>
        <v>0</v>
      </c>
      <c r="N58" s="11"/>
    </row>
    <row r="59" spans="1:14" s="7" customFormat="1" x14ac:dyDescent="0.25">
      <c r="A59" s="21" t="s">
        <v>3</v>
      </c>
      <c r="B59" s="16">
        <v>1.34</v>
      </c>
      <c r="C59" s="17"/>
      <c r="D59" s="14">
        <v>75</v>
      </c>
      <c r="E59" s="15">
        <f t="shared" si="6"/>
        <v>17.87</v>
      </c>
      <c r="F59" s="24"/>
      <c r="I59" s="8"/>
      <c r="J59" s="9">
        <f>$J$1+COUNTIF($A$2:A72,$A$1)</f>
        <v>45483</v>
      </c>
      <c r="K59" s="10">
        <f t="shared" si="4"/>
        <v>0</v>
      </c>
      <c r="N59" s="11"/>
    </row>
    <row r="60" spans="1:14" s="7" customFormat="1" x14ac:dyDescent="0.25">
      <c r="A60" s="21" t="s">
        <v>4</v>
      </c>
      <c r="B60" s="16">
        <v>0.28599999999999998</v>
      </c>
      <c r="C60" s="17"/>
      <c r="D60" s="14">
        <v>75</v>
      </c>
      <c r="E60" s="15">
        <f t="shared" si="6"/>
        <v>3.81</v>
      </c>
      <c r="F60" s="24"/>
      <c r="I60" s="8"/>
      <c r="J60" s="9">
        <f>$J$1+COUNTIF($A$2:A73,$A$1)</f>
        <v>45483</v>
      </c>
      <c r="K60" s="10">
        <f t="shared" si="4"/>
        <v>0</v>
      </c>
      <c r="N60" s="11"/>
    </row>
    <row r="61" spans="1:14" s="7" customFormat="1" x14ac:dyDescent="0.25">
      <c r="A61" s="21" t="s">
        <v>5</v>
      </c>
      <c r="B61" s="16">
        <v>7.1999999999999995E-2</v>
      </c>
      <c r="C61" s="17"/>
      <c r="D61" s="14">
        <v>75</v>
      </c>
      <c r="E61" s="15">
        <f t="shared" si="6"/>
        <v>0.96</v>
      </c>
      <c r="F61" s="24"/>
      <c r="I61" s="8"/>
      <c r="J61" s="9">
        <f>$J$1+COUNTIF($A$2:A74,$A$1)</f>
        <v>45483</v>
      </c>
      <c r="K61" s="10">
        <f t="shared" si="4"/>
        <v>0</v>
      </c>
      <c r="N61" s="11"/>
    </row>
    <row r="62" spans="1:14" x14ac:dyDescent="0.25">
      <c r="A62" s="12">
        <v>416374</v>
      </c>
      <c r="B62" s="13">
        <v>0.46600000000000003</v>
      </c>
      <c r="C62" s="14"/>
      <c r="D62" s="14">
        <v>75</v>
      </c>
      <c r="E62" s="15">
        <f t="shared" si="6"/>
        <v>6.21</v>
      </c>
      <c r="F62" s="24"/>
      <c r="J62" s="9">
        <f>$J$1+COUNTIF($A$2:A75,$A$1)</f>
        <v>45483</v>
      </c>
    </row>
    <row r="63" spans="1:14" ht="15.75" thickBot="1" x14ac:dyDescent="0.3">
      <c r="A63" s="12">
        <v>416396</v>
      </c>
      <c r="B63" s="16">
        <v>0.4</v>
      </c>
      <c r="C63" s="17"/>
      <c r="D63" s="14">
        <v>75</v>
      </c>
      <c r="E63" s="15">
        <f t="shared" si="6"/>
        <v>5.33</v>
      </c>
      <c r="F63" s="25"/>
      <c r="J63" s="9">
        <f>$J$1+COUNTIF($A$2:A76,$A$1)</f>
        <v>45483</v>
      </c>
    </row>
    <row r="64" spans="1:14" s="7" customFormat="1" ht="15.75" thickBot="1" x14ac:dyDescent="0.3">
      <c r="A64" s="1" t="s">
        <v>1</v>
      </c>
      <c r="B64" s="2">
        <f>J64</f>
        <v>45483</v>
      </c>
      <c r="C64" s="3" t="str">
        <f>IF(ISNUMBER(SEARCH("Day",A64)),"1 Смена","2 Смена")</f>
        <v>1 Смена</v>
      </c>
      <c r="D64" s="4"/>
      <c r="E64" s="5"/>
      <c r="F64" s="6"/>
      <c r="I64" s="8"/>
      <c r="J64" s="9">
        <f>$J$1+COUNTIF($A$2:A77,$A$1)</f>
        <v>45483</v>
      </c>
      <c r="K64" s="10">
        <f t="shared" ref="K64:K73" si="7">D64*I64/1000</f>
        <v>0</v>
      </c>
      <c r="N64" s="11"/>
    </row>
    <row r="65" spans="1:14" s="7" customFormat="1" x14ac:dyDescent="0.25">
      <c r="A65" s="12">
        <v>416424</v>
      </c>
      <c r="B65" s="16">
        <v>0.83699999999999997</v>
      </c>
      <c r="C65" s="17"/>
      <c r="D65" s="14">
        <v>75</v>
      </c>
      <c r="E65" s="15">
        <f t="shared" ref="E65:E75" si="8">IF(ISBLANK(B65),"",ROUND((B65*1000/D65),2))</f>
        <v>11.16</v>
      </c>
      <c r="F65" s="23">
        <v>1</v>
      </c>
      <c r="I65" s="8"/>
      <c r="J65" s="9">
        <f>$J$1+COUNTIF($A$2:A78,$A$1)</f>
        <v>45483</v>
      </c>
      <c r="K65" s="10">
        <f t="shared" si="7"/>
        <v>0</v>
      </c>
      <c r="N65" s="11"/>
    </row>
    <row r="66" spans="1:14" s="7" customFormat="1" x14ac:dyDescent="0.25">
      <c r="A66" s="12">
        <v>416999</v>
      </c>
      <c r="B66" s="16">
        <v>0.222</v>
      </c>
      <c r="C66" s="17"/>
      <c r="D66" s="14">
        <v>75</v>
      </c>
      <c r="E66" s="15">
        <f t="shared" si="8"/>
        <v>2.96</v>
      </c>
      <c r="F66" s="24"/>
      <c r="I66" s="8"/>
      <c r="J66" s="9">
        <f>$J$1+COUNTIF($A$2:A79,$A$1)</f>
        <v>45483</v>
      </c>
      <c r="K66" s="10">
        <f t="shared" si="7"/>
        <v>0</v>
      </c>
      <c r="N66" s="11"/>
    </row>
    <row r="67" spans="1:14" s="7" customFormat="1" x14ac:dyDescent="0.25">
      <c r="A67" s="22" t="s">
        <v>12</v>
      </c>
      <c r="B67" s="16">
        <v>6.3E-2</v>
      </c>
      <c r="C67" s="17"/>
      <c r="D67" s="14">
        <v>75</v>
      </c>
      <c r="E67" s="15">
        <f t="shared" si="8"/>
        <v>0.84</v>
      </c>
      <c r="F67" s="24"/>
      <c r="I67" s="8"/>
      <c r="J67" s="9">
        <f>$J$1+COUNTIF($A$2:A80,$A$1)</f>
        <v>45483</v>
      </c>
      <c r="K67" s="10">
        <f t="shared" si="7"/>
        <v>0</v>
      </c>
      <c r="N67" s="11"/>
    </row>
    <row r="68" spans="1:14" s="7" customFormat="1" x14ac:dyDescent="0.25">
      <c r="A68" s="12" t="s">
        <v>6</v>
      </c>
      <c r="B68" s="13">
        <v>0.33200000000000002</v>
      </c>
      <c r="C68" s="14"/>
      <c r="D68" s="14">
        <v>75</v>
      </c>
      <c r="E68" s="15">
        <f t="shared" si="8"/>
        <v>4.43</v>
      </c>
      <c r="F68" s="24"/>
      <c r="I68" s="8"/>
      <c r="J68" s="9">
        <f>$J$1+COUNTIF($A$2:A81,$A$1)</f>
        <v>45483</v>
      </c>
      <c r="K68" s="10">
        <f t="shared" si="7"/>
        <v>0</v>
      </c>
      <c r="N68" s="11"/>
    </row>
    <row r="69" spans="1:14" s="7" customFormat="1" x14ac:dyDescent="0.25">
      <c r="A69" s="12" t="s">
        <v>7</v>
      </c>
      <c r="B69" s="16">
        <v>0.54200000000000004</v>
      </c>
      <c r="C69" s="17"/>
      <c r="D69" s="14">
        <v>75</v>
      </c>
      <c r="E69" s="15">
        <f t="shared" si="8"/>
        <v>7.23</v>
      </c>
      <c r="F69" s="24"/>
      <c r="I69" s="8"/>
      <c r="J69" s="9">
        <f>$J$1+COUNTIF($A$2:A82,$A$1)</f>
        <v>45483</v>
      </c>
      <c r="K69" s="10">
        <f t="shared" si="7"/>
        <v>0</v>
      </c>
      <c r="N69" s="11"/>
    </row>
    <row r="70" spans="1:14" s="7" customFormat="1" x14ac:dyDescent="0.25">
      <c r="A70" s="12" t="s">
        <v>8</v>
      </c>
      <c r="B70" s="16">
        <v>0.51900000000000002</v>
      </c>
      <c r="C70" s="17"/>
      <c r="D70" s="14">
        <v>75</v>
      </c>
      <c r="E70" s="15">
        <f t="shared" si="8"/>
        <v>6.92</v>
      </c>
      <c r="F70" s="24"/>
      <c r="I70" s="8"/>
      <c r="J70" s="9">
        <f>$J$1+COUNTIF($A$2:A83,$A$1)</f>
        <v>45483</v>
      </c>
      <c r="K70" s="10">
        <f t="shared" si="7"/>
        <v>0</v>
      </c>
      <c r="N70" s="11"/>
    </row>
    <row r="71" spans="1:14" s="7" customFormat="1" x14ac:dyDescent="0.25">
      <c r="A71" s="12"/>
      <c r="B71" s="16"/>
      <c r="C71" s="17"/>
      <c r="D71" s="14">
        <v>75</v>
      </c>
      <c r="E71" s="15" t="str">
        <f t="shared" si="8"/>
        <v/>
      </c>
      <c r="F71" s="24"/>
      <c r="I71" s="8"/>
      <c r="J71" s="9">
        <f>$J$1+COUNTIF($A$2:A84,$A$1)</f>
        <v>45483</v>
      </c>
      <c r="K71" s="10">
        <f t="shared" si="7"/>
        <v>0</v>
      </c>
      <c r="N71" s="11"/>
    </row>
    <row r="72" spans="1:14" s="7" customFormat="1" x14ac:dyDescent="0.25">
      <c r="A72" s="12"/>
      <c r="B72" s="16"/>
      <c r="C72" s="17"/>
      <c r="D72" s="14">
        <v>75</v>
      </c>
      <c r="E72" s="15" t="str">
        <f t="shared" si="8"/>
        <v/>
      </c>
      <c r="F72" s="24"/>
      <c r="I72" s="8"/>
      <c r="J72" s="9">
        <f>$J$1+COUNTIF($A$2:A85,$A$1)</f>
        <v>45483</v>
      </c>
      <c r="K72" s="10">
        <f t="shared" si="7"/>
        <v>0</v>
      </c>
      <c r="N72" s="11"/>
    </row>
    <row r="73" spans="1:14" s="7" customFormat="1" x14ac:dyDescent="0.25">
      <c r="A73" s="12"/>
      <c r="B73" s="16"/>
      <c r="C73" s="17"/>
      <c r="D73" s="14">
        <v>75</v>
      </c>
      <c r="E73" s="15" t="str">
        <f t="shared" si="8"/>
        <v/>
      </c>
      <c r="F73" s="24"/>
      <c r="I73" s="8"/>
      <c r="J73" s="9">
        <f>$J$1+COUNTIF($A$2:A86,$A$1)</f>
        <v>45483</v>
      </c>
      <c r="K73" s="10">
        <f t="shared" si="7"/>
        <v>0</v>
      </c>
      <c r="N73" s="11"/>
    </row>
    <row r="74" spans="1:14" x14ac:dyDescent="0.25">
      <c r="A74" s="12"/>
      <c r="B74" s="13"/>
      <c r="C74" s="14"/>
      <c r="D74" s="14">
        <v>75</v>
      </c>
      <c r="E74" s="15" t="str">
        <f t="shared" si="8"/>
        <v/>
      </c>
      <c r="F74" s="24"/>
      <c r="J74" s="9">
        <f>$J$1+COUNTIF($A$2:A87,$A$1)</f>
        <v>45483</v>
      </c>
    </row>
    <row r="75" spans="1:14" ht="15.75" thickBot="1" x14ac:dyDescent="0.3">
      <c r="A75" s="12"/>
      <c r="B75" s="16"/>
      <c r="C75" s="17"/>
      <c r="D75" s="14">
        <v>75</v>
      </c>
      <c r="E75" s="15" t="str">
        <f t="shared" si="8"/>
        <v/>
      </c>
      <c r="F75" s="25"/>
      <c r="J75" s="9">
        <f>$J$1+COUNTIF($A$2:A88,$A$1)</f>
        <v>45483</v>
      </c>
    </row>
  </sheetData>
  <mergeCells count="6">
    <mergeCell ref="F40:F51"/>
    <mergeCell ref="F53:F63"/>
    <mergeCell ref="F65:F75"/>
    <mergeCell ref="F2:F13"/>
    <mergeCell ref="F15:F26"/>
    <mergeCell ref="F27:F38"/>
  </mergeCells>
  <conditionalFormatting sqref="A15:A31">
    <cfRule type="duplicateValues" dxfId="16" priority="19"/>
  </conditionalFormatting>
  <conditionalFormatting sqref="A14">
    <cfRule type="duplicateValues" dxfId="15" priority="18"/>
  </conditionalFormatting>
  <conditionalFormatting sqref="A32:A38">
    <cfRule type="duplicateValues" dxfId="14" priority="17"/>
  </conditionalFormatting>
  <conditionalFormatting sqref="A39">
    <cfRule type="duplicateValues" dxfId="13" priority="16"/>
  </conditionalFormatting>
  <conditionalFormatting sqref="A40:A44">
    <cfRule type="duplicateValues" dxfId="12" priority="15"/>
  </conditionalFormatting>
  <conditionalFormatting sqref="A45:A51">
    <cfRule type="duplicateValues" dxfId="11" priority="14"/>
  </conditionalFormatting>
  <conditionalFormatting sqref="A52">
    <cfRule type="duplicateValues" dxfId="10" priority="13"/>
  </conditionalFormatting>
  <conditionalFormatting sqref="A53:A55 A59:A61">
    <cfRule type="duplicateValues" dxfId="9" priority="12"/>
  </conditionalFormatting>
  <conditionalFormatting sqref="A56:A58">
    <cfRule type="duplicateValues" dxfId="8" priority="11"/>
  </conditionalFormatting>
  <conditionalFormatting sqref="A62:A63">
    <cfRule type="duplicateValues" dxfId="7" priority="8"/>
  </conditionalFormatting>
  <conditionalFormatting sqref="A64">
    <cfRule type="duplicateValues" dxfId="6" priority="7"/>
  </conditionalFormatting>
  <conditionalFormatting sqref="A65:A67 A71:A73">
    <cfRule type="duplicateValues" dxfId="5" priority="6"/>
  </conditionalFormatting>
  <conditionalFormatting sqref="A68:A70">
    <cfRule type="duplicateValues" dxfId="4" priority="5"/>
  </conditionalFormatting>
  <conditionalFormatting sqref="A74:A75">
    <cfRule type="duplicateValues" dxfId="3" priority="4"/>
  </conditionalFormatting>
  <conditionalFormatting sqref="A1">
    <cfRule type="duplicateValues" dxfId="2" priority="3"/>
  </conditionalFormatting>
  <conditionalFormatting sqref="A2:A6">
    <cfRule type="duplicateValues" dxfId="1" priority="2"/>
  </conditionalFormatting>
  <conditionalFormatting sqref="A7:A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2024-07-09T11:18:37Z</dcterms:modified>
</cp:coreProperties>
</file>