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t\Downloads\EXCEL\tmp\caind2015\2\"/>
    </mc:Choice>
  </mc:AlternateContent>
  <xr:revisionPtr revIDLastSave="0" documentId="13_ncr:1_{6DFE3550-8E24-45B5-93F3-DBA667072FB4}" xr6:coauthVersionLast="47" xr6:coauthVersionMax="47" xr10:uidLastSave="{00000000-0000-0000-0000-000000000000}"/>
  <bookViews>
    <workbookView xWindow="30810" yWindow="1095" windowWidth="17160" windowHeight="9195" tabRatio="568" firstSheet="2" activeTab="2" xr2:uid="{00000000-000D-0000-FFFF-FFFF00000000}"/>
  </bookViews>
  <sheets>
    <sheet name="Gold XRF" sheetId="83" state="hidden" r:id="rId1"/>
    <sheet name="Gold AAS" sheetId="22" state="hidden" r:id="rId2"/>
    <sheet name="Jun" sheetId="95" r:id="rId3"/>
    <sheet name="Расчет" sheetId="25" state="hidden" r:id="rId4"/>
  </sheets>
  <definedNames>
    <definedName name="_xlnm._FilterDatabase" localSheetId="1" hidden="1">'Gold AAS'!$A$1:$X$2</definedName>
    <definedName name="_xlnm._FilterDatabase" localSheetId="2" hidden="1">Jun!$A$1:$FL$24</definedName>
    <definedName name="Apr" localSheetId="2">#REF!</definedName>
    <definedName name="Apr">#REF!</definedName>
    <definedName name="Aug" localSheetId="2">#REF!</definedName>
    <definedName name="Aug">#REF!</definedName>
    <definedName name="cb" localSheetId="2">#REF!</definedName>
    <definedName name="cb">#REF!</definedName>
    <definedName name="Dec" localSheetId="2">#REF!</definedName>
    <definedName name="Dec">#REF!</definedName>
    <definedName name="Feb" localSheetId="2">#REF!</definedName>
    <definedName name="Feb">#REF!</definedName>
    <definedName name="fgh" localSheetId="2">#REF!</definedName>
    <definedName name="fgh">#REF!</definedName>
    <definedName name="Iun">#REF!</definedName>
    <definedName name="January19" localSheetId="2">#REF!</definedName>
    <definedName name="January19">#REF!</definedName>
    <definedName name="jhvgh" localSheetId="2">#REF!</definedName>
    <definedName name="jhvgh">#REF!</definedName>
    <definedName name="Jul" localSheetId="2">#REF!</definedName>
    <definedName name="Jul">#REF!</definedName>
    <definedName name="kh" localSheetId="2">#REF!</definedName>
    <definedName name="kh">#REF!</definedName>
    <definedName name="KJ" localSheetId="2">#REF!</definedName>
    <definedName name="KJ">#REF!</definedName>
    <definedName name="May" localSheetId="2">#REF!</definedName>
    <definedName name="May">#REF!</definedName>
    <definedName name="mayp" localSheetId="2">#REF!</definedName>
    <definedName name="mayp">#REF!</definedName>
    <definedName name="Nov" localSheetId="2">#REF!</definedName>
    <definedName name="Nov">#REF!</definedName>
    <definedName name="Oct" localSheetId="2">#REF!</definedName>
    <definedName name="Oc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4" i="83" l="1"/>
  <c r="K144" i="83" l="1"/>
  <c r="K233" i="83" l="1"/>
  <c r="K234" i="83"/>
  <c r="K235" i="83"/>
  <c r="K236" i="83"/>
  <c r="K237" i="83"/>
  <c r="K238" i="83"/>
  <c r="K239" i="83"/>
  <c r="K240" i="83"/>
  <c r="K241" i="83"/>
  <c r="K242" i="83"/>
  <c r="K243" i="83"/>
  <c r="K244" i="83"/>
  <c r="K245" i="83"/>
  <c r="K246" i="83"/>
  <c r="K247" i="83"/>
  <c r="K180" i="83"/>
  <c r="K181" i="83"/>
  <c r="K182" i="83"/>
  <c r="K183" i="83"/>
  <c r="K185" i="83"/>
  <c r="K186" i="83"/>
  <c r="K187" i="83"/>
  <c r="K188" i="83"/>
  <c r="K189" i="83"/>
  <c r="K190" i="83"/>
  <c r="K191" i="83"/>
  <c r="K192" i="83"/>
  <c r="K193" i="83"/>
  <c r="K194" i="83"/>
  <c r="K195" i="83"/>
  <c r="K196" i="83"/>
  <c r="K197" i="83"/>
  <c r="K198" i="83"/>
  <c r="K199" i="83"/>
  <c r="K200" i="83"/>
  <c r="K201" i="83"/>
  <c r="K202" i="83"/>
  <c r="K203" i="83"/>
  <c r="K204" i="83"/>
  <c r="K205" i="83"/>
  <c r="K206" i="83"/>
  <c r="K207" i="83"/>
  <c r="K208" i="83"/>
  <c r="K209" i="83"/>
  <c r="K210" i="83"/>
  <c r="K211" i="83"/>
  <c r="K212" i="83"/>
  <c r="K213" i="83"/>
  <c r="K102" i="83"/>
  <c r="K103" i="83"/>
  <c r="K104" i="83"/>
  <c r="K105" i="83"/>
  <c r="K106" i="83"/>
  <c r="K107" i="83"/>
  <c r="K108" i="83"/>
  <c r="K109" i="83"/>
  <c r="K110" i="83"/>
  <c r="K111" i="83"/>
  <c r="K112" i="83"/>
  <c r="K113" i="83"/>
  <c r="K114" i="83"/>
  <c r="K115" i="83"/>
  <c r="K116" i="83"/>
  <c r="K117" i="83"/>
  <c r="K118" i="83"/>
  <c r="K119" i="83"/>
  <c r="K120" i="83"/>
  <c r="K121" i="83"/>
  <c r="K122" i="83"/>
  <c r="K123" i="83"/>
  <c r="K124" i="83"/>
  <c r="K125" i="83"/>
  <c r="K126" i="83"/>
  <c r="K127" i="83"/>
  <c r="K128" i="83"/>
  <c r="K129" i="83"/>
  <c r="K130" i="83"/>
  <c r="K131" i="83"/>
  <c r="K132" i="83"/>
  <c r="K133" i="83"/>
  <c r="K134" i="83"/>
  <c r="K135" i="83"/>
  <c r="K136" i="83"/>
  <c r="K137" i="83"/>
  <c r="K138" i="83"/>
  <c r="K139" i="83"/>
  <c r="K140" i="83"/>
  <c r="K141" i="83"/>
  <c r="K142" i="83"/>
  <c r="K143" i="83"/>
  <c r="K145" i="83"/>
  <c r="K146" i="83"/>
  <c r="K147" i="83"/>
  <c r="K148" i="83"/>
  <c r="K149" i="83"/>
  <c r="K150" i="83"/>
  <c r="K151" i="83"/>
  <c r="K152" i="83"/>
  <c r="K153" i="83"/>
  <c r="K154" i="83"/>
  <c r="K155" i="83"/>
  <c r="K156" i="83"/>
  <c r="K157" i="83"/>
  <c r="K158" i="83"/>
  <c r="K159" i="83"/>
  <c r="K160" i="83"/>
  <c r="K161" i="83"/>
  <c r="K162" i="83"/>
  <c r="K163" i="83"/>
  <c r="K164" i="83"/>
  <c r="K165" i="83"/>
  <c r="K166" i="83"/>
  <c r="K167" i="83"/>
  <c r="K168" i="83"/>
  <c r="K169" i="83"/>
  <c r="K170" i="83"/>
  <c r="K171" i="83"/>
  <c r="K172" i="83"/>
  <c r="K173" i="83"/>
  <c r="K174" i="83"/>
  <c r="K175" i="83"/>
  <c r="K176" i="83"/>
  <c r="K177" i="83"/>
  <c r="K178" i="83"/>
  <c r="K179" i="83"/>
  <c r="K72" i="83"/>
  <c r="K73" i="83"/>
  <c r="K74" i="83"/>
  <c r="K75" i="83"/>
  <c r="K76" i="83"/>
  <c r="K77" i="83"/>
  <c r="K78" i="83"/>
  <c r="K79" i="83"/>
  <c r="K80" i="83"/>
  <c r="K81" i="83"/>
  <c r="K82" i="83"/>
  <c r="K83" i="83"/>
  <c r="K84" i="83"/>
  <c r="K85" i="83"/>
  <c r="K86" i="83"/>
  <c r="K87" i="83"/>
  <c r="K88" i="83"/>
  <c r="K89" i="83"/>
  <c r="K90" i="83"/>
  <c r="K91" i="83"/>
  <c r="K92" i="83"/>
  <c r="K93" i="83"/>
  <c r="K94" i="83"/>
  <c r="K95" i="83"/>
  <c r="K96" i="83"/>
  <c r="K97" i="83"/>
  <c r="K98" i="83"/>
  <c r="K99" i="83"/>
  <c r="K100" i="83"/>
  <c r="K101" i="83"/>
  <c r="K14" i="83"/>
  <c r="K15" i="83"/>
  <c r="K16" i="83"/>
  <c r="K17" i="83"/>
  <c r="K18" i="83"/>
  <c r="K19" i="83"/>
  <c r="K20" i="83"/>
  <c r="K21" i="83"/>
  <c r="K22" i="83"/>
  <c r="K23" i="83"/>
  <c r="K24" i="83"/>
  <c r="K25" i="83"/>
  <c r="K26" i="83"/>
  <c r="K27" i="83"/>
  <c r="K28" i="83"/>
  <c r="K29" i="83"/>
  <c r="K30" i="83"/>
  <c r="K31" i="83"/>
  <c r="K32" i="83"/>
  <c r="K33" i="83"/>
  <c r="K34" i="83"/>
  <c r="K35" i="83"/>
  <c r="K36" i="83"/>
  <c r="K37" i="83"/>
  <c r="K38" i="83"/>
  <c r="K39" i="83"/>
  <c r="K40" i="83"/>
  <c r="K41" i="83"/>
  <c r="K42" i="83"/>
  <c r="K43" i="83"/>
  <c r="K44" i="83"/>
  <c r="K45" i="83"/>
  <c r="K46" i="83"/>
  <c r="K47" i="83"/>
  <c r="K48" i="83"/>
  <c r="K49" i="83"/>
  <c r="K50" i="83"/>
  <c r="K51" i="83"/>
  <c r="K52" i="83"/>
  <c r="K2" i="83"/>
  <c r="K3" i="83"/>
  <c r="K4" i="83"/>
  <c r="K222" i="83" l="1"/>
  <c r="K221" i="83"/>
  <c r="K220" i="83"/>
  <c r="K219" i="83"/>
  <c r="K218" i="83"/>
  <c r="K216" i="83" l="1"/>
  <c r="K217" i="83"/>
  <c r="K71" i="83" l="1"/>
  <c r="K70" i="83"/>
  <c r="K69" i="83"/>
  <c r="K68" i="83" l="1"/>
  <c r="K59" i="83" l="1"/>
  <c r="K60" i="83"/>
  <c r="K61" i="83"/>
  <c r="K62" i="83"/>
  <c r="K63" i="83"/>
  <c r="K64" i="83"/>
  <c r="K65" i="83"/>
  <c r="K66" i="83"/>
  <c r="K67" i="83"/>
  <c r="K214" i="83"/>
  <c r="K215" i="83"/>
  <c r="K223" i="83"/>
  <c r="K224" i="83"/>
  <c r="K225" i="83"/>
  <c r="K226" i="83"/>
  <c r="K227" i="83"/>
  <c r="K228" i="83"/>
  <c r="K229" i="83"/>
  <c r="K230" i="83"/>
  <c r="K231" i="83"/>
  <c r="K232" i="83"/>
  <c r="K248" i="83"/>
  <c r="K249" i="83"/>
  <c r="K250" i="83"/>
  <c r="K251" i="83"/>
  <c r="K252" i="83"/>
  <c r="K253" i="83"/>
  <c r="K254" i="83"/>
  <c r="K255" i="83"/>
  <c r="K256" i="83"/>
  <c r="K257" i="83"/>
  <c r="K258" i="83"/>
  <c r="K259" i="83"/>
  <c r="K260" i="83"/>
  <c r="K261" i="83"/>
  <c r="K262" i="83"/>
  <c r="K263" i="83"/>
  <c r="K264" i="83"/>
  <c r="K265" i="83"/>
  <c r="K266" i="83"/>
  <c r="K267" i="83"/>
  <c r="K268" i="83"/>
  <c r="K269" i="83"/>
  <c r="K270" i="83"/>
  <c r="K271" i="83"/>
  <c r="K272" i="83"/>
  <c r="K273" i="83"/>
  <c r="K274" i="83"/>
  <c r="K275" i="83"/>
  <c r="K276" i="83"/>
  <c r="K277" i="83"/>
  <c r="K278" i="83"/>
  <c r="K279" i="83"/>
  <c r="K280" i="83"/>
  <c r="K281" i="83"/>
  <c r="K282" i="83"/>
  <c r="K283" i="83"/>
  <c r="K284" i="83"/>
  <c r="K285" i="83"/>
  <c r="K286" i="83"/>
  <c r="K287" i="83"/>
  <c r="K288" i="83"/>
  <c r="K289" i="83"/>
  <c r="K290" i="83"/>
  <c r="K291" i="83"/>
  <c r="K292" i="83"/>
  <c r="K293" i="83"/>
  <c r="K294" i="83"/>
  <c r="K295" i="83"/>
  <c r="K296" i="83"/>
  <c r="K297" i="83"/>
  <c r="K298" i="83"/>
  <c r="K299" i="83"/>
  <c r="K300" i="83"/>
  <c r="K301" i="83"/>
  <c r="K302" i="83"/>
  <c r="K303" i="83"/>
  <c r="K304" i="83"/>
  <c r="K305" i="83"/>
  <c r="K306" i="83"/>
  <c r="K307" i="83"/>
  <c r="K308" i="83"/>
  <c r="K309" i="83"/>
  <c r="K310" i="83"/>
  <c r="K311" i="83"/>
  <c r="K312" i="83"/>
  <c r="K313" i="83"/>
  <c r="K314" i="83"/>
  <c r="K315" i="83"/>
  <c r="K316" i="83"/>
  <c r="K317" i="83"/>
  <c r="K318" i="83"/>
  <c r="K319" i="83"/>
  <c r="K320" i="83"/>
  <c r="K321" i="83"/>
  <c r="K322" i="83"/>
  <c r="K323" i="83"/>
  <c r="K324" i="83"/>
  <c r="K325" i="83"/>
  <c r="K326" i="83"/>
  <c r="K327" i="83"/>
  <c r="K328" i="83"/>
  <c r="K329" i="83"/>
  <c r="K330" i="83"/>
  <c r="K331" i="83"/>
  <c r="K332" i="83"/>
  <c r="K333" i="83"/>
  <c r="K334" i="83"/>
  <c r="K335" i="83"/>
  <c r="K336" i="83"/>
  <c r="K337" i="83"/>
  <c r="K338" i="83"/>
  <c r="K339" i="83"/>
  <c r="K340" i="83"/>
  <c r="K341" i="83"/>
  <c r="K342" i="83"/>
  <c r="K343" i="83"/>
  <c r="K344" i="83"/>
  <c r="K345" i="83"/>
  <c r="K346" i="83"/>
  <c r="K347" i="83"/>
  <c r="K348" i="83"/>
  <c r="K349" i="83"/>
  <c r="K350" i="83"/>
  <c r="K351" i="83"/>
  <c r="K352" i="83"/>
  <c r="K353" i="83"/>
  <c r="K354" i="83"/>
  <c r="K355" i="83"/>
  <c r="K356" i="83"/>
  <c r="K357" i="83"/>
  <c r="K358" i="83"/>
  <c r="K359" i="83"/>
  <c r="K360" i="83"/>
  <c r="K361" i="83"/>
  <c r="K362" i="83"/>
  <c r="K363" i="83"/>
  <c r="K364" i="83"/>
  <c r="K365" i="83"/>
  <c r="K366" i="83"/>
  <c r="K367" i="83"/>
  <c r="K368" i="83"/>
  <c r="K369" i="83"/>
  <c r="K370" i="83"/>
  <c r="K371" i="83"/>
  <c r="K372" i="83"/>
  <c r="K373" i="83"/>
  <c r="K374" i="83"/>
  <c r="K375" i="83"/>
  <c r="K376" i="83"/>
  <c r="K377" i="83"/>
  <c r="K378" i="83"/>
  <c r="K379" i="83"/>
  <c r="K380" i="83"/>
  <c r="K381" i="83"/>
  <c r="K382" i="83"/>
  <c r="K383" i="83"/>
  <c r="K384" i="83"/>
  <c r="K385" i="83"/>
  <c r="K386" i="83"/>
  <c r="K387" i="83"/>
  <c r="K388" i="83"/>
  <c r="K389" i="83"/>
  <c r="K390" i="83"/>
  <c r="K391" i="83"/>
  <c r="K392" i="83"/>
  <c r="K393" i="83"/>
  <c r="K394" i="83"/>
  <c r="K395" i="83"/>
  <c r="K396" i="83"/>
  <c r="K397" i="83"/>
  <c r="K398" i="83"/>
  <c r="K399" i="83"/>
  <c r="K400" i="83"/>
  <c r="K401" i="83"/>
  <c r="K402" i="83"/>
  <c r="K403" i="83"/>
  <c r="K404" i="83"/>
  <c r="K405" i="83"/>
  <c r="K406" i="83"/>
  <c r="K407" i="83"/>
  <c r="K408" i="83"/>
  <c r="K409" i="83"/>
  <c r="K410" i="83"/>
  <c r="K411" i="83"/>
  <c r="K412" i="83"/>
  <c r="K413" i="83"/>
  <c r="K414" i="83"/>
  <c r="K415" i="83"/>
  <c r="K416" i="83"/>
  <c r="K417" i="83"/>
  <c r="K418" i="83"/>
  <c r="K419" i="83"/>
  <c r="K420" i="83"/>
  <c r="K421" i="83"/>
  <c r="K422" i="83"/>
  <c r="K423" i="83"/>
  <c r="K424" i="83"/>
  <c r="K425" i="83"/>
  <c r="K426" i="83"/>
  <c r="K427" i="83"/>
  <c r="K428" i="83"/>
  <c r="K429" i="83"/>
  <c r="K430" i="83"/>
  <c r="K431" i="83"/>
  <c r="K432" i="83"/>
  <c r="K433" i="83"/>
  <c r="K434" i="83"/>
  <c r="K435" i="83"/>
  <c r="K436" i="83"/>
  <c r="K437" i="83"/>
  <c r="K438" i="83"/>
  <c r="K439" i="83"/>
  <c r="K440" i="83"/>
  <c r="K441" i="83"/>
  <c r="K442" i="83"/>
  <c r="K443" i="83"/>
  <c r="K444" i="83"/>
  <c r="K445" i="83"/>
  <c r="K446" i="83"/>
  <c r="K447" i="83"/>
  <c r="K448" i="83"/>
  <c r="K449" i="83"/>
  <c r="K450" i="83"/>
  <c r="K451" i="83"/>
  <c r="K452" i="83"/>
  <c r="K453" i="83"/>
  <c r="K454" i="83"/>
  <c r="K455" i="83"/>
  <c r="K456" i="83"/>
  <c r="K457" i="83"/>
  <c r="K458" i="83"/>
  <c r="K459" i="83"/>
  <c r="K460" i="83"/>
  <c r="K461" i="83"/>
  <c r="K462" i="83"/>
  <c r="K463" i="83"/>
  <c r="K464" i="83"/>
  <c r="K465" i="83"/>
  <c r="K466" i="83"/>
  <c r="K467" i="83"/>
  <c r="K468" i="83"/>
  <c r="K469" i="83"/>
  <c r="K470" i="83"/>
  <c r="K471" i="83"/>
  <c r="K472" i="83"/>
  <c r="K473" i="83"/>
  <c r="K474" i="83"/>
  <c r="K475" i="83"/>
  <c r="K476" i="83"/>
  <c r="K477" i="83"/>
  <c r="K478" i="83"/>
  <c r="K479" i="83"/>
  <c r="K480" i="83"/>
  <c r="K481" i="83"/>
  <c r="K482" i="83"/>
  <c r="K483" i="83"/>
  <c r="K484" i="83"/>
  <c r="K485" i="83"/>
  <c r="K486" i="83"/>
  <c r="K487" i="83"/>
  <c r="K488" i="83"/>
  <c r="K489" i="83"/>
  <c r="K490" i="83"/>
  <c r="K491" i="83"/>
  <c r="K492" i="83"/>
  <c r="K493" i="83"/>
  <c r="K494" i="83"/>
  <c r="K495" i="83"/>
  <c r="K496" i="83"/>
  <c r="K497" i="83"/>
  <c r="K498" i="83"/>
  <c r="K499" i="83"/>
  <c r="K500" i="83"/>
  <c r="K501" i="83"/>
  <c r="K502" i="83"/>
  <c r="K503" i="83"/>
  <c r="K504" i="83"/>
  <c r="K505" i="83"/>
  <c r="K506" i="83"/>
  <c r="K507" i="83"/>
  <c r="K508" i="83"/>
  <c r="K509" i="83"/>
  <c r="K510" i="83"/>
  <c r="K511" i="83"/>
  <c r="K512" i="83"/>
  <c r="K513" i="83"/>
  <c r="K514" i="83"/>
  <c r="K515" i="83"/>
  <c r="K516" i="83"/>
  <c r="K517" i="83"/>
  <c r="K518" i="83"/>
  <c r="K519" i="83"/>
  <c r="K520" i="83"/>
  <c r="K521" i="83"/>
  <c r="K522" i="83"/>
  <c r="K523" i="83"/>
  <c r="K524" i="83"/>
  <c r="K525" i="83"/>
  <c r="K526" i="83"/>
  <c r="K527" i="83"/>
  <c r="K528" i="83"/>
  <c r="K529" i="83"/>
  <c r="K530" i="83"/>
  <c r="K531" i="83"/>
  <c r="K532" i="83"/>
  <c r="K533" i="83"/>
  <c r="K534" i="83"/>
  <c r="K535" i="83"/>
  <c r="K536" i="83"/>
  <c r="K537" i="83"/>
  <c r="K538" i="83"/>
  <c r="K539" i="83"/>
  <c r="K540" i="83"/>
  <c r="K541" i="83"/>
  <c r="K542" i="83"/>
  <c r="K543" i="83"/>
  <c r="K544" i="83"/>
  <c r="K545" i="83"/>
  <c r="K546" i="83"/>
  <c r="K547" i="83"/>
  <c r="K548" i="83"/>
  <c r="K549" i="83"/>
  <c r="K550" i="83"/>
  <c r="K551" i="83"/>
  <c r="K552" i="83"/>
  <c r="K553" i="83"/>
  <c r="K554" i="83"/>
  <c r="K555" i="83"/>
  <c r="K556" i="83"/>
  <c r="K557" i="83"/>
  <c r="K558" i="83"/>
  <c r="K559" i="83"/>
  <c r="K560" i="83"/>
  <c r="K561" i="83"/>
  <c r="K562" i="83"/>
  <c r="K563" i="83"/>
  <c r="K564" i="83"/>
  <c r="K565" i="83"/>
  <c r="K566" i="83"/>
  <c r="K567" i="83"/>
  <c r="K568" i="83"/>
  <c r="K569" i="83"/>
  <c r="K570" i="83"/>
  <c r="K571" i="83"/>
  <c r="K572" i="83"/>
  <c r="K573" i="83"/>
  <c r="K574" i="83"/>
  <c r="K575" i="83"/>
  <c r="K576" i="83"/>
  <c r="K577" i="83"/>
  <c r="K578" i="83"/>
  <c r="K579" i="83"/>
  <c r="K580" i="83"/>
  <c r="K581" i="83"/>
  <c r="K582" i="83"/>
  <c r="K583" i="83"/>
  <c r="K584" i="83"/>
  <c r="K585" i="83"/>
  <c r="K586" i="83"/>
  <c r="K587" i="83"/>
  <c r="K588" i="83"/>
  <c r="K589" i="83"/>
  <c r="K590" i="83"/>
  <c r="K591" i="83"/>
  <c r="K592" i="83"/>
  <c r="K593" i="83"/>
  <c r="K594" i="83"/>
  <c r="K595" i="83"/>
  <c r="K596" i="83"/>
  <c r="K597" i="83"/>
  <c r="K598" i="83"/>
  <c r="K599" i="83"/>
  <c r="K600" i="83"/>
  <c r="K601" i="83"/>
  <c r="K602" i="83"/>
  <c r="K603" i="83"/>
  <c r="K604" i="83"/>
  <c r="K605" i="83"/>
  <c r="K606" i="83"/>
  <c r="K607" i="83"/>
  <c r="K608" i="83"/>
  <c r="K609" i="83"/>
  <c r="K610" i="83"/>
  <c r="K611" i="83"/>
  <c r="K612" i="83"/>
  <c r="K613" i="83"/>
  <c r="K614" i="83"/>
  <c r="K615" i="83"/>
  <c r="K616" i="83"/>
  <c r="K617" i="83"/>
  <c r="K618" i="83"/>
  <c r="K619" i="83"/>
  <c r="K620" i="83"/>
  <c r="K621" i="83"/>
  <c r="K622" i="83"/>
  <c r="K623" i="83"/>
  <c r="K624" i="83"/>
  <c r="K625" i="83"/>
  <c r="K626" i="83"/>
  <c r="K627" i="83"/>
  <c r="K628" i="83"/>
  <c r="K629" i="83"/>
  <c r="K630" i="83"/>
  <c r="K631" i="83"/>
  <c r="K632" i="83"/>
  <c r="K633" i="83"/>
  <c r="K634" i="83"/>
  <c r="K635" i="83"/>
  <c r="K636" i="83"/>
  <c r="K637" i="83"/>
  <c r="K638" i="83"/>
  <c r="K58" i="83" l="1"/>
  <c r="K57" i="83"/>
  <c r="K56" i="83"/>
  <c r="K55" i="83"/>
  <c r="K54" i="83"/>
  <c r="K53" i="83"/>
  <c r="K13" i="83" l="1"/>
  <c r="K12" i="83"/>
  <c r="K11" i="83"/>
  <c r="K10" i="83"/>
  <c r="K9" i="83"/>
  <c r="K8" i="83"/>
  <c r="K7" i="83"/>
  <c r="K6" i="83"/>
  <c r="K5" i="83"/>
  <c r="O9" i="25" l="1"/>
  <c r="O8" i="25"/>
  <c r="O7" i="25"/>
  <c r="O6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11" i="25"/>
  <c r="O10" i="25"/>
  <c r="O5" i="25"/>
  <c r="P20" i="25"/>
  <c r="P19" i="25"/>
  <c r="P6" i="25"/>
  <c r="P5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L5" i="25"/>
  <c r="M5" i="25" l="1"/>
  <c r="V3" i="22" l="1"/>
  <c r="X3" i="22" s="1"/>
  <c r="M4" i="22" l="1"/>
  <c r="N4" i="22"/>
  <c r="O4" i="22"/>
  <c r="P4" i="22"/>
  <c r="M5" i="22"/>
  <c r="N5" i="22"/>
  <c r="O5" i="22"/>
  <c r="P5" i="22"/>
  <c r="R4" i="22" l="1"/>
  <c r="U4" i="22"/>
  <c r="T4" i="22"/>
  <c r="S4" i="22"/>
  <c r="M26" i="25" l="1"/>
  <c r="N26" i="25"/>
  <c r="M25" i="25"/>
  <c r="N25" i="25"/>
  <c r="M23" i="25"/>
  <c r="M24" i="25"/>
  <c r="N24" i="25"/>
  <c r="N23" i="25"/>
  <c r="M21" i="25"/>
  <c r="M22" i="25"/>
  <c r="N22" i="25"/>
  <c r="N21" i="25"/>
  <c r="M19" i="25"/>
  <c r="M20" i="25"/>
  <c r="N20" i="25"/>
  <c r="N19" i="25"/>
  <c r="N13" i="25" l="1"/>
  <c r="N9" i="25"/>
  <c r="N18" i="25" l="1"/>
  <c r="M18" i="25"/>
  <c r="N17" i="25"/>
  <c r="M17" i="25"/>
  <c r="N16" i="25"/>
  <c r="M16" i="25"/>
  <c r="N15" i="25"/>
  <c r="M15" i="25"/>
  <c r="N14" i="25"/>
  <c r="M14" i="25"/>
  <c r="M13" i="25"/>
  <c r="N12" i="25"/>
  <c r="M12" i="25"/>
  <c r="N11" i="25"/>
  <c r="M11" i="25"/>
  <c r="N10" i="25"/>
  <c r="M10" i="25"/>
  <c r="M9" i="25"/>
  <c r="N8" i="25"/>
  <c r="M8" i="25"/>
  <c r="N7" i="25"/>
  <c r="M7" i="25"/>
  <c r="N6" i="25"/>
  <c r="M6" i="25"/>
  <c r="N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88,48
88,38</t>
        </r>
      </text>
    </comment>
    <comment ref="C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90,32
90,29</t>
        </r>
      </text>
    </comment>
    <comment ref="C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92,84
92,81</t>
        </r>
      </text>
    </comment>
    <comment ref="C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94,17
94,15</t>
        </r>
      </text>
    </comment>
    <comment ref="C11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85,17
85,02</t>
        </r>
      </text>
    </comment>
    <comment ref="C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89,36
89,18</t>
        </r>
      </text>
    </comment>
    <comment ref="C13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91,78
91,67</t>
        </r>
      </text>
    </comment>
    <comment ref="C1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88,28
88,14</t>
        </r>
      </text>
    </comment>
    <comment ref="C1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88,29
88,20</t>
        </r>
      </text>
    </comment>
    <comment ref="C1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88,28
88,31</t>
        </r>
      </text>
    </comment>
    <comment ref="C17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91,02
91,06</t>
        </r>
      </text>
    </comment>
    <comment ref="C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93,44
93,47</t>
        </r>
      </text>
    </comment>
    <comment ref="C19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93,56
93,45</t>
        </r>
      </text>
    </comment>
    <comment ref="C20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93,31
93,39</t>
        </r>
      </text>
    </comment>
    <comment ref="C21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91,56
91,61</t>
        </r>
      </text>
    </comment>
    <comment ref="D22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99,65
99,75</t>
        </r>
      </text>
    </comment>
    <comment ref="D2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99,66
99,67</t>
        </r>
      </text>
    </comment>
    <comment ref="D2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99,77
99,79</t>
        </r>
      </text>
    </comment>
    <comment ref="C32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92,29
92,21</t>
        </r>
      </text>
    </comment>
    <comment ref="C33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92,96
93,00</t>
        </r>
      </text>
    </comment>
    <comment ref="C34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93,01
93,12</t>
        </r>
      </text>
    </comment>
    <comment ref="C35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93,27
93,27</t>
        </r>
      </text>
    </comment>
    <comment ref="C38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90,57
90,46</t>
        </r>
      </text>
    </comment>
    <comment ref="C39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90,75
90,84</t>
        </r>
      </text>
    </comment>
    <comment ref="C40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91,43
91,59</t>
        </r>
      </text>
    </comment>
    <comment ref="C41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94,31
94,29</t>
        </r>
      </text>
    </comment>
    <comment ref="C42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94,10
94,06</t>
        </r>
      </text>
    </comment>
    <comment ref="C43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88,39
88,50</t>
        </r>
      </text>
    </comment>
    <comment ref="C49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93,86
93,73</t>
        </r>
      </text>
    </comment>
    <comment ref="C55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78,96
78,83</t>
        </r>
      </text>
    </comment>
  </commentList>
</comments>
</file>

<file path=xl/sharedStrings.xml><?xml version="1.0" encoding="utf-8"?>
<sst xmlns="http://schemas.openxmlformats.org/spreadsheetml/2006/main" count="227" uniqueCount="88">
  <si>
    <t>Au</t>
  </si>
  <si>
    <t>Ag</t>
  </si>
  <si>
    <t>CN</t>
  </si>
  <si>
    <t>Cu</t>
  </si>
  <si>
    <t>Fe</t>
  </si>
  <si>
    <t>рН</t>
  </si>
  <si>
    <t>Sample</t>
  </si>
  <si>
    <t>Сounter</t>
  </si>
  <si>
    <t>pH</t>
  </si>
  <si>
    <t xml:space="preserve"> </t>
  </si>
  <si>
    <t>Д</t>
  </si>
  <si>
    <t>Н</t>
  </si>
  <si>
    <t>Lab№ (№ОТК)</t>
  </si>
  <si>
    <t>Date</t>
  </si>
  <si>
    <t>The initial volume, ml</t>
  </si>
  <si>
    <t>Weight, mg</t>
  </si>
  <si>
    <t>Au(100%-DERTY)</t>
  </si>
  <si>
    <t>Qa</t>
  </si>
  <si>
    <t>Потрачено</t>
  </si>
  <si>
    <t>Остаток</t>
  </si>
  <si>
    <t>Alkalinity</t>
  </si>
  <si>
    <t>Circulation</t>
  </si>
  <si>
    <t>Pb</t>
  </si>
  <si>
    <t>Ni</t>
  </si>
  <si>
    <t>Mn</t>
  </si>
  <si>
    <t>Дата</t>
  </si>
  <si>
    <t>Проба</t>
  </si>
  <si>
    <t>Cr</t>
  </si>
  <si>
    <t>Сумма</t>
  </si>
  <si>
    <t xml:space="preserve">Electrolysis </t>
  </si>
  <si>
    <t>Вес
исходный</t>
  </si>
  <si>
    <t>K.O.3 (1)</t>
  </si>
  <si>
    <r>
      <t>K.O.1 (2)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</si>
  <si>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NaOH/2</t>
  </si>
  <si>
    <r>
      <t>K.O.2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</si>
  <si>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r>
      <t>K.O.3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</si>
  <si>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NaOH/1</t>
  </si>
  <si>
    <t>NaOH/3</t>
  </si>
  <si>
    <r>
      <t>K.O. УКВ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</si>
  <si>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HLP-11</t>
  </si>
  <si>
    <t>Ag-428</t>
  </si>
  <si>
    <t>Ag-429</t>
  </si>
  <si>
    <t>Ag-430</t>
  </si>
  <si>
    <t>K.O.1</t>
  </si>
  <si>
    <t>K.O.2</t>
  </si>
  <si>
    <t>Шлам</t>
  </si>
  <si>
    <r>
      <t>K.O.1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</si>
  <si>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K.O.3</t>
  </si>
  <si>
    <t>K.O. HLP</t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</si>
  <si>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</si>
  <si>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HLP-12</t>
  </si>
  <si>
    <t>HLP-13</t>
  </si>
  <si>
    <t>Ag-431</t>
  </si>
  <si>
    <t>Ag-432</t>
  </si>
  <si>
    <t>Ag-433</t>
  </si>
  <si>
    <t>K.O. УКВ</t>
  </si>
  <si>
    <t>HLP-14</t>
  </si>
  <si>
    <t>HLP-15</t>
  </si>
  <si>
    <t xml:space="preserve">K.O.1 </t>
  </si>
  <si>
    <t>зачистка</t>
  </si>
  <si>
    <t xml:space="preserve">K.O.2 </t>
  </si>
  <si>
    <t xml:space="preserve"> 1 Смена</t>
  </si>
  <si>
    <t>Night</t>
  </si>
  <si>
    <t>HLP-16</t>
  </si>
  <si>
    <t>HLP-1</t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</si>
  <si>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(2)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</si>
  <si>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(3)</t>
    </r>
  </si>
  <si>
    <t>HLP-2</t>
  </si>
  <si>
    <t>HLP-3</t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</si>
  <si>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(4)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</si>
  <si>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(5)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</si>
  <si>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(6) + Ag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</si>
  <si>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(7) + Cu</t>
    </r>
  </si>
  <si>
    <r>
      <t>HLP-2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>_желт</t>
    </r>
  </si>
  <si>
    <r>
      <t>HLP-2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scheme val="minor"/>
      </rPr>
      <t>_голуб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</si>
  <si>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(8)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</si>
  <si>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(9)</t>
    </r>
  </si>
  <si>
    <t>K.O. HLP HNO3 (10)</t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</si>
  <si>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(11)</t>
    </r>
  </si>
  <si>
    <r>
      <t>K.O. HLP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 xml:space="preserve"> (12)</t>
    </r>
  </si>
  <si>
    <t>K.O. HLP HNO3 (13)</t>
  </si>
  <si>
    <r>
      <t>K.O.</t>
    </r>
    <r>
      <rPr>
        <sz val="12"/>
        <color theme="1"/>
        <rFont val="Calibri"/>
        <family val="2"/>
        <charset val="204"/>
        <scheme val="minor"/>
      </rPr>
      <t>3</t>
    </r>
  </si>
  <si>
    <t>Зачистка катод (3К)</t>
  </si>
  <si>
    <r>
      <t>K.O.</t>
    </r>
    <r>
      <rPr>
        <sz val="12"/>
        <color theme="1"/>
        <rFont val="Calibri"/>
        <family val="2"/>
        <charset val="204"/>
        <scheme val="minor"/>
      </rPr>
      <t>2</t>
    </r>
  </si>
  <si>
    <r>
      <t>K.O.</t>
    </r>
    <r>
      <rPr>
        <sz val="12"/>
        <color theme="1"/>
        <rFont val="Calibri"/>
        <family val="2"/>
        <charset val="204"/>
        <scheme val="minor"/>
      </rPr>
      <t>1</t>
    </r>
  </si>
  <si>
    <r>
      <t>Зачистка катод HNO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</si>
  <si>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Цементация HLP</t>
  </si>
  <si>
    <t>HLP-17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</si>
</sst>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0.0000"/>
    <numFmt numFmtId="166" formatCode="[$-F800]dddd\,\ mmmm\ dd\,\ yyyy"/>
    <numFmt numFmtId="167" formatCode="#,##0.00[$руб.-419];[Red]&quot;-&quot;#,##0.00[$руб.-419]"/>
    <numFmt numFmtId="168" formatCode="0.000"/>
    <numFmt numFmtId="169" formatCode="0.0"/>
    <numFmt numFmtId="170" formatCode="0.00000"/>
    <numFmt numFmtId="171" formatCode="dd\.mm\.yyyy"/>
    <numFmt numFmtId="172" formatCode="h:mm;@"/>
    <numFmt numFmtId="173" formatCode="dd/mm/yy;@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Rockwell Condensed"/>
      <family val="1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Rockwell Condensed"/>
      <family val="1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EEF959"/>
        <bgColor indexed="64"/>
      </patternFill>
    </fill>
    <fill>
      <patternFill patternType="solid">
        <fgColor rgb="FF58B0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7" fontId="4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2" fontId="9" fillId="0" borderId="1" xfId="9" applyNumberFormat="1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6" fontId="0" fillId="0" borderId="20" xfId="0" applyNumberFormat="1" applyBorder="1" applyAlignment="1">
      <alignment vertical="center"/>
    </xf>
    <xf numFmtId="0" fontId="0" fillId="0" borderId="18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9" fontId="0" fillId="10" borderId="1" xfId="0" applyNumberFormat="1" applyFill="1" applyBorder="1" applyAlignment="1">
      <alignment horizontal="center"/>
    </xf>
    <xf numFmtId="2" fontId="11" fillId="10" borderId="1" xfId="0" applyNumberFormat="1" applyFont="1" applyFill="1" applyBorder="1" applyAlignment="1">
      <alignment horizontal="center"/>
    </xf>
    <xf numFmtId="2" fontId="10" fillId="10" borderId="1" xfId="0" applyNumberFormat="1" applyFont="1" applyFill="1" applyBorder="1" applyAlignment="1">
      <alignment horizontal="center"/>
    </xf>
    <xf numFmtId="2" fontId="1" fillId="10" borderId="1" xfId="0" applyNumberFormat="1" applyFon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69" fontId="0" fillId="10" borderId="11" xfId="0" applyNumberFormat="1" applyFill="1" applyBorder="1" applyAlignment="1">
      <alignment horizontal="center"/>
    </xf>
    <xf numFmtId="2" fontId="11" fillId="10" borderId="11" xfId="0" applyNumberFormat="1" applyFont="1" applyFill="1" applyBorder="1" applyAlignment="1">
      <alignment horizontal="center"/>
    </xf>
    <xf numFmtId="2" fontId="10" fillId="10" borderId="11" xfId="0" applyNumberFormat="1" applyFont="1" applyFill="1" applyBorder="1" applyAlignment="1">
      <alignment horizontal="center"/>
    </xf>
    <xf numFmtId="2" fontId="1" fillId="10" borderId="11" xfId="0" applyNumberFormat="1" applyFont="1" applyFill="1" applyBorder="1" applyAlignment="1">
      <alignment horizontal="center"/>
    </xf>
    <xf numFmtId="2" fontId="0" fillId="10" borderId="11" xfId="0" applyNumberForma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68" fontId="12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171" fontId="13" fillId="0" borderId="1" xfId="0" applyNumberFormat="1" applyFont="1" applyBorder="1" applyAlignment="1">
      <alignment horizontal="center" vertical="center"/>
    </xf>
    <xf numFmtId="171" fontId="15" fillId="0" borderId="1" xfId="0" applyNumberFormat="1" applyFont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2" fontId="5" fillId="15" borderId="1" xfId="9" applyNumberFormat="1" applyFont="1" applyFill="1" applyBorder="1" applyAlignment="1">
      <alignment horizontal="center" vertical="center"/>
    </xf>
    <xf numFmtId="2" fontId="5" fillId="15" borderId="1" xfId="0" applyNumberFormat="1" applyFont="1" applyFill="1" applyBorder="1" applyAlignment="1">
      <alignment horizontal="center" vertical="center"/>
    </xf>
    <xf numFmtId="2" fontId="5" fillId="15" borderId="1" xfId="0" applyNumberFormat="1" applyFont="1" applyFill="1" applyBorder="1" applyAlignment="1">
      <alignment horizontal="center" vertical="center" wrapText="1"/>
    </xf>
    <xf numFmtId="49" fontId="12" fillId="15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2" fontId="9" fillId="6" borderId="1" xfId="9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73" fontId="0" fillId="3" borderId="0" xfId="0" applyNumberFormat="1" applyFill="1"/>
    <xf numFmtId="14" fontId="5" fillId="6" borderId="1" xfId="9" applyNumberFormat="1" applyFont="1" applyFill="1" applyBorder="1" applyAlignment="1">
      <alignment horizontal="center" vertical="center"/>
    </xf>
    <xf numFmtId="172" fontId="5" fillId="6" borderId="1" xfId="0" applyNumberFormat="1" applyFont="1" applyFill="1" applyBorder="1" applyAlignment="1">
      <alignment horizontal="center" vertical="center"/>
    </xf>
    <xf numFmtId="172" fontId="9" fillId="6" borderId="1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166" fontId="0" fillId="0" borderId="17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10" borderId="3" xfId="0" applyNumberFormat="1" applyFill="1" applyBorder="1" applyAlignment="1">
      <alignment horizontal="center" vertical="center" wrapText="1"/>
    </xf>
    <xf numFmtId="49" fontId="0" fillId="10" borderId="19" xfId="0" applyNumberFormat="1" applyFill="1" applyBorder="1" applyAlignment="1">
      <alignment horizontal="center" vertical="center" wrapText="1"/>
    </xf>
    <xf numFmtId="2" fontId="11" fillId="10" borderId="1" xfId="0" applyNumberFormat="1" applyFont="1" applyFill="1" applyBorder="1" applyAlignment="1">
      <alignment horizontal="center"/>
    </xf>
    <xf numFmtId="2" fontId="11" fillId="10" borderId="11" xfId="0" applyNumberFormat="1" applyFont="1" applyFill="1" applyBorder="1" applyAlignment="1">
      <alignment horizontal="center"/>
    </xf>
    <xf numFmtId="2" fontId="10" fillId="10" borderId="1" xfId="0" applyNumberFormat="1" applyFont="1" applyFill="1" applyBorder="1" applyAlignment="1">
      <alignment horizontal="center" vertical="center"/>
    </xf>
    <xf numFmtId="2" fontId="10" fillId="10" borderId="11" xfId="0" applyNumberFormat="1" applyFont="1" applyFill="1" applyBorder="1" applyAlignment="1">
      <alignment horizontal="center" vertical="center"/>
    </xf>
    <xf numFmtId="165" fontId="7" fillId="6" borderId="10" xfId="0" applyNumberFormat="1" applyFont="1" applyFill="1" applyBorder="1" applyAlignment="1">
      <alignment horizontal="center" vertical="center" wrapText="1"/>
    </xf>
    <xf numFmtId="165" fontId="7" fillId="6" borderId="11" xfId="0" applyNumberFormat="1" applyFont="1" applyFill="1" applyBorder="1" applyAlignment="1">
      <alignment horizontal="center" vertical="center" wrapText="1"/>
    </xf>
    <xf numFmtId="2" fontId="7" fillId="6" borderId="10" xfId="0" applyNumberFormat="1" applyFont="1" applyFill="1" applyBorder="1" applyAlignment="1">
      <alignment horizontal="center" vertical="center" wrapText="1"/>
    </xf>
    <xf numFmtId="2" fontId="7" fillId="6" borderId="11" xfId="0" applyNumberFormat="1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 wrapText="1"/>
    </xf>
    <xf numFmtId="2" fontId="7" fillId="5" borderId="11" xfId="0" applyNumberFormat="1" applyFont="1" applyFill="1" applyBorder="1" applyAlignment="1">
      <alignment horizontal="center" vertical="center" wrapText="1"/>
    </xf>
    <xf numFmtId="165" fontId="7" fillId="5" borderId="10" xfId="0" applyNumberFormat="1" applyFont="1" applyFill="1" applyBorder="1" applyAlignment="1">
      <alignment horizontal="center" vertical="center" wrapText="1"/>
    </xf>
    <xf numFmtId="165" fontId="7" fillId="5" borderId="11" xfId="0" applyNumberFormat="1" applyFont="1" applyFill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14" borderId="10" xfId="0" applyFont="1" applyFill="1" applyBorder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 vertical="center"/>
    </xf>
    <xf numFmtId="0" fontId="1" fillId="14" borderId="13" xfId="0" applyFont="1" applyFill="1" applyBorder="1" applyAlignment="1">
      <alignment horizontal="center" vertical="center"/>
    </xf>
    <xf numFmtId="170" fontId="11" fillId="0" borderId="24" xfId="0" applyNumberFormat="1" applyFont="1" applyBorder="1" applyAlignment="1">
      <alignment horizontal="center" vertical="center"/>
    </xf>
    <xf numFmtId="170" fontId="11" fillId="0" borderId="25" xfId="0" applyNumberFormat="1" applyFont="1" applyBorder="1" applyAlignment="1">
      <alignment horizontal="center" vertical="center"/>
    </xf>
    <xf numFmtId="170" fontId="11" fillId="0" borderId="23" xfId="0" applyNumberFormat="1" applyFont="1" applyBorder="1" applyAlignment="1">
      <alignment horizontal="center" vertical="center"/>
    </xf>
    <xf numFmtId="166" fontId="8" fillId="5" borderId="14" xfId="0" applyNumberFormat="1" applyFont="1" applyFill="1" applyBorder="1" applyAlignment="1">
      <alignment horizontal="center" vertical="center"/>
    </xf>
    <xf numFmtId="166" fontId="8" fillId="5" borderId="16" xfId="0" applyNumberFormat="1" applyFont="1" applyFill="1" applyBorder="1" applyAlignment="1">
      <alignment horizontal="center" vertical="center"/>
    </xf>
    <xf numFmtId="2" fontId="1" fillId="5" borderId="10" xfId="0" applyNumberFormat="1" applyFont="1" applyFill="1" applyBorder="1" applyAlignment="1">
      <alignment horizontal="center" vertical="center" wrapText="1"/>
    </xf>
    <xf numFmtId="2" fontId="1" fillId="5" borderId="11" xfId="0" applyNumberFormat="1" applyFont="1" applyFill="1" applyBorder="1" applyAlignment="1">
      <alignment horizontal="center" vertical="center" wrapText="1"/>
    </xf>
    <xf numFmtId="49" fontId="14" fillId="5" borderId="10" xfId="0" applyNumberFormat="1" applyFont="1" applyFill="1" applyBorder="1" applyAlignment="1">
      <alignment horizontal="center" vertical="center" wrapText="1"/>
    </xf>
    <xf numFmtId="49" fontId="14" fillId="5" borderId="11" xfId="0" applyNumberFormat="1" applyFont="1" applyFill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</cellXfs>
  <cellStyles count="11">
    <cellStyle name="Heading" xfId="2" xr:uid="{00000000-0005-0000-0000-000000000000}"/>
    <cellStyle name="Heading1" xfId="3" xr:uid="{00000000-0005-0000-0000-000001000000}"/>
    <cellStyle name="Result" xfId="4" xr:uid="{00000000-0005-0000-0000-000002000000}"/>
    <cellStyle name="Result2" xfId="5" xr:uid="{00000000-0005-0000-0000-000003000000}"/>
    <cellStyle name="Обычный" xfId="0" builtinId="0"/>
    <cellStyle name="Обычный 2" xfId="1" xr:uid="{00000000-0005-0000-0000-000005000000}"/>
    <cellStyle name="Обычный 3" xfId="6" xr:uid="{00000000-0005-0000-0000-000006000000}"/>
    <cellStyle name="Обычный 4" xfId="7" xr:uid="{00000000-0005-0000-0000-000007000000}"/>
    <cellStyle name="Обычный 5" xfId="8" xr:uid="{00000000-0005-0000-0000-000008000000}"/>
    <cellStyle name="Финансовый" xfId="9" builtinId="3"/>
    <cellStyle name="Финансовый 2" xfId="10" xr:uid="{00000000-0005-0000-0000-00000A000000}"/>
  </cellStyles>
  <dxfs count="0"/>
  <tableStyles count="0" defaultTableStyle="TableStyleMedium9" defaultPivotStyle="PivotStyleLight16"/>
  <colors>
    <mruColors>
      <color rgb="FFFDF371"/>
      <color rgb="FFFFFF99"/>
      <color rgb="FFC4FD99"/>
      <color rgb="FFEAF830"/>
      <color rgb="FFF0EB15"/>
      <color rgb="FF99FFCC"/>
      <color rgb="FFFF9999"/>
      <color rgb="FFD2F3FA"/>
      <color rgb="FF8CD8F0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FFFF00"/>
    <pageSetUpPr fitToPage="1"/>
  </sheetPr>
  <dimension ref="A1:K638"/>
  <sheetViews>
    <sheetView zoomScale="120" zoomScaleNormal="120" workbookViewId="0">
      <pane ySplit="1" topLeftCell="A275" activePane="bottomLeft" state="frozen"/>
      <selection pane="bottomLeft" activeCell="B297" sqref="B297:F297"/>
    </sheetView>
  </sheetViews>
  <sheetFormatPr defaultRowHeight="15.75" x14ac:dyDescent="0.25"/>
  <cols>
    <col min="1" max="1" width="12.85546875" style="61" customWidth="1"/>
    <col min="2" max="2" width="30.5703125" style="36" customWidth="1"/>
    <col min="3" max="11" width="9.140625" style="36"/>
  </cols>
  <sheetData>
    <row r="1" spans="1:11" ht="36.75" customHeight="1" x14ac:dyDescent="0.25">
      <c r="A1" s="62" t="s">
        <v>25</v>
      </c>
      <c r="B1" s="52" t="s">
        <v>26</v>
      </c>
      <c r="C1" s="53" t="s">
        <v>0</v>
      </c>
      <c r="D1" s="54" t="s">
        <v>1</v>
      </c>
      <c r="E1" s="55" t="s">
        <v>3</v>
      </c>
      <c r="F1" s="56" t="s">
        <v>4</v>
      </c>
      <c r="G1" s="57" t="s">
        <v>27</v>
      </c>
      <c r="H1" s="58" t="s">
        <v>23</v>
      </c>
      <c r="I1" s="59" t="s">
        <v>24</v>
      </c>
      <c r="J1" s="60" t="s">
        <v>22</v>
      </c>
      <c r="K1" s="52" t="s">
        <v>28</v>
      </c>
    </row>
    <row r="2" spans="1:11" x14ac:dyDescent="0.25">
      <c r="A2" s="71">
        <v>45292</v>
      </c>
      <c r="B2" s="36" t="s">
        <v>31</v>
      </c>
      <c r="C2" s="36">
        <v>51.52</v>
      </c>
      <c r="D2" s="36">
        <v>8.99</v>
      </c>
      <c r="E2" s="36">
        <v>36.409999999999997</v>
      </c>
      <c r="F2" s="36">
        <v>2.09</v>
      </c>
      <c r="G2" s="36">
        <v>7.0000000000000007E-2</v>
      </c>
      <c r="H2" s="36">
        <v>0.56999999999999995</v>
      </c>
      <c r="I2" s="36">
        <v>0.04</v>
      </c>
      <c r="J2" s="36">
        <v>0.14000000000000001</v>
      </c>
      <c r="K2" s="36">
        <f t="shared" ref="K2:K4" si="0">SUM(C2:J2)</f>
        <v>99.83</v>
      </c>
    </row>
    <row r="3" spans="1:11" ht="18.75" x14ac:dyDescent="0.25">
      <c r="A3" s="71">
        <v>45292</v>
      </c>
      <c r="B3" s="36" t="s">
        <v>32</v>
      </c>
      <c r="C3" s="36">
        <v>79.95</v>
      </c>
      <c r="D3" s="36">
        <v>7.16</v>
      </c>
      <c r="E3" s="36">
        <v>11.65</v>
      </c>
      <c r="F3" s="36">
        <v>0.92</v>
      </c>
      <c r="G3" s="36">
        <v>0.11</v>
      </c>
      <c r="H3" s="36">
        <v>7.0000000000000007E-2</v>
      </c>
      <c r="I3" s="68">
        <v>0</v>
      </c>
      <c r="J3" s="36">
        <v>0.06</v>
      </c>
      <c r="K3" s="36">
        <f t="shared" si="0"/>
        <v>99.92</v>
      </c>
    </row>
    <row r="4" spans="1:11" ht="18.75" x14ac:dyDescent="0.25">
      <c r="A4" s="71">
        <v>45293</v>
      </c>
      <c r="B4" s="36" t="s">
        <v>34</v>
      </c>
      <c r="C4" s="36">
        <v>76.39</v>
      </c>
      <c r="D4" s="36">
        <v>9.76</v>
      </c>
      <c r="E4" s="36">
        <v>13.22</v>
      </c>
      <c r="F4" s="36">
        <v>0.44</v>
      </c>
      <c r="G4" s="36">
        <v>0.02</v>
      </c>
      <c r="H4" s="36">
        <v>0.03</v>
      </c>
      <c r="I4" s="68">
        <v>0</v>
      </c>
      <c r="J4" s="36">
        <v>0.06</v>
      </c>
      <c r="K4" s="36">
        <f t="shared" si="0"/>
        <v>99.92</v>
      </c>
    </row>
    <row r="5" spans="1:11" ht="18.75" x14ac:dyDescent="0.25">
      <c r="A5" s="71">
        <v>45293</v>
      </c>
      <c r="B5" s="36" t="s">
        <v>35</v>
      </c>
      <c r="C5" s="36">
        <v>74.06</v>
      </c>
      <c r="D5" s="36">
        <v>6.03</v>
      </c>
      <c r="E5" s="36">
        <v>17.93</v>
      </c>
      <c r="F5" s="36">
        <v>1.61</v>
      </c>
      <c r="G5" s="36">
        <v>0.09</v>
      </c>
      <c r="H5" s="36">
        <v>0.19</v>
      </c>
      <c r="I5" s="68">
        <v>0</v>
      </c>
      <c r="J5" s="36">
        <v>0.08</v>
      </c>
      <c r="K5" s="36">
        <f t="shared" ref="K5:K52" si="1">SUM(C5:J5)</f>
        <v>99.990000000000009</v>
      </c>
    </row>
    <row r="6" spans="1:11" ht="18.75" x14ac:dyDescent="0.25">
      <c r="A6" s="71">
        <v>45294</v>
      </c>
      <c r="B6" s="36" t="s">
        <v>38</v>
      </c>
      <c r="C6" s="36">
        <v>77.63</v>
      </c>
      <c r="D6" s="36">
        <v>11.39</v>
      </c>
      <c r="E6" s="36">
        <v>9.16</v>
      </c>
      <c r="F6" s="36">
        <v>1.32</v>
      </c>
      <c r="G6" s="36">
        <v>0.02</v>
      </c>
      <c r="H6" s="36">
        <v>0.18</v>
      </c>
      <c r="I6" s="36">
        <v>0.08</v>
      </c>
      <c r="J6" s="36">
        <v>0.05</v>
      </c>
      <c r="K6" s="36">
        <f t="shared" si="1"/>
        <v>99.829999999999984</v>
      </c>
    </row>
    <row r="7" spans="1:11" x14ac:dyDescent="0.25">
      <c r="A7" s="71">
        <v>45294</v>
      </c>
      <c r="B7" s="36">
        <v>1659</v>
      </c>
      <c r="C7" s="36">
        <v>88.43</v>
      </c>
      <c r="D7" s="36">
        <v>3.67</v>
      </c>
      <c r="E7" s="36">
        <v>7.59</v>
      </c>
      <c r="F7" s="68">
        <v>0.3</v>
      </c>
      <c r="K7" s="36">
        <f t="shared" si="1"/>
        <v>99.990000000000009</v>
      </c>
    </row>
    <row r="8" spans="1:11" x14ac:dyDescent="0.25">
      <c r="A8" s="71">
        <v>45294</v>
      </c>
      <c r="B8" s="36">
        <v>1660</v>
      </c>
      <c r="C8" s="68">
        <v>90.3</v>
      </c>
      <c r="D8" s="36">
        <v>4.3899999999999997</v>
      </c>
      <c r="E8" s="36">
        <v>5.05</v>
      </c>
      <c r="F8" s="36">
        <v>0.25</v>
      </c>
      <c r="K8" s="36">
        <f t="shared" si="1"/>
        <v>99.99</v>
      </c>
    </row>
    <row r="9" spans="1:11" x14ac:dyDescent="0.25">
      <c r="A9" s="71">
        <v>45294</v>
      </c>
      <c r="B9" s="36">
        <v>1661</v>
      </c>
      <c r="C9" s="36">
        <v>92.83</v>
      </c>
      <c r="D9" s="68">
        <v>3.7</v>
      </c>
      <c r="E9" s="36">
        <v>3.27</v>
      </c>
      <c r="F9" s="36">
        <v>0.17</v>
      </c>
      <c r="K9" s="36">
        <f t="shared" si="1"/>
        <v>99.97</v>
      </c>
    </row>
    <row r="10" spans="1:11" x14ac:dyDescent="0.25">
      <c r="A10" s="71">
        <v>45294</v>
      </c>
      <c r="B10" s="36" t="s">
        <v>39</v>
      </c>
      <c r="C10" s="36">
        <v>94.16</v>
      </c>
      <c r="D10" s="36">
        <v>3.47</v>
      </c>
      <c r="E10" s="36">
        <v>2.16</v>
      </c>
      <c r="F10" s="36">
        <v>0.16</v>
      </c>
      <c r="K10" s="36">
        <f t="shared" si="1"/>
        <v>99.949999999999989</v>
      </c>
    </row>
    <row r="11" spans="1:11" x14ac:dyDescent="0.25">
      <c r="A11" s="71">
        <v>45295</v>
      </c>
      <c r="B11" s="36">
        <v>1662</v>
      </c>
      <c r="C11" s="36">
        <v>85.09</v>
      </c>
      <c r="D11" s="36">
        <v>4.08</v>
      </c>
      <c r="E11" s="36">
        <v>10.62</v>
      </c>
      <c r="F11" s="36">
        <v>0.18</v>
      </c>
      <c r="K11" s="36">
        <f t="shared" si="1"/>
        <v>99.970000000000013</v>
      </c>
    </row>
    <row r="12" spans="1:11" x14ac:dyDescent="0.25">
      <c r="A12" s="71">
        <v>45295</v>
      </c>
      <c r="B12" s="36">
        <v>1663</v>
      </c>
      <c r="C12" s="36">
        <v>89.27</v>
      </c>
      <c r="D12" s="36">
        <v>3.11</v>
      </c>
      <c r="E12" s="36">
        <v>7.48</v>
      </c>
      <c r="F12" s="36">
        <v>0.12</v>
      </c>
      <c r="K12" s="36">
        <f t="shared" si="1"/>
        <v>99.98</v>
      </c>
    </row>
    <row r="13" spans="1:11" x14ac:dyDescent="0.25">
      <c r="A13" s="71">
        <v>45295</v>
      </c>
      <c r="B13" s="36">
        <v>1664</v>
      </c>
      <c r="C13" s="36">
        <v>91.73</v>
      </c>
      <c r="D13" s="36">
        <v>2.88</v>
      </c>
      <c r="E13" s="36">
        <v>5.27</v>
      </c>
      <c r="F13" s="36">
        <v>0.11</v>
      </c>
      <c r="I13" s="68"/>
      <c r="K13" s="36">
        <f t="shared" si="1"/>
        <v>99.99</v>
      </c>
    </row>
    <row r="14" spans="1:11" x14ac:dyDescent="0.25">
      <c r="A14" s="71">
        <v>45295</v>
      </c>
      <c r="B14" s="36">
        <v>1665</v>
      </c>
      <c r="C14" s="36">
        <v>88.21</v>
      </c>
      <c r="D14" s="68">
        <v>3.5</v>
      </c>
      <c r="E14" s="36">
        <v>8.16</v>
      </c>
      <c r="F14" s="36">
        <v>7.0000000000000007E-2</v>
      </c>
      <c r="K14" s="36">
        <f t="shared" si="1"/>
        <v>99.939999999999984</v>
      </c>
    </row>
    <row r="15" spans="1:11" x14ac:dyDescent="0.25">
      <c r="A15" s="71">
        <v>45295</v>
      </c>
      <c r="B15" s="36">
        <v>1666</v>
      </c>
      <c r="C15" s="36">
        <v>88.25</v>
      </c>
      <c r="D15" s="36">
        <v>3.45</v>
      </c>
      <c r="E15" s="36">
        <v>8.1199999999999992</v>
      </c>
      <c r="F15" s="36">
        <v>0.17</v>
      </c>
      <c r="K15" s="36">
        <f t="shared" si="1"/>
        <v>99.990000000000009</v>
      </c>
    </row>
    <row r="16" spans="1:11" x14ac:dyDescent="0.25">
      <c r="A16" s="71">
        <v>45295</v>
      </c>
      <c r="B16" s="36">
        <v>1667</v>
      </c>
      <c r="C16" s="68">
        <v>88.3</v>
      </c>
      <c r="D16" s="36">
        <v>3.47</v>
      </c>
      <c r="E16" s="36">
        <v>8.08</v>
      </c>
      <c r="F16" s="36">
        <v>0.11</v>
      </c>
      <c r="K16" s="36">
        <f t="shared" si="1"/>
        <v>99.96</v>
      </c>
    </row>
    <row r="17" spans="1:11" x14ac:dyDescent="0.25">
      <c r="A17" s="71">
        <v>45295</v>
      </c>
      <c r="B17" s="36">
        <v>1668</v>
      </c>
      <c r="C17" s="36">
        <v>91.04</v>
      </c>
      <c r="D17" s="36">
        <v>2.75</v>
      </c>
      <c r="E17" s="36">
        <v>6.07</v>
      </c>
      <c r="F17" s="36">
        <v>0.13</v>
      </c>
      <c r="K17" s="36">
        <f t="shared" si="1"/>
        <v>99.990000000000009</v>
      </c>
    </row>
    <row r="18" spans="1:11" x14ac:dyDescent="0.25">
      <c r="A18" s="71">
        <v>45295</v>
      </c>
      <c r="B18" s="36">
        <v>1669</v>
      </c>
      <c r="C18" s="36">
        <v>93.45</v>
      </c>
      <c r="D18" s="36">
        <v>2.78</v>
      </c>
      <c r="E18" s="36">
        <v>3.61</v>
      </c>
      <c r="F18" s="36">
        <v>0.14000000000000001</v>
      </c>
      <c r="K18" s="36">
        <f t="shared" si="1"/>
        <v>99.98</v>
      </c>
    </row>
    <row r="19" spans="1:11" x14ac:dyDescent="0.25">
      <c r="A19" s="71">
        <v>45295</v>
      </c>
      <c r="B19" s="36">
        <v>1670</v>
      </c>
      <c r="C19" s="36">
        <v>93.51</v>
      </c>
      <c r="D19" s="36">
        <v>2.79</v>
      </c>
      <c r="E19" s="36">
        <v>3.59</v>
      </c>
      <c r="F19" s="68">
        <v>0.1</v>
      </c>
      <c r="K19" s="36">
        <f t="shared" si="1"/>
        <v>99.990000000000009</v>
      </c>
    </row>
    <row r="20" spans="1:11" x14ac:dyDescent="0.25">
      <c r="A20" s="71">
        <v>45295</v>
      </c>
      <c r="B20" s="36">
        <v>1671</v>
      </c>
      <c r="C20" s="36">
        <v>93.35</v>
      </c>
      <c r="D20" s="36">
        <v>2.77</v>
      </c>
      <c r="E20" s="36">
        <v>3.61</v>
      </c>
      <c r="F20" s="36">
        <v>0.26</v>
      </c>
      <c r="K20" s="36">
        <f t="shared" si="1"/>
        <v>99.99</v>
      </c>
    </row>
    <row r="21" spans="1:11" x14ac:dyDescent="0.25">
      <c r="A21" s="71">
        <v>45295</v>
      </c>
      <c r="B21" s="36">
        <v>1672</v>
      </c>
      <c r="C21" s="36">
        <v>91.59</v>
      </c>
      <c r="D21" s="36">
        <v>2.81</v>
      </c>
      <c r="E21" s="36">
        <v>5.42</v>
      </c>
      <c r="F21" s="36">
        <v>0.17</v>
      </c>
      <c r="K21" s="36">
        <f t="shared" si="1"/>
        <v>99.990000000000009</v>
      </c>
    </row>
    <row r="22" spans="1:11" x14ac:dyDescent="0.25">
      <c r="A22" s="71">
        <v>45296</v>
      </c>
      <c r="B22" s="36" t="s">
        <v>40</v>
      </c>
      <c r="C22" s="36">
        <v>0.12</v>
      </c>
      <c r="D22" s="68">
        <v>99.7</v>
      </c>
      <c r="E22" s="68">
        <v>0</v>
      </c>
      <c r="F22" s="36">
        <v>0.17</v>
      </c>
      <c r="K22" s="36">
        <f t="shared" si="1"/>
        <v>99.990000000000009</v>
      </c>
    </row>
    <row r="23" spans="1:11" x14ac:dyDescent="0.25">
      <c r="A23" s="71">
        <v>45296</v>
      </c>
      <c r="B23" s="36" t="s">
        <v>41</v>
      </c>
      <c r="C23" s="36">
        <v>0.08</v>
      </c>
      <c r="D23" s="36">
        <v>99.66</v>
      </c>
      <c r="E23" s="36">
        <v>0.01</v>
      </c>
      <c r="F23" s="36">
        <v>0.24</v>
      </c>
      <c r="K23" s="36">
        <f t="shared" si="1"/>
        <v>99.99</v>
      </c>
    </row>
    <row r="24" spans="1:11" x14ac:dyDescent="0.25">
      <c r="A24" s="71">
        <v>45296</v>
      </c>
      <c r="B24" s="36" t="s">
        <v>42</v>
      </c>
      <c r="C24" s="36">
        <v>0.12</v>
      </c>
      <c r="D24" s="36">
        <v>99.78</v>
      </c>
      <c r="E24" s="36">
        <v>0.02</v>
      </c>
      <c r="F24" s="36">
        <v>7.0000000000000007E-2</v>
      </c>
      <c r="K24" s="36">
        <f t="shared" si="1"/>
        <v>99.99</v>
      </c>
    </row>
    <row r="25" spans="1:11" x14ac:dyDescent="0.25">
      <c r="A25" s="61">
        <v>45305</v>
      </c>
      <c r="B25" s="36" t="s">
        <v>43</v>
      </c>
      <c r="C25" s="36">
        <v>63.64</v>
      </c>
      <c r="D25" s="36">
        <v>9.5500000000000007</v>
      </c>
      <c r="E25" s="36">
        <v>25.05</v>
      </c>
      <c r="F25" s="36">
        <v>0.78</v>
      </c>
      <c r="G25" s="36">
        <v>0.04</v>
      </c>
      <c r="H25" s="36">
        <v>0.44</v>
      </c>
      <c r="I25" s="36">
        <v>0.04</v>
      </c>
      <c r="J25" s="36">
        <v>0.45</v>
      </c>
      <c r="K25" s="36">
        <f t="shared" si="1"/>
        <v>99.990000000000009</v>
      </c>
    </row>
    <row r="26" spans="1:11" x14ac:dyDescent="0.25">
      <c r="A26" s="71">
        <v>45305</v>
      </c>
      <c r="B26" s="36" t="s">
        <v>44</v>
      </c>
      <c r="C26" s="68">
        <v>58.4</v>
      </c>
      <c r="D26" s="36">
        <v>10.87</v>
      </c>
      <c r="E26" s="36">
        <v>27.32</v>
      </c>
      <c r="F26" s="36">
        <v>2.35</v>
      </c>
      <c r="G26" s="36">
        <v>0.65</v>
      </c>
      <c r="H26" s="36">
        <v>0.13</v>
      </c>
      <c r="I26" s="68">
        <v>0</v>
      </c>
      <c r="J26" s="36">
        <v>0.13</v>
      </c>
      <c r="K26" s="36">
        <f t="shared" si="1"/>
        <v>99.85</v>
      </c>
    </row>
    <row r="27" spans="1:11" x14ac:dyDescent="0.25">
      <c r="A27" s="71">
        <v>45305</v>
      </c>
      <c r="B27" s="36" t="s">
        <v>45</v>
      </c>
      <c r="C27" s="36">
        <v>52.27</v>
      </c>
      <c r="D27" s="68">
        <v>16.3</v>
      </c>
      <c r="E27" s="36">
        <v>21.84</v>
      </c>
      <c r="F27" s="68">
        <v>7.8</v>
      </c>
      <c r="G27" s="36">
        <v>0.54</v>
      </c>
      <c r="H27" s="36">
        <v>0.43</v>
      </c>
      <c r="I27" s="36">
        <v>0.18</v>
      </c>
      <c r="J27" s="36">
        <v>0.24</v>
      </c>
      <c r="K27" s="68">
        <f t="shared" si="1"/>
        <v>99.600000000000023</v>
      </c>
    </row>
    <row r="28" spans="1:11" ht="18.75" x14ac:dyDescent="0.25">
      <c r="A28" s="71">
        <v>45306</v>
      </c>
      <c r="B28" s="36" t="s">
        <v>46</v>
      </c>
      <c r="C28" s="36">
        <v>79.77</v>
      </c>
      <c r="D28" s="36">
        <v>10.18</v>
      </c>
      <c r="E28" s="36">
        <v>9.4600000000000009</v>
      </c>
      <c r="F28" s="36">
        <v>0.38</v>
      </c>
      <c r="G28" s="36">
        <v>0.04</v>
      </c>
      <c r="H28" s="36">
        <v>7.0000000000000007E-2</v>
      </c>
      <c r="I28" s="68">
        <v>0</v>
      </c>
      <c r="J28" s="36">
        <v>0.09</v>
      </c>
      <c r="K28" s="36">
        <f t="shared" si="1"/>
        <v>99.99</v>
      </c>
    </row>
    <row r="29" spans="1:11" x14ac:dyDescent="0.25">
      <c r="A29" s="71">
        <v>45306</v>
      </c>
      <c r="B29" s="36" t="s">
        <v>47</v>
      </c>
      <c r="C29" s="36">
        <v>54.34</v>
      </c>
      <c r="D29" s="36">
        <v>9.74</v>
      </c>
      <c r="E29" s="36">
        <v>33.83</v>
      </c>
      <c r="F29" s="36">
        <v>1.1100000000000001</v>
      </c>
      <c r="G29" s="36">
        <v>0.05</v>
      </c>
      <c r="H29" s="36">
        <v>0.42</v>
      </c>
      <c r="I29" s="36">
        <v>0.05</v>
      </c>
      <c r="J29" s="36">
        <v>0.39</v>
      </c>
      <c r="K29" s="36">
        <f t="shared" si="1"/>
        <v>99.929999999999993</v>
      </c>
    </row>
    <row r="30" spans="1:11" x14ac:dyDescent="0.25">
      <c r="A30" s="71">
        <v>45306</v>
      </c>
      <c r="B30" s="36" t="s">
        <v>48</v>
      </c>
      <c r="C30" s="68">
        <v>52.7</v>
      </c>
      <c r="D30" s="36">
        <v>8.56</v>
      </c>
      <c r="E30" s="36">
        <v>35.46</v>
      </c>
      <c r="F30" s="68">
        <v>1.2</v>
      </c>
      <c r="G30" s="36">
        <v>0.02</v>
      </c>
      <c r="H30" s="36">
        <v>0.47</v>
      </c>
      <c r="I30" s="36">
        <v>0.54</v>
      </c>
      <c r="J30" s="36">
        <v>0.09</v>
      </c>
      <c r="K30" s="36">
        <f t="shared" si="1"/>
        <v>99.04</v>
      </c>
    </row>
    <row r="31" spans="1:11" ht="18.75" x14ac:dyDescent="0.25">
      <c r="A31" s="71">
        <v>45307</v>
      </c>
      <c r="B31" s="36" t="s">
        <v>34</v>
      </c>
      <c r="C31" s="36">
        <v>76.88</v>
      </c>
      <c r="D31" s="36">
        <v>12.55</v>
      </c>
      <c r="E31" s="36">
        <v>10.01</v>
      </c>
      <c r="F31" s="36">
        <v>0.43</v>
      </c>
      <c r="G31" s="36">
        <v>0.02</v>
      </c>
      <c r="H31" s="36">
        <v>0.01</v>
      </c>
      <c r="I31" s="68">
        <v>0</v>
      </c>
      <c r="J31" s="36">
        <v>0.06</v>
      </c>
      <c r="K31" s="36">
        <f t="shared" si="1"/>
        <v>99.960000000000008</v>
      </c>
    </row>
    <row r="32" spans="1:11" x14ac:dyDescent="0.25">
      <c r="A32" s="71">
        <v>45307</v>
      </c>
      <c r="B32" s="36">
        <v>1673</v>
      </c>
      <c r="C32" s="36">
        <v>92.25</v>
      </c>
      <c r="D32" s="36">
        <v>4.25</v>
      </c>
      <c r="E32" s="36">
        <v>3.11</v>
      </c>
      <c r="F32" s="36">
        <v>0.38</v>
      </c>
      <c r="K32" s="36">
        <f t="shared" si="1"/>
        <v>99.99</v>
      </c>
    </row>
    <row r="33" spans="1:11" x14ac:dyDescent="0.25">
      <c r="A33" s="71">
        <v>45307</v>
      </c>
      <c r="B33" s="36">
        <v>1674</v>
      </c>
      <c r="C33" s="36">
        <v>92.98</v>
      </c>
      <c r="D33" s="36">
        <v>3.97</v>
      </c>
      <c r="E33" s="36">
        <v>2.83</v>
      </c>
      <c r="F33" s="36">
        <v>0.21</v>
      </c>
      <c r="K33" s="36">
        <f t="shared" si="1"/>
        <v>99.99</v>
      </c>
    </row>
    <row r="34" spans="1:11" x14ac:dyDescent="0.25">
      <c r="A34" s="71">
        <v>45307</v>
      </c>
      <c r="B34" s="36">
        <v>1675</v>
      </c>
      <c r="C34" s="36">
        <v>93.07</v>
      </c>
      <c r="D34" s="36">
        <v>3.92</v>
      </c>
      <c r="E34" s="68">
        <v>2.8</v>
      </c>
      <c r="F34" s="68">
        <v>0.2</v>
      </c>
      <c r="K34" s="36">
        <f t="shared" si="1"/>
        <v>99.99</v>
      </c>
    </row>
    <row r="35" spans="1:11" x14ac:dyDescent="0.25">
      <c r="A35" s="71">
        <v>45307</v>
      </c>
      <c r="B35" s="36">
        <v>1676</v>
      </c>
      <c r="C35" s="36">
        <v>93.27</v>
      </c>
      <c r="D35" s="36">
        <v>3.91</v>
      </c>
      <c r="E35" s="36">
        <v>2.71</v>
      </c>
      <c r="F35" s="68">
        <v>0.1</v>
      </c>
      <c r="K35" s="36">
        <f t="shared" si="1"/>
        <v>99.989999999999981</v>
      </c>
    </row>
    <row r="36" spans="1:11" ht="18.75" x14ac:dyDescent="0.25">
      <c r="A36" s="71">
        <v>45307</v>
      </c>
      <c r="B36" s="36" t="s">
        <v>35</v>
      </c>
      <c r="C36" s="36">
        <v>82.92</v>
      </c>
      <c r="D36" s="36">
        <v>6.25</v>
      </c>
      <c r="E36" s="36">
        <v>9.85</v>
      </c>
      <c r="F36" s="36">
        <v>0.56999999999999995</v>
      </c>
      <c r="G36" s="36">
        <v>7.0000000000000007E-2</v>
      </c>
      <c r="H36" s="36">
        <v>0.01</v>
      </c>
      <c r="I36" s="68">
        <v>0</v>
      </c>
      <c r="J36" s="36">
        <v>0.15</v>
      </c>
      <c r="K36" s="36">
        <f t="shared" si="1"/>
        <v>99.82</v>
      </c>
    </row>
    <row r="37" spans="1:11" ht="18.75" x14ac:dyDescent="0.25">
      <c r="A37" s="71">
        <v>45308</v>
      </c>
      <c r="B37" s="36" t="s">
        <v>49</v>
      </c>
      <c r="C37" s="36">
        <v>78.569999999999993</v>
      </c>
      <c r="D37" s="36">
        <v>2.62</v>
      </c>
      <c r="E37" s="36">
        <v>17.670000000000002</v>
      </c>
      <c r="F37" s="36">
        <v>0.43</v>
      </c>
      <c r="G37" s="36">
        <v>0.06</v>
      </c>
      <c r="H37" s="36">
        <v>0.22</v>
      </c>
      <c r="I37" s="36">
        <v>0.04</v>
      </c>
      <c r="J37" s="36">
        <v>0.01</v>
      </c>
      <c r="K37" s="36">
        <f t="shared" si="1"/>
        <v>99.620000000000019</v>
      </c>
    </row>
    <row r="38" spans="1:11" x14ac:dyDescent="0.25">
      <c r="A38" s="71">
        <v>45308</v>
      </c>
      <c r="B38" s="36">
        <v>1677</v>
      </c>
      <c r="C38" s="36">
        <v>90.51</v>
      </c>
      <c r="D38" s="36">
        <v>5.78</v>
      </c>
      <c r="E38" s="36">
        <v>3.51</v>
      </c>
      <c r="F38" s="36">
        <v>0.19</v>
      </c>
      <c r="K38" s="36">
        <f t="shared" si="1"/>
        <v>99.990000000000009</v>
      </c>
    </row>
    <row r="39" spans="1:11" x14ac:dyDescent="0.25">
      <c r="A39" s="71">
        <v>45308</v>
      </c>
      <c r="B39" s="36">
        <v>1678</v>
      </c>
      <c r="C39" s="36">
        <v>90.79</v>
      </c>
      <c r="D39" s="36">
        <v>5.51</v>
      </c>
      <c r="E39" s="68">
        <v>3.5</v>
      </c>
      <c r="F39" s="36">
        <v>0.19</v>
      </c>
      <c r="K39" s="36">
        <f t="shared" si="1"/>
        <v>99.990000000000009</v>
      </c>
    </row>
    <row r="40" spans="1:11" x14ac:dyDescent="0.25">
      <c r="A40" s="71">
        <v>45308</v>
      </c>
      <c r="B40" s="36">
        <v>1679</v>
      </c>
      <c r="C40" s="36">
        <v>91.51</v>
      </c>
      <c r="D40" s="36">
        <v>4.87</v>
      </c>
      <c r="E40" s="36">
        <v>3.44</v>
      </c>
      <c r="F40" s="36">
        <v>0.17</v>
      </c>
      <c r="K40" s="36">
        <f t="shared" si="1"/>
        <v>99.990000000000009</v>
      </c>
    </row>
    <row r="41" spans="1:11" x14ac:dyDescent="0.25">
      <c r="A41" s="71">
        <v>45308</v>
      </c>
      <c r="B41" s="36">
        <v>1680</v>
      </c>
      <c r="C41" s="68">
        <v>94.3</v>
      </c>
      <c r="D41" s="36">
        <v>2.99</v>
      </c>
      <c r="E41" s="36">
        <v>2.5299999999999998</v>
      </c>
      <c r="F41" s="36">
        <v>0.17</v>
      </c>
      <c r="K41" s="36">
        <f t="shared" si="1"/>
        <v>99.99</v>
      </c>
    </row>
    <row r="42" spans="1:11" x14ac:dyDescent="0.25">
      <c r="A42" s="71">
        <v>45308</v>
      </c>
      <c r="B42" s="36">
        <v>1681</v>
      </c>
      <c r="C42" s="36">
        <v>94.08</v>
      </c>
      <c r="D42" s="36">
        <v>2.99</v>
      </c>
      <c r="E42" s="36">
        <v>2.77</v>
      </c>
      <c r="F42" s="36">
        <v>0.15</v>
      </c>
      <c r="K42" s="36">
        <f t="shared" si="1"/>
        <v>99.99</v>
      </c>
    </row>
    <row r="43" spans="1:11" x14ac:dyDescent="0.25">
      <c r="A43" s="71">
        <v>45308</v>
      </c>
      <c r="B43" s="36" t="s">
        <v>50</v>
      </c>
      <c r="C43" s="36">
        <v>88.44</v>
      </c>
      <c r="D43" s="36">
        <v>1.67</v>
      </c>
      <c r="E43" s="36">
        <v>9.73</v>
      </c>
      <c r="F43" s="36">
        <v>0.14000000000000001</v>
      </c>
      <c r="K43" s="36">
        <f t="shared" si="1"/>
        <v>99.98</v>
      </c>
    </row>
    <row r="44" spans="1:11" x14ac:dyDescent="0.25">
      <c r="A44" s="71">
        <v>45321</v>
      </c>
      <c r="B44" s="36" t="s">
        <v>47</v>
      </c>
      <c r="C44" s="36">
        <v>56.18</v>
      </c>
      <c r="D44" s="36">
        <v>10.89</v>
      </c>
      <c r="E44" s="36">
        <v>30.84</v>
      </c>
      <c r="F44" s="36">
        <v>1.1100000000000001</v>
      </c>
      <c r="G44" s="36">
        <v>0.06</v>
      </c>
      <c r="H44" s="36">
        <v>0.22</v>
      </c>
      <c r="I44" s="68">
        <v>0</v>
      </c>
      <c r="J44" s="36">
        <v>0.55000000000000004</v>
      </c>
      <c r="K44" s="36">
        <f t="shared" si="1"/>
        <v>99.85</v>
      </c>
    </row>
    <row r="45" spans="1:11" x14ac:dyDescent="0.25">
      <c r="A45" s="71">
        <v>45321</v>
      </c>
      <c r="B45" s="36" t="s">
        <v>44</v>
      </c>
      <c r="C45" s="36">
        <v>55.26</v>
      </c>
      <c r="D45" s="36">
        <v>16.95</v>
      </c>
      <c r="E45" s="36">
        <v>26.7</v>
      </c>
      <c r="F45" s="36">
        <v>0.75</v>
      </c>
      <c r="G45" s="36">
        <v>0.03</v>
      </c>
      <c r="H45" s="36">
        <v>0.09</v>
      </c>
      <c r="I45" s="36">
        <v>0.01</v>
      </c>
      <c r="J45" s="36">
        <v>0.15</v>
      </c>
      <c r="K45" s="36">
        <f t="shared" si="1"/>
        <v>99.940000000000012</v>
      </c>
    </row>
    <row r="46" spans="1:11" x14ac:dyDescent="0.25">
      <c r="A46" s="71">
        <v>45322</v>
      </c>
      <c r="B46" s="36" t="s">
        <v>43</v>
      </c>
      <c r="C46" s="36">
        <v>59.04</v>
      </c>
      <c r="D46" s="36">
        <v>12.47</v>
      </c>
      <c r="E46" s="36">
        <v>27.32</v>
      </c>
      <c r="F46" s="36">
        <v>0.61</v>
      </c>
      <c r="G46" s="36">
        <v>0.02</v>
      </c>
      <c r="H46" s="36">
        <v>0.38</v>
      </c>
      <c r="I46" s="36">
        <v>0.03</v>
      </c>
      <c r="J46" s="36">
        <v>0.12</v>
      </c>
      <c r="K46" s="36">
        <f t="shared" si="1"/>
        <v>99.990000000000009</v>
      </c>
    </row>
    <row r="47" spans="1:11" ht="18.75" x14ac:dyDescent="0.25">
      <c r="A47" s="71">
        <v>45323</v>
      </c>
      <c r="B47" s="36" t="s">
        <v>35</v>
      </c>
      <c r="C47" s="36">
        <v>80.37</v>
      </c>
      <c r="D47" s="36">
        <v>8.31</v>
      </c>
      <c r="E47" s="36">
        <v>10.33</v>
      </c>
      <c r="F47" s="36">
        <v>0.77</v>
      </c>
      <c r="G47" s="68">
        <v>0.1</v>
      </c>
      <c r="H47" s="68">
        <v>0</v>
      </c>
      <c r="I47" s="36">
        <v>0.02</v>
      </c>
      <c r="J47" s="36">
        <v>0.09</v>
      </c>
      <c r="K47" s="36">
        <f t="shared" si="1"/>
        <v>99.99</v>
      </c>
    </row>
    <row r="48" spans="1:11" ht="18.75" x14ac:dyDescent="0.25">
      <c r="A48" s="61">
        <v>45323</v>
      </c>
      <c r="B48" s="36" t="s">
        <v>34</v>
      </c>
      <c r="C48" s="36">
        <v>74.28</v>
      </c>
      <c r="D48" s="36">
        <v>11.51</v>
      </c>
      <c r="E48" s="36">
        <v>13.41</v>
      </c>
      <c r="F48" s="36">
        <v>0.56000000000000005</v>
      </c>
      <c r="G48" s="36">
        <v>0.06</v>
      </c>
      <c r="H48" s="36">
        <v>0.03</v>
      </c>
      <c r="I48" s="68">
        <v>0</v>
      </c>
      <c r="J48" s="36">
        <v>0.05</v>
      </c>
      <c r="K48" s="68">
        <f t="shared" si="1"/>
        <v>99.9</v>
      </c>
    </row>
    <row r="49" spans="1:11" x14ac:dyDescent="0.25">
      <c r="A49" s="61">
        <v>45323</v>
      </c>
      <c r="B49" s="36">
        <v>1682</v>
      </c>
      <c r="C49" s="68">
        <v>93.8</v>
      </c>
      <c r="D49" s="36">
        <v>3.13</v>
      </c>
      <c r="E49" s="36">
        <v>2.92</v>
      </c>
      <c r="F49" s="36">
        <v>0.14000000000000001</v>
      </c>
      <c r="K49" s="36">
        <f t="shared" si="1"/>
        <v>99.99</v>
      </c>
    </row>
    <row r="50" spans="1:11" x14ac:dyDescent="0.25">
      <c r="A50" s="71">
        <v>45324</v>
      </c>
      <c r="B50" s="36">
        <v>1683</v>
      </c>
      <c r="C50" s="36">
        <v>91.16</v>
      </c>
      <c r="D50" s="36">
        <v>4.57</v>
      </c>
      <c r="E50" s="36">
        <v>4.09</v>
      </c>
      <c r="F50" s="36">
        <v>0.17</v>
      </c>
      <c r="K50" s="36">
        <f t="shared" si="1"/>
        <v>99.99</v>
      </c>
    </row>
    <row r="51" spans="1:11" ht="18.75" x14ac:dyDescent="0.25">
      <c r="A51" s="71">
        <v>45324</v>
      </c>
      <c r="B51" s="36" t="s">
        <v>46</v>
      </c>
      <c r="C51" s="36">
        <v>79.47</v>
      </c>
      <c r="D51" s="36">
        <v>8.19</v>
      </c>
      <c r="E51" s="36">
        <v>11.84</v>
      </c>
      <c r="F51" s="36">
        <v>0.33</v>
      </c>
      <c r="G51" s="36">
        <v>0.04</v>
      </c>
      <c r="H51" s="36">
        <v>0.05</v>
      </c>
      <c r="I51" s="68">
        <v>0</v>
      </c>
      <c r="J51" s="36">
        <v>7.0000000000000007E-2</v>
      </c>
      <c r="K51" s="36">
        <f t="shared" si="1"/>
        <v>99.99</v>
      </c>
    </row>
    <row r="52" spans="1:11" x14ac:dyDescent="0.25">
      <c r="A52" s="71">
        <v>45324</v>
      </c>
      <c r="B52" s="36" t="s">
        <v>48</v>
      </c>
      <c r="C52" s="36">
        <v>44.13</v>
      </c>
      <c r="D52" s="36">
        <v>7.33</v>
      </c>
      <c r="E52" s="36">
        <v>42.98</v>
      </c>
      <c r="F52" s="36">
        <v>2.4300000000000002</v>
      </c>
      <c r="G52" s="36">
        <v>0.22</v>
      </c>
      <c r="H52" s="36">
        <v>0.48</v>
      </c>
      <c r="I52" s="68">
        <v>0.6</v>
      </c>
      <c r="J52" s="68">
        <v>0.1</v>
      </c>
      <c r="K52" s="36">
        <f t="shared" si="1"/>
        <v>98.27</v>
      </c>
    </row>
    <row r="53" spans="1:11" x14ac:dyDescent="0.25">
      <c r="A53" s="71">
        <v>45325</v>
      </c>
      <c r="B53" s="36">
        <v>1684</v>
      </c>
      <c r="C53" s="36">
        <v>92.99</v>
      </c>
      <c r="D53" s="36">
        <v>3.42</v>
      </c>
      <c r="E53" s="36">
        <v>3.43</v>
      </c>
      <c r="F53" s="36">
        <v>0.12</v>
      </c>
      <c r="K53" s="36">
        <f t="shared" ref="K53:K68" si="2">SUM(C53:J53)</f>
        <v>99.960000000000008</v>
      </c>
    </row>
    <row r="54" spans="1:11" ht="18.75" x14ac:dyDescent="0.25">
      <c r="A54" s="71">
        <v>45325</v>
      </c>
      <c r="B54" s="36" t="s">
        <v>49</v>
      </c>
      <c r="C54" s="36">
        <v>67.930000000000007</v>
      </c>
      <c r="D54" s="36">
        <v>3.87</v>
      </c>
      <c r="E54" s="36">
        <v>25.86</v>
      </c>
      <c r="F54" s="36">
        <v>1.71</v>
      </c>
      <c r="G54" s="36">
        <v>0.09</v>
      </c>
      <c r="H54" s="36">
        <v>0.15</v>
      </c>
      <c r="I54" s="36">
        <v>0.11</v>
      </c>
      <c r="J54" s="36">
        <v>0.05</v>
      </c>
      <c r="K54" s="36">
        <f t="shared" si="2"/>
        <v>99.77000000000001</v>
      </c>
    </row>
    <row r="55" spans="1:11" x14ac:dyDescent="0.25">
      <c r="A55" s="71">
        <v>45326</v>
      </c>
      <c r="B55" s="36" t="s">
        <v>51</v>
      </c>
      <c r="C55" s="68">
        <v>78.900000000000006</v>
      </c>
      <c r="D55" s="36">
        <v>3.22</v>
      </c>
      <c r="E55" s="68">
        <v>17.7</v>
      </c>
      <c r="F55" s="36">
        <v>0.11</v>
      </c>
      <c r="K55" s="36">
        <f t="shared" si="2"/>
        <v>99.93</v>
      </c>
    </row>
    <row r="56" spans="1:11" x14ac:dyDescent="0.25">
      <c r="A56" s="71">
        <v>45326</v>
      </c>
      <c r="B56" s="36">
        <v>1685</v>
      </c>
      <c r="C56" s="68">
        <v>89.77</v>
      </c>
      <c r="D56" s="68">
        <v>5.36</v>
      </c>
      <c r="E56" s="68">
        <v>4.7300000000000004</v>
      </c>
      <c r="F56" s="68">
        <v>0.13</v>
      </c>
      <c r="K56" s="36">
        <f t="shared" si="2"/>
        <v>99.99</v>
      </c>
    </row>
    <row r="57" spans="1:11" x14ac:dyDescent="0.25">
      <c r="A57" s="71">
        <v>45326</v>
      </c>
      <c r="B57" s="36">
        <v>1686</v>
      </c>
      <c r="C57" s="68">
        <v>90.73</v>
      </c>
      <c r="D57" s="68">
        <v>4.8</v>
      </c>
      <c r="E57" s="68">
        <v>4.3499999999999996</v>
      </c>
      <c r="F57" s="68">
        <v>0.11</v>
      </c>
      <c r="K57" s="36">
        <f t="shared" si="2"/>
        <v>99.99</v>
      </c>
    </row>
    <row r="58" spans="1:11" x14ac:dyDescent="0.25">
      <c r="A58" s="71">
        <v>45326</v>
      </c>
      <c r="B58" s="36">
        <v>1687</v>
      </c>
      <c r="C58" s="68">
        <v>91.24</v>
      </c>
      <c r="D58" s="68">
        <v>4.66</v>
      </c>
      <c r="E58" s="68">
        <v>3.96</v>
      </c>
      <c r="F58" s="68">
        <v>0.11</v>
      </c>
      <c r="K58" s="36">
        <f t="shared" si="2"/>
        <v>99.969999999999985</v>
      </c>
    </row>
    <row r="59" spans="1:11" x14ac:dyDescent="0.25">
      <c r="A59" s="71">
        <v>45326</v>
      </c>
      <c r="B59" s="36">
        <v>1688</v>
      </c>
      <c r="C59" s="68">
        <v>94.99</v>
      </c>
      <c r="D59" s="68">
        <v>2.83</v>
      </c>
      <c r="E59" s="68">
        <v>2.08</v>
      </c>
      <c r="F59" s="68">
        <v>0.09</v>
      </c>
      <c r="K59" s="36">
        <f t="shared" si="2"/>
        <v>99.99</v>
      </c>
    </row>
    <row r="60" spans="1:11" x14ac:dyDescent="0.25">
      <c r="A60" s="71">
        <v>45326</v>
      </c>
      <c r="B60" s="36">
        <v>1689</v>
      </c>
      <c r="C60" s="68">
        <v>94.05</v>
      </c>
      <c r="D60" s="68">
        <v>3.13</v>
      </c>
      <c r="E60" s="68">
        <v>2.72</v>
      </c>
      <c r="F60" s="68">
        <v>0.09</v>
      </c>
      <c r="K60" s="36">
        <f t="shared" si="2"/>
        <v>99.99</v>
      </c>
    </row>
    <row r="61" spans="1:11" x14ac:dyDescent="0.25">
      <c r="A61" s="71">
        <v>45326</v>
      </c>
      <c r="B61" s="36">
        <v>1690</v>
      </c>
      <c r="C61" s="68">
        <v>92.68</v>
      </c>
      <c r="D61" s="68">
        <v>3.56</v>
      </c>
      <c r="E61" s="68">
        <v>3.67</v>
      </c>
      <c r="F61" s="68">
        <v>0.08</v>
      </c>
      <c r="K61" s="36">
        <f t="shared" si="2"/>
        <v>99.990000000000009</v>
      </c>
    </row>
    <row r="62" spans="1:11" x14ac:dyDescent="0.25">
      <c r="A62" s="71">
        <v>45326</v>
      </c>
      <c r="B62" s="36">
        <v>1691</v>
      </c>
      <c r="C62" s="68">
        <v>94.03</v>
      </c>
      <c r="D62" s="68">
        <v>3.07</v>
      </c>
      <c r="E62" s="68">
        <v>2.76</v>
      </c>
      <c r="F62" s="68">
        <v>0.13</v>
      </c>
      <c r="K62" s="36">
        <f t="shared" si="2"/>
        <v>99.99</v>
      </c>
    </row>
    <row r="63" spans="1:11" x14ac:dyDescent="0.25">
      <c r="A63" s="71">
        <v>45326</v>
      </c>
      <c r="B63" s="36">
        <v>1692</v>
      </c>
      <c r="C63" s="68">
        <v>93.21</v>
      </c>
      <c r="D63" s="68">
        <v>3.48</v>
      </c>
      <c r="E63" s="68">
        <v>3.19</v>
      </c>
      <c r="F63" s="68">
        <v>0.11</v>
      </c>
      <c r="K63" s="36">
        <f t="shared" si="2"/>
        <v>99.99</v>
      </c>
    </row>
    <row r="64" spans="1:11" x14ac:dyDescent="0.25">
      <c r="A64" s="71">
        <v>45326</v>
      </c>
      <c r="B64" s="36">
        <v>1693</v>
      </c>
      <c r="C64" s="68">
        <v>92</v>
      </c>
      <c r="D64" s="68">
        <v>4.07</v>
      </c>
      <c r="E64" s="68">
        <v>3.82</v>
      </c>
      <c r="F64" s="68">
        <v>0.1</v>
      </c>
      <c r="K64" s="36">
        <f t="shared" si="2"/>
        <v>99.989999999999981</v>
      </c>
    </row>
    <row r="65" spans="1:11" x14ac:dyDescent="0.25">
      <c r="A65" s="71">
        <v>45326</v>
      </c>
      <c r="B65" s="36">
        <v>1694</v>
      </c>
      <c r="C65" s="68">
        <v>92.33</v>
      </c>
      <c r="D65" s="68">
        <v>3.71</v>
      </c>
      <c r="E65" s="68">
        <v>3.85</v>
      </c>
      <c r="F65" s="68">
        <v>0.1</v>
      </c>
      <c r="K65" s="36">
        <f t="shared" si="2"/>
        <v>99.989999999999981</v>
      </c>
    </row>
    <row r="66" spans="1:11" x14ac:dyDescent="0.25">
      <c r="A66" s="71">
        <v>45326</v>
      </c>
      <c r="B66" s="36">
        <v>1695</v>
      </c>
      <c r="C66" s="68">
        <v>93.49</v>
      </c>
      <c r="D66" s="68">
        <v>3.52</v>
      </c>
      <c r="E66" s="68">
        <v>2.88</v>
      </c>
      <c r="F66" s="68">
        <v>0.1</v>
      </c>
      <c r="K66" s="36">
        <f t="shared" si="2"/>
        <v>99.989999999999981</v>
      </c>
    </row>
    <row r="67" spans="1:11" x14ac:dyDescent="0.25">
      <c r="A67" s="71">
        <v>45328</v>
      </c>
      <c r="B67" s="36" t="s">
        <v>52</v>
      </c>
      <c r="C67" s="68">
        <v>0.1</v>
      </c>
      <c r="D67" s="68">
        <v>99.79</v>
      </c>
      <c r="E67" s="68">
        <v>0</v>
      </c>
      <c r="F67" s="68">
        <v>0.1</v>
      </c>
      <c r="K67" s="36">
        <f t="shared" si="2"/>
        <v>99.99</v>
      </c>
    </row>
    <row r="68" spans="1:11" x14ac:dyDescent="0.25">
      <c r="A68" s="71">
        <v>45328</v>
      </c>
      <c r="B68" s="36" t="s">
        <v>53</v>
      </c>
      <c r="C68" s="36">
        <v>0.16</v>
      </c>
      <c r="D68" s="36">
        <v>99.77</v>
      </c>
      <c r="E68" s="68">
        <v>0</v>
      </c>
      <c r="F68" s="36">
        <v>0.06</v>
      </c>
      <c r="K68" s="36">
        <f t="shared" si="2"/>
        <v>99.99</v>
      </c>
    </row>
    <row r="69" spans="1:11" x14ac:dyDescent="0.25">
      <c r="A69" s="71">
        <v>45328</v>
      </c>
      <c r="B69" s="36" t="s">
        <v>54</v>
      </c>
      <c r="C69" s="36">
        <v>0.14000000000000001</v>
      </c>
      <c r="D69" s="36">
        <v>99.72</v>
      </c>
      <c r="E69" s="68">
        <v>0</v>
      </c>
      <c r="F69" s="36">
        <v>0.13</v>
      </c>
      <c r="K69" s="36">
        <f t="shared" ref="K69:K132" si="3">SUM(C69:J69)</f>
        <v>99.99</v>
      </c>
    </row>
    <row r="70" spans="1:11" x14ac:dyDescent="0.25">
      <c r="A70" s="71">
        <v>45335</v>
      </c>
      <c r="B70" s="36" t="s">
        <v>43</v>
      </c>
      <c r="C70" s="36">
        <v>55.01</v>
      </c>
      <c r="D70" s="36">
        <v>12.85</v>
      </c>
      <c r="E70" s="36">
        <v>28.79</v>
      </c>
      <c r="F70" s="36">
        <v>2.59</v>
      </c>
      <c r="G70" s="68">
        <v>0</v>
      </c>
      <c r="H70" s="36">
        <v>0.32</v>
      </c>
      <c r="I70" s="36">
        <v>0.01</v>
      </c>
      <c r="J70" s="36">
        <v>0.38</v>
      </c>
      <c r="K70" s="36">
        <f t="shared" si="3"/>
        <v>99.95</v>
      </c>
    </row>
    <row r="71" spans="1:11" x14ac:dyDescent="0.25">
      <c r="A71" s="71">
        <v>45335</v>
      </c>
      <c r="B71" s="36" t="s">
        <v>44</v>
      </c>
      <c r="C71" s="36">
        <v>52.52</v>
      </c>
      <c r="D71" s="36">
        <v>13.12</v>
      </c>
      <c r="E71" s="36">
        <v>33.35</v>
      </c>
      <c r="F71" s="36">
        <v>0.65</v>
      </c>
      <c r="G71" s="36">
        <v>0.03</v>
      </c>
      <c r="H71" s="36">
        <v>0.11</v>
      </c>
      <c r="I71" s="36">
        <v>0.03</v>
      </c>
      <c r="J71" s="36">
        <v>0.14000000000000001</v>
      </c>
      <c r="K71" s="36">
        <f t="shared" si="3"/>
        <v>99.950000000000017</v>
      </c>
    </row>
    <row r="72" spans="1:11" x14ac:dyDescent="0.25">
      <c r="A72" s="71">
        <v>45336</v>
      </c>
      <c r="B72" s="36" t="s">
        <v>47</v>
      </c>
      <c r="C72" s="36">
        <v>51.47</v>
      </c>
      <c r="D72" s="36">
        <v>10.25</v>
      </c>
      <c r="E72" s="36">
        <v>36.57</v>
      </c>
      <c r="F72" s="36">
        <v>0.87</v>
      </c>
      <c r="G72" s="36">
        <v>0.06</v>
      </c>
      <c r="H72" s="36">
        <v>0.24</v>
      </c>
      <c r="I72" s="68">
        <v>0</v>
      </c>
      <c r="J72" s="36">
        <v>0.38</v>
      </c>
      <c r="K72" s="36">
        <f t="shared" si="3"/>
        <v>99.839999999999989</v>
      </c>
    </row>
    <row r="73" spans="1:11" ht="18.75" x14ac:dyDescent="0.25">
      <c r="A73" s="71">
        <v>45337</v>
      </c>
      <c r="B73" s="36" t="s">
        <v>46</v>
      </c>
      <c r="C73" s="68">
        <v>81.2</v>
      </c>
      <c r="D73" s="36">
        <v>8.56</v>
      </c>
      <c r="E73" s="36">
        <v>9.34</v>
      </c>
      <c r="F73" s="36">
        <v>0.72</v>
      </c>
      <c r="G73" s="36">
        <v>0.02</v>
      </c>
      <c r="H73" s="36">
        <v>0.04</v>
      </c>
      <c r="I73" s="68">
        <v>0</v>
      </c>
      <c r="J73" s="36">
        <v>0.11</v>
      </c>
      <c r="K73" s="36">
        <f t="shared" si="3"/>
        <v>99.990000000000009</v>
      </c>
    </row>
    <row r="74" spans="1:11" ht="18.75" x14ac:dyDescent="0.25">
      <c r="A74" s="71">
        <v>45337</v>
      </c>
      <c r="B74" s="36" t="s">
        <v>34</v>
      </c>
      <c r="C74" s="36">
        <v>77.09</v>
      </c>
      <c r="D74" s="36">
        <v>12.32</v>
      </c>
      <c r="E74" s="36">
        <v>9.93</v>
      </c>
      <c r="F74" s="36">
        <v>0.56000000000000005</v>
      </c>
      <c r="G74" s="68">
        <v>0</v>
      </c>
      <c r="H74" s="68">
        <v>0</v>
      </c>
      <c r="I74" s="68">
        <v>0</v>
      </c>
      <c r="J74" s="36">
        <v>0.09</v>
      </c>
      <c r="K74" s="36">
        <f t="shared" si="3"/>
        <v>99.990000000000009</v>
      </c>
    </row>
    <row r="75" spans="1:11" x14ac:dyDescent="0.25">
      <c r="A75" s="71">
        <v>45337</v>
      </c>
      <c r="B75" s="36">
        <v>1696</v>
      </c>
      <c r="C75" s="68">
        <v>94.3</v>
      </c>
      <c r="D75" s="36">
        <v>3.32</v>
      </c>
      <c r="E75" s="36">
        <v>2.15</v>
      </c>
      <c r="F75" s="36">
        <v>0.22</v>
      </c>
      <c r="K75" s="36">
        <f t="shared" si="3"/>
        <v>99.99</v>
      </c>
    </row>
    <row r="76" spans="1:11" x14ac:dyDescent="0.25">
      <c r="A76" s="71">
        <v>45338</v>
      </c>
      <c r="B76" s="36">
        <v>1697</v>
      </c>
      <c r="C76" s="36">
        <v>92.89</v>
      </c>
      <c r="D76" s="36">
        <v>4.3099999999999996</v>
      </c>
      <c r="E76" s="36">
        <v>2.57</v>
      </c>
      <c r="F76" s="36">
        <v>0.21</v>
      </c>
      <c r="K76" s="36">
        <f t="shared" si="3"/>
        <v>99.97999999999999</v>
      </c>
    </row>
    <row r="77" spans="1:11" ht="18.75" x14ac:dyDescent="0.25">
      <c r="A77" s="71">
        <v>45338</v>
      </c>
      <c r="B77" s="36" t="s">
        <v>35</v>
      </c>
      <c r="C77" s="36">
        <v>83.81</v>
      </c>
      <c r="D77" s="36">
        <v>4.3099999999999996</v>
      </c>
      <c r="E77" s="36">
        <v>11.11</v>
      </c>
      <c r="F77" s="36">
        <v>0.56999999999999995</v>
      </c>
      <c r="G77" s="68">
        <v>0</v>
      </c>
      <c r="H77" s="68">
        <v>0</v>
      </c>
      <c r="I77" s="68">
        <v>0</v>
      </c>
      <c r="J77" s="36">
        <v>7.0000000000000007E-2</v>
      </c>
      <c r="K77" s="36">
        <f t="shared" si="3"/>
        <v>99.86999999999999</v>
      </c>
    </row>
    <row r="78" spans="1:11" x14ac:dyDescent="0.25">
      <c r="A78" s="61">
        <v>45338</v>
      </c>
      <c r="B78" s="36">
        <v>1698</v>
      </c>
      <c r="C78" s="68">
        <v>95.6</v>
      </c>
      <c r="D78" s="68">
        <v>1.77</v>
      </c>
      <c r="E78" s="68">
        <v>2.46</v>
      </c>
      <c r="F78" s="68">
        <v>0.16</v>
      </c>
      <c r="K78" s="36">
        <f t="shared" si="3"/>
        <v>99.989999999999981</v>
      </c>
    </row>
    <row r="79" spans="1:11" x14ac:dyDescent="0.25">
      <c r="A79" s="71">
        <v>45339</v>
      </c>
      <c r="B79" s="36">
        <v>1699</v>
      </c>
      <c r="C79" s="68">
        <v>93.37</v>
      </c>
      <c r="D79" s="68">
        <v>3.98</v>
      </c>
      <c r="E79" s="68">
        <v>2.4900000000000002</v>
      </c>
      <c r="F79" s="68">
        <v>0.12</v>
      </c>
      <c r="K79" s="36">
        <f t="shared" si="3"/>
        <v>99.960000000000008</v>
      </c>
    </row>
    <row r="80" spans="1:11" x14ac:dyDescent="0.25">
      <c r="A80" s="71">
        <v>45339</v>
      </c>
      <c r="B80" s="36">
        <v>1700</v>
      </c>
      <c r="C80" s="68">
        <v>93.34</v>
      </c>
      <c r="D80" s="68">
        <v>3.95</v>
      </c>
      <c r="E80" s="68">
        <v>2.5499999999999998</v>
      </c>
      <c r="F80" s="68">
        <v>0.11</v>
      </c>
      <c r="K80" s="36">
        <f t="shared" si="3"/>
        <v>99.95</v>
      </c>
    </row>
    <row r="81" spans="1:11" x14ac:dyDescent="0.25">
      <c r="A81" s="71">
        <v>45339</v>
      </c>
      <c r="B81" s="36">
        <v>1701</v>
      </c>
      <c r="C81" s="68">
        <v>93.47</v>
      </c>
      <c r="D81" s="68">
        <v>3.91</v>
      </c>
      <c r="E81" s="68">
        <v>2.4900000000000002</v>
      </c>
      <c r="F81" s="68">
        <v>7.0000000000000007E-2</v>
      </c>
      <c r="K81" s="36">
        <f t="shared" si="3"/>
        <v>99.939999999999984</v>
      </c>
    </row>
    <row r="82" spans="1:11" x14ac:dyDescent="0.25">
      <c r="A82" s="71">
        <v>45339</v>
      </c>
      <c r="B82" s="36">
        <v>1702</v>
      </c>
      <c r="C82" s="68">
        <v>94.66</v>
      </c>
      <c r="D82" s="68">
        <v>3.49</v>
      </c>
      <c r="E82" s="68">
        <v>1.73</v>
      </c>
      <c r="F82" s="68">
        <v>0.11</v>
      </c>
      <c r="K82" s="36">
        <f t="shared" si="3"/>
        <v>99.99</v>
      </c>
    </row>
    <row r="83" spans="1:11" x14ac:dyDescent="0.25">
      <c r="A83" s="71">
        <v>45339</v>
      </c>
      <c r="B83" s="36">
        <v>1703</v>
      </c>
      <c r="C83" s="68">
        <v>93.71</v>
      </c>
      <c r="D83" s="68">
        <v>3.97</v>
      </c>
      <c r="E83" s="68">
        <v>2.19</v>
      </c>
      <c r="F83" s="68">
        <v>0.12</v>
      </c>
      <c r="K83" s="36">
        <f t="shared" si="3"/>
        <v>99.99</v>
      </c>
    </row>
    <row r="84" spans="1:11" x14ac:dyDescent="0.25">
      <c r="A84" s="71">
        <v>45339</v>
      </c>
      <c r="B84" s="36">
        <v>1704</v>
      </c>
      <c r="C84" s="68">
        <v>94.68</v>
      </c>
      <c r="D84" s="68">
        <v>3.48</v>
      </c>
      <c r="E84" s="68">
        <v>1.73</v>
      </c>
      <c r="F84" s="68">
        <v>0.1</v>
      </c>
      <c r="K84" s="36">
        <f t="shared" si="3"/>
        <v>99.990000000000009</v>
      </c>
    </row>
    <row r="85" spans="1:11" x14ac:dyDescent="0.25">
      <c r="A85" s="71">
        <v>45339</v>
      </c>
      <c r="B85" s="36">
        <v>1705</v>
      </c>
      <c r="C85" s="68">
        <v>94.47</v>
      </c>
      <c r="D85" s="68">
        <v>3.63</v>
      </c>
      <c r="E85" s="68">
        <v>1.8</v>
      </c>
      <c r="F85" s="68">
        <v>0.09</v>
      </c>
      <c r="K85" s="36">
        <f t="shared" si="3"/>
        <v>99.99</v>
      </c>
    </row>
    <row r="86" spans="1:11" x14ac:dyDescent="0.25">
      <c r="A86" s="71">
        <v>45339</v>
      </c>
      <c r="B86" s="36">
        <v>1706</v>
      </c>
      <c r="C86" s="68">
        <v>94.35</v>
      </c>
      <c r="D86" s="68">
        <v>3.56</v>
      </c>
      <c r="E86" s="68">
        <v>1.96</v>
      </c>
      <c r="F86" s="68">
        <v>0.12</v>
      </c>
      <c r="K86" s="36">
        <f t="shared" si="3"/>
        <v>99.99</v>
      </c>
    </row>
    <row r="87" spans="1:11" x14ac:dyDescent="0.25">
      <c r="A87" s="71">
        <v>45339</v>
      </c>
      <c r="B87" s="36">
        <v>1707</v>
      </c>
      <c r="C87" s="68">
        <v>95.01</v>
      </c>
      <c r="D87" s="68">
        <v>3</v>
      </c>
      <c r="E87" s="68">
        <v>1.87</v>
      </c>
      <c r="F87" s="68">
        <v>0.11</v>
      </c>
      <c r="K87" s="36">
        <f t="shared" si="3"/>
        <v>99.990000000000009</v>
      </c>
    </row>
    <row r="88" spans="1:11" x14ac:dyDescent="0.25">
      <c r="A88" s="71">
        <v>45339</v>
      </c>
      <c r="B88" s="36">
        <v>1708</v>
      </c>
      <c r="C88" s="68">
        <v>94.41</v>
      </c>
      <c r="D88" s="68">
        <v>2.06</v>
      </c>
      <c r="E88" s="68">
        <v>3.35</v>
      </c>
      <c r="F88" s="68">
        <v>0.17</v>
      </c>
      <c r="K88" s="36">
        <f t="shared" si="3"/>
        <v>99.99</v>
      </c>
    </row>
    <row r="89" spans="1:11" x14ac:dyDescent="0.25">
      <c r="A89" s="71">
        <v>45339</v>
      </c>
      <c r="B89" s="36">
        <v>1709</v>
      </c>
      <c r="C89" s="68">
        <v>94.66</v>
      </c>
      <c r="D89" s="68">
        <v>3.02</v>
      </c>
      <c r="E89" s="68">
        <v>2.17</v>
      </c>
      <c r="F89" s="68">
        <v>0.14000000000000001</v>
      </c>
      <c r="K89" s="36">
        <f t="shared" si="3"/>
        <v>99.99</v>
      </c>
    </row>
    <row r="90" spans="1:11" x14ac:dyDescent="0.25">
      <c r="A90" s="71">
        <v>45350</v>
      </c>
      <c r="B90" s="36" t="s">
        <v>43</v>
      </c>
      <c r="C90" s="36">
        <v>52.91</v>
      </c>
      <c r="D90" s="36">
        <v>11.07</v>
      </c>
      <c r="E90" s="36">
        <v>34.950000000000003</v>
      </c>
      <c r="F90" s="36">
        <v>0.49</v>
      </c>
      <c r="G90" s="68">
        <v>0</v>
      </c>
      <c r="H90" s="36">
        <v>0.39</v>
      </c>
      <c r="I90" s="36">
        <v>0.05</v>
      </c>
      <c r="J90" s="36">
        <v>0.13</v>
      </c>
      <c r="K90" s="36">
        <f t="shared" si="3"/>
        <v>99.99</v>
      </c>
    </row>
    <row r="91" spans="1:11" x14ac:dyDescent="0.25">
      <c r="A91" s="71">
        <v>45351</v>
      </c>
      <c r="B91" s="36" t="s">
        <v>44</v>
      </c>
      <c r="C91" s="36">
        <v>50.94</v>
      </c>
      <c r="D91" s="36">
        <v>12.91</v>
      </c>
      <c r="E91" s="36">
        <v>35.11</v>
      </c>
      <c r="F91" s="36">
        <v>0.64</v>
      </c>
      <c r="G91" s="36">
        <v>0.04</v>
      </c>
      <c r="H91" s="36">
        <v>0.14000000000000001</v>
      </c>
      <c r="I91" s="68">
        <v>0</v>
      </c>
      <c r="J91" s="68">
        <v>0.1</v>
      </c>
      <c r="K91" s="36">
        <f t="shared" si="3"/>
        <v>99.88</v>
      </c>
    </row>
    <row r="92" spans="1:11" x14ac:dyDescent="0.25">
      <c r="A92" s="71">
        <v>45351</v>
      </c>
      <c r="B92" s="36" t="s">
        <v>47</v>
      </c>
      <c r="C92" s="36">
        <v>48.82</v>
      </c>
      <c r="D92" s="36">
        <v>9.4600000000000009</v>
      </c>
      <c r="E92" s="36">
        <v>40.409999999999997</v>
      </c>
      <c r="F92" s="36">
        <v>0.66</v>
      </c>
      <c r="G92" s="36">
        <v>0.02</v>
      </c>
      <c r="H92" s="68">
        <v>0.4</v>
      </c>
      <c r="I92" s="68">
        <v>0</v>
      </c>
      <c r="J92" s="68">
        <v>0.2</v>
      </c>
      <c r="K92" s="36">
        <f t="shared" si="3"/>
        <v>99.97</v>
      </c>
    </row>
    <row r="93" spans="1:11" ht="18.75" x14ac:dyDescent="0.25">
      <c r="A93" s="71">
        <v>45351</v>
      </c>
      <c r="B93" s="36" t="s">
        <v>46</v>
      </c>
      <c r="C93" s="36">
        <v>77.430000000000007</v>
      </c>
      <c r="D93" s="36">
        <v>6.07</v>
      </c>
      <c r="E93" s="36">
        <v>13.89</v>
      </c>
      <c r="F93" s="36">
        <v>2.02</v>
      </c>
      <c r="G93" s="36">
        <v>0.42</v>
      </c>
      <c r="H93" s="36">
        <v>0.09</v>
      </c>
      <c r="I93" s="36">
        <v>0.01</v>
      </c>
      <c r="J93" s="36">
        <v>0.05</v>
      </c>
      <c r="K93" s="36">
        <f t="shared" si="3"/>
        <v>99.98</v>
      </c>
    </row>
    <row r="94" spans="1:11" ht="18.75" x14ac:dyDescent="0.25">
      <c r="A94" s="61">
        <v>45351</v>
      </c>
      <c r="B94" s="36" t="s">
        <v>34</v>
      </c>
      <c r="C94" s="36">
        <v>76.52</v>
      </c>
      <c r="D94" s="36">
        <v>9.8800000000000008</v>
      </c>
      <c r="E94" s="36">
        <v>12.82</v>
      </c>
      <c r="F94" s="36">
        <v>0.71</v>
      </c>
      <c r="G94" s="36">
        <v>0.01</v>
      </c>
      <c r="H94" s="36">
        <v>0.01</v>
      </c>
      <c r="I94" s="68">
        <v>0</v>
      </c>
      <c r="J94" s="36">
        <v>0.04</v>
      </c>
      <c r="K94" s="36">
        <f t="shared" si="3"/>
        <v>99.990000000000009</v>
      </c>
    </row>
    <row r="95" spans="1:11" x14ac:dyDescent="0.25">
      <c r="A95" s="61">
        <v>45351</v>
      </c>
      <c r="B95" s="36">
        <v>1710</v>
      </c>
      <c r="C95" s="36">
        <v>91.85</v>
      </c>
      <c r="D95" s="36">
        <v>2.89</v>
      </c>
      <c r="E95" s="36">
        <v>5.15</v>
      </c>
      <c r="F95" s="68">
        <v>0.1</v>
      </c>
      <c r="K95" s="36">
        <f t="shared" si="3"/>
        <v>99.99</v>
      </c>
    </row>
    <row r="96" spans="1:11" x14ac:dyDescent="0.25">
      <c r="A96" s="71">
        <v>45352</v>
      </c>
      <c r="B96" s="36" t="s">
        <v>55</v>
      </c>
      <c r="C96" s="36">
        <v>36.35</v>
      </c>
      <c r="D96" s="36">
        <v>4.8099999999999996</v>
      </c>
      <c r="E96" s="68">
        <v>53.07</v>
      </c>
      <c r="F96" s="68">
        <v>2.38</v>
      </c>
      <c r="G96" s="68">
        <v>0.16</v>
      </c>
      <c r="H96" s="68">
        <v>0.67</v>
      </c>
      <c r="I96" s="68">
        <v>0.16</v>
      </c>
      <c r="J96" s="68">
        <v>0.08</v>
      </c>
      <c r="K96" s="36">
        <f t="shared" si="3"/>
        <v>97.679999999999993</v>
      </c>
    </row>
    <row r="97" spans="1:11" x14ac:dyDescent="0.25">
      <c r="A97" s="71">
        <v>45352</v>
      </c>
      <c r="B97" s="36">
        <v>1711</v>
      </c>
      <c r="C97" s="36">
        <v>93.09</v>
      </c>
      <c r="D97" s="36">
        <v>3.96</v>
      </c>
      <c r="E97" s="68">
        <v>2.66</v>
      </c>
      <c r="F97" s="68">
        <v>0.27</v>
      </c>
      <c r="G97" s="68"/>
      <c r="H97" s="68"/>
      <c r="I97" s="68"/>
      <c r="J97" s="68"/>
      <c r="K97" s="36">
        <f t="shared" si="3"/>
        <v>99.97999999999999</v>
      </c>
    </row>
    <row r="98" spans="1:11" ht="18.75" x14ac:dyDescent="0.25">
      <c r="A98" s="71">
        <v>45353</v>
      </c>
      <c r="B98" s="36" t="s">
        <v>35</v>
      </c>
      <c r="C98" s="36">
        <v>82.37</v>
      </c>
      <c r="D98" s="36">
        <v>7.31</v>
      </c>
      <c r="E98" s="68">
        <v>9.85</v>
      </c>
      <c r="F98" s="68">
        <v>0.34</v>
      </c>
      <c r="G98" s="68">
        <v>0</v>
      </c>
      <c r="H98" s="68">
        <v>0.01</v>
      </c>
      <c r="I98" s="68">
        <v>0</v>
      </c>
      <c r="J98" s="68">
        <v>7.0000000000000007E-2</v>
      </c>
      <c r="K98" s="36">
        <f t="shared" si="3"/>
        <v>99.95</v>
      </c>
    </row>
    <row r="99" spans="1:11" ht="18.75" x14ac:dyDescent="0.25">
      <c r="A99" s="61">
        <v>45353</v>
      </c>
      <c r="B99" s="36" t="s">
        <v>38</v>
      </c>
      <c r="C99" s="36">
        <v>83.42</v>
      </c>
      <c r="D99" s="36">
        <v>4.25</v>
      </c>
      <c r="E99" s="36">
        <v>11.51</v>
      </c>
      <c r="F99" s="36">
        <v>0.51</v>
      </c>
      <c r="G99" s="68">
        <v>0</v>
      </c>
      <c r="H99" s="36">
        <v>7.0000000000000007E-2</v>
      </c>
      <c r="I99" s="36">
        <v>0.02</v>
      </c>
      <c r="J99" s="36">
        <v>0.03</v>
      </c>
      <c r="K99" s="36">
        <f t="shared" si="3"/>
        <v>99.81</v>
      </c>
    </row>
    <row r="100" spans="1:11" x14ac:dyDescent="0.25">
      <c r="A100" s="61">
        <v>45353</v>
      </c>
      <c r="B100" s="36">
        <v>1712</v>
      </c>
      <c r="C100" s="36">
        <v>94.28</v>
      </c>
      <c r="D100" s="36">
        <v>3.04</v>
      </c>
      <c r="E100" s="36">
        <v>2.44</v>
      </c>
      <c r="F100" s="36">
        <v>0.23</v>
      </c>
      <c r="K100" s="36">
        <f t="shared" si="3"/>
        <v>99.990000000000009</v>
      </c>
    </row>
    <row r="101" spans="1:11" x14ac:dyDescent="0.25">
      <c r="A101" s="71">
        <v>45354</v>
      </c>
      <c r="B101" s="36" t="s">
        <v>56</v>
      </c>
      <c r="C101" s="36">
        <v>93.37</v>
      </c>
      <c r="D101" s="36">
        <v>1.69</v>
      </c>
      <c r="E101" s="68">
        <v>4.71</v>
      </c>
      <c r="F101" s="68">
        <v>0.19</v>
      </c>
      <c r="K101" s="36">
        <f t="shared" si="3"/>
        <v>99.96</v>
      </c>
    </row>
    <row r="102" spans="1:11" x14ac:dyDescent="0.25">
      <c r="A102" s="71">
        <v>45354</v>
      </c>
      <c r="B102" s="36">
        <v>1713</v>
      </c>
      <c r="C102" s="36">
        <v>93.39</v>
      </c>
      <c r="D102" s="36">
        <v>3.95</v>
      </c>
      <c r="E102" s="68">
        <v>2.4500000000000002</v>
      </c>
      <c r="F102" s="68">
        <v>0.17</v>
      </c>
      <c r="K102" s="36">
        <f t="shared" si="3"/>
        <v>99.960000000000008</v>
      </c>
    </row>
    <row r="103" spans="1:11" x14ac:dyDescent="0.25">
      <c r="A103" s="71">
        <v>45354</v>
      </c>
      <c r="B103" s="36">
        <v>1714</v>
      </c>
      <c r="C103" s="36">
        <v>93.49</v>
      </c>
      <c r="D103" s="36">
        <v>3.92</v>
      </c>
      <c r="E103" s="68">
        <v>2.46</v>
      </c>
      <c r="F103" s="68">
        <v>0.12</v>
      </c>
      <c r="K103" s="36">
        <f t="shared" si="3"/>
        <v>99.99</v>
      </c>
    </row>
    <row r="104" spans="1:11" x14ac:dyDescent="0.25">
      <c r="A104" s="71">
        <v>45354</v>
      </c>
      <c r="B104" s="36">
        <v>1715</v>
      </c>
      <c r="C104" s="36">
        <v>93.61</v>
      </c>
      <c r="D104" s="36">
        <v>3.85</v>
      </c>
      <c r="E104" s="68">
        <v>2.37</v>
      </c>
      <c r="F104" s="68">
        <v>0.16</v>
      </c>
      <c r="K104" s="36">
        <f t="shared" si="3"/>
        <v>99.99</v>
      </c>
    </row>
    <row r="105" spans="1:11" x14ac:dyDescent="0.25">
      <c r="A105" s="71">
        <v>45354</v>
      </c>
      <c r="B105" s="36">
        <v>1716</v>
      </c>
      <c r="C105" s="36">
        <v>92.88</v>
      </c>
      <c r="D105" s="36">
        <v>4.25</v>
      </c>
      <c r="E105" s="68">
        <v>2.76</v>
      </c>
      <c r="F105" s="68">
        <v>0.1</v>
      </c>
      <c r="K105" s="36">
        <f t="shared" si="3"/>
        <v>99.99</v>
      </c>
    </row>
    <row r="106" spans="1:11" x14ac:dyDescent="0.25">
      <c r="A106" s="71">
        <v>45354</v>
      </c>
      <c r="B106" s="36">
        <v>1717</v>
      </c>
      <c r="C106" s="36">
        <v>93.42</v>
      </c>
      <c r="D106" s="36">
        <v>3.95</v>
      </c>
      <c r="E106" s="68">
        <v>2.41</v>
      </c>
      <c r="F106" s="68">
        <v>0.21</v>
      </c>
      <c r="K106" s="36">
        <f t="shared" si="3"/>
        <v>99.99</v>
      </c>
    </row>
    <row r="107" spans="1:11" x14ac:dyDescent="0.25">
      <c r="A107" s="71">
        <v>45354</v>
      </c>
      <c r="B107" s="36">
        <v>1718</v>
      </c>
      <c r="C107" s="36">
        <v>93.17</v>
      </c>
      <c r="D107" s="36">
        <v>3.97</v>
      </c>
      <c r="E107" s="68">
        <v>2.68</v>
      </c>
      <c r="F107" s="68">
        <v>0.17</v>
      </c>
      <c r="K107" s="36">
        <f t="shared" si="3"/>
        <v>99.990000000000009</v>
      </c>
    </row>
    <row r="108" spans="1:11" x14ac:dyDescent="0.25">
      <c r="A108" s="71">
        <v>45354</v>
      </c>
      <c r="B108" s="36">
        <v>1719</v>
      </c>
      <c r="C108" s="36">
        <v>93.39</v>
      </c>
      <c r="D108" s="36">
        <v>3.96</v>
      </c>
      <c r="E108" s="68">
        <v>2.5499999999999998</v>
      </c>
      <c r="F108" s="68">
        <v>0.09</v>
      </c>
      <c r="K108" s="36">
        <f t="shared" si="3"/>
        <v>99.99</v>
      </c>
    </row>
    <row r="109" spans="1:11" x14ac:dyDescent="0.25">
      <c r="A109" s="71">
        <v>45354</v>
      </c>
      <c r="B109" s="36">
        <v>1720</v>
      </c>
      <c r="C109" s="36">
        <v>92.94</v>
      </c>
      <c r="D109" s="36">
        <v>4.1100000000000003</v>
      </c>
      <c r="E109" s="68">
        <v>2.77</v>
      </c>
      <c r="F109" s="68">
        <v>0.15</v>
      </c>
      <c r="K109" s="36">
        <f t="shared" si="3"/>
        <v>99.97</v>
      </c>
    </row>
    <row r="110" spans="1:11" x14ac:dyDescent="0.25">
      <c r="A110" s="71">
        <v>45354</v>
      </c>
      <c r="B110" s="36">
        <v>1721</v>
      </c>
      <c r="C110" s="36">
        <v>90.12</v>
      </c>
      <c r="D110" s="68">
        <v>3.4</v>
      </c>
      <c r="E110" s="68">
        <v>6.32</v>
      </c>
      <c r="F110" s="68">
        <v>0.13</v>
      </c>
      <c r="K110" s="36">
        <f t="shared" si="3"/>
        <v>99.97</v>
      </c>
    </row>
    <row r="111" spans="1:11" x14ac:dyDescent="0.25">
      <c r="A111" s="71">
        <v>45354</v>
      </c>
      <c r="B111" s="36">
        <v>1722</v>
      </c>
      <c r="C111" s="36">
        <v>94.68</v>
      </c>
      <c r="D111" s="36">
        <v>2.88</v>
      </c>
      <c r="E111" s="68">
        <v>2.2400000000000002</v>
      </c>
      <c r="F111" s="68">
        <v>0.19</v>
      </c>
      <c r="K111" s="36">
        <f t="shared" si="3"/>
        <v>99.99</v>
      </c>
    </row>
    <row r="112" spans="1:11" x14ac:dyDescent="0.25">
      <c r="A112" s="71">
        <v>45354</v>
      </c>
      <c r="B112" s="36">
        <v>1723</v>
      </c>
      <c r="C112" s="36">
        <v>91.01</v>
      </c>
      <c r="D112" s="36">
        <v>3.18</v>
      </c>
      <c r="E112" s="68">
        <v>5.66</v>
      </c>
      <c r="F112" s="68">
        <v>0.14000000000000001</v>
      </c>
      <c r="K112" s="36">
        <f t="shared" si="3"/>
        <v>99.990000000000009</v>
      </c>
    </row>
    <row r="113" spans="1:11" x14ac:dyDescent="0.25">
      <c r="A113" s="71">
        <v>45365</v>
      </c>
      <c r="B113" s="36" t="s">
        <v>43</v>
      </c>
      <c r="C113" s="36">
        <v>58.11</v>
      </c>
      <c r="D113" s="36">
        <v>11.54</v>
      </c>
      <c r="E113" s="68">
        <v>28.11</v>
      </c>
      <c r="F113" s="68">
        <v>0.89</v>
      </c>
      <c r="G113" s="68">
        <v>0.35</v>
      </c>
      <c r="H113" s="68">
        <v>0.63</v>
      </c>
      <c r="I113" s="68">
        <v>0.04</v>
      </c>
      <c r="J113" s="68">
        <v>0.32</v>
      </c>
      <c r="K113" s="36">
        <f t="shared" si="3"/>
        <v>99.99</v>
      </c>
    </row>
    <row r="114" spans="1:11" x14ac:dyDescent="0.25">
      <c r="A114" s="71">
        <v>45365</v>
      </c>
      <c r="B114" s="36" t="s">
        <v>44</v>
      </c>
      <c r="C114" s="36">
        <v>60.06</v>
      </c>
      <c r="D114" s="36">
        <v>9.67</v>
      </c>
      <c r="E114" s="68">
        <v>29.13</v>
      </c>
      <c r="F114" s="68">
        <v>0.8</v>
      </c>
      <c r="G114" s="68">
        <v>0.04</v>
      </c>
      <c r="H114" s="68">
        <v>0.14000000000000001</v>
      </c>
      <c r="I114" s="68">
        <v>0.02</v>
      </c>
      <c r="J114" s="68">
        <v>0.13</v>
      </c>
      <c r="K114" s="36">
        <f t="shared" si="3"/>
        <v>99.99</v>
      </c>
    </row>
    <row r="115" spans="1:11" x14ac:dyDescent="0.25">
      <c r="A115" s="71">
        <v>45366</v>
      </c>
      <c r="B115" s="36" t="s">
        <v>47</v>
      </c>
      <c r="C115" s="36">
        <v>53.29</v>
      </c>
      <c r="D115" s="36">
        <v>9.23</v>
      </c>
      <c r="E115" s="68">
        <v>35.72</v>
      </c>
      <c r="F115" s="68">
        <v>0.6</v>
      </c>
      <c r="G115" s="68">
        <v>0.09</v>
      </c>
      <c r="H115" s="68">
        <v>0.53</v>
      </c>
      <c r="I115" s="68">
        <v>0.01</v>
      </c>
      <c r="J115" s="68">
        <v>0.32</v>
      </c>
      <c r="K115" s="36">
        <f t="shared" si="3"/>
        <v>99.789999999999992</v>
      </c>
    </row>
    <row r="116" spans="1:11" ht="18.75" x14ac:dyDescent="0.25">
      <c r="A116" s="71">
        <v>45366</v>
      </c>
      <c r="B116" s="36" t="s">
        <v>46</v>
      </c>
      <c r="C116" s="68">
        <v>75.8</v>
      </c>
      <c r="D116" s="36">
        <v>11.25</v>
      </c>
      <c r="E116" s="68">
        <v>11.29</v>
      </c>
      <c r="F116" s="68">
        <v>1.1200000000000001</v>
      </c>
      <c r="G116" s="68">
        <v>0.06</v>
      </c>
      <c r="H116" s="68">
        <v>0.16</v>
      </c>
      <c r="I116" s="68">
        <v>7.0000000000000007E-2</v>
      </c>
      <c r="J116" s="68">
        <v>0.24</v>
      </c>
      <c r="K116" s="36">
        <f t="shared" si="3"/>
        <v>99.99</v>
      </c>
    </row>
    <row r="117" spans="1:11" ht="18.75" x14ac:dyDescent="0.25">
      <c r="A117" s="71">
        <v>45367</v>
      </c>
      <c r="B117" s="36" t="s">
        <v>34</v>
      </c>
      <c r="C117" s="36">
        <v>73.150000000000006</v>
      </c>
      <c r="D117" s="36">
        <v>11.49</v>
      </c>
      <c r="E117" s="68">
        <v>13.26</v>
      </c>
      <c r="F117" s="68">
        <v>1.82</v>
      </c>
      <c r="G117" s="68">
        <v>0.11</v>
      </c>
      <c r="H117" s="68">
        <v>0.05</v>
      </c>
      <c r="I117" s="68">
        <v>0.02</v>
      </c>
      <c r="J117" s="68">
        <v>0.09</v>
      </c>
      <c r="K117" s="36">
        <f t="shared" si="3"/>
        <v>99.99</v>
      </c>
    </row>
    <row r="118" spans="1:11" x14ac:dyDescent="0.25">
      <c r="A118" s="71">
        <v>45367</v>
      </c>
      <c r="B118" s="36">
        <v>1724</v>
      </c>
      <c r="C118" s="68">
        <v>94.2</v>
      </c>
      <c r="D118" s="36">
        <v>3.53</v>
      </c>
      <c r="E118" s="68">
        <v>2.0299999999999998</v>
      </c>
      <c r="F118" s="68">
        <v>0.22</v>
      </c>
      <c r="G118" s="68"/>
      <c r="H118" s="68"/>
      <c r="I118" s="68"/>
      <c r="J118" s="68"/>
      <c r="K118" s="36">
        <f t="shared" si="3"/>
        <v>99.98</v>
      </c>
    </row>
    <row r="119" spans="1:11" x14ac:dyDescent="0.25">
      <c r="A119" s="71">
        <v>45367</v>
      </c>
      <c r="B119" s="36">
        <v>1725</v>
      </c>
      <c r="C119" s="68">
        <v>94.29</v>
      </c>
      <c r="D119" s="36">
        <v>3.45</v>
      </c>
      <c r="E119" s="68">
        <v>2.1</v>
      </c>
      <c r="F119" s="68">
        <v>0.15</v>
      </c>
      <c r="G119" s="68"/>
      <c r="H119" s="68"/>
      <c r="I119" s="68"/>
      <c r="J119" s="68"/>
      <c r="K119" s="36">
        <f t="shared" si="3"/>
        <v>99.990000000000009</v>
      </c>
    </row>
    <row r="120" spans="1:11" x14ac:dyDescent="0.25">
      <c r="A120" s="71">
        <v>45367</v>
      </c>
      <c r="B120" s="36">
        <v>1726</v>
      </c>
      <c r="C120" s="68">
        <v>94.22</v>
      </c>
      <c r="D120" s="36">
        <v>3.47</v>
      </c>
      <c r="E120" s="68">
        <v>2.1</v>
      </c>
      <c r="F120" s="68">
        <v>0.2</v>
      </c>
      <c r="G120" s="68"/>
      <c r="H120" s="68"/>
      <c r="I120" s="68"/>
      <c r="J120" s="68"/>
      <c r="K120" s="36">
        <f t="shared" si="3"/>
        <v>99.99</v>
      </c>
    </row>
    <row r="121" spans="1:11" x14ac:dyDescent="0.25">
      <c r="A121" s="71">
        <v>45367</v>
      </c>
      <c r="B121" s="36">
        <v>1727</v>
      </c>
      <c r="C121" s="68">
        <v>94.1</v>
      </c>
      <c r="D121" s="36">
        <v>3.62</v>
      </c>
      <c r="E121" s="68">
        <v>2.09</v>
      </c>
      <c r="F121" s="68">
        <v>0.18</v>
      </c>
      <c r="G121" s="68"/>
      <c r="H121" s="68"/>
      <c r="I121" s="68"/>
      <c r="J121" s="68"/>
      <c r="K121" s="36">
        <f t="shared" si="3"/>
        <v>99.990000000000009</v>
      </c>
    </row>
    <row r="122" spans="1:11" x14ac:dyDescent="0.25">
      <c r="A122" s="71">
        <v>45367</v>
      </c>
      <c r="B122" s="36">
        <v>1728</v>
      </c>
      <c r="C122" s="36">
        <v>94.53</v>
      </c>
      <c r="D122" s="36">
        <v>3.28</v>
      </c>
      <c r="E122" s="68">
        <v>2.0099999999999998</v>
      </c>
      <c r="F122" s="68">
        <v>0.17</v>
      </c>
      <c r="G122" s="68"/>
      <c r="H122" s="68"/>
      <c r="I122" s="68"/>
      <c r="J122" s="68"/>
      <c r="K122" s="36">
        <f t="shared" si="3"/>
        <v>99.990000000000009</v>
      </c>
    </row>
    <row r="123" spans="1:11" x14ac:dyDescent="0.25">
      <c r="A123" s="71">
        <v>45367</v>
      </c>
      <c r="B123" s="36">
        <v>1729</v>
      </c>
      <c r="C123" s="36">
        <v>93.42</v>
      </c>
      <c r="D123" s="36">
        <v>3.76</v>
      </c>
      <c r="E123" s="68">
        <v>2.6</v>
      </c>
      <c r="F123" s="68">
        <v>0.2</v>
      </c>
      <c r="G123" s="68"/>
      <c r="H123" s="68"/>
      <c r="I123" s="68"/>
      <c r="J123" s="68"/>
      <c r="K123" s="36">
        <f t="shared" si="3"/>
        <v>99.98</v>
      </c>
    </row>
    <row r="124" spans="1:11" x14ac:dyDescent="0.25">
      <c r="A124" s="71">
        <v>45367</v>
      </c>
      <c r="B124" s="36">
        <v>1730</v>
      </c>
      <c r="C124" s="36">
        <v>94.56</v>
      </c>
      <c r="D124" s="36">
        <v>3.27</v>
      </c>
      <c r="E124" s="68">
        <v>2.04</v>
      </c>
      <c r="F124" s="68">
        <v>0.12</v>
      </c>
      <c r="G124" s="68"/>
      <c r="H124" s="68"/>
      <c r="I124" s="68"/>
      <c r="J124" s="68"/>
      <c r="K124" s="36">
        <f t="shared" si="3"/>
        <v>99.990000000000009</v>
      </c>
    </row>
    <row r="125" spans="1:11" x14ac:dyDescent="0.25">
      <c r="A125" s="71">
        <v>45368</v>
      </c>
      <c r="B125" s="36" t="s">
        <v>55</v>
      </c>
      <c r="C125" s="36">
        <v>37.01</v>
      </c>
      <c r="D125" s="36">
        <v>4.9400000000000004</v>
      </c>
      <c r="E125" s="68">
        <v>50.5</v>
      </c>
      <c r="F125" s="68">
        <v>4.54</v>
      </c>
      <c r="G125" s="68">
        <v>0.17</v>
      </c>
      <c r="H125" s="68">
        <v>0.68</v>
      </c>
      <c r="I125" s="68">
        <v>0.24</v>
      </c>
      <c r="J125" s="68">
        <v>0.06</v>
      </c>
      <c r="K125" s="36">
        <f t="shared" si="3"/>
        <v>98.14</v>
      </c>
    </row>
    <row r="126" spans="1:11" ht="18.75" x14ac:dyDescent="0.25">
      <c r="A126" s="71">
        <v>45368</v>
      </c>
      <c r="B126" s="36" t="s">
        <v>35</v>
      </c>
      <c r="C126" s="36">
        <v>84.54</v>
      </c>
      <c r="D126" s="36">
        <v>5.45</v>
      </c>
      <c r="E126" s="68">
        <v>9.33</v>
      </c>
      <c r="F126" s="68">
        <v>0.52</v>
      </c>
      <c r="G126" s="68">
        <v>0</v>
      </c>
      <c r="H126" s="68">
        <v>0.02</v>
      </c>
      <c r="I126" s="68">
        <v>0.03</v>
      </c>
      <c r="J126" s="68">
        <v>7.0000000000000007E-2</v>
      </c>
      <c r="K126" s="36">
        <f t="shared" si="3"/>
        <v>99.96</v>
      </c>
    </row>
    <row r="127" spans="1:11" ht="18.75" x14ac:dyDescent="0.25">
      <c r="A127" s="71">
        <v>45368</v>
      </c>
      <c r="B127" s="36" t="s">
        <v>38</v>
      </c>
      <c r="C127" s="36">
        <v>54.37</v>
      </c>
      <c r="D127" s="36">
        <v>5.23</v>
      </c>
      <c r="E127" s="68">
        <v>37.15</v>
      </c>
      <c r="F127" s="68">
        <v>2.19</v>
      </c>
      <c r="G127" s="68">
        <v>0.13</v>
      </c>
      <c r="H127" s="68">
        <v>0.23</v>
      </c>
      <c r="I127" s="68">
        <v>0.09</v>
      </c>
      <c r="J127" s="68">
        <v>0.04</v>
      </c>
      <c r="K127" s="36">
        <f t="shared" si="3"/>
        <v>99.43</v>
      </c>
    </row>
    <row r="128" spans="1:11" x14ac:dyDescent="0.25">
      <c r="A128" s="71">
        <v>45368</v>
      </c>
      <c r="B128" s="36">
        <v>1731</v>
      </c>
      <c r="C128" s="36">
        <v>92.95</v>
      </c>
      <c r="D128" s="36">
        <v>4.45</v>
      </c>
      <c r="E128" s="68">
        <v>2.46</v>
      </c>
      <c r="F128" s="68">
        <v>0.12</v>
      </c>
      <c r="G128" s="68"/>
      <c r="H128" s="68"/>
      <c r="I128" s="68"/>
      <c r="J128" s="68"/>
      <c r="K128" s="36">
        <f t="shared" si="3"/>
        <v>99.98</v>
      </c>
    </row>
    <row r="129" spans="1:11" x14ac:dyDescent="0.25">
      <c r="A129" s="71">
        <v>45368</v>
      </c>
      <c r="B129" s="36">
        <v>1732</v>
      </c>
      <c r="C129" s="36">
        <v>93.06</v>
      </c>
      <c r="D129" s="36">
        <v>4.34</v>
      </c>
      <c r="E129" s="68">
        <v>2.39</v>
      </c>
      <c r="F129" s="68">
        <v>0.2</v>
      </c>
      <c r="G129" s="68"/>
      <c r="H129" s="68"/>
      <c r="I129" s="68"/>
      <c r="J129" s="68"/>
      <c r="K129" s="36">
        <f t="shared" si="3"/>
        <v>99.990000000000009</v>
      </c>
    </row>
    <row r="130" spans="1:11" x14ac:dyDescent="0.25">
      <c r="A130" s="71">
        <v>45368</v>
      </c>
      <c r="B130" s="36">
        <v>1733</v>
      </c>
      <c r="C130" s="36">
        <v>94.48</v>
      </c>
      <c r="D130" s="36">
        <v>3.77</v>
      </c>
      <c r="E130" s="68">
        <v>1.56</v>
      </c>
      <c r="F130" s="68">
        <v>0.18</v>
      </c>
      <c r="G130" s="68"/>
      <c r="H130" s="68"/>
      <c r="I130" s="68"/>
      <c r="J130" s="68"/>
      <c r="K130" s="36">
        <f t="shared" si="3"/>
        <v>99.990000000000009</v>
      </c>
    </row>
    <row r="131" spans="1:11" x14ac:dyDescent="0.25">
      <c r="A131" s="71">
        <v>45368</v>
      </c>
      <c r="B131" s="36">
        <v>1734</v>
      </c>
      <c r="C131" s="36">
        <v>94.53</v>
      </c>
      <c r="D131" s="36">
        <v>3.49</v>
      </c>
      <c r="E131" s="68">
        <v>1.71</v>
      </c>
      <c r="F131" s="68">
        <v>0.21</v>
      </c>
      <c r="G131" s="68"/>
      <c r="H131" s="68"/>
      <c r="I131" s="68"/>
      <c r="J131" s="68"/>
      <c r="K131" s="36">
        <f t="shared" si="3"/>
        <v>99.939999999999984</v>
      </c>
    </row>
    <row r="132" spans="1:11" x14ac:dyDescent="0.25">
      <c r="A132" s="71">
        <v>45368</v>
      </c>
      <c r="B132" s="36">
        <v>1735</v>
      </c>
      <c r="C132" s="36">
        <v>93.07</v>
      </c>
      <c r="D132" s="36">
        <v>4.32</v>
      </c>
      <c r="E132" s="68">
        <v>2.42</v>
      </c>
      <c r="F132" s="68">
        <v>0.18</v>
      </c>
      <c r="G132" s="68"/>
      <c r="H132" s="68"/>
      <c r="I132" s="68"/>
      <c r="J132" s="68"/>
      <c r="K132" s="36">
        <f t="shared" si="3"/>
        <v>99.99</v>
      </c>
    </row>
    <row r="133" spans="1:11" x14ac:dyDescent="0.25">
      <c r="A133" s="71">
        <v>45368</v>
      </c>
      <c r="B133" s="36">
        <v>1736</v>
      </c>
      <c r="C133" s="36">
        <v>94.25</v>
      </c>
      <c r="D133" s="36">
        <v>3.95</v>
      </c>
      <c r="E133" s="68">
        <v>1.68</v>
      </c>
      <c r="F133" s="68">
        <v>0.11</v>
      </c>
      <c r="G133" s="68"/>
      <c r="H133" s="68"/>
      <c r="I133" s="68"/>
      <c r="J133" s="68"/>
      <c r="K133" s="36">
        <f t="shared" ref="K133:K196" si="4">SUM(C133:J133)</f>
        <v>99.990000000000009</v>
      </c>
    </row>
    <row r="134" spans="1:11" x14ac:dyDescent="0.25">
      <c r="A134" s="71">
        <v>45368</v>
      </c>
      <c r="B134" s="36">
        <v>1737</v>
      </c>
      <c r="C134" s="36">
        <v>94.47</v>
      </c>
      <c r="D134" s="36">
        <v>3.59</v>
      </c>
      <c r="E134" s="68">
        <v>1.75</v>
      </c>
      <c r="F134" s="68">
        <v>0.16</v>
      </c>
      <c r="G134" s="68"/>
      <c r="H134" s="68"/>
      <c r="I134" s="68"/>
      <c r="J134" s="68"/>
      <c r="K134" s="36">
        <f t="shared" si="4"/>
        <v>99.97</v>
      </c>
    </row>
    <row r="135" spans="1:11" x14ac:dyDescent="0.25">
      <c r="A135" s="71">
        <v>45368</v>
      </c>
      <c r="B135" s="36">
        <v>1738</v>
      </c>
      <c r="C135" s="68">
        <v>94.3</v>
      </c>
      <c r="D135" s="36">
        <v>3.84</v>
      </c>
      <c r="E135" s="68">
        <v>1.7</v>
      </c>
      <c r="F135" s="68">
        <v>0.15</v>
      </c>
      <c r="G135" s="68"/>
      <c r="H135" s="68"/>
      <c r="I135" s="68"/>
      <c r="J135" s="68"/>
      <c r="K135" s="36">
        <f t="shared" si="4"/>
        <v>99.990000000000009</v>
      </c>
    </row>
    <row r="136" spans="1:11" x14ac:dyDescent="0.25">
      <c r="A136" s="71">
        <v>45369</v>
      </c>
      <c r="B136" s="36">
        <v>1739</v>
      </c>
      <c r="C136" s="36">
        <v>94.12</v>
      </c>
      <c r="D136" s="36">
        <v>3.75</v>
      </c>
      <c r="E136" s="68">
        <v>1.86</v>
      </c>
      <c r="F136" s="68">
        <v>0.26</v>
      </c>
      <c r="K136" s="36">
        <f t="shared" si="4"/>
        <v>99.990000000000009</v>
      </c>
    </row>
    <row r="137" spans="1:11" x14ac:dyDescent="0.25">
      <c r="A137" s="71">
        <v>45369</v>
      </c>
      <c r="B137" s="36">
        <v>1740</v>
      </c>
      <c r="C137" s="68">
        <v>94.1</v>
      </c>
      <c r="D137" s="68">
        <v>3.78</v>
      </c>
      <c r="E137" s="68">
        <v>1.88</v>
      </c>
      <c r="F137" s="68">
        <v>0.2</v>
      </c>
      <c r="K137" s="36">
        <f t="shared" si="4"/>
        <v>99.96</v>
      </c>
    </row>
    <row r="138" spans="1:11" x14ac:dyDescent="0.25">
      <c r="A138" s="71">
        <v>45369</v>
      </c>
      <c r="B138" s="36">
        <v>1741</v>
      </c>
      <c r="C138" s="68">
        <v>92.73</v>
      </c>
      <c r="D138" s="68">
        <v>4.3899999999999997</v>
      </c>
      <c r="E138" s="68">
        <v>2.56</v>
      </c>
      <c r="F138" s="68">
        <v>0.31</v>
      </c>
      <c r="K138" s="36">
        <f t="shared" si="4"/>
        <v>99.990000000000009</v>
      </c>
    </row>
    <row r="139" spans="1:11" x14ac:dyDescent="0.25">
      <c r="A139" s="71">
        <v>45369</v>
      </c>
      <c r="B139" s="36">
        <v>1742</v>
      </c>
      <c r="C139" s="68">
        <v>92.87</v>
      </c>
      <c r="D139" s="68">
        <v>4.41</v>
      </c>
      <c r="E139" s="68">
        <v>2.4700000000000002</v>
      </c>
      <c r="F139" s="68">
        <v>0.22</v>
      </c>
      <c r="K139" s="36">
        <f t="shared" si="4"/>
        <v>99.97</v>
      </c>
    </row>
    <row r="140" spans="1:11" x14ac:dyDescent="0.25">
      <c r="A140" s="71">
        <v>45369</v>
      </c>
      <c r="B140" s="36">
        <v>1743</v>
      </c>
      <c r="C140" s="68">
        <v>93.79</v>
      </c>
      <c r="D140" s="68">
        <v>3.94</v>
      </c>
      <c r="E140" s="68">
        <v>2.1</v>
      </c>
      <c r="F140" s="68">
        <v>0.16</v>
      </c>
      <c r="K140" s="36">
        <f t="shared" si="4"/>
        <v>99.99</v>
      </c>
    </row>
    <row r="141" spans="1:11" x14ac:dyDescent="0.25">
      <c r="A141" s="71">
        <v>45369</v>
      </c>
      <c r="B141" s="36">
        <v>1744</v>
      </c>
      <c r="C141" s="68">
        <v>95.59</v>
      </c>
      <c r="D141" s="68">
        <v>2.09</v>
      </c>
      <c r="E141" s="68">
        <v>2.08</v>
      </c>
      <c r="F141" s="68">
        <v>0.23</v>
      </c>
      <c r="K141" s="36">
        <f t="shared" si="4"/>
        <v>99.990000000000009</v>
      </c>
    </row>
    <row r="142" spans="1:11" x14ac:dyDescent="0.25">
      <c r="A142" s="71">
        <v>45369</v>
      </c>
      <c r="B142" s="36">
        <v>1745</v>
      </c>
      <c r="C142" s="68">
        <v>95.69</v>
      </c>
      <c r="D142" s="68">
        <v>2.0699999999999998</v>
      </c>
      <c r="E142" s="68">
        <v>1.96</v>
      </c>
      <c r="F142" s="68">
        <v>0.27</v>
      </c>
      <c r="K142" s="36">
        <f t="shared" si="4"/>
        <v>99.989999999999981</v>
      </c>
    </row>
    <row r="143" spans="1:11" x14ac:dyDescent="0.25">
      <c r="A143" s="71">
        <v>45369</v>
      </c>
      <c r="B143" s="36">
        <v>1746</v>
      </c>
      <c r="C143" s="68">
        <v>95.5</v>
      </c>
      <c r="D143" s="68">
        <v>2.0699999999999998</v>
      </c>
      <c r="E143" s="68">
        <v>2.14</v>
      </c>
      <c r="F143" s="68">
        <v>0.25</v>
      </c>
      <c r="K143" s="36">
        <f t="shared" si="4"/>
        <v>99.96</v>
      </c>
    </row>
    <row r="144" spans="1:11" x14ac:dyDescent="0.25">
      <c r="A144" s="71">
        <v>45369</v>
      </c>
      <c r="B144" s="36">
        <v>1747</v>
      </c>
      <c r="C144" s="68">
        <v>95.35</v>
      </c>
      <c r="D144" s="68">
        <v>2.21</v>
      </c>
      <c r="E144" s="68">
        <v>2.2400000000000002</v>
      </c>
      <c r="F144" s="68">
        <v>0.19</v>
      </c>
      <c r="K144" s="36">
        <f t="shared" si="4"/>
        <v>99.989999999999981</v>
      </c>
    </row>
    <row r="145" spans="1:11" x14ac:dyDescent="0.25">
      <c r="A145" s="71">
        <v>45369</v>
      </c>
      <c r="B145" s="36" t="s">
        <v>57</v>
      </c>
      <c r="C145" s="36">
        <v>62.89</v>
      </c>
      <c r="D145" s="36">
        <v>4.29</v>
      </c>
      <c r="E145" s="68">
        <v>32.630000000000003</v>
      </c>
      <c r="F145" s="68">
        <v>0.12</v>
      </c>
      <c r="K145" s="36">
        <f t="shared" si="4"/>
        <v>99.93</v>
      </c>
    </row>
    <row r="146" spans="1:11" x14ac:dyDescent="0.25">
      <c r="A146" s="71">
        <v>45382</v>
      </c>
      <c r="B146" s="36" t="s">
        <v>58</v>
      </c>
      <c r="C146" s="36">
        <v>54.58</v>
      </c>
      <c r="D146" s="36">
        <v>13.95</v>
      </c>
      <c r="E146" s="68">
        <v>29.38</v>
      </c>
      <c r="F146" s="68">
        <v>1.56</v>
      </c>
      <c r="K146" s="36">
        <f t="shared" si="4"/>
        <v>99.47</v>
      </c>
    </row>
    <row r="147" spans="1:11" x14ac:dyDescent="0.25">
      <c r="A147" s="71">
        <v>45382</v>
      </c>
      <c r="B147" s="71" t="s">
        <v>59</v>
      </c>
      <c r="C147" s="36">
        <v>56.11</v>
      </c>
      <c r="D147" s="36">
        <v>25.28</v>
      </c>
      <c r="E147" s="68">
        <v>7.74</v>
      </c>
      <c r="F147" s="68">
        <v>8.6199999999999992</v>
      </c>
      <c r="K147" s="36">
        <f t="shared" si="4"/>
        <v>97.75</v>
      </c>
    </row>
    <row r="148" spans="1:11" ht="18.75" x14ac:dyDescent="0.25">
      <c r="A148" s="71">
        <v>45383</v>
      </c>
      <c r="B148" s="36" t="s">
        <v>46</v>
      </c>
      <c r="C148" s="36">
        <v>72.010000000000005</v>
      </c>
      <c r="D148" s="36">
        <v>13.48</v>
      </c>
      <c r="E148" s="68">
        <v>13.19</v>
      </c>
      <c r="F148" s="68">
        <v>1.06</v>
      </c>
      <c r="K148" s="36">
        <f t="shared" si="4"/>
        <v>99.740000000000009</v>
      </c>
    </row>
    <row r="149" spans="1:11" x14ac:dyDescent="0.25">
      <c r="A149" s="71">
        <v>45383</v>
      </c>
      <c r="B149" s="36" t="s">
        <v>60</v>
      </c>
      <c r="C149" s="36">
        <v>56.01</v>
      </c>
      <c r="D149" s="36">
        <v>12.62</v>
      </c>
      <c r="E149" s="68">
        <v>29.91</v>
      </c>
      <c r="F149" s="68">
        <v>1.1499999999999999</v>
      </c>
      <c r="K149" s="36">
        <f t="shared" si="4"/>
        <v>99.69</v>
      </c>
    </row>
    <row r="150" spans="1:11" x14ac:dyDescent="0.25">
      <c r="A150" s="71">
        <v>45383</v>
      </c>
      <c r="B150" s="36" t="s">
        <v>47</v>
      </c>
      <c r="C150" s="36">
        <v>53.59</v>
      </c>
      <c r="D150" s="36">
        <v>7.28</v>
      </c>
      <c r="E150" s="68">
        <v>37.56</v>
      </c>
      <c r="F150" s="68">
        <v>0.74</v>
      </c>
      <c r="K150" s="36">
        <f t="shared" si="4"/>
        <v>99.17</v>
      </c>
    </row>
    <row r="151" spans="1:11" ht="18.75" x14ac:dyDescent="0.25">
      <c r="A151" s="61">
        <v>45384</v>
      </c>
      <c r="B151" s="36" t="s">
        <v>34</v>
      </c>
      <c r="C151" s="36">
        <v>78.489999999999995</v>
      </c>
      <c r="D151" s="36">
        <v>11.62</v>
      </c>
      <c r="E151" s="36">
        <v>8.94</v>
      </c>
      <c r="F151" s="36">
        <v>0.51</v>
      </c>
      <c r="K151" s="36">
        <f t="shared" si="4"/>
        <v>99.56</v>
      </c>
    </row>
    <row r="152" spans="1:11" ht="18.75" x14ac:dyDescent="0.25">
      <c r="A152" s="61">
        <v>45384</v>
      </c>
      <c r="B152" s="36" t="s">
        <v>35</v>
      </c>
      <c r="C152" s="36">
        <v>75.760000000000005</v>
      </c>
      <c r="D152" s="36">
        <v>7.36</v>
      </c>
      <c r="E152" s="36">
        <v>15.62</v>
      </c>
      <c r="F152" s="36">
        <v>0.9</v>
      </c>
      <c r="K152" s="36">
        <f t="shared" si="4"/>
        <v>99.640000000000015</v>
      </c>
    </row>
    <row r="153" spans="1:11" x14ac:dyDescent="0.25">
      <c r="A153" s="61">
        <v>45384</v>
      </c>
      <c r="B153" s="36">
        <v>1748</v>
      </c>
      <c r="C153" s="36">
        <v>92.59</v>
      </c>
      <c r="D153" s="36">
        <v>4.54</v>
      </c>
      <c r="E153" s="36">
        <v>2.7</v>
      </c>
      <c r="F153" s="36">
        <v>0.15</v>
      </c>
      <c r="K153" s="36">
        <f t="shared" si="4"/>
        <v>99.980000000000018</v>
      </c>
    </row>
    <row r="154" spans="1:11" x14ac:dyDescent="0.25">
      <c r="A154" s="61">
        <v>45384</v>
      </c>
      <c r="B154" s="36">
        <v>1749</v>
      </c>
      <c r="C154" s="36">
        <v>92.95</v>
      </c>
      <c r="D154" s="36">
        <v>4.3099999999999996</v>
      </c>
      <c r="E154" s="36">
        <v>2.54</v>
      </c>
      <c r="F154" s="36">
        <v>0.15</v>
      </c>
      <c r="K154" s="36">
        <f t="shared" si="4"/>
        <v>99.950000000000017</v>
      </c>
    </row>
    <row r="155" spans="1:11" x14ac:dyDescent="0.25">
      <c r="A155" s="61">
        <v>45384</v>
      </c>
      <c r="B155" s="36">
        <v>1750</v>
      </c>
      <c r="C155" s="36">
        <v>92.85</v>
      </c>
      <c r="D155" s="36">
        <v>4.41</v>
      </c>
      <c r="E155" s="36">
        <v>2.56</v>
      </c>
      <c r="F155" s="36">
        <v>0.16</v>
      </c>
      <c r="K155" s="36">
        <f t="shared" si="4"/>
        <v>99.97999999999999</v>
      </c>
    </row>
    <row r="156" spans="1:11" x14ac:dyDescent="0.25">
      <c r="A156" s="61">
        <v>45384</v>
      </c>
      <c r="B156" s="36">
        <v>1751</v>
      </c>
      <c r="C156" s="36">
        <v>92.31</v>
      </c>
      <c r="D156" s="36">
        <v>4.68</v>
      </c>
      <c r="E156" s="36">
        <v>2.85</v>
      </c>
      <c r="F156" s="36">
        <v>0.13</v>
      </c>
      <c r="K156" s="36">
        <f t="shared" si="4"/>
        <v>99.97</v>
      </c>
    </row>
    <row r="157" spans="1:11" x14ac:dyDescent="0.25">
      <c r="A157" s="61">
        <v>45384</v>
      </c>
      <c r="B157" s="36">
        <v>1752</v>
      </c>
      <c r="C157" s="36">
        <v>92.32</v>
      </c>
      <c r="D157" s="68">
        <v>4.8</v>
      </c>
      <c r="E157" s="36">
        <v>2.74</v>
      </c>
      <c r="F157" s="36">
        <v>0.12</v>
      </c>
      <c r="K157" s="36">
        <f t="shared" si="4"/>
        <v>99.97999999999999</v>
      </c>
    </row>
    <row r="158" spans="1:11" x14ac:dyDescent="0.25">
      <c r="A158" s="71">
        <v>45384</v>
      </c>
      <c r="B158" s="36">
        <v>1753</v>
      </c>
      <c r="C158" s="36">
        <v>92.22</v>
      </c>
      <c r="D158" s="36">
        <v>4.6900000000000004</v>
      </c>
      <c r="E158" s="68">
        <v>2.9</v>
      </c>
      <c r="F158" s="68">
        <v>0.18</v>
      </c>
      <c r="K158" s="36">
        <f t="shared" si="4"/>
        <v>99.990000000000009</v>
      </c>
    </row>
    <row r="159" spans="1:11" x14ac:dyDescent="0.25">
      <c r="A159" s="71">
        <v>45384</v>
      </c>
      <c r="B159" s="36">
        <v>1754</v>
      </c>
      <c r="C159" s="36">
        <v>91.59</v>
      </c>
      <c r="D159" s="36">
        <v>4.68</v>
      </c>
      <c r="E159" s="68">
        <v>3.45</v>
      </c>
      <c r="F159" s="68">
        <v>0.25</v>
      </c>
      <c r="K159" s="36">
        <f t="shared" si="4"/>
        <v>99.970000000000013</v>
      </c>
    </row>
    <row r="160" spans="1:11" x14ac:dyDescent="0.25">
      <c r="A160" s="71">
        <v>45384</v>
      </c>
      <c r="B160" s="36">
        <v>1755</v>
      </c>
      <c r="C160" s="36">
        <v>91.02</v>
      </c>
      <c r="D160" s="36">
        <v>5.38</v>
      </c>
      <c r="E160" s="68">
        <v>3.4</v>
      </c>
      <c r="F160" s="68">
        <v>0.13</v>
      </c>
      <c r="K160" s="36">
        <f t="shared" si="4"/>
        <v>99.929999999999993</v>
      </c>
    </row>
    <row r="161" spans="1:11" x14ac:dyDescent="0.25">
      <c r="A161" s="71">
        <v>45384</v>
      </c>
      <c r="B161" s="36">
        <v>1756</v>
      </c>
      <c r="C161" s="36">
        <v>92.12</v>
      </c>
      <c r="D161" s="36">
        <v>4.72</v>
      </c>
      <c r="E161" s="68">
        <v>2.91</v>
      </c>
      <c r="F161" s="68">
        <v>0.23</v>
      </c>
      <c r="K161" s="36">
        <f t="shared" si="4"/>
        <v>99.98</v>
      </c>
    </row>
    <row r="162" spans="1:11" x14ac:dyDescent="0.25">
      <c r="A162" s="71">
        <v>45384</v>
      </c>
      <c r="B162" s="36">
        <v>1757</v>
      </c>
      <c r="C162" s="36">
        <v>91.71</v>
      </c>
      <c r="D162" s="36">
        <v>4.84</v>
      </c>
      <c r="E162" s="68">
        <v>2.95</v>
      </c>
      <c r="F162" s="68">
        <v>0.49</v>
      </c>
      <c r="K162" s="36">
        <f t="shared" si="4"/>
        <v>99.99</v>
      </c>
    </row>
    <row r="163" spans="1:11" x14ac:dyDescent="0.25">
      <c r="A163" s="71">
        <v>45385</v>
      </c>
      <c r="B163" s="36">
        <v>1758</v>
      </c>
      <c r="C163" s="36">
        <v>91.49</v>
      </c>
      <c r="D163" s="36">
        <v>5.0199999999999996</v>
      </c>
      <c r="E163" s="68">
        <v>3.24</v>
      </c>
      <c r="F163" s="68">
        <v>0.16</v>
      </c>
      <c r="K163" s="36">
        <f t="shared" si="4"/>
        <v>99.909999999999982</v>
      </c>
    </row>
    <row r="164" spans="1:11" x14ac:dyDescent="0.25">
      <c r="A164" s="71">
        <v>45385</v>
      </c>
      <c r="B164" s="36">
        <v>1759</v>
      </c>
      <c r="C164" s="36">
        <v>92.14</v>
      </c>
      <c r="D164" s="36">
        <v>4.9000000000000004</v>
      </c>
      <c r="E164" s="68">
        <v>2.8</v>
      </c>
      <c r="F164" s="68">
        <v>0.14000000000000001</v>
      </c>
      <c r="K164" s="36">
        <f t="shared" si="4"/>
        <v>99.98</v>
      </c>
    </row>
    <row r="165" spans="1:11" x14ac:dyDescent="0.25">
      <c r="A165" s="71">
        <v>45385</v>
      </c>
      <c r="B165" s="36">
        <v>1760</v>
      </c>
      <c r="C165" s="36">
        <v>92.35</v>
      </c>
      <c r="D165" s="36">
        <v>5.0199999999999996</v>
      </c>
      <c r="E165" s="68">
        <v>2.52</v>
      </c>
      <c r="F165" s="68">
        <v>0.1</v>
      </c>
      <c r="K165" s="36">
        <f t="shared" si="4"/>
        <v>99.989999999999981</v>
      </c>
    </row>
    <row r="166" spans="1:11" x14ac:dyDescent="0.25">
      <c r="A166" s="71">
        <v>45385</v>
      </c>
      <c r="B166" s="36">
        <v>1761</v>
      </c>
      <c r="C166" s="36">
        <v>92.61</v>
      </c>
      <c r="D166" s="36">
        <v>4.5999999999999996</v>
      </c>
      <c r="E166" s="68">
        <v>2.65</v>
      </c>
      <c r="F166" s="68">
        <v>0.13</v>
      </c>
      <c r="K166" s="36">
        <f t="shared" si="4"/>
        <v>99.99</v>
      </c>
    </row>
    <row r="167" spans="1:11" x14ac:dyDescent="0.25">
      <c r="A167" s="71">
        <v>45385</v>
      </c>
      <c r="B167" s="36">
        <v>1762</v>
      </c>
      <c r="C167" s="36">
        <v>91.43</v>
      </c>
      <c r="D167" s="36">
        <v>5.22</v>
      </c>
      <c r="E167" s="68">
        <v>3.23</v>
      </c>
      <c r="F167" s="68">
        <v>0.11</v>
      </c>
      <c r="K167" s="36">
        <f t="shared" si="4"/>
        <v>99.990000000000009</v>
      </c>
    </row>
    <row r="168" spans="1:11" x14ac:dyDescent="0.25">
      <c r="A168" s="71">
        <v>45385</v>
      </c>
      <c r="B168" s="36">
        <v>1763</v>
      </c>
      <c r="C168" s="36">
        <v>92.69</v>
      </c>
      <c r="D168" s="36">
        <v>3.21</v>
      </c>
      <c r="E168" s="68">
        <v>3.96</v>
      </c>
      <c r="F168" s="68">
        <v>0.12</v>
      </c>
      <c r="K168" s="36">
        <f t="shared" si="4"/>
        <v>99.97999999999999</v>
      </c>
    </row>
    <row r="169" spans="1:11" x14ac:dyDescent="0.25">
      <c r="A169" s="71">
        <v>45385</v>
      </c>
      <c r="B169" s="36">
        <v>1764</v>
      </c>
      <c r="C169" s="36">
        <v>92.18</v>
      </c>
      <c r="D169" s="36">
        <v>3.2</v>
      </c>
      <c r="E169" s="68">
        <v>4.4400000000000004</v>
      </c>
      <c r="F169" s="68">
        <v>0.14000000000000001</v>
      </c>
      <c r="K169" s="36">
        <f t="shared" si="4"/>
        <v>99.960000000000008</v>
      </c>
    </row>
    <row r="170" spans="1:11" x14ac:dyDescent="0.25">
      <c r="A170" s="71">
        <v>45395</v>
      </c>
      <c r="B170" s="36" t="s">
        <v>47</v>
      </c>
      <c r="C170" s="36">
        <v>49.15</v>
      </c>
      <c r="D170" s="36">
        <v>9.1999999999999993</v>
      </c>
      <c r="E170" s="68">
        <v>39.93</v>
      </c>
      <c r="F170" s="68">
        <v>0.95</v>
      </c>
      <c r="K170" s="36">
        <f t="shared" si="4"/>
        <v>99.23</v>
      </c>
    </row>
    <row r="171" spans="1:11" x14ac:dyDescent="0.25">
      <c r="A171" s="71">
        <v>45395</v>
      </c>
      <c r="B171" s="36" t="s">
        <v>44</v>
      </c>
      <c r="C171" s="36">
        <v>53.25</v>
      </c>
      <c r="D171" s="36">
        <v>13.22</v>
      </c>
      <c r="E171" s="36">
        <v>32.380000000000003</v>
      </c>
      <c r="F171" s="36">
        <v>0.65</v>
      </c>
      <c r="K171" s="36">
        <f t="shared" si="4"/>
        <v>99.5</v>
      </c>
    </row>
    <row r="172" spans="1:11" x14ac:dyDescent="0.25">
      <c r="A172" s="71">
        <v>45396</v>
      </c>
      <c r="B172" s="36" t="s">
        <v>43</v>
      </c>
      <c r="C172" s="36">
        <v>54.01</v>
      </c>
      <c r="D172" s="36">
        <v>10.92</v>
      </c>
      <c r="E172" s="68">
        <v>33.340000000000003</v>
      </c>
      <c r="F172" s="68">
        <v>1.0900000000000001</v>
      </c>
      <c r="K172" s="36">
        <f t="shared" si="4"/>
        <v>99.36</v>
      </c>
    </row>
    <row r="173" spans="1:11" ht="18.75" x14ac:dyDescent="0.25">
      <c r="A173" s="71">
        <v>45396</v>
      </c>
      <c r="B173" s="36" t="s">
        <v>34</v>
      </c>
      <c r="C173" s="36">
        <v>81.010000000000005</v>
      </c>
      <c r="D173" s="36">
        <v>5.86</v>
      </c>
      <c r="E173" s="68">
        <v>12.16</v>
      </c>
      <c r="F173" s="68">
        <v>0.72</v>
      </c>
      <c r="K173" s="36">
        <f t="shared" si="4"/>
        <v>99.75</v>
      </c>
    </row>
    <row r="174" spans="1:11" ht="18.75" x14ac:dyDescent="0.25">
      <c r="A174" s="71">
        <v>45396</v>
      </c>
      <c r="B174" s="36" t="s">
        <v>35</v>
      </c>
      <c r="C174" s="36">
        <v>86.04</v>
      </c>
      <c r="D174" s="36">
        <v>3.9</v>
      </c>
      <c r="E174" s="68">
        <v>9.2100000000000009</v>
      </c>
      <c r="F174" s="68">
        <v>0.48</v>
      </c>
      <c r="K174" s="36">
        <f t="shared" si="4"/>
        <v>99.63000000000001</v>
      </c>
    </row>
    <row r="175" spans="1:11" x14ac:dyDescent="0.25">
      <c r="A175" s="61">
        <v>45397</v>
      </c>
      <c r="B175" s="36">
        <v>1765</v>
      </c>
      <c r="C175" s="36">
        <v>95.41</v>
      </c>
      <c r="D175" s="36">
        <v>1.85</v>
      </c>
      <c r="E175" s="36">
        <v>2.2000000000000002</v>
      </c>
      <c r="F175" s="36">
        <v>0.23</v>
      </c>
      <c r="K175" s="36">
        <f t="shared" si="4"/>
        <v>99.69</v>
      </c>
    </row>
    <row r="176" spans="1:11" x14ac:dyDescent="0.25">
      <c r="A176" s="61">
        <v>45397</v>
      </c>
      <c r="B176" s="36">
        <v>1766</v>
      </c>
      <c r="C176" s="36">
        <v>96.07</v>
      </c>
      <c r="D176" s="36">
        <v>1.71</v>
      </c>
      <c r="E176" s="36">
        <v>1.97</v>
      </c>
      <c r="F176" s="36">
        <v>0.21</v>
      </c>
      <c r="K176" s="36">
        <f t="shared" si="4"/>
        <v>99.95999999999998</v>
      </c>
    </row>
    <row r="177" spans="1:11" x14ac:dyDescent="0.25">
      <c r="A177" s="61">
        <v>45397</v>
      </c>
      <c r="B177" s="36">
        <v>1767</v>
      </c>
      <c r="C177" s="36">
        <v>92.27</v>
      </c>
      <c r="D177" s="36">
        <v>3.1</v>
      </c>
      <c r="E177" s="36">
        <v>4.45</v>
      </c>
      <c r="F177" s="36">
        <v>0.17</v>
      </c>
      <c r="K177" s="36">
        <f t="shared" si="4"/>
        <v>99.99</v>
      </c>
    </row>
    <row r="178" spans="1:11" x14ac:dyDescent="0.25">
      <c r="A178" s="61">
        <v>45397</v>
      </c>
      <c r="B178" s="36">
        <v>1768</v>
      </c>
      <c r="C178" s="36">
        <v>92.31</v>
      </c>
      <c r="D178" s="36">
        <v>3.01</v>
      </c>
      <c r="E178" s="36">
        <v>4.41</v>
      </c>
      <c r="F178" s="36">
        <v>0.26</v>
      </c>
      <c r="K178" s="36">
        <f t="shared" si="4"/>
        <v>99.990000000000009</v>
      </c>
    </row>
    <row r="179" spans="1:11" ht="18.75" x14ac:dyDescent="0.25">
      <c r="A179" s="61">
        <v>45397</v>
      </c>
      <c r="B179" s="36" t="s">
        <v>46</v>
      </c>
      <c r="C179" s="36">
        <v>80.63</v>
      </c>
      <c r="D179" s="36">
        <v>6.71</v>
      </c>
      <c r="E179" s="36">
        <v>12.17</v>
      </c>
      <c r="F179" s="36">
        <v>0.28000000000000003</v>
      </c>
      <c r="G179" s="36">
        <v>0.04</v>
      </c>
      <c r="H179" s="36">
        <v>7.0000000000000007E-2</v>
      </c>
      <c r="I179" s="36">
        <v>0.01</v>
      </c>
      <c r="J179" s="36">
        <v>0.05</v>
      </c>
      <c r="K179" s="36">
        <f t="shared" si="4"/>
        <v>99.96</v>
      </c>
    </row>
    <row r="180" spans="1:11" x14ac:dyDescent="0.25">
      <c r="A180" s="71">
        <v>45397</v>
      </c>
      <c r="B180" s="36">
        <v>1769</v>
      </c>
      <c r="C180" s="36">
        <v>92.42</v>
      </c>
      <c r="D180" s="36">
        <v>3.16</v>
      </c>
      <c r="E180" s="68">
        <v>4.05</v>
      </c>
      <c r="F180" s="68">
        <v>0.21</v>
      </c>
      <c r="K180" s="36">
        <f t="shared" si="4"/>
        <v>99.839999999999989</v>
      </c>
    </row>
    <row r="181" spans="1:11" x14ac:dyDescent="0.25">
      <c r="A181" s="71">
        <v>45397</v>
      </c>
      <c r="B181" s="36">
        <v>1770</v>
      </c>
      <c r="C181" s="36">
        <v>90.45</v>
      </c>
      <c r="D181" s="36">
        <v>3.49</v>
      </c>
      <c r="E181" s="68">
        <v>5.34</v>
      </c>
      <c r="F181" s="68">
        <v>0.65</v>
      </c>
      <c r="K181" s="36">
        <f t="shared" si="4"/>
        <v>99.93</v>
      </c>
    </row>
    <row r="182" spans="1:11" x14ac:dyDescent="0.25">
      <c r="A182" s="71">
        <v>45410</v>
      </c>
      <c r="B182" s="36" t="s">
        <v>60</v>
      </c>
      <c r="C182" s="36">
        <v>53.86</v>
      </c>
      <c r="D182" s="36">
        <v>10.78</v>
      </c>
      <c r="E182" s="36">
        <v>34.47</v>
      </c>
      <c r="F182" s="36">
        <v>0.49</v>
      </c>
      <c r="G182" s="68">
        <v>0.04</v>
      </c>
      <c r="H182" s="68">
        <v>0.25</v>
      </c>
      <c r="I182" s="68">
        <v>0</v>
      </c>
      <c r="J182" s="68">
        <v>0.1</v>
      </c>
      <c r="K182" s="36">
        <f t="shared" si="4"/>
        <v>99.99</v>
      </c>
    </row>
    <row r="183" spans="1:11" x14ac:dyDescent="0.25">
      <c r="A183" s="71">
        <v>45410</v>
      </c>
      <c r="B183" s="36" t="s">
        <v>47</v>
      </c>
      <c r="C183" s="68">
        <v>57.5</v>
      </c>
      <c r="D183" s="36">
        <v>7.59</v>
      </c>
      <c r="E183" s="68">
        <v>33.83</v>
      </c>
      <c r="F183" s="68">
        <v>0.53</v>
      </c>
      <c r="G183" s="68">
        <v>0.01</v>
      </c>
      <c r="H183" s="68">
        <v>0.31</v>
      </c>
      <c r="I183" s="68">
        <v>0</v>
      </c>
      <c r="J183" s="68">
        <v>0.22</v>
      </c>
      <c r="K183" s="36">
        <f t="shared" si="4"/>
        <v>99.990000000000009</v>
      </c>
    </row>
    <row r="184" spans="1:11" x14ac:dyDescent="0.25">
      <c r="A184" s="71">
        <v>45411</v>
      </c>
      <c r="B184" s="36" t="s">
        <v>43</v>
      </c>
      <c r="C184" s="36">
        <v>55.02</v>
      </c>
      <c r="D184" s="36">
        <v>9.3800000000000008</v>
      </c>
      <c r="E184" s="68">
        <v>34.4</v>
      </c>
      <c r="F184" s="68">
        <v>0.52</v>
      </c>
      <c r="G184" s="68">
        <v>0.04</v>
      </c>
      <c r="H184" s="68">
        <v>0.45</v>
      </c>
      <c r="I184" s="68">
        <v>0</v>
      </c>
      <c r="J184" s="68">
        <v>0.18</v>
      </c>
      <c r="K184" s="36">
        <f t="shared" ref="K184" si="5">SUM(C184:J184)</f>
        <v>99.990000000000023</v>
      </c>
    </row>
    <row r="185" spans="1:11" ht="18.75" x14ac:dyDescent="0.25">
      <c r="A185" s="61">
        <v>45412</v>
      </c>
      <c r="B185" s="36" t="s">
        <v>34</v>
      </c>
      <c r="C185" s="36">
        <v>73.63</v>
      </c>
      <c r="D185" s="36">
        <v>12.71</v>
      </c>
      <c r="E185" s="36">
        <v>12.92</v>
      </c>
      <c r="F185" s="36">
        <v>0.59</v>
      </c>
      <c r="G185" s="68">
        <v>0</v>
      </c>
      <c r="H185" s="36">
        <v>7.0000000000000007E-2</v>
      </c>
      <c r="I185" s="36">
        <v>0.01</v>
      </c>
      <c r="J185" s="36">
        <v>0.06</v>
      </c>
      <c r="K185" s="36">
        <f t="shared" si="4"/>
        <v>99.990000000000009</v>
      </c>
    </row>
    <row r="186" spans="1:11" ht="18.75" x14ac:dyDescent="0.25">
      <c r="A186" s="71">
        <v>45412</v>
      </c>
      <c r="B186" s="36" t="s">
        <v>35</v>
      </c>
      <c r="C186" s="36">
        <v>76.38</v>
      </c>
      <c r="D186" s="36">
        <v>4.79</v>
      </c>
      <c r="E186" s="68">
        <v>18.3</v>
      </c>
      <c r="F186" s="36">
        <v>0.23</v>
      </c>
      <c r="G186" s="68">
        <v>0.04</v>
      </c>
      <c r="H186" s="68">
        <v>0.09</v>
      </c>
      <c r="I186" s="68">
        <v>0.01</v>
      </c>
      <c r="J186" s="68">
        <v>7.0000000000000007E-2</v>
      </c>
      <c r="K186" s="36">
        <f t="shared" si="4"/>
        <v>99.910000000000011</v>
      </c>
    </row>
    <row r="187" spans="1:11" ht="18.75" x14ac:dyDescent="0.25">
      <c r="A187" s="71">
        <v>45413</v>
      </c>
      <c r="B187" s="36" t="s">
        <v>46</v>
      </c>
      <c r="C187" s="68">
        <v>79.599999999999994</v>
      </c>
      <c r="D187" s="36">
        <v>6.07</v>
      </c>
      <c r="E187" s="36">
        <v>13.61</v>
      </c>
      <c r="F187" s="36">
        <v>0.59</v>
      </c>
      <c r="G187" s="68">
        <v>0.01</v>
      </c>
      <c r="H187" s="68">
        <v>7.0000000000000007E-2</v>
      </c>
      <c r="I187" s="68">
        <v>0</v>
      </c>
      <c r="J187" s="68">
        <v>0.04</v>
      </c>
      <c r="K187" s="36">
        <f t="shared" si="4"/>
        <v>99.99</v>
      </c>
    </row>
    <row r="188" spans="1:11" x14ac:dyDescent="0.25">
      <c r="A188" s="71">
        <v>45413</v>
      </c>
      <c r="B188" s="36" t="s">
        <v>55</v>
      </c>
      <c r="C188" s="36">
        <v>39.24</v>
      </c>
      <c r="D188" s="36">
        <v>3.94</v>
      </c>
      <c r="E188" s="36">
        <v>54.28</v>
      </c>
      <c r="F188" s="68">
        <v>1.3</v>
      </c>
      <c r="G188" s="68">
        <v>0.11</v>
      </c>
      <c r="H188" s="68">
        <v>0.28999999999999998</v>
      </c>
      <c r="I188" s="68">
        <v>0.06</v>
      </c>
      <c r="J188" s="68">
        <v>0.1</v>
      </c>
      <c r="K188" s="36">
        <f t="shared" si="4"/>
        <v>99.320000000000007</v>
      </c>
    </row>
    <row r="189" spans="1:11" x14ac:dyDescent="0.25">
      <c r="A189" s="71">
        <v>45413</v>
      </c>
      <c r="B189" s="36">
        <v>1771</v>
      </c>
      <c r="C189" s="36">
        <v>91.31</v>
      </c>
      <c r="D189" s="68">
        <v>2.44</v>
      </c>
      <c r="E189" s="36">
        <v>6.13</v>
      </c>
      <c r="F189" s="36">
        <v>0.11</v>
      </c>
      <c r="G189" s="68"/>
      <c r="H189" s="68"/>
      <c r="I189" s="68"/>
      <c r="J189" s="68"/>
      <c r="K189" s="36">
        <f t="shared" si="4"/>
        <v>99.99</v>
      </c>
    </row>
    <row r="190" spans="1:11" x14ac:dyDescent="0.25">
      <c r="A190" s="71">
        <v>45413</v>
      </c>
      <c r="B190" s="36">
        <v>1772</v>
      </c>
      <c r="C190" s="36">
        <v>92.35</v>
      </c>
      <c r="D190" s="36">
        <v>2.33</v>
      </c>
      <c r="E190" s="36">
        <v>5.09</v>
      </c>
      <c r="F190" s="36">
        <v>0.21</v>
      </c>
      <c r="G190" s="68"/>
      <c r="H190" s="68"/>
      <c r="I190" s="68"/>
      <c r="J190" s="68"/>
      <c r="K190" s="36">
        <f t="shared" si="4"/>
        <v>99.97999999999999</v>
      </c>
    </row>
    <row r="191" spans="1:11" x14ac:dyDescent="0.25">
      <c r="A191" s="71">
        <v>45413</v>
      </c>
      <c r="B191" s="36">
        <v>1773</v>
      </c>
      <c r="C191" s="36">
        <v>93.54</v>
      </c>
      <c r="D191" s="36">
        <v>2.19</v>
      </c>
      <c r="E191" s="36">
        <v>4.08</v>
      </c>
      <c r="F191" s="36">
        <v>0.18</v>
      </c>
      <c r="G191" s="68"/>
      <c r="H191" s="68"/>
      <c r="I191" s="68"/>
      <c r="J191" s="68"/>
      <c r="K191" s="36">
        <f t="shared" si="4"/>
        <v>99.990000000000009</v>
      </c>
    </row>
    <row r="192" spans="1:11" x14ac:dyDescent="0.25">
      <c r="A192" s="71">
        <v>45413</v>
      </c>
      <c r="B192" s="36">
        <v>1774</v>
      </c>
      <c r="C192" s="36">
        <v>93.28</v>
      </c>
      <c r="D192" s="36">
        <v>4.16</v>
      </c>
      <c r="E192" s="36">
        <v>2.42</v>
      </c>
      <c r="F192" s="36">
        <v>0.13</v>
      </c>
      <c r="G192" s="68"/>
      <c r="H192" s="68"/>
      <c r="I192" s="68"/>
      <c r="J192" s="68"/>
      <c r="K192" s="36">
        <f t="shared" si="4"/>
        <v>99.99</v>
      </c>
    </row>
    <row r="193" spans="1:11" x14ac:dyDescent="0.25">
      <c r="A193" s="71">
        <v>45413</v>
      </c>
      <c r="B193" s="36">
        <v>1775</v>
      </c>
      <c r="C193" s="36">
        <v>92.71</v>
      </c>
      <c r="D193" s="36">
        <v>4.49</v>
      </c>
      <c r="E193" s="36">
        <v>2.67</v>
      </c>
      <c r="F193" s="36">
        <v>0.12</v>
      </c>
      <c r="G193" s="68"/>
      <c r="H193" s="68"/>
      <c r="I193" s="68"/>
      <c r="J193" s="68"/>
      <c r="K193" s="36">
        <f t="shared" si="4"/>
        <v>99.99</v>
      </c>
    </row>
    <row r="194" spans="1:11" x14ac:dyDescent="0.25">
      <c r="A194" s="71">
        <v>45413</v>
      </c>
      <c r="B194" s="36">
        <v>1776</v>
      </c>
      <c r="C194" s="36">
        <v>91.35</v>
      </c>
      <c r="D194" s="36">
        <v>5.09</v>
      </c>
      <c r="E194" s="36">
        <v>3.43</v>
      </c>
      <c r="F194" s="36">
        <v>0.12</v>
      </c>
      <c r="G194" s="68"/>
      <c r="H194" s="68"/>
      <c r="I194" s="68"/>
      <c r="J194" s="68"/>
      <c r="K194" s="36">
        <f t="shared" si="4"/>
        <v>99.990000000000009</v>
      </c>
    </row>
    <row r="195" spans="1:11" x14ac:dyDescent="0.25">
      <c r="A195" s="71">
        <v>45413</v>
      </c>
      <c r="B195" s="36">
        <v>1777</v>
      </c>
      <c r="C195" s="36">
        <v>93.58</v>
      </c>
      <c r="D195" s="36">
        <v>4.0199999999999996</v>
      </c>
      <c r="E195" s="36">
        <v>2.2799999999999998</v>
      </c>
      <c r="F195" s="36">
        <v>0.11</v>
      </c>
      <c r="G195" s="68"/>
      <c r="H195" s="68"/>
      <c r="I195" s="68"/>
      <c r="J195" s="68"/>
      <c r="K195" s="36">
        <f t="shared" si="4"/>
        <v>99.99</v>
      </c>
    </row>
    <row r="196" spans="1:11" x14ac:dyDescent="0.25">
      <c r="A196" s="71">
        <v>45413</v>
      </c>
      <c r="B196" s="36">
        <v>1778</v>
      </c>
      <c r="C196" s="36">
        <v>93.51</v>
      </c>
      <c r="D196" s="36">
        <v>4.0199999999999996</v>
      </c>
      <c r="E196" s="36">
        <v>2.3199999999999998</v>
      </c>
      <c r="F196" s="36">
        <v>0.14000000000000001</v>
      </c>
      <c r="G196" s="68"/>
      <c r="H196" s="68"/>
      <c r="I196" s="68"/>
      <c r="J196" s="68"/>
      <c r="K196" s="36">
        <f t="shared" si="4"/>
        <v>99.99</v>
      </c>
    </row>
    <row r="197" spans="1:11" x14ac:dyDescent="0.25">
      <c r="A197" s="71">
        <v>45413</v>
      </c>
      <c r="B197" s="36">
        <v>1779</v>
      </c>
      <c r="C197" s="36">
        <v>92.79</v>
      </c>
      <c r="D197" s="36">
        <v>4.3499999999999996</v>
      </c>
      <c r="E197" s="36">
        <v>2.66</v>
      </c>
      <c r="F197" s="36">
        <v>0.19</v>
      </c>
      <c r="G197" s="68"/>
      <c r="H197" s="68"/>
      <c r="I197" s="68"/>
      <c r="J197" s="68"/>
      <c r="K197" s="36">
        <f t="shared" ref="K197:K213" si="6">SUM(C197:J197)</f>
        <v>99.99</v>
      </c>
    </row>
    <row r="198" spans="1:11" x14ac:dyDescent="0.25">
      <c r="A198" s="71">
        <v>45413</v>
      </c>
      <c r="B198" s="36">
        <v>1780</v>
      </c>
      <c r="C198" s="36">
        <v>92.47</v>
      </c>
      <c r="D198" s="68">
        <v>4.5</v>
      </c>
      <c r="E198" s="36">
        <v>2.85</v>
      </c>
      <c r="F198" s="36">
        <v>0.17</v>
      </c>
      <c r="G198" s="68"/>
      <c r="H198" s="68"/>
      <c r="I198" s="68"/>
      <c r="J198" s="68"/>
      <c r="K198" s="36">
        <f t="shared" si="6"/>
        <v>99.99</v>
      </c>
    </row>
    <row r="199" spans="1:11" x14ac:dyDescent="0.25">
      <c r="A199" s="71">
        <v>45414</v>
      </c>
      <c r="B199" s="36">
        <v>1781</v>
      </c>
      <c r="C199" s="36">
        <v>91.48</v>
      </c>
      <c r="D199" s="36">
        <v>5.04</v>
      </c>
      <c r="E199" s="36">
        <v>3.32</v>
      </c>
      <c r="F199" s="36">
        <v>0.14000000000000001</v>
      </c>
      <c r="K199" s="36">
        <f t="shared" si="6"/>
        <v>99.98</v>
      </c>
    </row>
    <row r="200" spans="1:11" x14ac:dyDescent="0.25">
      <c r="A200" s="71">
        <v>45414</v>
      </c>
      <c r="B200" s="36">
        <v>1782</v>
      </c>
      <c r="C200" s="36">
        <v>92.45</v>
      </c>
      <c r="D200" s="36">
        <v>4.59</v>
      </c>
      <c r="E200" s="36">
        <v>2.78</v>
      </c>
      <c r="F200" s="36">
        <v>0.17</v>
      </c>
      <c r="K200" s="36">
        <f t="shared" si="6"/>
        <v>99.990000000000009</v>
      </c>
    </row>
    <row r="201" spans="1:11" x14ac:dyDescent="0.25">
      <c r="A201" s="71">
        <v>45414</v>
      </c>
      <c r="B201" s="36">
        <v>1783</v>
      </c>
      <c r="C201" s="36">
        <v>92.67</v>
      </c>
      <c r="D201" s="36">
        <v>4.34</v>
      </c>
      <c r="E201" s="68">
        <v>2.7</v>
      </c>
      <c r="F201" s="36">
        <v>0.23</v>
      </c>
      <c r="K201" s="36">
        <f t="shared" si="6"/>
        <v>99.940000000000012</v>
      </c>
    </row>
    <row r="202" spans="1:11" x14ac:dyDescent="0.25">
      <c r="A202" s="71">
        <v>45414</v>
      </c>
      <c r="B202" s="36">
        <v>1784</v>
      </c>
      <c r="C202" s="36">
        <v>92.73</v>
      </c>
      <c r="D202" s="68">
        <v>4.4000000000000004</v>
      </c>
      <c r="E202" s="36">
        <v>2.72</v>
      </c>
      <c r="F202" s="36">
        <v>0.14000000000000001</v>
      </c>
      <c r="K202" s="36">
        <f t="shared" si="6"/>
        <v>99.990000000000009</v>
      </c>
    </row>
    <row r="203" spans="1:11" x14ac:dyDescent="0.25">
      <c r="A203" s="71">
        <v>45414</v>
      </c>
      <c r="B203" s="36">
        <v>1785</v>
      </c>
      <c r="C203" s="36">
        <v>92.85</v>
      </c>
      <c r="D203" s="36">
        <v>2.92</v>
      </c>
      <c r="E203" s="36">
        <v>4.05</v>
      </c>
      <c r="F203" s="36">
        <v>0.17</v>
      </c>
      <c r="K203" s="36">
        <f t="shared" si="6"/>
        <v>99.99</v>
      </c>
    </row>
    <row r="204" spans="1:11" x14ac:dyDescent="0.25">
      <c r="A204" s="71">
        <v>45414</v>
      </c>
      <c r="B204" s="36">
        <v>1786</v>
      </c>
      <c r="C204" s="36">
        <v>92.76</v>
      </c>
      <c r="D204" s="36">
        <v>3.04</v>
      </c>
      <c r="E204" s="36">
        <v>4.08</v>
      </c>
      <c r="F204" s="36">
        <v>0.11</v>
      </c>
      <c r="K204" s="36">
        <f t="shared" si="6"/>
        <v>99.990000000000009</v>
      </c>
    </row>
    <row r="205" spans="1:11" x14ac:dyDescent="0.25">
      <c r="A205" s="71">
        <v>45414</v>
      </c>
      <c r="B205" s="36">
        <v>1787</v>
      </c>
      <c r="C205" s="36">
        <v>94.16</v>
      </c>
      <c r="D205" s="68">
        <v>2.5</v>
      </c>
      <c r="E205" s="36">
        <v>3.17</v>
      </c>
      <c r="F205" s="36">
        <v>0.16</v>
      </c>
      <c r="K205" s="36">
        <f t="shared" si="6"/>
        <v>99.99</v>
      </c>
    </row>
    <row r="206" spans="1:11" ht="18.75" x14ac:dyDescent="0.25">
      <c r="A206" s="71">
        <v>45415</v>
      </c>
      <c r="B206" s="36" t="s">
        <v>38</v>
      </c>
      <c r="C206" s="36">
        <v>75.89</v>
      </c>
      <c r="D206" s="36">
        <v>5.0599999999999996</v>
      </c>
      <c r="E206" s="68">
        <v>18.3</v>
      </c>
      <c r="F206" s="68">
        <v>0.5</v>
      </c>
      <c r="G206" s="68">
        <v>0</v>
      </c>
      <c r="H206" s="36">
        <v>0.06</v>
      </c>
      <c r="I206" s="36">
        <v>0.04</v>
      </c>
      <c r="J206" s="36">
        <v>0.04</v>
      </c>
      <c r="K206" s="36">
        <f t="shared" si="6"/>
        <v>99.890000000000015</v>
      </c>
    </row>
    <row r="207" spans="1:11" x14ac:dyDescent="0.25">
      <c r="A207" s="71">
        <v>45415</v>
      </c>
      <c r="B207" s="36" t="s">
        <v>63</v>
      </c>
      <c r="C207" s="36">
        <v>80.760000000000005</v>
      </c>
      <c r="D207" s="68">
        <v>3.55</v>
      </c>
      <c r="E207" s="36">
        <v>15.55</v>
      </c>
      <c r="F207" s="36">
        <v>0.13</v>
      </c>
      <c r="K207" s="36">
        <f t="shared" si="6"/>
        <v>99.99</v>
      </c>
    </row>
    <row r="208" spans="1:11" x14ac:dyDescent="0.25">
      <c r="A208" s="71">
        <v>45426</v>
      </c>
      <c r="B208" s="36" t="s">
        <v>47</v>
      </c>
      <c r="C208" s="36">
        <v>54.46</v>
      </c>
      <c r="D208" s="36">
        <v>7.41</v>
      </c>
      <c r="E208" s="36">
        <v>37.159999999999997</v>
      </c>
      <c r="F208" s="36">
        <v>0.28999999999999998</v>
      </c>
      <c r="G208" s="36">
        <v>0.02</v>
      </c>
      <c r="H208" s="36">
        <v>0.32</v>
      </c>
      <c r="I208" s="36">
        <v>0.02</v>
      </c>
      <c r="J208" s="36">
        <v>0.31</v>
      </c>
      <c r="K208" s="36">
        <f t="shared" si="6"/>
        <v>99.99</v>
      </c>
    </row>
    <row r="209" spans="1:11" x14ac:dyDescent="0.25">
      <c r="A209" s="71">
        <v>45427</v>
      </c>
      <c r="B209" s="36" t="s">
        <v>43</v>
      </c>
      <c r="C209" s="36">
        <v>55.55</v>
      </c>
      <c r="D209" s="68">
        <v>7.55</v>
      </c>
      <c r="E209" s="36">
        <v>35.51</v>
      </c>
      <c r="F209" s="36">
        <v>0.61</v>
      </c>
      <c r="G209" s="36">
        <v>7.0000000000000007E-2</v>
      </c>
      <c r="H209" s="36">
        <v>0.32</v>
      </c>
      <c r="I209" s="36">
        <v>0.02</v>
      </c>
      <c r="J209" s="36">
        <v>0.32</v>
      </c>
      <c r="K209" s="36">
        <f t="shared" si="6"/>
        <v>99.94999999999996</v>
      </c>
    </row>
    <row r="210" spans="1:11" x14ac:dyDescent="0.25">
      <c r="A210" s="71">
        <v>45427</v>
      </c>
      <c r="B210" s="36" t="s">
        <v>44</v>
      </c>
      <c r="C210" s="36">
        <v>52.78</v>
      </c>
      <c r="D210" s="36">
        <v>9.3699999999999992</v>
      </c>
      <c r="E210" s="36">
        <v>37.15</v>
      </c>
      <c r="F210" s="68">
        <v>0.41</v>
      </c>
      <c r="G210" s="68">
        <v>0</v>
      </c>
      <c r="H210" s="36">
        <v>0.12</v>
      </c>
      <c r="I210" s="36">
        <v>0.01</v>
      </c>
      <c r="J210" s="36">
        <v>0.11</v>
      </c>
      <c r="K210" s="36">
        <f t="shared" si="6"/>
        <v>99.95</v>
      </c>
    </row>
    <row r="211" spans="1:11" ht="18.75" x14ac:dyDescent="0.25">
      <c r="A211" s="71">
        <v>45427</v>
      </c>
      <c r="B211" s="36" t="s">
        <v>35</v>
      </c>
      <c r="C211" s="36">
        <v>80.63</v>
      </c>
      <c r="D211" s="36">
        <v>4.93</v>
      </c>
      <c r="E211" s="36">
        <v>13.67</v>
      </c>
      <c r="F211" s="36">
        <v>0.46</v>
      </c>
      <c r="G211" s="36">
        <v>0.02</v>
      </c>
      <c r="H211" s="36">
        <v>0.03</v>
      </c>
      <c r="I211" s="36">
        <v>0.01</v>
      </c>
      <c r="J211" s="36">
        <v>0.11</v>
      </c>
      <c r="K211" s="36">
        <f t="shared" si="6"/>
        <v>99.86</v>
      </c>
    </row>
    <row r="212" spans="1:11" ht="18.75" x14ac:dyDescent="0.25">
      <c r="A212" s="71">
        <v>45428</v>
      </c>
      <c r="B212" s="36" t="s">
        <v>46</v>
      </c>
      <c r="C212" s="36">
        <v>78.11</v>
      </c>
      <c r="D212" s="36">
        <v>7.28</v>
      </c>
      <c r="E212" s="36">
        <v>12.27</v>
      </c>
      <c r="F212" s="36">
        <v>2.14</v>
      </c>
      <c r="G212" s="36">
        <v>0.02</v>
      </c>
      <c r="H212" s="36">
        <v>0.05</v>
      </c>
      <c r="I212" s="36">
        <v>0.03</v>
      </c>
      <c r="J212" s="36">
        <v>0.09</v>
      </c>
      <c r="K212" s="36">
        <f t="shared" si="6"/>
        <v>99.99</v>
      </c>
    </row>
    <row r="213" spans="1:11" ht="18.75" x14ac:dyDescent="0.25">
      <c r="A213" s="71">
        <v>45428</v>
      </c>
      <c r="B213" s="36" t="s">
        <v>34</v>
      </c>
      <c r="C213" s="36">
        <v>77.72</v>
      </c>
      <c r="D213" s="36">
        <v>9.08</v>
      </c>
      <c r="E213" s="36">
        <v>12.76</v>
      </c>
      <c r="F213" s="36">
        <v>0.36</v>
      </c>
      <c r="G213" s="68">
        <v>0</v>
      </c>
      <c r="H213" s="36">
        <v>0.01</v>
      </c>
      <c r="I213" s="68">
        <v>0</v>
      </c>
      <c r="J213" s="36">
        <v>0.06</v>
      </c>
      <c r="K213" s="36">
        <f t="shared" si="6"/>
        <v>99.990000000000009</v>
      </c>
    </row>
    <row r="214" spans="1:11" x14ac:dyDescent="0.25">
      <c r="A214" s="71">
        <v>45430</v>
      </c>
      <c r="B214" s="36">
        <v>1788</v>
      </c>
      <c r="C214" s="68">
        <v>95</v>
      </c>
      <c r="D214" s="36">
        <v>2.5099999999999998</v>
      </c>
      <c r="E214" s="36">
        <v>2.33</v>
      </c>
      <c r="F214" s="36">
        <v>0.15</v>
      </c>
      <c r="G214" s="68"/>
      <c r="K214" s="36">
        <f t="shared" ref="K214:K247" si="7">SUM(C214:J214)</f>
        <v>99.990000000000009</v>
      </c>
    </row>
    <row r="215" spans="1:11" x14ac:dyDescent="0.25">
      <c r="A215" s="71">
        <v>45430</v>
      </c>
      <c r="B215" s="36">
        <v>1789</v>
      </c>
      <c r="C215" s="36">
        <v>94.55</v>
      </c>
      <c r="D215" s="36">
        <v>2.63</v>
      </c>
      <c r="E215" s="36">
        <v>2.64</v>
      </c>
      <c r="F215" s="36">
        <v>0.17</v>
      </c>
      <c r="H215" s="68"/>
      <c r="I215" s="68"/>
      <c r="J215" s="68"/>
      <c r="K215" s="36">
        <f t="shared" si="7"/>
        <v>99.99</v>
      </c>
    </row>
    <row r="216" spans="1:11" x14ac:dyDescent="0.25">
      <c r="A216" s="71">
        <v>45430</v>
      </c>
      <c r="B216" s="36">
        <v>1790</v>
      </c>
      <c r="C216" s="36">
        <v>94.83</v>
      </c>
      <c r="D216" s="36">
        <v>2.62</v>
      </c>
      <c r="E216" s="36">
        <v>2.39</v>
      </c>
      <c r="F216" s="36">
        <v>0.15</v>
      </c>
      <c r="K216" s="36">
        <f t="shared" si="7"/>
        <v>99.990000000000009</v>
      </c>
    </row>
    <row r="217" spans="1:11" x14ac:dyDescent="0.25">
      <c r="A217" s="71">
        <v>45430</v>
      </c>
      <c r="B217" s="36">
        <v>1791</v>
      </c>
      <c r="C217" s="36">
        <v>94.86</v>
      </c>
      <c r="D217" s="36">
        <v>2.57</v>
      </c>
      <c r="E217" s="36">
        <v>2.36</v>
      </c>
      <c r="F217" s="36">
        <v>0.19</v>
      </c>
      <c r="K217" s="36">
        <f t="shared" si="7"/>
        <v>99.97999999999999</v>
      </c>
    </row>
    <row r="218" spans="1:11" x14ac:dyDescent="0.25">
      <c r="A218" s="71">
        <v>45430</v>
      </c>
      <c r="B218" s="36">
        <v>1792</v>
      </c>
      <c r="C218" s="36">
        <v>94.89</v>
      </c>
      <c r="D218" s="36">
        <v>2.59</v>
      </c>
      <c r="E218" s="36">
        <v>2.36</v>
      </c>
      <c r="F218" s="36">
        <v>0.15</v>
      </c>
      <c r="I218" s="68"/>
      <c r="K218" s="36">
        <f t="shared" si="7"/>
        <v>99.990000000000009</v>
      </c>
    </row>
    <row r="219" spans="1:11" x14ac:dyDescent="0.25">
      <c r="A219" s="71">
        <v>45430</v>
      </c>
      <c r="B219" s="36">
        <v>1793</v>
      </c>
      <c r="C219" s="36">
        <v>94.86</v>
      </c>
      <c r="D219" s="36">
        <v>2.4900000000000002</v>
      </c>
      <c r="E219" s="36">
        <v>2.44</v>
      </c>
      <c r="F219" s="68">
        <v>0.2</v>
      </c>
      <c r="K219" s="36">
        <f t="shared" si="7"/>
        <v>99.99</v>
      </c>
    </row>
    <row r="220" spans="1:11" x14ac:dyDescent="0.25">
      <c r="A220" s="71">
        <v>45430</v>
      </c>
      <c r="B220" s="36">
        <v>1794</v>
      </c>
      <c r="C220" s="36">
        <v>94.97</v>
      </c>
      <c r="D220" s="36">
        <v>2.4500000000000002</v>
      </c>
      <c r="E220" s="36">
        <v>2.39</v>
      </c>
      <c r="F220" s="36">
        <v>0.18</v>
      </c>
      <c r="K220" s="36">
        <f t="shared" si="7"/>
        <v>99.990000000000009</v>
      </c>
    </row>
    <row r="221" spans="1:11" x14ac:dyDescent="0.25">
      <c r="A221" s="71">
        <v>45430</v>
      </c>
      <c r="B221" s="36">
        <v>1795</v>
      </c>
      <c r="C221" s="36">
        <v>94.89</v>
      </c>
      <c r="D221" s="36">
        <v>2.46</v>
      </c>
      <c r="E221" s="36">
        <v>2.4300000000000002</v>
      </c>
      <c r="F221" s="36">
        <v>0.21</v>
      </c>
      <c r="K221" s="36">
        <f t="shared" si="7"/>
        <v>99.99</v>
      </c>
    </row>
    <row r="222" spans="1:11" x14ac:dyDescent="0.25">
      <c r="A222" s="71">
        <v>45430</v>
      </c>
      <c r="B222" s="36">
        <v>1796</v>
      </c>
      <c r="C222" s="36">
        <v>94.53</v>
      </c>
      <c r="D222" s="36">
        <v>2.4500000000000002</v>
      </c>
      <c r="E222" s="36">
        <v>2.79</v>
      </c>
      <c r="F222" s="36">
        <v>0.22</v>
      </c>
      <c r="H222" s="68"/>
      <c r="J222" s="68"/>
      <c r="K222" s="36">
        <f t="shared" si="7"/>
        <v>99.990000000000009</v>
      </c>
    </row>
    <row r="223" spans="1:11" x14ac:dyDescent="0.25">
      <c r="A223" s="71">
        <v>45430</v>
      </c>
      <c r="B223" s="36">
        <v>1797</v>
      </c>
      <c r="C223" s="36">
        <v>94.38</v>
      </c>
      <c r="D223" s="36">
        <v>2.67</v>
      </c>
      <c r="E223" s="36">
        <v>2.72</v>
      </c>
      <c r="F223" s="36">
        <v>0.22</v>
      </c>
      <c r="K223" s="36">
        <f t="shared" si="7"/>
        <v>99.99</v>
      </c>
    </row>
    <row r="224" spans="1:11" x14ac:dyDescent="0.25">
      <c r="A224" s="71">
        <v>45430</v>
      </c>
      <c r="B224" s="36">
        <v>1798</v>
      </c>
      <c r="C224" s="36">
        <v>94.54</v>
      </c>
      <c r="D224" s="36">
        <v>2.38</v>
      </c>
      <c r="E224" s="36">
        <v>2.83</v>
      </c>
      <c r="F224" s="36">
        <v>0.24</v>
      </c>
      <c r="K224" s="36">
        <f t="shared" si="7"/>
        <v>99.99</v>
      </c>
    </row>
    <row r="225" spans="1:11" x14ac:dyDescent="0.25">
      <c r="A225" s="71">
        <v>45430</v>
      </c>
      <c r="B225" s="36">
        <v>1799</v>
      </c>
      <c r="C225" s="36">
        <v>88.66</v>
      </c>
      <c r="D225" s="36">
        <v>4.08</v>
      </c>
      <c r="E225" s="36">
        <v>7.08</v>
      </c>
      <c r="F225" s="36">
        <v>0.17</v>
      </c>
      <c r="K225" s="36">
        <f t="shared" si="7"/>
        <v>99.99</v>
      </c>
    </row>
    <row r="226" spans="1:11" x14ac:dyDescent="0.25">
      <c r="A226" s="71">
        <v>45430</v>
      </c>
      <c r="B226" s="36">
        <v>1800</v>
      </c>
      <c r="C226" s="36">
        <v>91.25</v>
      </c>
      <c r="D226" s="36">
        <v>3.65</v>
      </c>
      <c r="E226" s="36">
        <v>4.95</v>
      </c>
      <c r="F226" s="68">
        <v>0.1</v>
      </c>
      <c r="K226" s="36">
        <f t="shared" si="7"/>
        <v>99.95</v>
      </c>
    </row>
    <row r="227" spans="1:11" x14ac:dyDescent="0.25">
      <c r="A227" s="71">
        <v>45430</v>
      </c>
      <c r="B227" s="36">
        <v>1801</v>
      </c>
      <c r="C227" s="36">
        <v>94.93</v>
      </c>
      <c r="D227" s="36">
        <v>1.57</v>
      </c>
      <c r="E227" s="36">
        <v>3.26</v>
      </c>
      <c r="F227" s="36">
        <v>0.23</v>
      </c>
      <c r="K227" s="36">
        <f t="shared" si="7"/>
        <v>99.990000000000009</v>
      </c>
    </row>
    <row r="228" spans="1:11" x14ac:dyDescent="0.25">
      <c r="A228" s="71">
        <v>45430</v>
      </c>
      <c r="B228" s="36">
        <v>1802</v>
      </c>
      <c r="C228" s="36">
        <v>94.39</v>
      </c>
      <c r="D228" s="36">
        <v>1.71</v>
      </c>
      <c r="E228" s="36">
        <v>3.67</v>
      </c>
      <c r="F228" s="36">
        <v>0.22</v>
      </c>
      <c r="K228" s="36">
        <f t="shared" si="7"/>
        <v>99.99</v>
      </c>
    </row>
    <row r="229" spans="1:11" x14ac:dyDescent="0.25">
      <c r="A229" s="71">
        <v>45442</v>
      </c>
      <c r="B229" s="36" t="s">
        <v>47</v>
      </c>
      <c r="C229" s="36">
        <v>59.73</v>
      </c>
      <c r="D229" s="36">
        <v>6.59</v>
      </c>
      <c r="E229" s="36">
        <v>32.630000000000003</v>
      </c>
      <c r="F229" s="36">
        <v>0.42</v>
      </c>
      <c r="G229" s="36">
        <v>0.04</v>
      </c>
      <c r="H229" s="36">
        <v>0.39</v>
      </c>
      <c r="I229" s="68">
        <v>0</v>
      </c>
      <c r="J229" s="36">
        <v>0.19</v>
      </c>
      <c r="K229" s="36">
        <f t="shared" si="7"/>
        <v>99.99</v>
      </c>
    </row>
    <row r="230" spans="1:11" ht="18.75" x14ac:dyDescent="0.25">
      <c r="A230" s="71">
        <v>45443</v>
      </c>
      <c r="B230" s="36" t="s">
        <v>35</v>
      </c>
      <c r="C230" s="36">
        <v>79.97</v>
      </c>
      <c r="D230" s="36">
        <v>5.15</v>
      </c>
      <c r="E230" s="36">
        <v>14.12</v>
      </c>
      <c r="F230" s="36">
        <v>0.49</v>
      </c>
      <c r="G230" s="68">
        <v>0</v>
      </c>
      <c r="H230" s="36">
        <v>0.06</v>
      </c>
      <c r="I230" s="36">
        <v>0.01</v>
      </c>
      <c r="J230" s="36">
        <v>0.11</v>
      </c>
      <c r="K230" s="36">
        <f t="shared" si="7"/>
        <v>99.910000000000011</v>
      </c>
    </row>
    <row r="231" spans="1:11" x14ac:dyDescent="0.25">
      <c r="A231" s="71">
        <v>45443</v>
      </c>
      <c r="B231" s="36" t="s">
        <v>43</v>
      </c>
      <c r="C231" s="36">
        <v>61.13</v>
      </c>
      <c r="D231" s="36">
        <v>8.68</v>
      </c>
      <c r="E231" s="36">
        <v>28.94</v>
      </c>
      <c r="F231" s="36">
        <v>0.52</v>
      </c>
      <c r="G231" s="36">
        <v>0.08</v>
      </c>
      <c r="H231" s="36">
        <v>0.43</v>
      </c>
      <c r="I231" s="36">
        <v>0.01</v>
      </c>
      <c r="J231" s="36">
        <v>0.15</v>
      </c>
      <c r="K231" s="36">
        <f t="shared" si="7"/>
        <v>99.940000000000012</v>
      </c>
    </row>
    <row r="232" spans="1:11" x14ac:dyDescent="0.25">
      <c r="A232" s="71">
        <v>45443</v>
      </c>
      <c r="B232" s="36" t="s">
        <v>44</v>
      </c>
      <c r="C232" s="68">
        <v>57.67</v>
      </c>
      <c r="D232" s="68">
        <v>12.4</v>
      </c>
      <c r="E232" s="36">
        <v>26.58</v>
      </c>
      <c r="F232" s="36">
        <v>3.03</v>
      </c>
      <c r="G232" s="36">
        <v>0.03</v>
      </c>
      <c r="H232" s="36">
        <v>0.12</v>
      </c>
      <c r="I232" s="68">
        <v>0.01</v>
      </c>
      <c r="J232" s="36">
        <v>0.15</v>
      </c>
      <c r="K232" s="36">
        <f t="shared" si="7"/>
        <v>99.990000000000023</v>
      </c>
    </row>
    <row r="233" spans="1:11" ht="18.75" x14ac:dyDescent="0.25">
      <c r="A233" s="71">
        <v>45443</v>
      </c>
      <c r="B233" s="36" t="s">
        <v>46</v>
      </c>
      <c r="C233" s="36">
        <v>75.56</v>
      </c>
      <c r="D233" s="36">
        <v>6.49</v>
      </c>
      <c r="E233" s="36">
        <v>16.690000000000001</v>
      </c>
      <c r="F233" s="36">
        <v>0.89</v>
      </c>
      <c r="G233" s="36">
        <v>0.08</v>
      </c>
      <c r="H233" s="68">
        <v>0.2</v>
      </c>
      <c r="I233" s="68">
        <v>0</v>
      </c>
      <c r="J233" s="36">
        <v>0.08</v>
      </c>
      <c r="K233" s="36">
        <f t="shared" si="7"/>
        <v>99.99</v>
      </c>
    </row>
    <row r="234" spans="1:11" ht="18.75" x14ac:dyDescent="0.25">
      <c r="A234" s="71">
        <v>45444</v>
      </c>
      <c r="B234" s="36" t="s">
        <v>34</v>
      </c>
      <c r="C234" s="36">
        <v>76.56</v>
      </c>
      <c r="D234" s="36">
        <v>9.34</v>
      </c>
      <c r="E234" s="36">
        <v>13.42</v>
      </c>
      <c r="F234" s="68">
        <v>0.5</v>
      </c>
      <c r="G234" s="36">
        <v>0.01</v>
      </c>
      <c r="H234" s="36">
        <v>0.04</v>
      </c>
      <c r="I234" s="68">
        <v>0</v>
      </c>
      <c r="J234" s="68">
        <v>0.1</v>
      </c>
      <c r="K234" s="36">
        <f t="shared" si="7"/>
        <v>99.970000000000013</v>
      </c>
    </row>
    <row r="235" spans="1:11" x14ac:dyDescent="0.25">
      <c r="A235" s="71">
        <v>45445</v>
      </c>
      <c r="B235" s="36" t="s">
        <v>48</v>
      </c>
      <c r="C235" s="36">
        <v>15.02</v>
      </c>
      <c r="D235" s="36">
        <v>2.67</v>
      </c>
      <c r="E235" s="36">
        <v>80.36</v>
      </c>
      <c r="F235" s="68">
        <v>0.7</v>
      </c>
      <c r="G235" s="36">
        <v>0.02</v>
      </c>
      <c r="H235" s="36">
        <v>0.41</v>
      </c>
      <c r="I235" s="36">
        <v>0.05</v>
      </c>
      <c r="J235" s="36">
        <v>0.05</v>
      </c>
      <c r="K235" s="36">
        <f t="shared" si="7"/>
        <v>99.279999999999987</v>
      </c>
    </row>
    <row r="236" spans="1:11" x14ac:dyDescent="0.25">
      <c r="A236" s="71">
        <v>45445</v>
      </c>
      <c r="B236" s="36">
        <v>1803</v>
      </c>
      <c r="C236" s="68">
        <v>94.6</v>
      </c>
      <c r="D236" s="68">
        <v>2.9</v>
      </c>
      <c r="E236" s="36">
        <v>2.36</v>
      </c>
      <c r="F236" s="36">
        <v>0.13</v>
      </c>
      <c r="K236" s="36">
        <f t="shared" si="7"/>
        <v>99.99</v>
      </c>
    </row>
    <row r="237" spans="1:11" x14ac:dyDescent="0.25">
      <c r="A237" s="71">
        <v>45445</v>
      </c>
      <c r="B237" s="36">
        <v>1804</v>
      </c>
      <c r="C237" s="36">
        <v>95.04</v>
      </c>
      <c r="D237" s="36">
        <v>2.87</v>
      </c>
      <c r="E237" s="36">
        <v>1.94</v>
      </c>
      <c r="F237" s="36">
        <v>0.14000000000000001</v>
      </c>
      <c r="K237" s="36">
        <f t="shared" si="7"/>
        <v>99.990000000000009</v>
      </c>
    </row>
    <row r="238" spans="1:11" x14ac:dyDescent="0.25">
      <c r="A238" s="71">
        <v>45445</v>
      </c>
      <c r="B238" s="36">
        <v>1805</v>
      </c>
      <c r="C238" s="36">
        <v>94.79</v>
      </c>
      <c r="D238" s="36">
        <v>2.92</v>
      </c>
      <c r="E238" s="36">
        <v>2.14</v>
      </c>
      <c r="F238" s="36">
        <v>0.14000000000000001</v>
      </c>
      <c r="K238" s="36">
        <f t="shared" si="7"/>
        <v>99.990000000000009</v>
      </c>
    </row>
    <row r="239" spans="1:11" x14ac:dyDescent="0.25">
      <c r="A239" s="71">
        <v>45445</v>
      </c>
      <c r="B239" s="36">
        <v>1806</v>
      </c>
      <c r="C239" s="36">
        <v>95.02</v>
      </c>
      <c r="D239" s="36">
        <v>2.79</v>
      </c>
      <c r="E239" s="36">
        <v>2.02</v>
      </c>
      <c r="F239" s="36">
        <v>0.16</v>
      </c>
      <c r="K239" s="36">
        <f t="shared" si="7"/>
        <v>99.99</v>
      </c>
    </row>
    <row r="240" spans="1:11" x14ac:dyDescent="0.25">
      <c r="A240" s="71">
        <v>45445</v>
      </c>
      <c r="B240" s="36">
        <v>1807</v>
      </c>
      <c r="C240" s="36">
        <v>94.77</v>
      </c>
      <c r="D240" s="36">
        <v>2.94</v>
      </c>
      <c r="E240" s="36">
        <v>2.11</v>
      </c>
      <c r="F240" s="36">
        <v>0.16</v>
      </c>
      <c r="K240" s="36">
        <f t="shared" si="7"/>
        <v>99.97999999999999</v>
      </c>
    </row>
    <row r="241" spans="1:11" x14ac:dyDescent="0.25">
      <c r="A241" s="71">
        <v>45445</v>
      </c>
      <c r="B241" s="36">
        <v>1808</v>
      </c>
      <c r="C241" s="36">
        <v>95.32</v>
      </c>
      <c r="D241" s="36">
        <v>2.75</v>
      </c>
      <c r="E241" s="36">
        <v>1.75</v>
      </c>
      <c r="F241" s="36">
        <v>0.17</v>
      </c>
      <c r="K241" s="36">
        <f t="shared" si="7"/>
        <v>99.99</v>
      </c>
    </row>
    <row r="242" spans="1:11" x14ac:dyDescent="0.25">
      <c r="A242" s="71">
        <v>45445</v>
      </c>
      <c r="B242" s="36">
        <v>1809</v>
      </c>
      <c r="C242" s="36">
        <v>94.71</v>
      </c>
      <c r="D242" s="68">
        <v>2.8</v>
      </c>
      <c r="E242" s="36">
        <v>2.08</v>
      </c>
      <c r="F242" s="36">
        <v>0.37</v>
      </c>
      <c r="K242" s="36">
        <f t="shared" si="7"/>
        <v>99.96</v>
      </c>
    </row>
    <row r="243" spans="1:11" x14ac:dyDescent="0.25">
      <c r="A243" s="71">
        <v>45445</v>
      </c>
      <c r="B243" s="36">
        <v>1810</v>
      </c>
      <c r="C243" s="36">
        <v>94.38</v>
      </c>
      <c r="D243" s="36">
        <v>3.07</v>
      </c>
      <c r="E243" s="36">
        <v>2.35</v>
      </c>
      <c r="F243" s="36">
        <v>0.19</v>
      </c>
      <c r="K243" s="36">
        <f t="shared" si="7"/>
        <v>99.989999999999981</v>
      </c>
    </row>
    <row r="244" spans="1:11" x14ac:dyDescent="0.25">
      <c r="A244" s="71">
        <v>45445</v>
      </c>
      <c r="B244" s="36">
        <v>1811</v>
      </c>
      <c r="C244" s="36">
        <v>94.48</v>
      </c>
      <c r="D244" s="36">
        <v>3.03</v>
      </c>
      <c r="E244" s="36">
        <v>2.23</v>
      </c>
      <c r="F244" s="36">
        <v>0.25</v>
      </c>
      <c r="K244" s="36">
        <f t="shared" si="7"/>
        <v>99.990000000000009</v>
      </c>
    </row>
    <row r="245" spans="1:11" x14ac:dyDescent="0.25">
      <c r="A245" s="71">
        <v>45445</v>
      </c>
      <c r="B245" s="36">
        <v>1812</v>
      </c>
      <c r="C245" s="36">
        <v>94.39</v>
      </c>
      <c r="D245" s="36">
        <v>3.17</v>
      </c>
      <c r="E245" s="36">
        <v>2.33</v>
      </c>
      <c r="F245" s="68">
        <v>0.1</v>
      </c>
      <c r="K245" s="36">
        <f t="shared" si="7"/>
        <v>99.99</v>
      </c>
    </row>
    <row r="246" spans="1:11" x14ac:dyDescent="0.25">
      <c r="A246" s="71">
        <v>45445</v>
      </c>
      <c r="B246" s="36">
        <v>1813</v>
      </c>
      <c r="C246" s="68">
        <v>93.1</v>
      </c>
      <c r="D246" s="36">
        <v>3.58</v>
      </c>
      <c r="E246" s="36">
        <v>3.09</v>
      </c>
      <c r="F246" s="36">
        <v>0.22</v>
      </c>
      <c r="K246" s="36">
        <f t="shared" si="7"/>
        <v>99.99</v>
      </c>
    </row>
    <row r="247" spans="1:11" x14ac:dyDescent="0.25">
      <c r="A247" s="71">
        <v>45445</v>
      </c>
      <c r="B247" s="36">
        <v>1814</v>
      </c>
      <c r="C247" s="36">
        <v>94.52</v>
      </c>
      <c r="D247" s="36">
        <v>2.0299999999999998</v>
      </c>
      <c r="E247" s="36">
        <v>3.27</v>
      </c>
      <c r="F247" s="36">
        <v>0.17</v>
      </c>
      <c r="K247" s="36">
        <f t="shared" si="7"/>
        <v>99.99</v>
      </c>
    </row>
    <row r="248" spans="1:11" x14ac:dyDescent="0.25">
      <c r="A248" s="71">
        <v>45445</v>
      </c>
      <c r="B248" s="36">
        <v>1815</v>
      </c>
      <c r="C248" s="36">
        <v>93.17</v>
      </c>
      <c r="D248" s="36">
        <v>2.29</v>
      </c>
      <c r="E248" s="36">
        <v>4.2300000000000004</v>
      </c>
      <c r="F248" s="36">
        <v>0.28999999999999998</v>
      </c>
      <c r="K248" s="36">
        <f t="shared" ref="K248:K308" si="8">SUM(C248:J248)</f>
        <v>99.980000000000018</v>
      </c>
    </row>
    <row r="249" spans="1:11" x14ac:dyDescent="0.25">
      <c r="A249" s="71">
        <v>45445</v>
      </c>
      <c r="B249" s="36">
        <v>1816</v>
      </c>
      <c r="C249" s="36">
        <v>92.24</v>
      </c>
      <c r="D249" s="36">
        <v>2.2599999999999998</v>
      </c>
      <c r="E249" s="36">
        <v>5.25</v>
      </c>
      <c r="F249" s="36">
        <v>0.24</v>
      </c>
      <c r="K249" s="36">
        <f t="shared" si="8"/>
        <v>99.99</v>
      </c>
    </row>
    <row r="250" spans="1:11" x14ac:dyDescent="0.25">
      <c r="A250" s="71">
        <v>45445</v>
      </c>
      <c r="B250" s="36">
        <v>1817</v>
      </c>
      <c r="C250" s="68">
        <v>95.3</v>
      </c>
      <c r="D250" s="36">
        <v>1.53</v>
      </c>
      <c r="E250" s="36">
        <v>3.01</v>
      </c>
      <c r="F250" s="36">
        <v>0.15</v>
      </c>
      <c r="K250" s="36">
        <f t="shared" si="8"/>
        <v>99.990000000000009</v>
      </c>
    </row>
    <row r="251" spans="1:11" ht="18.75" x14ac:dyDescent="0.25">
      <c r="A251" s="71">
        <v>45447</v>
      </c>
      <c r="B251" s="36" t="s">
        <v>49</v>
      </c>
      <c r="C251" s="36">
        <v>12.23</v>
      </c>
      <c r="D251" s="36">
        <v>2.61</v>
      </c>
      <c r="E251" s="36">
        <v>84.49</v>
      </c>
      <c r="F251" s="36">
        <v>0.42</v>
      </c>
      <c r="G251" s="36">
        <v>0.01</v>
      </c>
      <c r="H251" s="36">
        <v>7.0000000000000007E-2</v>
      </c>
      <c r="I251" s="36">
        <v>0.02</v>
      </c>
      <c r="J251" s="36">
        <v>0.05</v>
      </c>
      <c r="K251" s="68">
        <f t="shared" si="8"/>
        <v>99.899999999999991</v>
      </c>
    </row>
    <row r="252" spans="1:11" x14ac:dyDescent="0.25">
      <c r="A252" s="71">
        <v>45447</v>
      </c>
      <c r="B252" s="36" t="s">
        <v>64</v>
      </c>
      <c r="C252" s="36">
        <v>23.07</v>
      </c>
      <c r="D252" s="36">
        <v>3.23</v>
      </c>
      <c r="E252" s="36">
        <v>73.62</v>
      </c>
      <c r="F252" s="36">
        <v>7.0000000000000007E-2</v>
      </c>
      <c r="K252" s="36">
        <f t="shared" si="8"/>
        <v>99.99</v>
      </c>
    </row>
    <row r="253" spans="1:11" ht="18.75" x14ac:dyDescent="0.25">
      <c r="A253" s="71">
        <v>45447</v>
      </c>
      <c r="B253" s="36" t="s">
        <v>65</v>
      </c>
      <c r="C253" s="36">
        <v>29.26</v>
      </c>
      <c r="D253" s="36">
        <v>5.1100000000000003</v>
      </c>
      <c r="E253" s="36">
        <v>64.930000000000007</v>
      </c>
      <c r="F253" s="36">
        <v>0.57999999999999996</v>
      </c>
      <c r="G253" s="36">
        <v>0.01</v>
      </c>
      <c r="H253" s="36">
        <v>0.04</v>
      </c>
      <c r="I253" s="36">
        <v>0.02</v>
      </c>
      <c r="J253" s="36">
        <v>0.04</v>
      </c>
      <c r="K253" s="36">
        <f t="shared" si="8"/>
        <v>99.990000000000023</v>
      </c>
    </row>
    <row r="254" spans="1:11" ht="18.75" x14ac:dyDescent="0.25">
      <c r="A254" s="71">
        <v>45449</v>
      </c>
      <c r="B254" s="36" t="s">
        <v>66</v>
      </c>
      <c r="C254" s="36">
        <v>27.11</v>
      </c>
      <c r="D254" s="36">
        <v>6.32</v>
      </c>
      <c r="E254" s="36">
        <v>65.61</v>
      </c>
      <c r="F254" s="36">
        <v>0.82</v>
      </c>
      <c r="G254" s="36">
        <v>0.03</v>
      </c>
      <c r="H254" s="36">
        <v>0.04</v>
      </c>
      <c r="I254" s="36">
        <v>0.02</v>
      </c>
      <c r="J254" s="36">
        <v>0.04</v>
      </c>
      <c r="K254" s="36">
        <f t="shared" si="8"/>
        <v>99.99</v>
      </c>
    </row>
    <row r="255" spans="1:11" x14ac:dyDescent="0.25">
      <c r="A255" s="71">
        <v>45449</v>
      </c>
      <c r="B255" s="36" t="s">
        <v>67</v>
      </c>
      <c r="C255" s="36">
        <v>29.95</v>
      </c>
      <c r="D255" s="36">
        <v>4.8099999999999996</v>
      </c>
      <c r="E255" s="36">
        <v>65.09</v>
      </c>
      <c r="F255" s="36">
        <v>0.14000000000000001</v>
      </c>
      <c r="K255" s="36">
        <f t="shared" si="8"/>
        <v>99.99</v>
      </c>
    </row>
    <row r="256" spans="1:11" x14ac:dyDescent="0.25">
      <c r="A256" s="71">
        <v>45449</v>
      </c>
      <c r="B256" s="36" t="s">
        <v>68</v>
      </c>
      <c r="C256" s="36">
        <v>18.43</v>
      </c>
      <c r="D256" s="36">
        <v>2.9</v>
      </c>
      <c r="E256" s="36">
        <v>78.569999999999993</v>
      </c>
      <c r="F256" s="36">
        <v>0.09</v>
      </c>
      <c r="K256" s="36">
        <f t="shared" si="8"/>
        <v>99.99</v>
      </c>
    </row>
    <row r="257" spans="1:11" ht="18.75" x14ac:dyDescent="0.25">
      <c r="A257" s="71">
        <v>45450</v>
      </c>
      <c r="B257" s="36" t="s">
        <v>69</v>
      </c>
      <c r="C257" s="36">
        <v>24.15</v>
      </c>
      <c r="D257" s="36">
        <v>16.16</v>
      </c>
      <c r="E257" s="36">
        <v>58.32</v>
      </c>
      <c r="F257" s="36">
        <v>1.25</v>
      </c>
      <c r="G257" s="68">
        <v>0</v>
      </c>
      <c r="H257" s="36">
        <v>0.03</v>
      </c>
      <c r="I257" s="36">
        <v>0.02</v>
      </c>
      <c r="J257" s="36">
        <v>0.06</v>
      </c>
      <c r="K257" s="36">
        <f t="shared" si="8"/>
        <v>99.99</v>
      </c>
    </row>
    <row r="258" spans="1:11" ht="18.75" x14ac:dyDescent="0.25">
      <c r="A258" s="71">
        <v>45450</v>
      </c>
      <c r="B258" s="36" t="s">
        <v>70</v>
      </c>
      <c r="C258" s="36">
        <v>47.79</v>
      </c>
      <c r="D258" s="36">
        <v>4.76</v>
      </c>
      <c r="E258" s="36">
        <v>46.64</v>
      </c>
      <c r="F258" s="36">
        <v>0.72</v>
      </c>
      <c r="G258" s="36">
        <v>0.01</v>
      </c>
      <c r="H258" s="36">
        <v>0.02</v>
      </c>
      <c r="I258" s="68">
        <v>0</v>
      </c>
      <c r="J258" s="36">
        <v>0.05</v>
      </c>
      <c r="K258" s="36">
        <f t="shared" si="8"/>
        <v>99.99</v>
      </c>
    </row>
    <row r="259" spans="1:11" ht="18.75" x14ac:dyDescent="0.25">
      <c r="A259" s="71">
        <v>45451</v>
      </c>
      <c r="B259" s="36" t="s">
        <v>71</v>
      </c>
      <c r="C259" s="36">
        <v>24.14</v>
      </c>
      <c r="D259" s="36">
        <v>7.08</v>
      </c>
      <c r="E259" s="36">
        <v>68.28</v>
      </c>
      <c r="F259" s="36">
        <v>0.38</v>
      </c>
      <c r="G259" s="36">
        <v>0.01</v>
      </c>
      <c r="H259" s="36">
        <v>0.05</v>
      </c>
      <c r="I259" s="36">
        <v>0.02</v>
      </c>
      <c r="J259" s="36">
        <v>0.03</v>
      </c>
      <c r="K259" s="36">
        <f t="shared" si="8"/>
        <v>99.99</v>
      </c>
    </row>
    <row r="260" spans="1:11" ht="18.75" x14ac:dyDescent="0.25">
      <c r="A260" s="71">
        <v>45451</v>
      </c>
      <c r="B260" s="36" t="s">
        <v>72</v>
      </c>
      <c r="C260" s="36">
        <v>25.35</v>
      </c>
      <c r="D260" s="36">
        <v>4.0199999999999996</v>
      </c>
      <c r="E260" s="36">
        <v>69.86</v>
      </c>
      <c r="F260" s="36">
        <v>0.61</v>
      </c>
      <c r="G260" s="36">
        <v>0.04</v>
      </c>
      <c r="H260" s="36">
        <v>0.04</v>
      </c>
      <c r="I260" s="36">
        <v>0.01</v>
      </c>
      <c r="J260" s="36">
        <v>0.05</v>
      </c>
      <c r="K260" s="36">
        <f t="shared" si="8"/>
        <v>99.980000000000018</v>
      </c>
    </row>
    <row r="261" spans="1:11" ht="18.75" x14ac:dyDescent="0.25">
      <c r="A261" s="71">
        <v>45452</v>
      </c>
      <c r="B261" s="36" t="s">
        <v>73</v>
      </c>
      <c r="C261" s="36">
        <v>94.34</v>
      </c>
      <c r="D261" s="36">
        <v>0.37</v>
      </c>
      <c r="E261" s="36">
        <v>4.67</v>
      </c>
      <c r="F261" s="36">
        <v>0.51</v>
      </c>
      <c r="G261" s="36">
        <v>0.06</v>
      </c>
      <c r="H261" s="36">
        <v>0.01</v>
      </c>
      <c r="I261" s="68">
        <v>0</v>
      </c>
      <c r="J261" s="68">
        <v>0</v>
      </c>
      <c r="K261" s="36">
        <f t="shared" si="8"/>
        <v>99.960000000000022</v>
      </c>
    </row>
    <row r="262" spans="1:11" ht="18.75" x14ac:dyDescent="0.25">
      <c r="A262" s="71">
        <v>45452</v>
      </c>
      <c r="B262" s="36" t="s">
        <v>74</v>
      </c>
      <c r="C262" s="36">
        <v>25.73</v>
      </c>
      <c r="D262" s="36">
        <v>2.46</v>
      </c>
      <c r="E262" s="36">
        <v>69.02</v>
      </c>
      <c r="F262" s="36">
        <v>2.15</v>
      </c>
      <c r="G262" s="36">
        <v>0.33</v>
      </c>
      <c r="H262" s="36">
        <v>0.22</v>
      </c>
      <c r="I262" s="36">
        <v>0.05</v>
      </c>
      <c r="J262" s="36">
        <v>0.03</v>
      </c>
      <c r="K262" s="36">
        <f t="shared" si="8"/>
        <v>99.99</v>
      </c>
    </row>
    <row r="263" spans="1:11" ht="18.75" x14ac:dyDescent="0.25">
      <c r="A263" s="71">
        <v>45452</v>
      </c>
      <c r="B263" s="36" t="s">
        <v>75</v>
      </c>
      <c r="C263" s="68">
        <v>20.5</v>
      </c>
      <c r="D263" s="36">
        <v>2.57</v>
      </c>
      <c r="E263" s="36">
        <v>74.78</v>
      </c>
      <c r="F263" s="36">
        <v>1.61</v>
      </c>
      <c r="G263" s="68">
        <v>0.1</v>
      </c>
      <c r="H263" s="36">
        <v>0.02</v>
      </c>
      <c r="I263" s="36">
        <v>0.03</v>
      </c>
      <c r="J263" s="36">
        <v>0.05</v>
      </c>
      <c r="K263" s="36">
        <f t="shared" si="8"/>
        <v>99.659999999999982</v>
      </c>
    </row>
    <row r="264" spans="1:11" ht="18.75" x14ac:dyDescent="0.25">
      <c r="A264" s="71">
        <v>45453</v>
      </c>
      <c r="B264" s="36" t="s">
        <v>76</v>
      </c>
      <c r="C264" s="36">
        <v>76.03</v>
      </c>
      <c r="D264" s="36">
        <v>21.43</v>
      </c>
      <c r="E264" s="36">
        <v>1.03</v>
      </c>
      <c r="F264" s="36">
        <v>1.41</v>
      </c>
      <c r="G264" s="68">
        <v>0</v>
      </c>
      <c r="H264" s="36">
        <v>0.02</v>
      </c>
      <c r="I264" s="36">
        <v>0.02</v>
      </c>
      <c r="J264" s="36">
        <v>0.04</v>
      </c>
      <c r="K264" s="36">
        <f t="shared" si="8"/>
        <v>99.98</v>
      </c>
    </row>
    <row r="265" spans="1:11" x14ac:dyDescent="0.25">
      <c r="A265" s="61">
        <v>45453</v>
      </c>
      <c r="B265" s="36" t="s">
        <v>77</v>
      </c>
      <c r="C265" s="36">
        <v>13.14</v>
      </c>
      <c r="D265" s="36">
        <v>0.83</v>
      </c>
      <c r="E265" s="36">
        <v>85.01</v>
      </c>
      <c r="F265" s="36">
        <v>0.77</v>
      </c>
      <c r="G265" s="36">
        <v>0.05</v>
      </c>
      <c r="H265" s="36">
        <v>0.06</v>
      </c>
      <c r="I265" s="36">
        <v>0.02</v>
      </c>
      <c r="J265" s="36">
        <v>0.05</v>
      </c>
      <c r="K265" s="36">
        <f t="shared" si="8"/>
        <v>99.929999999999993</v>
      </c>
    </row>
    <row r="266" spans="1:11" ht="18.75" x14ac:dyDescent="0.25">
      <c r="A266" s="71">
        <v>45453</v>
      </c>
      <c r="B266" s="36" t="s">
        <v>78</v>
      </c>
      <c r="C266" s="36">
        <v>61.42</v>
      </c>
      <c r="D266" s="36">
        <v>32.83</v>
      </c>
      <c r="E266" s="36">
        <v>3.21</v>
      </c>
      <c r="F266" s="36">
        <v>2.1800000000000002</v>
      </c>
      <c r="G266" s="36">
        <v>0.31</v>
      </c>
      <c r="H266" s="68">
        <v>0</v>
      </c>
      <c r="I266" s="68">
        <v>0</v>
      </c>
      <c r="J266" s="36">
        <v>0.03</v>
      </c>
      <c r="K266" s="36">
        <f t="shared" si="8"/>
        <v>99.98</v>
      </c>
    </row>
    <row r="267" spans="1:11" ht="18.75" x14ac:dyDescent="0.25">
      <c r="A267" s="71">
        <v>45454</v>
      </c>
      <c r="B267" s="36" t="s">
        <v>79</v>
      </c>
      <c r="C267" s="36">
        <v>61.32</v>
      </c>
      <c r="D267" s="36">
        <v>36.840000000000003</v>
      </c>
      <c r="E267" s="36">
        <v>0.54</v>
      </c>
      <c r="F267" s="36">
        <v>1.21</v>
      </c>
      <c r="G267" s="36">
        <v>0.06</v>
      </c>
      <c r="H267" s="68">
        <v>0</v>
      </c>
      <c r="I267" s="36">
        <v>0.02</v>
      </c>
      <c r="J267" s="68">
        <v>0</v>
      </c>
      <c r="K267" s="36">
        <f t="shared" si="8"/>
        <v>99.99</v>
      </c>
    </row>
    <row r="268" spans="1:11" x14ac:dyDescent="0.25">
      <c r="A268" s="71">
        <v>45455</v>
      </c>
      <c r="B268" s="36" t="s">
        <v>80</v>
      </c>
      <c r="C268" s="36">
        <v>55.64</v>
      </c>
      <c r="D268" s="36">
        <v>1.78</v>
      </c>
      <c r="E268" s="36">
        <v>39.17</v>
      </c>
      <c r="F268" s="36">
        <v>3.24</v>
      </c>
      <c r="G268" s="68">
        <v>0.1</v>
      </c>
      <c r="H268" s="68">
        <v>0</v>
      </c>
      <c r="I268" s="68">
        <v>0</v>
      </c>
      <c r="J268" s="36">
        <v>0.06</v>
      </c>
      <c r="K268" s="36">
        <f t="shared" si="8"/>
        <v>99.99</v>
      </c>
    </row>
    <row r="269" spans="1:11" x14ac:dyDescent="0.25">
      <c r="A269" s="71">
        <v>45460</v>
      </c>
      <c r="B269" s="36" t="s">
        <v>81</v>
      </c>
      <c r="C269" s="36">
        <v>60.39</v>
      </c>
      <c r="D269" s="36">
        <v>7.41</v>
      </c>
      <c r="E269" s="36">
        <v>30.84</v>
      </c>
      <c r="F269" s="36">
        <v>0.73</v>
      </c>
      <c r="G269" s="36">
        <v>0.12</v>
      </c>
      <c r="H269" s="36">
        <v>0.28999999999999998</v>
      </c>
      <c r="I269" s="68">
        <v>0</v>
      </c>
      <c r="J269" s="36">
        <v>0.19</v>
      </c>
      <c r="K269" s="36">
        <f t="shared" si="8"/>
        <v>99.970000000000013</v>
      </c>
    </row>
    <row r="270" spans="1:11" x14ac:dyDescent="0.25">
      <c r="A270" s="71">
        <v>45460</v>
      </c>
      <c r="B270" s="36" t="s">
        <v>83</v>
      </c>
      <c r="C270" s="68">
        <v>58.3</v>
      </c>
      <c r="D270" s="36">
        <v>11.33</v>
      </c>
      <c r="E270" s="36">
        <v>29.44</v>
      </c>
      <c r="F270" s="36">
        <v>0.56999999999999995</v>
      </c>
      <c r="G270" s="36">
        <v>0.02</v>
      </c>
      <c r="H270" s="36">
        <v>0.16</v>
      </c>
      <c r="I270" s="68">
        <v>0</v>
      </c>
      <c r="J270" s="36">
        <v>0.09</v>
      </c>
      <c r="K270" s="36">
        <f t="shared" si="8"/>
        <v>99.909999999999982</v>
      </c>
    </row>
    <row r="271" spans="1:11" x14ac:dyDescent="0.25">
      <c r="A271" s="71">
        <v>45460</v>
      </c>
      <c r="B271" s="36" t="s">
        <v>82</v>
      </c>
      <c r="C271" s="36">
        <v>49.64</v>
      </c>
      <c r="D271" s="36">
        <v>12.85</v>
      </c>
      <c r="E271" s="36">
        <v>13.85</v>
      </c>
      <c r="F271" s="68">
        <v>18.399999999999999</v>
      </c>
      <c r="G271" s="36">
        <v>3.15</v>
      </c>
      <c r="H271" s="36">
        <v>1.37</v>
      </c>
      <c r="I271" s="36">
        <v>0.48</v>
      </c>
      <c r="J271" s="36">
        <v>0.16</v>
      </c>
      <c r="K271" s="68">
        <f t="shared" si="8"/>
        <v>99.90000000000002</v>
      </c>
    </row>
    <row r="272" spans="1:11" x14ac:dyDescent="0.25">
      <c r="A272" s="71">
        <v>45461</v>
      </c>
      <c r="B272" s="36" t="s">
        <v>84</v>
      </c>
      <c r="C272" s="36">
        <v>60.33</v>
      </c>
      <c r="D272" s="36">
        <v>7.85</v>
      </c>
      <c r="E272" s="36">
        <v>29.19</v>
      </c>
      <c r="F272" s="36">
        <v>2.02</v>
      </c>
      <c r="G272" s="36">
        <v>0.04</v>
      </c>
      <c r="H272" s="36">
        <v>0.35</v>
      </c>
      <c r="I272" s="36">
        <v>0.01</v>
      </c>
      <c r="J272" s="68">
        <v>0.2</v>
      </c>
      <c r="K272" s="36">
        <f t="shared" si="8"/>
        <v>99.99</v>
      </c>
    </row>
    <row r="273" spans="1:11" ht="18.75" x14ac:dyDescent="0.25">
      <c r="A273" s="71">
        <v>45461</v>
      </c>
      <c r="B273" s="36" t="s">
        <v>35</v>
      </c>
      <c r="C273" s="36">
        <v>81.61</v>
      </c>
      <c r="D273" s="36">
        <v>4.6100000000000003</v>
      </c>
      <c r="E273" s="36">
        <v>13.21</v>
      </c>
      <c r="F273" s="36">
        <v>0.39</v>
      </c>
      <c r="G273" s="36">
        <v>0.04</v>
      </c>
      <c r="H273" s="36">
        <v>0.04</v>
      </c>
      <c r="I273" s="68">
        <v>0</v>
      </c>
      <c r="J273" s="36">
        <v>0.09</v>
      </c>
      <c r="K273" s="36">
        <f t="shared" si="8"/>
        <v>99.990000000000023</v>
      </c>
    </row>
    <row r="274" spans="1:11" ht="18.75" x14ac:dyDescent="0.25">
      <c r="A274" s="71">
        <v>45462</v>
      </c>
      <c r="B274" s="36" t="s">
        <v>34</v>
      </c>
      <c r="C274" s="36">
        <v>80.19</v>
      </c>
      <c r="D274" s="36">
        <v>8.33</v>
      </c>
      <c r="E274" s="36">
        <v>10.84</v>
      </c>
      <c r="F274" s="36">
        <v>0.55000000000000004</v>
      </c>
      <c r="G274" s="68">
        <v>0</v>
      </c>
      <c r="H274" s="36">
        <v>0.01</v>
      </c>
      <c r="I274" s="68">
        <v>0</v>
      </c>
      <c r="J274" s="36">
        <v>7.0000000000000007E-2</v>
      </c>
      <c r="K274" s="36">
        <f t="shared" si="8"/>
        <v>99.99</v>
      </c>
    </row>
    <row r="275" spans="1:11" ht="18.75" x14ac:dyDescent="0.25">
      <c r="A275" s="71">
        <v>45462</v>
      </c>
      <c r="B275" s="36" t="s">
        <v>46</v>
      </c>
      <c r="C275" s="36">
        <v>74.77</v>
      </c>
      <c r="D275" s="36">
        <v>7.34</v>
      </c>
      <c r="E275" s="36">
        <v>16.78</v>
      </c>
      <c r="F275" s="36">
        <v>0.73</v>
      </c>
      <c r="G275" s="36">
        <v>7.0000000000000007E-2</v>
      </c>
      <c r="H275" s="36">
        <v>0.18</v>
      </c>
      <c r="I275" s="68">
        <v>0</v>
      </c>
      <c r="J275" s="36">
        <v>0.12</v>
      </c>
      <c r="K275" s="36">
        <f t="shared" si="8"/>
        <v>99.990000000000009</v>
      </c>
    </row>
    <row r="276" spans="1:11" ht="18.75" x14ac:dyDescent="0.25">
      <c r="A276" s="71">
        <v>45463</v>
      </c>
      <c r="B276" s="36" t="s">
        <v>85</v>
      </c>
      <c r="C276" s="36">
        <v>59.37</v>
      </c>
      <c r="D276" s="36">
        <v>31.24</v>
      </c>
      <c r="E276" s="36">
        <v>3.15</v>
      </c>
      <c r="F276" s="36">
        <v>4.93</v>
      </c>
      <c r="G276" s="36">
        <v>0.71</v>
      </c>
      <c r="H276" s="36">
        <v>0.38</v>
      </c>
      <c r="I276" s="36">
        <v>0.14000000000000001</v>
      </c>
      <c r="J276" s="36">
        <v>7.0000000000000007E-2</v>
      </c>
      <c r="K276" s="36">
        <f t="shared" si="8"/>
        <v>99.989999999999981</v>
      </c>
    </row>
    <row r="277" spans="1:11" x14ac:dyDescent="0.25">
      <c r="A277" s="71">
        <v>45465</v>
      </c>
      <c r="B277" s="36" t="s">
        <v>86</v>
      </c>
      <c r="C277" s="36">
        <v>12.94</v>
      </c>
      <c r="D277" s="68">
        <v>0.8</v>
      </c>
      <c r="E277" s="36">
        <v>84.47</v>
      </c>
      <c r="F277" s="36">
        <v>1.45</v>
      </c>
      <c r="G277" s="36">
        <v>0.15</v>
      </c>
      <c r="H277" s="36">
        <v>0.02</v>
      </c>
      <c r="I277" s="36">
        <v>0.02</v>
      </c>
      <c r="J277" s="36">
        <v>7.0000000000000007E-2</v>
      </c>
      <c r="K277" s="36">
        <f t="shared" si="8"/>
        <v>99.919999999999987</v>
      </c>
    </row>
    <row r="278" spans="1:11" x14ac:dyDescent="0.25">
      <c r="A278" s="71">
        <v>45465</v>
      </c>
      <c r="B278" s="36">
        <v>1818</v>
      </c>
      <c r="C278" s="36">
        <v>92.37</v>
      </c>
      <c r="D278" s="36">
        <v>2.66</v>
      </c>
      <c r="E278" s="36">
        <v>4.62</v>
      </c>
      <c r="F278" s="36">
        <v>0.33</v>
      </c>
      <c r="K278" s="36">
        <f t="shared" si="8"/>
        <v>99.98</v>
      </c>
    </row>
    <row r="279" spans="1:11" x14ac:dyDescent="0.25">
      <c r="A279" s="71">
        <v>45465</v>
      </c>
      <c r="B279" s="36">
        <v>1819</v>
      </c>
      <c r="C279" s="36">
        <v>92.44</v>
      </c>
      <c r="D279" s="36">
        <v>2.68</v>
      </c>
      <c r="E279" s="36">
        <v>4.6399999999999997</v>
      </c>
      <c r="F279" s="36">
        <v>0.23</v>
      </c>
      <c r="K279" s="36">
        <f t="shared" si="8"/>
        <v>99.990000000000009</v>
      </c>
    </row>
    <row r="280" spans="1:11" x14ac:dyDescent="0.25">
      <c r="A280" s="71">
        <v>45465</v>
      </c>
      <c r="B280" s="36">
        <v>1820</v>
      </c>
      <c r="C280" s="68">
        <v>91.8</v>
      </c>
      <c r="D280" s="36">
        <v>2.65</v>
      </c>
      <c r="E280" s="36">
        <v>5.17</v>
      </c>
      <c r="F280" s="36">
        <v>0.34</v>
      </c>
      <c r="K280" s="36">
        <f t="shared" si="8"/>
        <v>99.960000000000008</v>
      </c>
    </row>
    <row r="281" spans="1:11" x14ac:dyDescent="0.25">
      <c r="A281" s="71">
        <v>45465</v>
      </c>
      <c r="B281" s="36">
        <v>1821</v>
      </c>
      <c r="C281" s="36">
        <v>90.72</v>
      </c>
      <c r="D281" s="36">
        <v>2.72</v>
      </c>
      <c r="E281" s="36">
        <v>6.39</v>
      </c>
      <c r="F281" s="36">
        <v>0.16</v>
      </c>
      <c r="I281" s="68"/>
      <c r="K281" s="36">
        <f t="shared" si="8"/>
        <v>99.99</v>
      </c>
    </row>
    <row r="282" spans="1:11" x14ac:dyDescent="0.25">
      <c r="A282" s="71">
        <v>45465</v>
      </c>
      <c r="B282" s="36">
        <v>1822</v>
      </c>
      <c r="C282" s="36">
        <v>92.31</v>
      </c>
      <c r="D282" s="36">
        <v>2.79</v>
      </c>
      <c r="E282" s="36">
        <v>4.75</v>
      </c>
      <c r="F282" s="36">
        <v>0.14000000000000001</v>
      </c>
      <c r="K282" s="36">
        <f t="shared" si="8"/>
        <v>99.990000000000009</v>
      </c>
    </row>
    <row r="283" spans="1:11" x14ac:dyDescent="0.25">
      <c r="A283" s="71">
        <v>45465</v>
      </c>
      <c r="B283" s="36">
        <v>1823</v>
      </c>
      <c r="C283" s="68">
        <v>91.8</v>
      </c>
      <c r="D283" s="68">
        <v>2.6</v>
      </c>
      <c r="E283" s="36">
        <v>5.27</v>
      </c>
      <c r="F283" s="36">
        <v>0.32</v>
      </c>
      <c r="K283" s="36">
        <f t="shared" si="8"/>
        <v>99.989999999999981</v>
      </c>
    </row>
    <row r="284" spans="1:11" x14ac:dyDescent="0.25">
      <c r="A284" s="71">
        <v>45465</v>
      </c>
      <c r="B284" s="36">
        <v>1824</v>
      </c>
      <c r="C284" s="36">
        <v>92.74</v>
      </c>
      <c r="D284" s="36">
        <v>2.37</v>
      </c>
      <c r="E284" s="36">
        <v>4.67</v>
      </c>
      <c r="F284" s="36">
        <v>0.21</v>
      </c>
      <c r="K284" s="36">
        <f t="shared" si="8"/>
        <v>99.99</v>
      </c>
    </row>
    <row r="285" spans="1:11" x14ac:dyDescent="0.25">
      <c r="A285" s="71">
        <v>45465</v>
      </c>
      <c r="B285" s="36">
        <v>1825</v>
      </c>
      <c r="C285" s="36">
        <v>94.65</v>
      </c>
      <c r="D285" s="68">
        <v>2</v>
      </c>
      <c r="E285" s="68">
        <v>3.2</v>
      </c>
      <c r="F285" s="36">
        <v>0.14000000000000001</v>
      </c>
      <c r="K285" s="36">
        <f t="shared" si="8"/>
        <v>99.990000000000009</v>
      </c>
    </row>
    <row r="286" spans="1:11" x14ac:dyDescent="0.25">
      <c r="A286" s="71">
        <v>45465</v>
      </c>
      <c r="B286" s="36">
        <v>1826</v>
      </c>
      <c r="C286" s="36">
        <v>90.38</v>
      </c>
      <c r="D286" s="36">
        <v>2.69</v>
      </c>
      <c r="E286" s="68">
        <v>6.8</v>
      </c>
      <c r="F286" s="36">
        <v>0.12</v>
      </c>
      <c r="K286" s="36">
        <f t="shared" si="8"/>
        <v>99.99</v>
      </c>
    </row>
    <row r="287" spans="1:11" x14ac:dyDescent="0.25">
      <c r="A287" s="71">
        <v>45465</v>
      </c>
      <c r="B287" s="36">
        <v>1827</v>
      </c>
      <c r="C287" s="36">
        <v>91.67</v>
      </c>
      <c r="D287" s="36">
        <v>2.79</v>
      </c>
      <c r="E287" s="36">
        <v>5.41</v>
      </c>
      <c r="F287" s="36">
        <v>0.12</v>
      </c>
      <c r="K287" s="36">
        <f t="shared" si="8"/>
        <v>99.990000000000009</v>
      </c>
    </row>
    <row r="288" spans="1:11" x14ac:dyDescent="0.25">
      <c r="A288" s="71">
        <v>45465</v>
      </c>
      <c r="B288" s="36">
        <v>1828</v>
      </c>
      <c r="C288" s="36">
        <v>95.69</v>
      </c>
      <c r="D288" s="36">
        <v>1.59</v>
      </c>
      <c r="E288" s="36">
        <v>2.5299999999999998</v>
      </c>
      <c r="F288" s="36">
        <v>0.18</v>
      </c>
      <c r="K288" s="36">
        <f t="shared" si="8"/>
        <v>99.990000000000009</v>
      </c>
    </row>
    <row r="289" spans="1:11" x14ac:dyDescent="0.25">
      <c r="A289" s="71">
        <v>45465</v>
      </c>
      <c r="B289" s="36">
        <v>1829</v>
      </c>
      <c r="C289" s="36">
        <v>92.89</v>
      </c>
      <c r="D289" s="36">
        <v>2.46</v>
      </c>
      <c r="E289" s="36">
        <v>4.51</v>
      </c>
      <c r="F289" s="36">
        <v>0.13</v>
      </c>
      <c r="K289" s="36">
        <f t="shared" si="8"/>
        <v>99.99</v>
      </c>
    </row>
    <row r="290" spans="1:11" x14ac:dyDescent="0.25">
      <c r="A290" s="71">
        <v>45465</v>
      </c>
      <c r="B290" s="36">
        <v>1830</v>
      </c>
      <c r="C290" s="68">
        <v>92.8</v>
      </c>
      <c r="D290" s="36">
        <v>2.33</v>
      </c>
      <c r="E290" s="36">
        <v>4.71</v>
      </c>
      <c r="F290" s="36">
        <v>0.15</v>
      </c>
      <c r="K290" s="36">
        <f t="shared" si="8"/>
        <v>99.99</v>
      </c>
    </row>
    <row r="291" spans="1:11" x14ac:dyDescent="0.25">
      <c r="A291" s="71">
        <v>45465</v>
      </c>
      <c r="B291" s="36">
        <v>1831</v>
      </c>
      <c r="C291" s="36">
        <v>94.52</v>
      </c>
      <c r="D291" s="36">
        <v>1.96</v>
      </c>
      <c r="E291" s="36">
        <v>3.26</v>
      </c>
      <c r="F291" s="36">
        <v>0.25</v>
      </c>
      <c r="K291" s="36">
        <f t="shared" si="8"/>
        <v>99.99</v>
      </c>
    </row>
    <row r="292" spans="1:11" x14ac:dyDescent="0.25">
      <c r="A292" s="71">
        <v>45465</v>
      </c>
      <c r="B292" s="36">
        <v>1832</v>
      </c>
      <c r="C292" s="36">
        <v>93.92</v>
      </c>
      <c r="D292" s="36">
        <v>2.57</v>
      </c>
      <c r="E292" s="36">
        <v>3.24</v>
      </c>
      <c r="F292" s="36">
        <v>0.26</v>
      </c>
      <c r="K292" s="36">
        <f t="shared" si="8"/>
        <v>99.99</v>
      </c>
    </row>
    <row r="293" spans="1:11" x14ac:dyDescent="0.25">
      <c r="A293" s="71">
        <v>45465</v>
      </c>
      <c r="B293" s="36">
        <v>1833</v>
      </c>
      <c r="C293" s="36">
        <v>93.94</v>
      </c>
      <c r="D293" s="36">
        <v>2.56</v>
      </c>
      <c r="E293" s="36">
        <v>3.23</v>
      </c>
      <c r="F293" s="36">
        <v>0.26</v>
      </c>
      <c r="K293" s="36">
        <f t="shared" si="8"/>
        <v>99.990000000000009</v>
      </c>
    </row>
    <row r="294" spans="1:11" x14ac:dyDescent="0.25">
      <c r="A294" s="71">
        <v>45465</v>
      </c>
      <c r="B294" s="36">
        <v>1834</v>
      </c>
      <c r="C294" s="36">
        <v>92.72</v>
      </c>
      <c r="D294" s="68">
        <v>2.7</v>
      </c>
      <c r="E294" s="36">
        <v>4.3600000000000003</v>
      </c>
      <c r="F294" s="36">
        <v>0.21</v>
      </c>
      <c r="K294" s="36">
        <f t="shared" si="8"/>
        <v>99.99</v>
      </c>
    </row>
    <row r="295" spans="1:11" x14ac:dyDescent="0.25">
      <c r="A295" s="71">
        <v>45465</v>
      </c>
      <c r="B295" s="36">
        <v>1835</v>
      </c>
      <c r="C295" s="36">
        <v>95.41</v>
      </c>
      <c r="D295" s="36">
        <v>2.62</v>
      </c>
      <c r="E295" s="36">
        <v>1.62</v>
      </c>
      <c r="F295" s="36">
        <v>0.34</v>
      </c>
      <c r="K295" s="36">
        <f t="shared" si="8"/>
        <v>99.990000000000009</v>
      </c>
    </row>
    <row r="296" spans="1:11" x14ac:dyDescent="0.25">
      <c r="A296" s="71">
        <v>45465</v>
      </c>
      <c r="B296" s="36">
        <v>1836</v>
      </c>
      <c r="C296" s="36">
        <v>95.44</v>
      </c>
      <c r="D296" s="36">
        <v>2.65</v>
      </c>
      <c r="E296" s="36">
        <v>1.68</v>
      </c>
      <c r="F296" s="36">
        <v>0.22</v>
      </c>
      <c r="K296" s="36">
        <f t="shared" si="8"/>
        <v>99.990000000000009</v>
      </c>
    </row>
    <row r="297" spans="1:11" x14ac:dyDescent="0.25">
      <c r="A297" s="71">
        <v>45466</v>
      </c>
      <c r="B297" s="36" t="s">
        <v>87</v>
      </c>
      <c r="C297" s="36">
        <v>92.27</v>
      </c>
      <c r="D297" s="36">
        <v>5.27</v>
      </c>
      <c r="E297" s="36">
        <v>1.88</v>
      </c>
      <c r="F297" s="36">
        <v>0.54</v>
      </c>
      <c r="K297" s="36">
        <f t="shared" si="8"/>
        <v>99.96</v>
      </c>
    </row>
    <row r="298" spans="1:11" x14ac:dyDescent="0.25">
      <c r="K298" s="36">
        <f t="shared" si="8"/>
        <v>0</v>
      </c>
    </row>
    <row r="299" spans="1:11" x14ac:dyDescent="0.25">
      <c r="K299" s="36">
        <f t="shared" si="8"/>
        <v>0</v>
      </c>
    </row>
    <row r="300" spans="1:11" x14ac:dyDescent="0.25">
      <c r="K300" s="36">
        <f t="shared" si="8"/>
        <v>0</v>
      </c>
    </row>
    <row r="301" spans="1:11" x14ac:dyDescent="0.25">
      <c r="K301" s="36">
        <f t="shared" si="8"/>
        <v>0</v>
      </c>
    </row>
    <row r="302" spans="1:11" x14ac:dyDescent="0.25">
      <c r="K302" s="36">
        <f t="shared" si="8"/>
        <v>0</v>
      </c>
    </row>
    <row r="303" spans="1:11" x14ac:dyDescent="0.25">
      <c r="K303" s="36">
        <f t="shared" si="8"/>
        <v>0</v>
      </c>
    </row>
    <row r="304" spans="1:11" x14ac:dyDescent="0.25">
      <c r="K304" s="36">
        <f t="shared" si="8"/>
        <v>0</v>
      </c>
    </row>
    <row r="305" spans="11:11" x14ac:dyDescent="0.25">
      <c r="K305" s="36">
        <f t="shared" si="8"/>
        <v>0</v>
      </c>
    </row>
    <row r="306" spans="11:11" x14ac:dyDescent="0.25">
      <c r="K306" s="36">
        <f t="shared" si="8"/>
        <v>0</v>
      </c>
    </row>
    <row r="307" spans="11:11" x14ac:dyDescent="0.25">
      <c r="K307" s="36">
        <f t="shared" si="8"/>
        <v>0</v>
      </c>
    </row>
    <row r="308" spans="11:11" x14ac:dyDescent="0.25">
      <c r="K308" s="36">
        <f t="shared" si="8"/>
        <v>0</v>
      </c>
    </row>
    <row r="309" spans="11:11" x14ac:dyDescent="0.25">
      <c r="K309" s="36">
        <f t="shared" ref="K309:K372" si="9">SUM(C309:J309)</f>
        <v>0</v>
      </c>
    </row>
    <row r="310" spans="11:11" x14ac:dyDescent="0.25">
      <c r="K310" s="36">
        <f t="shared" si="9"/>
        <v>0</v>
      </c>
    </row>
    <row r="311" spans="11:11" x14ac:dyDescent="0.25">
      <c r="K311" s="36">
        <f t="shared" si="9"/>
        <v>0</v>
      </c>
    </row>
    <row r="312" spans="11:11" x14ac:dyDescent="0.25">
      <c r="K312" s="36">
        <f t="shared" si="9"/>
        <v>0</v>
      </c>
    </row>
    <row r="313" spans="11:11" x14ac:dyDescent="0.25">
      <c r="K313" s="36">
        <f t="shared" si="9"/>
        <v>0</v>
      </c>
    </row>
    <row r="314" spans="11:11" x14ac:dyDescent="0.25">
      <c r="K314" s="36">
        <f t="shared" si="9"/>
        <v>0</v>
      </c>
    </row>
    <row r="315" spans="11:11" x14ac:dyDescent="0.25">
      <c r="K315" s="36">
        <f t="shared" si="9"/>
        <v>0</v>
      </c>
    </row>
    <row r="316" spans="11:11" x14ac:dyDescent="0.25">
      <c r="K316" s="36">
        <f t="shared" si="9"/>
        <v>0</v>
      </c>
    </row>
    <row r="317" spans="11:11" x14ac:dyDescent="0.25">
      <c r="K317" s="36">
        <f t="shared" si="9"/>
        <v>0</v>
      </c>
    </row>
    <row r="318" spans="11:11" x14ac:dyDescent="0.25">
      <c r="K318" s="36">
        <f t="shared" si="9"/>
        <v>0</v>
      </c>
    </row>
    <row r="319" spans="11:11" x14ac:dyDescent="0.25">
      <c r="K319" s="36">
        <f t="shared" si="9"/>
        <v>0</v>
      </c>
    </row>
    <row r="320" spans="11:11" x14ac:dyDescent="0.25">
      <c r="K320" s="36">
        <f t="shared" si="9"/>
        <v>0</v>
      </c>
    </row>
    <row r="321" spans="11:11" x14ac:dyDescent="0.25">
      <c r="K321" s="36">
        <f t="shared" si="9"/>
        <v>0</v>
      </c>
    </row>
    <row r="322" spans="11:11" x14ac:dyDescent="0.25">
      <c r="K322" s="36">
        <f t="shared" si="9"/>
        <v>0</v>
      </c>
    </row>
    <row r="323" spans="11:11" x14ac:dyDescent="0.25">
      <c r="K323" s="36">
        <f t="shared" si="9"/>
        <v>0</v>
      </c>
    </row>
    <row r="324" spans="11:11" x14ac:dyDescent="0.25">
      <c r="K324" s="36">
        <f t="shared" si="9"/>
        <v>0</v>
      </c>
    </row>
    <row r="325" spans="11:11" x14ac:dyDescent="0.25">
      <c r="K325" s="36">
        <f t="shared" si="9"/>
        <v>0</v>
      </c>
    </row>
    <row r="326" spans="11:11" x14ac:dyDescent="0.25">
      <c r="K326" s="36">
        <f t="shared" si="9"/>
        <v>0</v>
      </c>
    </row>
    <row r="327" spans="11:11" x14ac:dyDescent="0.25">
      <c r="K327" s="36">
        <f t="shared" si="9"/>
        <v>0</v>
      </c>
    </row>
    <row r="328" spans="11:11" x14ac:dyDescent="0.25">
      <c r="K328" s="36">
        <f t="shared" si="9"/>
        <v>0</v>
      </c>
    </row>
    <row r="329" spans="11:11" x14ac:dyDescent="0.25">
      <c r="K329" s="36">
        <f t="shared" si="9"/>
        <v>0</v>
      </c>
    </row>
    <row r="330" spans="11:11" x14ac:dyDescent="0.25">
      <c r="K330" s="36">
        <f t="shared" si="9"/>
        <v>0</v>
      </c>
    </row>
    <row r="331" spans="11:11" x14ac:dyDescent="0.25">
      <c r="K331" s="36">
        <f t="shared" si="9"/>
        <v>0</v>
      </c>
    </row>
    <row r="332" spans="11:11" x14ac:dyDescent="0.25">
      <c r="K332" s="36">
        <f t="shared" si="9"/>
        <v>0</v>
      </c>
    </row>
    <row r="333" spans="11:11" x14ac:dyDescent="0.25">
      <c r="K333" s="36">
        <f t="shared" si="9"/>
        <v>0</v>
      </c>
    </row>
    <row r="334" spans="11:11" x14ac:dyDescent="0.25">
      <c r="K334" s="36">
        <f t="shared" si="9"/>
        <v>0</v>
      </c>
    </row>
    <row r="335" spans="11:11" x14ac:dyDescent="0.25">
      <c r="K335" s="36">
        <f t="shared" si="9"/>
        <v>0</v>
      </c>
    </row>
    <row r="336" spans="11:11" x14ac:dyDescent="0.25">
      <c r="K336" s="36">
        <f t="shared" si="9"/>
        <v>0</v>
      </c>
    </row>
    <row r="337" spans="11:11" x14ac:dyDescent="0.25">
      <c r="K337" s="36">
        <f t="shared" si="9"/>
        <v>0</v>
      </c>
    </row>
    <row r="338" spans="11:11" x14ac:dyDescent="0.25">
      <c r="K338" s="36">
        <f t="shared" si="9"/>
        <v>0</v>
      </c>
    </row>
    <row r="339" spans="11:11" x14ac:dyDescent="0.25">
      <c r="K339" s="36">
        <f t="shared" si="9"/>
        <v>0</v>
      </c>
    </row>
    <row r="340" spans="11:11" x14ac:dyDescent="0.25">
      <c r="K340" s="36">
        <f t="shared" si="9"/>
        <v>0</v>
      </c>
    </row>
    <row r="341" spans="11:11" x14ac:dyDescent="0.25">
      <c r="K341" s="36">
        <f t="shared" si="9"/>
        <v>0</v>
      </c>
    </row>
    <row r="342" spans="11:11" x14ac:dyDescent="0.25">
      <c r="K342" s="36">
        <f t="shared" si="9"/>
        <v>0</v>
      </c>
    </row>
    <row r="343" spans="11:11" x14ac:dyDescent="0.25">
      <c r="K343" s="36">
        <f t="shared" si="9"/>
        <v>0</v>
      </c>
    </row>
    <row r="344" spans="11:11" x14ac:dyDescent="0.25">
      <c r="K344" s="36">
        <f t="shared" si="9"/>
        <v>0</v>
      </c>
    </row>
    <row r="345" spans="11:11" x14ac:dyDescent="0.25">
      <c r="K345" s="36">
        <f t="shared" si="9"/>
        <v>0</v>
      </c>
    </row>
    <row r="346" spans="11:11" x14ac:dyDescent="0.25">
      <c r="K346" s="36">
        <f t="shared" si="9"/>
        <v>0</v>
      </c>
    </row>
    <row r="347" spans="11:11" x14ac:dyDescent="0.25">
      <c r="K347" s="36">
        <f t="shared" si="9"/>
        <v>0</v>
      </c>
    </row>
    <row r="348" spans="11:11" x14ac:dyDescent="0.25">
      <c r="K348" s="36">
        <f t="shared" si="9"/>
        <v>0</v>
      </c>
    </row>
    <row r="349" spans="11:11" x14ac:dyDescent="0.25">
      <c r="K349" s="36">
        <f t="shared" si="9"/>
        <v>0</v>
      </c>
    </row>
    <row r="350" spans="11:11" x14ac:dyDescent="0.25">
      <c r="K350" s="36">
        <f t="shared" si="9"/>
        <v>0</v>
      </c>
    </row>
    <row r="351" spans="11:11" x14ac:dyDescent="0.25">
      <c r="K351" s="36">
        <f t="shared" si="9"/>
        <v>0</v>
      </c>
    </row>
    <row r="352" spans="11:11" x14ac:dyDescent="0.25">
      <c r="K352" s="36">
        <f t="shared" si="9"/>
        <v>0</v>
      </c>
    </row>
    <row r="353" spans="11:11" x14ac:dyDescent="0.25">
      <c r="K353" s="36">
        <f t="shared" si="9"/>
        <v>0</v>
      </c>
    </row>
    <row r="354" spans="11:11" x14ac:dyDescent="0.25">
      <c r="K354" s="36">
        <f t="shared" si="9"/>
        <v>0</v>
      </c>
    </row>
    <row r="355" spans="11:11" x14ac:dyDescent="0.25">
      <c r="K355" s="36">
        <f t="shared" si="9"/>
        <v>0</v>
      </c>
    </row>
    <row r="356" spans="11:11" x14ac:dyDescent="0.25">
      <c r="K356" s="36">
        <f t="shared" si="9"/>
        <v>0</v>
      </c>
    </row>
    <row r="357" spans="11:11" x14ac:dyDescent="0.25">
      <c r="K357" s="36">
        <f t="shared" si="9"/>
        <v>0</v>
      </c>
    </row>
    <row r="358" spans="11:11" x14ac:dyDescent="0.25">
      <c r="K358" s="36">
        <f t="shared" si="9"/>
        <v>0</v>
      </c>
    </row>
    <row r="359" spans="11:11" x14ac:dyDescent="0.25">
      <c r="K359" s="36">
        <f t="shared" si="9"/>
        <v>0</v>
      </c>
    </row>
    <row r="360" spans="11:11" x14ac:dyDescent="0.25">
      <c r="K360" s="36">
        <f t="shared" si="9"/>
        <v>0</v>
      </c>
    </row>
    <row r="361" spans="11:11" x14ac:dyDescent="0.25">
      <c r="K361" s="36">
        <f t="shared" si="9"/>
        <v>0</v>
      </c>
    </row>
    <row r="362" spans="11:11" x14ac:dyDescent="0.25">
      <c r="K362" s="36">
        <f t="shared" si="9"/>
        <v>0</v>
      </c>
    </row>
    <row r="363" spans="11:11" x14ac:dyDescent="0.25">
      <c r="K363" s="36">
        <f t="shared" si="9"/>
        <v>0</v>
      </c>
    </row>
    <row r="364" spans="11:11" x14ac:dyDescent="0.25">
      <c r="K364" s="36">
        <f t="shared" si="9"/>
        <v>0</v>
      </c>
    </row>
    <row r="365" spans="11:11" x14ac:dyDescent="0.25">
      <c r="K365" s="36">
        <f t="shared" si="9"/>
        <v>0</v>
      </c>
    </row>
    <row r="366" spans="11:11" x14ac:dyDescent="0.25">
      <c r="K366" s="36">
        <f t="shared" si="9"/>
        <v>0</v>
      </c>
    </row>
    <row r="367" spans="11:11" x14ac:dyDescent="0.25">
      <c r="K367" s="36">
        <f t="shared" si="9"/>
        <v>0</v>
      </c>
    </row>
    <row r="368" spans="11:11" x14ac:dyDescent="0.25">
      <c r="K368" s="36">
        <f t="shared" si="9"/>
        <v>0</v>
      </c>
    </row>
    <row r="369" spans="11:11" x14ac:dyDescent="0.25">
      <c r="K369" s="36">
        <f t="shared" si="9"/>
        <v>0</v>
      </c>
    </row>
    <row r="370" spans="11:11" x14ac:dyDescent="0.25">
      <c r="K370" s="36">
        <f t="shared" si="9"/>
        <v>0</v>
      </c>
    </row>
    <row r="371" spans="11:11" x14ac:dyDescent="0.25">
      <c r="K371" s="36">
        <f t="shared" si="9"/>
        <v>0</v>
      </c>
    </row>
    <row r="372" spans="11:11" x14ac:dyDescent="0.25">
      <c r="K372" s="36">
        <f t="shared" si="9"/>
        <v>0</v>
      </c>
    </row>
    <row r="373" spans="11:11" x14ac:dyDescent="0.25">
      <c r="K373" s="36">
        <f t="shared" ref="K373:K436" si="10">SUM(C373:J373)</f>
        <v>0</v>
      </c>
    </row>
    <row r="374" spans="11:11" x14ac:dyDescent="0.25">
      <c r="K374" s="36">
        <f t="shared" si="10"/>
        <v>0</v>
      </c>
    </row>
    <row r="375" spans="11:11" x14ac:dyDescent="0.25">
      <c r="K375" s="36">
        <f t="shared" si="10"/>
        <v>0</v>
      </c>
    </row>
    <row r="376" spans="11:11" x14ac:dyDescent="0.25">
      <c r="K376" s="36">
        <f t="shared" si="10"/>
        <v>0</v>
      </c>
    </row>
    <row r="377" spans="11:11" x14ac:dyDescent="0.25">
      <c r="K377" s="36">
        <f t="shared" si="10"/>
        <v>0</v>
      </c>
    </row>
    <row r="378" spans="11:11" x14ac:dyDescent="0.25">
      <c r="K378" s="36">
        <f t="shared" si="10"/>
        <v>0</v>
      </c>
    </row>
    <row r="379" spans="11:11" x14ac:dyDescent="0.25">
      <c r="K379" s="36">
        <f t="shared" si="10"/>
        <v>0</v>
      </c>
    </row>
    <row r="380" spans="11:11" x14ac:dyDescent="0.25">
      <c r="K380" s="36">
        <f t="shared" si="10"/>
        <v>0</v>
      </c>
    </row>
    <row r="381" spans="11:11" x14ac:dyDescent="0.25">
      <c r="K381" s="36">
        <f t="shared" si="10"/>
        <v>0</v>
      </c>
    </row>
    <row r="382" spans="11:11" x14ac:dyDescent="0.25">
      <c r="K382" s="36">
        <f t="shared" si="10"/>
        <v>0</v>
      </c>
    </row>
    <row r="383" spans="11:11" x14ac:dyDescent="0.25">
      <c r="K383" s="36">
        <f t="shared" si="10"/>
        <v>0</v>
      </c>
    </row>
    <row r="384" spans="11:11" x14ac:dyDescent="0.25">
      <c r="K384" s="36">
        <f t="shared" si="10"/>
        <v>0</v>
      </c>
    </row>
    <row r="385" spans="11:11" x14ac:dyDescent="0.25">
      <c r="K385" s="36">
        <f t="shared" si="10"/>
        <v>0</v>
      </c>
    </row>
    <row r="386" spans="11:11" x14ac:dyDescent="0.25">
      <c r="K386" s="36">
        <f t="shared" si="10"/>
        <v>0</v>
      </c>
    </row>
    <row r="387" spans="11:11" x14ac:dyDescent="0.25">
      <c r="K387" s="36">
        <f t="shared" si="10"/>
        <v>0</v>
      </c>
    </row>
    <row r="388" spans="11:11" x14ac:dyDescent="0.25">
      <c r="K388" s="36">
        <f t="shared" si="10"/>
        <v>0</v>
      </c>
    </row>
    <row r="389" spans="11:11" x14ac:dyDescent="0.25">
      <c r="K389" s="36">
        <f t="shared" si="10"/>
        <v>0</v>
      </c>
    </row>
    <row r="390" spans="11:11" x14ac:dyDescent="0.25">
      <c r="K390" s="36">
        <f t="shared" si="10"/>
        <v>0</v>
      </c>
    </row>
    <row r="391" spans="11:11" x14ac:dyDescent="0.25">
      <c r="K391" s="36">
        <f t="shared" si="10"/>
        <v>0</v>
      </c>
    </row>
    <row r="392" spans="11:11" x14ac:dyDescent="0.25">
      <c r="K392" s="36">
        <f t="shared" si="10"/>
        <v>0</v>
      </c>
    </row>
    <row r="393" spans="11:11" x14ac:dyDescent="0.25">
      <c r="K393" s="36">
        <f t="shared" si="10"/>
        <v>0</v>
      </c>
    </row>
    <row r="394" spans="11:11" x14ac:dyDescent="0.25">
      <c r="K394" s="36">
        <f t="shared" si="10"/>
        <v>0</v>
      </c>
    </row>
    <row r="395" spans="11:11" x14ac:dyDescent="0.25">
      <c r="K395" s="36">
        <f t="shared" si="10"/>
        <v>0</v>
      </c>
    </row>
    <row r="396" spans="11:11" x14ac:dyDescent="0.25">
      <c r="K396" s="36">
        <f t="shared" si="10"/>
        <v>0</v>
      </c>
    </row>
    <row r="397" spans="11:11" x14ac:dyDescent="0.25">
      <c r="K397" s="36">
        <f t="shared" si="10"/>
        <v>0</v>
      </c>
    </row>
    <row r="398" spans="11:11" x14ac:dyDescent="0.25">
      <c r="K398" s="36">
        <f t="shared" si="10"/>
        <v>0</v>
      </c>
    </row>
    <row r="399" spans="11:11" x14ac:dyDescent="0.25">
      <c r="K399" s="36">
        <f t="shared" si="10"/>
        <v>0</v>
      </c>
    </row>
    <row r="400" spans="11:11" x14ac:dyDescent="0.25">
      <c r="K400" s="36">
        <f t="shared" si="10"/>
        <v>0</v>
      </c>
    </row>
    <row r="401" spans="11:11" x14ac:dyDescent="0.25">
      <c r="K401" s="36">
        <f t="shared" si="10"/>
        <v>0</v>
      </c>
    </row>
    <row r="402" spans="11:11" x14ac:dyDescent="0.25">
      <c r="K402" s="36">
        <f t="shared" si="10"/>
        <v>0</v>
      </c>
    </row>
    <row r="403" spans="11:11" x14ac:dyDescent="0.25">
      <c r="K403" s="36">
        <f t="shared" si="10"/>
        <v>0</v>
      </c>
    </row>
    <row r="404" spans="11:11" x14ac:dyDescent="0.25">
      <c r="K404" s="36">
        <f t="shared" si="10"/>
        <v>0</v>
      </c>
    </row>
    <row r="405" spans="11:11" x14ac:dyDescent="0.25">
      <c r="K405" s="36">
        <f t="shared" si="10"/>
        <v>0</v>
      </c>
    </row>
    <row r="406" spans="11:11" x14ac:dyDescent="0.25">
      <c r="K406" s="36">
        <f t="shared" si="10"/>
        <v>0</v>
      </c>
    </row>
    <row r="407" spans="11:11" x14ac:dyDescent="0.25">
      <c r="K407" s="36">
        <f t="shared" si="10"/>
        <v>0</v>
      </c>
    </row>
    <row r="408" spans="11:11" x14ac:dyDescent="0.25">
      <c r="K408" s="36">
        <f t="shared" si="10"/>
        <v>0</v>
      </c>
    </row>
    <row r="409" spans="11:11" x14ac:dyDescent="0.25">
      <c r="K409" s="36">
        <f t="shared" si="10"/>
        <v>0</v>
      </c>
    </row>
    <row r="410" spans="11:11" x14ac:dyDescent="0.25">
      <c r="K410" s="36">
        <f t="shared" si="10"/>
        <v>0</v>
      </c>
    </row>
    <row r="411" spans="11:11" x14ac:dyDescent="0.25">
      <c r="K411" s="36">
        <f t="shared" si="10"/>
        <v>0</v>
      </c>
    </row>
    <row r="412" spans="11:11" x14ac:dyDescent="0.25">
      <c r="K412" s="36">
        <f t="shared" si="10"/>
        <v>0</v>
      </c>
    </row>
    <row r="413" spans="11:11" x14ac:dyDescent="0.25">
      <c r="K413" s="36">
        <f t="shared" si="10"/>
        <v>0</v>
      </c>
    </row>
    <row r="414" spans="11:11" x14ac:dyDescent="0.25">
      <c r="K414" s="36">
        <f t="shared" si="10"/>
        <v>0</v>
      </c>
    </row>
    <row r="415" spans="11:11" x14ac:dyDescent="0.25">
      <c r="K415" s="36">
        <f t="shared" si="10"/>
        <v>0</v>
      </c>
    </row>
    <row r="416" spans="11:11" x14ac:dyDescent="0.25">
      <c r="K416" s="36">
        <f t="shared" si="10"/>
        <v>0</v>
      </c>
    </row>
    <row r="417" spans="11:11" x14ac:dyDescent="0.25">
      <c r="K417" s="36">
        <f t="shared" si="10"/>
        <v>0</v>
      </c>
    </row>
    <row r="418" spans="11:11" x14ac:dyDescent="0.25">
      <c r="K418" s="36">
        <f t="shared" si="10"/>
        <v>0</v>
      </c>
    </row>
    <row r="419" spans="11:11" x14ac:dyDescent="0.25">
      <c r="K419" s="36">
        <f t="shared" si="10"/>
        <v>0</v>
      </c>
    </row>
    <row r="420" spans="11:11" x14ac:dyDescent="0.25">
      <c r="K420" s="36">
        <f t="shared" si="10"/>
        <v>0</v>
      </c>
    </row>
    <row r="421" spans="11:11" x14ac:dyDescent="0.25">
      <c r="K421" s="36">
        <f t="shared" si="10"/>
        <v>0</v>
      </c>
    </row>
    <row r="422" spans="11:11" x14ac:dyDescent="0.25">
      <c r="K422" s="36">
        <f t="shared" si="10"/>
        <v>0</v>
      </c>
    </row>
    <row r="423" spans="11:11" x14ac:dyDescent="0.25">
      <c r="K423" s="36">
        <f t="shared" si="10"/>
        <v>0</v>
      </c>
    </row>
    <row r="424" spans="11:11" x14ac:dyDescent="0.25">
      <c r="K424" s="36">
        <f t="shared" si="10"/>
        <v>0</v>
      </c>
    </row>
    <row r="425" spans="11:11" x14ac:dyDescent="0.25">
      <c r="K425" s="36">
        <f t="shared" si="10"/>
        <v>0</v>
      </c>
    </row>
    <row r="426" spans="11:11" x14ac:dyDescent="0.25">
      <c r="K426" s="36">
        <f t="shared" si="10"/>
        <v>0</v>
      </c>
    </row>
    <row r="427" spans="11:11" x14ac:dyDescent="0.25">
      <c r="K427" s="36">
        <f t="shared" si="10"/>
        <v>0</v>
      </c>
    </row>
    <row r="428" spans="11:11" x14ac:dyDescent="0.25">
      <c r="K428" s="36">
        <f t="shared" si="10"/>
        <v>0</v>
      </c>
    </row>
    <row r="429" spans="11:11" x14ac:dyDescent="0.25">
      <c r="K429" s="36">
        <f t="shared" si="10"/>
        <v>0</v>
      </c>
    </row>
    <row r="430" spans="11:11" x14ac:dyDescent="0.25">
      <c r="K430" s="36">
        <f t="shared" si="10"/>
        <v>0</v>
      </c>
    </row>
    <row r="431" spans="11:11" x14ac:dyDescent="0.25">
      <c r="K431" s="36">
        <f t="shared" si="10"/>
        <v>0</v>
      </c>
    </row>
    <row r="432" spans="11:11" x14ac:dyDescent="0.25">
      <c r="K432" s="36">
        <f t="shared" si="10"/>
        <v>0</v>
      </c>
    </row>
    <row r="433" spans="11:11" x14ac:dyDescent="0.25">
      <c r="K433" s="36">
        <f t="shared" si="10"/>
        <v>0</v>
      </c>
    </row>
    <row r="434" spans="11:11" x14ac:dyDescent="0.25">
      <c r="K434" s="36">
        <f t="shared" si="10"/>
        <v>0</v>
      </c>
    </row>
    <row r="435" spans="11:11" x14ac:dyDescent="0.25">
      <c r="K435" s="36">
        <f t="shared" si="10"/>
        <v>0</v>
      </c>
    </row>
    <row r="436" spans="11:11" x14ac:dyDescent="0.25">
      <c r="K436" s="36">
        <f t="shared" si="10"/>
        <v>0</v>
      </c>
    </row>
    <row r="437" spans="11:11" x14ac:dyDescent="0.25">
      <c r="K437" s="36">
        <f t="shared" ref="K437:K500" si="11">SUM(C437:J437)</f>
        <v>0</v>
      </c>
    </row>
    <row r="438" spans="11:11" x14ac:dyDescent="0.25">
      <c r="K438" s="36">
        <f t="shared" si="11"/>
        <v>0</v>
      </c>
    </row>
    <row r="439" spans="11:11" x14ac:dyDescent="0.25">
      <c r="K439" s="36">
        <f t="shared" si="11"/>
        <v>0</v>
      </c>
    </row>
    <row r="440" spans="11:11" x14ac:dyDescent="0.25">
      <c r="K440" s="36">
        <f t="shared" si="11"/>
        <v>0</v>
      </c>
    </row>
    <row r="441" spans="11:11" x14ac:dyDescent="0.25">
      <c r="K441" s="36">
        <f t="shared" si="11"/>
        <v>0</v>
      </c>
    </row>
    <row r="442" spans="11:11" x14ac:dyDescent="0.25">
      <c r="K442" s="36">
        <f t="shared" si="11"/>
        <v>0</v>
      </c>
    </row>
    <row r="443" spans="11:11" x14ac:dyDescent="0.25">
      <c r="K443" s="36">
        <f t="shared" si="11"/>
        <v>0</v>
      </c>
    </row>
    <row r="444" spans="11:11" x14ac:dyDescent="0.25">
      <c r="K444" s="36">
        <f t="shared" si="11"/>
        <v>0</v>
      </c>
    </row>
    <row r="445" spans="11:11" x14ac:dyDescent="0.25">
      <c r="K445" s="36">
        <f t="shared" si="11"/>
        <v>0</v>
      </c>
    </row>
    <row r="446" spans="11:11" x14ac:dyDescent="0.25">
      <c r="K446" s="36">
        <f t="shared" si="11"/>
        <v>0</v>
      </c>
    </row>
    <row r="447" spans="11:11" x14ac:dyDescent="0.25">
      <c r="K447" s="36">
        <f t="shared" si="11"/>
        <v>0</v>
      </c>
    </row>
    <row r="448" spans="11:11" x14ac:dyDescent="0.25">
      <c r="K448" s="36">
        <f t="shared" si="11"/>
        <v>0</v>
      </c>
    </row>
    <row r="449" spans="11:11" x14ac:dyDescent="0.25">
      <c r="K449" s="36">
        <f t="shared" si="11"/>
        <v>0</v>
      </c>
    </row>
    <row r="450" spans="11:11" x14ac:dyDescent="0.25">
      <c r="K450" s="36">
        <f t="shared" si="11"/>
        <v>0</v>
      </c>
    </row>
    <row r="451" spans="11:11" x14ac:dyDescent="0.25">
      <c r="K451" s="36">
        <f t="shared" si="11"/>
        <v>0</v>
      </c>
    </row>
    <row r="452" spans="11:11" x14ac:dyDescent="0.25">
      <c r="K452" s="36">
        <f t="shared" si="11"/>
        <v>0</v>
      </c>
    </row>
    <row r="453" spans="11:11" x14ac:dyDescent="0.25">
      <c r="K453" s="36">
        <f t="shared" si="11"/>
        <v>0</v>
      </c>
    </row>
    <row r="454" spans="11:11" x14ac:dyDescent="0.25">
      <c r="K454" s="36">
        <f t="shared" si="11"/>
        <v>0</v>
      </c>
    </row>
    <row r="455" spans="11:11" x14ac:dyDescent="0.25">
      <c r="K455" s="36">
        <f t="shared" si="11"/>
        <v>0</v>
      </c>
    </row>
    <row r="456" spans="11:11" x14ac:dyDescent="0.25">
      <c r="K456" s="36">
        <f t="shared" si="11"/>
        <v>0</v>
      </c>
    </row>
    <row r="457" spans="11:11" x14ac:dyDescent="0.25">
      <c r="K457" s="36">
        <f t="shared" si="11"/>
        <v>0</v>
      </c>
    </row>
    <row r="458" spans="11:11" x14ac:dyDescent="0.25">
      <c r="K458" s="36">
        <f t="shared" si="11"/>
        <v>0</v>
      </c>
    </row>
    <row r="459" spans="11:11" x14ac:dyDescent="0.25">
      <c r="K459" s="36">
        <f t="shared" si="11"/>
        <v>0</v>
      </c>
    </row>
    <row r="460" spans="11:11" x14ac:dyDescent="0.25">
      <c r="K460" s="36">
        <f t="shared" si="11"/>
        <v>0</v>
      </c>
    </row>
    <row r="461" spans="11:11" x14ac:dyDescent="0.25">
      <c r="K461" s="36">
        <f t="shared" si="11"/>
        <v>0</v>
      </c>
    </row>
    <row r="462" spans="11:11" x14ac:dyDescent="0.25">
      <c r="K462" s="36">
        <f t="shared" si="11"/>
        <v>0</v>
      </c>
    </row>
    <row r="463" spans="11:11" x14ac:dyDescent="0.25">
      <c r="K463" s="36">
        <f t="shared" si="11"/>
        <v>0</v>
      </c>
    </row>
    <row r="464" spans="11:11" x14ac:dyDescent="0.25">
      <c r="K464" s="36">
        <f t="shared" si="11"/>
        <v>0</v>
      </c>
    </row>
    <row r="465" spans="11:11" x14ac:dyDescent="0.25">
      <c r="K465" s="36">
        <f t="shared" si="11"/>
        <v>0</v>
      </c>
    </row>
    <row r="466" spans="11:11" x14ac:dyDescent="0.25">
      <c r="K466" s="36">
        <f t="shared" si="11"/>
        <v>0</v>
      </c>
    </row>
    <row r="467" spans="11:11" x14ac:dyDescent="0.25">
      <c r="K467" s="36">
        <f t="shared" si="11"/>
        <v>0</v>
      </c>
    </row>
    <row r="468" spans="11:11" x14ac:dyDescent="0.25">
      <c r="K468" s="36">
        <f t="shared" si="11"/>
        <v>0</v>
      </c>
    </row>
    <row r="469" spans="11:11" x14ac:dyDescent="0.25">
      <c r="K469" s="36">
        <f t="shared" si="11"/>
        <v>0</v>
      </c>
    </row>
    <row r="470" spans="11:11" x14ac:dyDescent="0.25">
      <c r="K470" s="36">
        <f t="shared" si="11"/>
        <v>0</v>
      </c>
    </row>
    <row r="471" spans="11:11" x14ac:dyDescent="0.25">
      <c r="K471" s="36">
        <f t="shared" si="11"/>
        <v>0</v>
      </c>
    </row>
    <row r="472" spans="11:11" x14ac:dyDescent="0.25">
      <c r="K472" s="36">
        <f t="shared" si="11"/>
        <v>0</v>
      </c>
    </row>
    <row r="473" spans="11:11" x14ac:dyDescent="0.25">
      <c r="K473" s="36">
        <f t="shared" si="11"/>
        <v>0</v>
      </c>
    </row>
    <row r="474" spans="11:11" x14ac:dyDescent="0.25">
      <c r="K474" s="36">
        <f t="shared" si="11"/>
        <v>0</v>
      </c>
    </row>
    <row r="475" spans="11:11" x14ac:dyDescent="0.25">
      <c r="K475" s="36">
        <f t="shared" si="11"/>
        <v>0</v>
      </c>
    </row>
    <row r="476" spans="11:11" x14ac:dyDescent="0.25">
      <c r="K476" s="36">
        <f t="shared" si="11"/>
        <v>0</v>
      </c>
    </row>
    <row r="477" spans="11:11" x14ac:dyDescent="0.25">
      <c r="K477" s="36">
        <f t="shared" si="11"/>
        <v>0</v>
      </c>
    </row>
    <row r="478" spans="11:11" x14ac:dyDescent="0.25">
      <c r="K478" s="36">
        <f t="shared" si="11"/>
        <v>0</v>
      </c>
    </row>
    <row r="479" spans="11:11" x14ac:dyDescent="0.25">
      <c r="K479" s="36">
        <f t="shared" si="11"/>
        <v>0</v>
      </c>
    </row>
    <row r="480" spans="11:11" x14ac:dyDescent="0.25">
      <c r="K480" s="36">
        <f t="shared" si="11"/>
        <v>0</v>
      </c>
    </row>
    <row r="481" spans="11:11" x14ac:dyDescent="0.25">
      <c r="K481" s="36">
        <f t="shared" si="11"/>
        <v>0</v>
      </c>
    </row>
    <row r="482" spans="11:11" x14ac:dyDescent="0.25">
      <c r="K482" s="36">
        <f t="shared" si="11"/>
        <v>0</v>
      </c>
    </row>
    <row r="483" spans="11:11" x14ac:dyDescent="0.25">
      <c r="K483" s="36">
        <f t="shared" si="11"/>
        <v>0</v>
      </c>
    </row>
    <row r="484" spans="11:11" x14ac:dyDescent="0.25">
      <c r="K484" s="36">
        <f t="shared" si="11"/>
        <v>0</v>
      </c>
    </row>
    <row r="485" spans="11:11" x14ac:dyDescent="0.25">
      <c r="K485" s="36">
        <f t="shared" si="11"/>
        <v>0</v>
      </c>
    </row>
    <row r="486" spans="11:11" x14ac:dyDescent="0.25">
      <c r="K486" s="36">
        <f t="shared" si="11"/>
        <v>0</v>
      </c>
    </row>
    <row r="487" spans="11:11" x14ac:dyDescent="0.25">
      <c r="K487" s="36">
        <f t="shared" si="11"/>
        <v>0</v>
      </c>
    </row>
    <row r="488" spans="11:11" x14ac:dyDescent="0.25">
      <c r="K488" s="36">
        <f t="shared" si="11"/>
        <v>0</v>
      </c>
    </row>
    <row r="489" spans="11:11" x14ac:dyDescent="0.25">
      <c r="K489" s="36">
        <f t="shared" si="11"/>
        <v>0</v>
      </c>
    </row>
    <row r="490" spans="11:11" x14ac:dyDescent="0.25">
      <c r="K490" s="36">
        <f t="shared" si="11"/>
        <v>0</v>
      </c>
    </row>
    <row r="491" spans="11:11" x14ac:dyDescent="0.25">
      <c r="K491" s="36">
        <f t="shared" si="11"/>
        <v>0</v>
      </c>
    </row>
    <row r="492" spans="11:11" x14ac:dyDescent="0.25">
      <c r="K492" s="36">
        <f t="shared" si="11"/>
        <v>0</v>
      </c>
    </row>
    <row r="493" spans="11:11" x14ac:dyDescent="0.25">
      <c r="K493" s="36">
        <f t="shared" si="11"/>
        <v>0</v>
      </c>
    </row>
    <row r="494" spans="11:11" x14ac:dyDescent="0.25">
      <c r="K494" s="36">
        <f t="shared" si="11"/>
        <v>0</v>
      </c>
    </row>
    <row r="495" spans="11:11" x14ac:dyDescent="0.25">
      <c r="K495" s="36">
        <f t="shared" si="11"/>
        <v>0</v>
      </c>
    </row>
    <row r="496" spans="11:11" x14ac:dyDescent="0.25">
      <c r="K496" s="36">
        <f t="shared" si="11"/>
        <v>0</v>
      </c>
    </row>
    <row r="497" spans="11:11" x14ac:dyDescent="0.25">
      <c r="K497" s="36">
        <f t="shared" si="11"/>
        <v>0</v>
      </c>
    </row>
    <row r="498" spans="11:11" x14ac:dyDescent="0.25">
      <c r="K498" s="36">
        <f t="shared" si="11"/>
        <v>0</v>
      </c>
    </row>
    <row r="499" spans="11:11" x14ac:dyDescent="0.25">
      <c r="K499" s="36">
        <f t="shared" si="11"/>
        <v>0</v>
      </c>
    </row>
    <row r="500" spans="11:11" x14ac:dyDescent="0.25">
      <c r="K500" s="36">
        <f t="shared" si="11"/>
        <v>0</v>
      </c>
    </row>
    <row r="501" spans="11:11" x14ac:dyDescent="0.25">
      <c r="K501" s="36">
        <f t="shared" ref="K501:K564" si="12">SUM(C501:J501)</f>
        <v>0</v>
      </c>
    </row>
    <row r="502" spans="11:11" x14ac:dyDescent="0.25">
      <c r="K502" s="36">
        <f t="shared" si="12"/>
        <v>0</v>
      </c>
    </row>
    <row r="503" spans="11:11" x14ac:dyDescent="0.25">
      <c r="K503" s="36">
        <f t="shared" si="12"/>
        <v>0</v>
      </c>
    </row>
    <row r="504" spans="11:11" x14ac:dyDescent="0.25">
      <c r="K504" s="36">
        <f t="shared" si="12"/>
        <v>0</v>
      </c>
    </row>
    <row r="505" spans="11:11" x14ac:dyDescent="0.25">
      <c r="K505" s="36">
        <f t="shared" si="12"/>
        <v>0</v>
      </c>
    </row>
    <row r="506" spans="11:11" x14ac:dyDescent="0.25">
      <c r="K506" s="36">
        <f t="shared" si="12"/>
        <v>0</v>
      </c>
    </row>
    <row r="507" spans="11:11" x14ac:dyDescent="0.25">
      <c r="K507" s="36">
        <f t="shared" si="12"/>
        <v>0</v>
      </c>
    </row>
    <row r="508" spans="11:11" x14ac:dyDescent="0.25">
      <c r="K508" s="36">
        <f t="shared" si="12"/>
        <v>0</v>
      </c>
    </row>
    <row r="509" spans="11:11" x14ac:dyDescent="0.25">
      <c r="K509" s="36">
        <f t="shared" si="12"/>
        <v>0</v>
      </c>
    </row>
    <row r="510" spans="11:11" x14ac:dyDescent="0.25">
      <c r="K510" s="36">
        <f t="shared" si="12"/>
        <v>0</v>
      </c>
    </row>
    <row r="511" spans="11:11" x14ac:dyDescent="0.25">
      <c r="K511" s="36">
        <f t="shared" si="12"/>
        <v>0</v>
      </c>
    </row>
    <row r="512" spans="11:11" x14ac:dyDescent="0.25">
      <c r="K512" s="36">
        <f t="shared" si="12"/>
        <v>0</v>
      </c>
    </row>
    <row r="513" spans="11:11" x14ac:dyDescent="0.25">
      <c r="K513" s="36">
        <f t="shared" si="12"/>
        <v>0</v>
      </c>
    </row>
    <row r="514" spans="11:11" x14ac:dyDescent="0.25">
      <c r="K514" s="36">
        <f t="shared" si="12"/>
        <v>0</v>
      </c>
    </row>
    <row r="515" spans="11:11" x14ac:dyDescent="0.25">
      <c r="K515" s="36">
        <f t="shared" si="12"/>
        <v>0</v>
      </c>
    </row>
    <row r="516" spans="11:11" x14ac:dyDescent="0.25">
      <c r="K516" s="36">
        <f t="shared" si="12"/>
        <v>0</v>
      </c>
    </row>
    <row r="517" spans="11:11" x14ac:dyDescent="0.25">
      <c r="K517" s="36">
        <f t="shared" si="12"/>
        <v>0</v>
      </c>
    </row>
    <row r="518" spans="11:11" x14ac:dyDescent="0.25">
      <c r="K518" s="36">
        <f t="shared" si="12"/>
        <v>0</v>
      </c>
    </row>
    <row r="519" spans="11:11" x14ac:dyDescent="0.25">
      <c r="K519" s="36">
        <f t="shared" si="12"/>
        <v>0</v>
      </c>
    </row>
    <row r="520" spans="11:11" x14ac:dyDescent="0.25">
      <c r="K520" s="36">
        <f t="shared" si="12"/>
        <v>0</v>
      </c>
    </row>
    <row r="521" spans="11:11" x14ac:dyDescent="0.25">
      <c r="K521" s="36">
        <f t="shared" si="12"/>
        <v>0</v>
      </c>
    </row>
    <row r="522" spans="11:11" x14ac:dyDescent="0.25">
      <c r="K522" s="36">
        <f t="shared" si="12"/>
        <v>0</v>
      </c>
    </row>
    <row r="523" spans="11:11" x14ac:dyDescent="0.25">
      <c r="K523" s="36">
        <f t="shared" si="12"/>
        <v>0</v>
      </c>
    </row>
    <row r="524" spans="11:11" x14ac:dyDescent="0.25">
      <c r="K524" s="36">
        <f t="shared" si="12"/>
        <v>0</v>
      </c>
    </row>
    <row r="525" spans="11:11" x14ac:dyDescent="0.25">
      <c r="K525" s="36">
        <f t="shared" si="12"/>
        <v>0</v>
      </c>
    </row>
    <row r="526" spans="11:11" x14ac:dyDescent="0.25">
      <c r="K526" s="36">
        <f t="shared" si="12"/>
        <v>0</v>
      </c>
    </row>
    <row r="527" spans="11:11" x14ac:dyDescent="0.25">
      <c r="K527" s="36">
        <f t="shared" si="12"/>
        <v>0</v>
      </c>
    </row>
    <row r="528" spans="11:11" x14ac:dyDescent="0.25">
      <c r="K528" s="36">
        <f t="shared" si="12"/>
        <v>0</v>
      </c>
    </row>
    <row r="529" spans="11:11" x14ac:dyDescent="0.25">
      <c r="K529" s="36">
        <f t="shared" si="12"/>
        <v>0</v>
      </c>
    </row>
    <row r="530" spans="11:11" x14ac:dyDescent="0.25">
      <c r="K530" s="36">
        <f t="shared" si="12"/>
        <v>0</v>
      </c>
    </row>
    <row r="531" spans="11:11" x14ac:dyDescent="0.25">
      <c r="K531" s="36">
        <f t="shared" si="12"/>
        <v>0</v>
      </c>
    </row>
    <row r="532" spans="11:11" x14ac:dyDescent="0.25">
      <c r="K532" s="36">
        <f t="shared" si="12"/>
        <v>0</v>
      </c>
    </row>
    <row r="533" spans="11:11" x14ac:dyDescent="0.25">
      <c r="K533" s="36">
        <f t="shared" si="12"/>
        <v>0</v>
      </c>
    </row>
    <row r="534" spans="11:11" x14ac:dyDescent="0.25">
      <c r="K534" s="36">
        <f t="shared" si="12"/>
        <v>0</v>
      </c>
    </row>
    <row r="535" spans="11:11" x14ac:dyDescent="0.25">
      <c r="K535" s="36">
        <f t="shared" si="12"/>
        <v>0</v>
      </c>
    </row>
    <row r="536" spans="11:11" x14ac:dyDescent="0.25">
      <c r="K536" s="36">
        <f t="shared" si="12"/>
        <v>0</v>
      </c>
    </row>
    <row r="537" spans="11:11" x14ac:dyDescent="0.25">
      <c r="K537" s="36">
        <f t="shared" si="12"/>
        <v>0</v>
      </c>
    </row>
    <row r="538" spans="11:11" x14ac:dyDescent="0.25">
      <c r="K538" s="36">
        <f t="shared" si="12"/>
        <v>0</v>
      </c>
    </row>
    <row r="539" spans="11:11" x14ac:dyDescent="0.25">
      <c r="K539" s="36">
        <f t="shared" si="12"/>
        <v>0</v>
      </c>
    </row>
    <row r="540" spans="11:11" x14ac:dyDescent="0.25">
      <c r="K540" s="36">
        <f t="shared" si="12"/>
        <v>0</v>
      </c>
    </row>
    <row r="541" spans="11:11" x14ac:dyDescent="0.25">
      <c r="K541" s="36">
        <f t="shared" si="12"/>
        <v>0</v>
      </c>
    </row>
    <row r="542" spans="11:11" x14ac:dyDescent="0.25">
      <c r="K542" s="36">
        <f t="shared" si="12"/>
        <v>0</v>
      </c>
    </row>
    <row r="543" spans="11:11" x14ac:dyDescent="0.25">
      <c r="K543" s="36">
        <f t="shared" si="12"/>
        <v>0</v>
      </c>
    </row>
    <row r="544" spans="11:11" x14ac:dyDescent="0.25">
      <c r="K544" s="36">
        <f t="shared" si="12"/>
        <v>0</v>
      </c>
    </row>
    <row r="545" spans="11:11" x14ac:dyDescent="0.25">
      <c r="K545" s="36">
        <f t="shared" si="12"/>
        <v>0</v>
      </c>
    </row>
    <row r="546" spans="11:11" x14ac:dyDescent="0.25">
      <c r="K546" s="36">
        <f t="shared" si="12"/>
        <v>0</v>
      </c>
    </row>
    <row r="547" spans="11:11" x14ac:dyDescent="0.25">
      <c r="K547" s="36">
        <f t="shared" si="12"/>
        <v>0</v>
      </c>
    </row>
    <row r="548" spans="11:11" x14ac:dyDescent="0.25">
      <c r="K548" s="36">
        <f t="shared" si="12"/>
        <v>0</v>
      </c>
    </row>
    <row r="549" spans="11:11" x14ac:dyDescent="0.25">
      <c r="K549" s="36">
        <f t="shared" si="12"/>
        <v>0</v>
      </c>
    </row>
    <row r="550" spans="11:11" x14ac:dyDescent="0.25">
      <c r="K550" s="36">
        <f t="shared" si="12"/>
        <v>0</v>
      </c>
    </row>
    <row r="551" spans="11:11" x14ac:dyDescent="0.25">
      <c r="K551" s="36">
        <f t="shared" si="12"/>
        <v>0</v>
      </c>
    </row>
    <row r="552" spans="11:11" x14ac:dyDescent="0.25">
      <c r="K552" s="36">
        <f t="shared" si="12"/>
        <v>0</v>
      </c>
    </row>
    <row r="553" spans="11:11" x14ac:dyDescent="0.25">
      <c r="K553" s="36">
        <f t="shared" si="12"/>
        <v>0</v>
      </c>
    </row>
    <row r="554" spans="11:11" x14ac:dyDescent="0.25">
      <c r="K554" s="36">
        <f t="shared" si="12"/>
        <v>0</v>
      </c>
    </row>
    <row r="555" spans="11:11" x14ac:dyDescent="0.25">
      <c r="K555" s="36">
        <f t="shared" si="12"/>
        <v>0</v>
      </c>
    </row>
    <row r="556" spans="11:11" x14ac:dyDescent="0.25">
      <c r="K556" s="36">
        <f t="shared" si="12"/>
        <v>0</v>
      </c>
    </row>
    <row r="557" spans="11:11" x14ac:dyDescent="0.25">
      <c r="K557" s="36">
        <f t="shared" si="12"/>
        <v>0</v>
      </c>
    </row>
    <row r="558" spans="11:11" x14ac:dyDescent="0.25">
      <c r="K558" s="36">
        <f t="shared" si="12"/>
        <v>0</v>
      </c>
    </row>
    <row r="559" spans="11:11" x14ac:dyDescent="0.25">
      <c r="K559" s="36">
        <f t="shared" si="12"/>
        <v>0</v>
      </c>
    </row>
    <row r="560" spans="11:11" x14ac:dyDescent="0.25">
      <c r="K560" s="36">
        <f t="shared" si="12"/>
        <v>0</v>
      </c>
    </row>
    <row r="561" spans="11:11" x14ac:dyDescent="0.25">
      <c r="K561" s="36">
        <f t="shared" si="12"/>
        <v>0</v>
      </c>
    </row>
    <row r="562" spans="11:11" x14ac:dyDescent="0.25">
      <c r="K562" s="36">
        <f t="shared" si="12"/>
        <v>0</v>
      </c>
    </row>
    <row r="563" spans="11:11" x14ac:dyDescent="0.25">
      <c r="K563" s="36">
        <f t="shared" si="12"/>
        <v>0</v>
      </c>
    </row>
    <row r="564" spans="11:11" x14ac:dyDescent="0.25">
      <c r="K564" s="36">
        <f t="shared" si="12"/>
        <v>0</v>
      </c>
    </row>
    <row r="565" spans="11:11" x14ac:dyDescent="0.25">
      <c r="K565" s="36">
        <f t="shared" ref="K565:K628" si="13">SUM(C565:J565)</f>
        <v>0</v>
      </c>
    </row>
    <row r="566" spans="11:11" x14ac:dyDescent="0.25">
      <c r="K566" s="36">
        <f t="shared" si="13"/>
        <v>0</v>
      </c>
    </row>
    <row r="567" spans="11:11" x14ac:dyDescent="0.25">
      <c r="K567" s="36">
        <f t="shared" si="13"/>
        <v>0</v>
      </c>
    </row>
    <row r="568" spans="11:11" x14ac:dyDescent="0.25">
      <c r="K568" s="36">
        <f t="shared" si="13"/>
        <v>0</v>
      </c>
    </row>
    <row r="569" spans="11:11" x14ac:dyDescent="0.25">
      <c r="K569" s="36">
        <f t="shared" si="13"/>
        <v>0</v>
      </c>
    </row>
    <row r="570" spans="11:11" x14ac:dyDescent="0.25">
      <c r="K570" s="36">
        <f t="shared" si="13"/>
        <v>0</v>
      </c>
    </row>
    <row r="571" spans="11:11" x14ac:dyDescent="0.25">
      <c r="K571" s="36">
        <f t="shared" si="13"/>
        <v>0</v>
      </c>
    </row>
    <row r="572" spans="11:11" x14ac:dyDescent="0.25">
      <c r="K572" s="36">
        <f t="shared" si="13"/>
        <v>0</v>
      </c>
    </row>
    <row r="573" spans="11:11" x14ac:dyDescent="0.25">
      <c r="K573" s="36">
        <f t="shared" si="13"/>
        <v>0</v>
      </c>
    </row>
    <row r="574" spans="11:11" x14ac:dyDescent="0.25">
      <c r="K574" s="36">
        <f t="shared" si="13"/>
        <v>0</v>
      </c>
    </row>
    <row r="575" spans="11:11" x14ac:dyDescent="0.25">
      <c r="K575" s="36">
        <f t="shared" si="13"/>
        <v>0</v>
      </c>
    </row>
    <row r="576" spans="11:11" x14ac:dyDescent="0.25">
      <c r="K576" s="36">
        <f t="shared" si="13"/>
        <v>0</v>
      </c>
    </row>
    <row r="577" spans="11:11" x14ac:dyDescent="0.25">
      <c r="K577" s="36">
        <f t="shared" si="13"/>
        <v>0</v>
      </c>
    </row>
    <row r="578" spans="11:11" x14ac:dyDescent="0.25">
      <c r="K578" s="36">
        <f t="shared" si="13"/>
        <v>0</v>
      </c>
    </row>
    <row r="579" spans="11:11" x14ac:dyDescent="0.25">
      <c r="K579" s="36">
        <f t="shared" si="13"/>
        <v>0</v>
      </c>
    </row>
    <row r="580" spans="11:11" x14ac:dyDescent="0.25">
      <c r="K580" s="36">
        <f t="shared" si="13"/>
        <v>0</v>
      </c>
    </row>
    <row r="581" spans="11:11" x14ac:dyDescent="0.25">
      <c r="K581" s="36">
        <f t="shared" si="13"/>
        <v>0</v>
      </c>
    </row>
    <row r="582" spans="11:11" x14ac:dyDescent="0.25">
      <c r="K582" s="36">
        <f t="shared" si="13"/>
        <v>0</v>
      </c>
    </row>
    <row r="583" spans="11:11" x14ac:dyDescent="0.25">
      <c r="K583" s="36">
        <f t="shared" si="13"/>
        <v>0</v>
      </c>
    </row>
    <row r="584" spans="11:11" x14ac:dyDescent="0.25">
      <c r="K584" s="36">
        <f t="shared" si="13"/>
        <v>0</v>
      </c>
    </row>
    <row r="585" spans="11:11" x14ac:dyDescent="0.25">
      <c r="K585" s="36">
        <f t="shared" si="13"/>
        <v>0</v>
      </c>
    </row>
    <row r="586" spans="11:11" x14ac:dyDescent="0.25">
      <c r="K586" s="36">
        <f t="shared" si="13"/>
        <v>0</v>
      </c>
    </row>
    <row r="587" spans="11:11" x14ac:dyDescent="0.25">
      <c r="K587" s="36">
        <f t="shared" si="13"/>
        <v>0</v>
      </c>
    </row>
    <row r="588" spans="11:11" x14ac:dyDescent="0.25">
      <c r="K588" s="36">
        <f t="shared" si="13"/>
        <v>0</v>
      </c>
    </row>
    <row r="589" spans="11:11" x14ac:dyDescent="0.25">
      <c r="K589" s="36">
        <f t="shared" si="13"/>
        <v>0</v>
      </c>
    </row>
    <row r="590" spans="11:11" x14ac:dyDescent="0.25">
      <c r="K590" s="36">
        <f t="shared" si="13"/>
        <v>0</v>
      </c>
    </row>
    <row r="591" spans="11:11" x14ac:dyDescent="0.25">
      <c r="K591" s="36">
        <f t="shared" si="13"/>
        <v>0</v>
      </c>
    </row>
    <row r="592" spans="11:11" x14ac:dyDescent="0.25">
      <c r="K592" s="36">
        <f t="shared" si="13"/>
        <v>0</v>
      </c>
    </row>
    <row r="593" spans="11:11" x14ac:dyDescent="0.25">
      <c r="K593" s="36">
        <f t="shared" si="13"/>
        <v>0</v>
      </c>
    </row>
    <row r="594" spans="11:11" x14ac:dyDescent="0.25">
      <c r="K594" s="36">
        <f t="shared" si="13"/>
        <v>0</v>
      </c>
    </row>
    <row r="595" spans="11:11" x14ac:dyDescent="0.25">
      <c r="K595" s="36">
        <f t="shared" si="13"/>
        <v>0</v>
      </c>
    </row>
    <row r="596" spans="11:11" x14ac:dyDescent="0.25">
      <c r="K596" s="36">
        <f t="shared" si="13"/>
        <v>0</v>
      </c>
    </row>
    <row r="597" spans="11:11" x14ac:dyDescent="0.25">
      <c r="K597" s="36">
        <f t="shared" si="13"/>
        <v>0</v>
      </c>
    </row>
    <row r="598" spans="11:11" x14ac:dyDescent="0.25">
      <c r="K598" s="36">
        <f t="shared" si="13"/>
        <v>0</v>
      </c>
    </row>
    <row r="599" spans="11:11" x14ac:dyDescent="0.25">
      <c r="K599" s="36">
        <f t="shared" si="13"/>
        <v>0</v>
      </c>
    </row>
    <row r="600" spans="11:11" x14ac:dyDescent="0.25">
      <c r="K600" s="36">
        <f t="shared" si="13"/>
        <v>0</v>
      </c>
    </row>
    <row r="601" spans="11:11" x14ac:dyDescent="0.25">
      <c r="K601" s="36">
        <f t="shared" si="13"/>
        <v>0</v>
      </c>
    </row>
    <row r="602" spans="11:11" x14ac:dyDescent="0.25">
      <c r="K602" s="36">
        <f t="shared" si="13"/>
        <v>0</v>
      </c>
    </row>
    <row r="603" spans="11:11" x14ac:dyDescent="0.25">
      <c r="K603" s="36">
        <f t="shared" si="13"/>
        <v>0</v>
      </c>
    </row>
    <row r="604" spans="11:11" x14ac:dyDescent="0.25">
      <c r="K604" s="36">
        <f t="shared" si="13"/>
        <v>0</v>
      </c>
    </row>
    <row r="605" spans="11:11" x14ac:dyDescent="0.25">
      <c r="K605" s="36">
        <f t="shared" si="13"/>
        <v>0</v>
      </c>
    </row>
    <row r="606" spans="11:11" x14ac:dyDescent="0.25">
      <c r="K606" s="36">
        <f t="shared" si="13"/>
        <v>0</v>
      </c>
    </row>
    <row r="607" spans="11:11" x14ac:dyDescent="0.25">
      <c r="K607" s="36">
        <f t="shared" si="13"/>
        <v>0</v>
      </c>
    </row>
    <row r="608" spans="11:11" x14ac:dyDescent="0.25">
      <c r="K608" s="36">
        <f t="shared" si="13"/>
        <v>0</v>
      </c>
    </row>
    <row r="609" spans="11:11" x14ac:dyDescent="0.25">
      <c r="K609" s="36">
        <f t="shared" si="13"/>
        <v>0</v>
      </c>
    </row>
    <row r="610" spans="11:11" x14ac:dyDescent="0.25">
      <c r="K610" s="36">
        <f t="shared" si="13"/>
        <v>0</v>
      </c>
    </row>
    <row r="611" spans="11:11" x14ac:dyDescent="0.25">
      <c r="K611" s="36">
        <f t="shared" si="13"/>
        <v>0</v>
      </c>
    </row>
    <row r="612" spans="11:11" x14ac:dyDescent="0.25">
      <c r="K612" s="36">
        <f t="shared" si="13"/>
        <v>0</v>
      </c>
    </row>
    <row r="613" spans="11:11" x14ac:dyDescent="0.25">
      <c r="K613" s="36">
        <f t="shared" si="13"/>
        <v>0</v>
      </c>
    </row>
    <row r="614" spans="11:11" x14ac:dyDescent="0.25">
      <c r="K614" s="36">
        <f t="shared" si="13"/>
        <v>0</v>
      </c>
    </row>
    <row r="615" spans="11:11" x14ac:dyDescent="0.25">
      <c r="K615" s="36">
        <f t="shared" si="13"/>
        <v>0</v>
      </c>
    </row>
    <row r="616" spans="11:11" x14ac:dyDescent="0.25">
      <c r="K616" s="36">
        <f t="shared" si="13"/>
        <v>0</v>
      </c>
    </row>
    <row r="617" spans="11:11" x14ac:dyDescent="0.25">
      <c r="K617" s="36">
        <f t="shared" si="13"/>
        <v>0</v>
      </c>
    </row>
    <row r="618" spans="11:11" x14ac:dyDescent="0.25">
      <c r="K618" s="36">
        <f t="shared" si="13"/>
        <v>0</v>
      </c>
    </row>
    <row r="619" spans="11:11" x14ac:dyDescent="0.25">
      <c r="K619" s="36">
        <f t="shared" si="13"/>
        <v>0</v>
      </c>
    </row>
    <row r="620" spans="11:11" x14ac:dyDescent="0.25">
      <c r="K620" s="36">
        <f t="shared" si="13"/>
        <v>0</v>
      </c>
    </row>
    <row r="621" spans="11:11" x14ac:dyDescent="0.25">
      <c r="K621" s="36">
        <f t="shared" si="13"/>
        <v>0</v>
      </c>
    </row>
    <row r="622" spans="11:11" x14ac:dyDescent="0.25">
      <c r="K622" s="36">
        <f t="shared" si="13"/>
        <v>0</v>
      </c>
    </row>
    <row r="623" spans="11:11" x14ac:dyDescent="0.25">
      <c r="K623" s="36">
        <f t="shared" si="13"/>
        <v>0</v>
      </c>
    </row>
    <row r="624" spans="11:11" x14ac:dyDescent="0.25">
      <c r="K624" s="36">
        <f t="shared" si="13"/>
        <v>0</v>
      </c>
    </row>
    <row r="625" spans="11:11" x14ac:dyDescent="0.25">
      <c r="K625" s="36">
        <f t="shared" si="13"/>
        <v>0</v>
      </c>
    </row>
    <row r="626" spans="11:11" x14ac:dyDescent="0.25">
      <c r="K626" s="36">
        <f t="shared" si="13"/>
        <v>0</v>
      </c>
    </row>
    <row r="627" spans="11:11" x14ac:dyDescent="0.25">
      <c r="K627" s="36">
        <f t="shared" si="13"/>
        <v>0</v>
      </c>
    </row>
    <row r="628" spans="11:11" x14ac:dyDescent="0.25">
      <c r="K628" s="36">
        <f t="shared" si="13"/>
        <v>0</v>
      </c>
    </row>
    <row r="629" spans="11:11" x14ac:dyDescent="0.25">
      <c r="K629" s="36">
        <f t="shared" ref="K629:K638" si="14">SUM(C629:J629)</f>
        <v>0</v>
      </c>
    </row>
    <row r="630" spans="11:11" x14ac:dyDescent="0.25">
      <c r="K630" s="36">
        <f t="shared" si="14"/>
        <v>0</v>
      </c>
    </row>
    <row r="631" spans="11:11" x14ac:dyDescent="0.25">
      <c r="K631" s="36">
        <f t="shared" si="14"/>
        <v>0</v>
      </c>
    </row>
    <row r="632" spans="11:11" x14ac:dyDescent="0.25">
      <c r="K632" s="36">
        <f t="shared" si="14"/>
        <v>0</v>
      </c>
    </row>
    <row r="633" spans="11:11" x14ac:dyDescent="0.25">
      <c r="K633" s="36">
        <f t="shared" si="14"/>
        <v>0</v>
      </c>
    </row>
    <row r="634" spans="11:11" x14ac:dyDescent="0.25">
      <c r="K634" s="36">
        <f t="shared" si="14"/>
        <v>0</v>
      </c>
    </row>
    <row r="635" spans="11:11" x14ac:dyDescent="0.25">
      <c r="K635" s="36">
        <f t="shared" si="14"/>
        <v>0</v>
      </c>
    </row>
    <row r="636" spans="11:11" x14ac:dyDescent="0.25">
      <c r="K636" s="36">
        <f t="shared" si="14"/>
        <v>0</v>
      </c>
    </row>
    <row r="637" spans="11:11" x14ac:dyDescent="0.25">
      <c r="K637" s="36">
        <f t="shared" si="14"/>
        <v>0</v>
      </c>
    </row>
    <row r="638" spans="11:11" x14ac:dyDescent="0.25">
      <c r="K638" s="36">
        <f t="shared" si="14"/>
        <v>0</v>
      </c>
    </row>
  </sheetData>
  <pageMargins left="0.23622047244094491" right="0.23622047244094491" top="0.39370078740157483" bottom="0.74803149606299213" header="0.19685039370078741" footer="0.31496062992125984"/>
  <pageSetup paperSize="9" scale="78" fitToHeight="0" orientation="portrait" r:id="rId1"/>
  <headerFooter scaleWithDoc="0" alignWithMargins="0"/>
  <ignoredErrors>
    <ignoredError sqref="K216:K217 K219:K221 K224:K225 K248:K250 K251:K254 K263:K265 K268:K274 K282:K283 K7:K9 K11:K21 K32:K35 K38:K42 K49:K50 K53 K128:K144 K107:K124 K100:K10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tabColor theme="9" tint="0.59999389629810485"/>
  </sheetPr>
  <dimension ref="A1:Y604"/>
  <sheetViews>
    <sheetView zoomScale="90" zoomScaleNormal="90" workbookViewId="0">
      <pane ySplit="2" topLeftCell="A3" activePane="bottomLeft" state="frozen"/>
      <selection activeCell="H60" sqref="H60"/>
      <selection pane="bottomLeft" activeCell="B42" sqref="B42"/>
    </sheetView>
  </sheetViews>
  <sheetFormatPr defaultRowHeight="15" outlineLevelCol="1" x14ac:dyDescent="0.25"/>
  <cols>
    <col min="1" max="1" width="18.7109375" style="27" customWidth="1"/>
    <col min="2" max="2" width="22.7109375" style="26" customWidth="1"/>
    <col min="3" max="3" width="8.140625" style="26" hidden="1" customWidth="1" outlineLevel="1"/>
    <col min="4" max="4" width="8.140625" style="3" hidden="1" customWidth="1" outlineLevel="1"/>
    <col min="5" max="7" width="8.140625" style="28" hidden="1" customWidth="1" outlineLevel="1"/>
    <col min="8" max="12" width="8.140625" style="3" hidden="1" customWidth="1" outlineLevel="1"/>
    <col min="13" max="13" width="8.140625" style="29" hidden="1" customWidth="1" outlineLevel="1"/>
    <col min="14" max="16" width="8.140625" style="3" hidden="1" customWidth="1" outlineLevel="1"/>
    <col min="17" max="17" width="8.140625" style="2" customWidth="1" collapsed="1"/>
    <col min="18" max="18" width="8.140625" style="2" customWidth="1"/>
    <col min="19" max="19" width="9.140625" style="30" customWidth="1"/>
    <col min="20" max="20" width="8.5703125" style="30" customWidth="1"/>
    <col min="21" max="21" width="9.140625" style="2" customWidth="1"/>
    <col min="22" max="24" width="13.7109375" customWidth="1"/>
    <col min="26" max="26" width="11.42578125" customWidth="1"/>
  </cols>
  <sheetData>
    <row r="1" spans="1:24" ht="39" customHeight="1" x14ac:dyDescent="0.25">
      <c r="A1" s="115" t="s">
        <v>13</v>
      </c>
      <c r="B1" s="119" t="s">
        <v>12</v>
      </c>
      <c r="C1" s="79" t="s">
        <v>15</v>
      </c>
      <c r="D1" s="117" t="s">
        <v>0</v>
      </c>
      <c r="E1" s="97" t="s">
        <v>1</v>
      </c>
      <c r="F1" s="97" t="s">
        <v>3</v>
      </c>
      <c r="G1" s="97" t="s">
        <v>4</v>
      </c>
      <c r="H1" s="79" t="s">
        <v>14</v>
      </c>
      <c r="I1" s="97" t="s">
        <v>0</v>
      </c>
      <c r="J1" s="97" t="s">
        <v>1</v>
      </c>
      <c r="K1" s="97" t="s">
        <v>3</v>
      </c>
      <c r="L1" s="97" t="s">
        <v>4</v>
      </c>
      <c r="M1" s="99" t="s">
        <v>0</v>
      </c>
      <c r="N1" s="97" t="s">
        <v>1</v>
      </c>
      <c r="O1" s="97" t="s">
        <v>3</v>
      </c>
      <c r="P1" s="97" t="s">
        <v>4</v>
      </c>
      <c r="Q1" s="81" t="s">
        <v>16</v>
      </c>
      <c r="R1" s="93" t="s">
        <v>0</v>
      </c>
      <c r="S1" s="95" t="s">
        <v>1</v>
      </c>
      <c r="T1" s="81" t="s">
        <v>3</v>
      </c>
      <c r="U1" s="81" t="s">
        <v>4</v>
      </c>
      <c r="V1" s="121" t="s">
        <v>18</v>
      </c>
      <c r="W1" s="108" t="s">
        <v>30</v>
      </c>
      <c r="X1" s="110" t="s">
        <v>19</v>
      </c>
    </row>
    <row r="2" spans="1:24" ht="37.5" customHeight="1" thickBot="1" x14ac:dyDescent="0.3">
      <c r="A2" s="116"/>
      <c r="B2" s="120"/>
      <c r="C2" s="80"/>
      <c r="D2" s="118"/>
      <c r="E2" s="98"/>
      <c r="F2" s="98"/>
      <c r="G2" s="98"/>
      <c r="H2" s="80"/>
      <c r="I2" s="98"/>
      <c r="J2" s="98"/>
      <c r="K2" s="98"/>
      <c r="L2" s="98"/>
      <c r="M2" s="100"/>
      <c r="N2" s="98"/>
      <c r="O2" s="98"/>
      <c r="P2" s="98"/>
      <c r="Q2" s="82"/>
      <c r="R2" s="94"/>
      <c r="S2" s="96"/>
      <c r="T2" s="82"/>
      <c r="U2" s="82"/>
      <c r="V2" s="109"/>
      <c r="W2" s="109"/>
      <c r="X2" s="111"/>
    </row>
    <row r="3" spans="1:24" ht="18.75" x14ac:dyDescent="0.25">
      <c r="A3" s="83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49" t="s">
        <v>17</v>
      </c>
      <c r="R3" s="50"/>
      <c r="S3" s="51"/>
      <c r="T3" s="51"/>
      <c r="U3" s="51"/>
      <c r="V3" s="101">
        <f>(C4+C5)/1000</f>
        <v>0</v>
      </c>
      <c r="W3" s="104">
        <v>10.38</v>
      </c>
      <c r="X3" s="112">
        <f>W3-V3</f>
        <v>10.38</v>
      </c>
    </row>
    <row r="4" spans="1:24" x14ac:dyDescent="0.25">
      <c r="A4" s="84"/>
      <c r="B4" s="87"/>
      <c r="C4" s="39"/>
      <c r="D4" s="40"/>
      <c r="E4" s="41"/>
      <c r="F4" s="41"/>
      <c r="G4" s="41"/>
      <c r="H4" s="42">
        <v>100</v>
      </c>
      <c r="I4" s="43">
        <v>50</v>
      </c>
      <c r="J4" s="43">
        <v>50</v>
      </c>
      <c r="K4" s="43">
        <v>50</v>
      </c>
      <c r="L4" s="43">
        <v>50</v>
      </c>
      <c r="M4" s="42" t="e">
        <f>D4*H4*I4/C4*0.1</f>
        <v>#DIV/0!</v>
      </c>
      <c r="N4" s="42" t="e">
        <f>E4*H4*J4/C4*0.1</f>
        <v>#DIV/0!</v>
      </c>
      <c r="O4" s="42" t="e">
        <f>F4*H4*K4/C4*0.1</f>
        <v>#DIV/0!</v>
      </c>
      <c r="P4" s="43" t="e">
        <f>G4*H4*L4/C4*0.1</f>
        <v>#DIV/0!</v>
      </c>
      <c r="Q4" s="89"/>
      <c r="R4" s="91" t="e">
        <f>(M4+M5)/2</f>
        <v>#DIV/0!</v>
      </c>
      <c r="S4" s="91" t="e">
        <f>(N4+N5)/2</f>
        <v>#DIV/0!</v>
      </c>
      <c r="T4" s="91" t="e">
        <f>(O4+O5)/2</f>
        <v>#DIV/0!</v>
      </c>
      <c r="U4" s="91" t="e">
        <f>(P4+P5)/2</f>
        <v>#DIV/0!</v>
      </c>
      <c r="V4" s="102"/>
      <c r="W4" s="105"/>
      <c r="X4" s="113"/>
    </row>
    <row r="5" spans="1:24" ht="15.75" thickBot="1" x14ac:dyDescent="0.3">
      <c r="A5" s="85"/>
      <c r="B5" s="88"/>
      <c r="C5" s="44"/>
      <c r="D5" s="45"/>
      <c r="E5" s="46"/>
      <c r="F5" s="46"/>
      <c r="G5" s="46"/>
      <c r="H5" s="47">
        <v>100</v>
      </c>
      <c r="I5" s="48">
        <v>50</v>
      </c>
      <c r="J5" s="48">
        <v>50</v>
      </c>
      <c r="K5" s="48">
        <v>50</v>
      </c>
      <c r="L5" s="48">
        <v>50</v>
      </c>
      <c r="M5" s="47" t="e">
        <f>D5*H5*I5/C5*0.1</f>
        <v>#DIV/0!</v>
      </c>
      <c r="N5" s="47" t="e">
        <f>E5*H5*J5/C5*0.1</f>
        <v>#DIV/0!</v>
      </c>
      <c r="O5" s="47" t="e">
        <f>F5*H5*K5/C5*0.1</f>
        <v>#DIV/0!</v>
      </c>
      <c r="P5" s="48" t="e">
        <f>G5*H5*L5/C5*0.1</f>
        <v>#DIV/0!</v>
      </c>
      <c r="Q5" s="90"/>
      <c r="R5" s="92"/>
      <c r="S5" s="92"/>
      <c r="T5" s="92"/>
      <c r="U5" s="92"/>
      <c r="V5" s="103"/>
      <c r="W5" s="106"/>
      <c r="X5" s="114"/>
    </row>
    <row r="6" spans="1:24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4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4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4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1:24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4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24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24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</row>
    <row r="14" spans="1:24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4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spans="1:24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spans="1:2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</row>
    <row r="23" spans="1:2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1:2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1:2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</row>
    <row r="27" spans="1:2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1:2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1:2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1:2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1:2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1:2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  <row r="33" spans="1:2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1:2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</row>
    <row r="36" spans="1:2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1:2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</row>
    <row r="38" spans="1:2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spans="1:2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1:2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</row>
    <row r="41" spans="1:2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2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  <row r="43" spans="1:2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1:2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</row>
    <row r="45" spans="1:2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</row>
    <row r="46" spans="1:2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</row>
    <row r="47" spans="1:2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1:2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</row>
    <row r="49" spans="1:2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</row>
    <row r="50" spans="1:2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1:2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</row>
    <row r="52" spans="1:2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</row>
    <row r="53" spans="1:2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</row>
    <row r="54" spans="1:2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</row>
    <row r="55" spans="1:2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</row>
    <row r="56" spans="1:2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</row>
    <row r="57" spans="1:2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</row>
    <row r="58" spans="1:2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</row>
    <row r="59" spans="1:2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</row>
    <row r="60" spans="1:2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2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2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2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2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1:2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1:2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1:2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1:2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1:2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1:2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2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1:2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1:2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1:2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1:2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1:2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1:2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1:2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1:2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1:2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1:2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1:2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1:2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1:2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1:2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  <row r="86" spans="1:2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</row>
    <row r="87" spans="1:2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</row>
    <row r="88" spans="1:2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</row>
    <row r="89" spans="1:2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</row>
    <row r="90" spans="1:2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</row>
    <row r="91" spans="1:2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</row>
    <row r="92" spans="1:2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</row>
    <row r="93" spans="1:2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</row>
    <row r="94" spans="1:2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</row>
    <row r="95" spans="1:2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</row>
    <row r="96" spans="1:2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</row>
    <row r="97" spans="1:2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</row>
    <row r="98" spans="1:2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</row>
    <row r="99" spans="1:2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</row>
    <row r="100" spans="1:2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</row>
    <row r="101" spans="1:2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</row>
    <row r="102" spans="1:2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</row>
    <row r="103" spans="1:2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</row>
    <row r="104" spans="1:2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</row>
    <row r="105" spans="1:2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</row>
    <row r="106" spans="1:2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</row>
    <row r="107" spans="1:2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</row>
    <row r="108" spans="1:2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</row>
    <row r="109" spans="1:2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</row>
    <row r="110" spans="1:2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</row>
    <row r="111" spans="1:2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</row>
    <row r="112" spans="1:2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</row>
    <row r="113" spans="1:2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</row>
    <row r="114" spans="1:2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</row>
    <row r="115" spans="1:2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</row>
    <row r="116" spans="1:2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</row>
    <row r="117" spans="1:2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</row>
    <row r="118" spans="1:2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</row>
    <row r="119" spans="1:2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</row>
    <row r="120" spans="1:2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</row>
    <row r="121" spans="1:2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</row>
    <row r="122" spans="1:2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</row>
    <row r="123" spans="1:2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</row>
    <row r="124" spans="1:2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</row>
    <row r="125" spans="1:2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</row>
    <row r="126" spans="1:2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</row>
    <row r="127" spans="1:2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</row>
    <row r="128" spans="1:2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</row>
    <row r="129" spans="1:2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</row>
    <row r="130" spans="1:2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</row>
    <row r="131" spans="1:2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</row>
    <row r="132" spans="1:2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</row>
    <row r="133" spans="1:2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</row>
    <row r="134" spans="1:2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</row>
    <row r="135" spans="1:2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</row>
    <row r="136" spans="1:2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</row>
    <row r="137" spans="1:2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</row>
    <row r="138" spans="1:2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</row>
    <row r="139" spans="1:2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</row>
    <row r="140" spans="1:2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</row>
    <row r="141" spans="1:2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</row>
    <row r="142" spans="1:2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</row>
    <row r="143" spans="1:2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</row>
    <row r="144" spans="1:2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</row>
    <row r="145" spans="1:2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</row>
    <row r="146" spans="1:2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</row>
    <row r="147" spans="1:2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</row>
    <row r="148" spans="1:2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</row>
    <row r="149" spans="1:2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</row>
    <row r="150" spans="1:2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</row>
    <row r="151" spans="1:2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</row>
    <row r="152" spans="1:2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</row>
    <row r="153" spans="1:2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</row>
    <row r="154" spans="1:2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</row>
    <row r="155" spans="1:2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</row>
    <row r="156" spans="1:2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</row>
    <row r="157" spans="1:2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</row>
    <row r="158" spans="1:2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</row>
    <row r="159" spans="1:2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</row>
    <row r="160" spans="1:2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</row>
    <row r="161" spans="1:2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</row>
    <row r="162" spans="1:2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</row>
    <row r="163" spans="1:2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</row>
    <row r="164" spans="1:2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</row>
    <row r="165" spans="1:2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</row>
    <row r="166" spans="1:2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</row>
    <row r="167" spans="1:2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</row>
    <row r="168" spans="1:2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</row>
    <row r="169" spans="1:2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</row>
    <row r="170" spans="1:2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</row>
    <row r="171" spans="1:2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</row>
    <row r="172" spans="1:2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</row>
    <row r="173" spans="1:2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</row>
    <row r="174" spans="1:2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</row>
    <row r="175" spans="1:2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</row>
    <row r="176" spans="1:2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</row>
    <row r="177" spans="1:2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</row>
    <row r="178" spans="1:2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</row>
    <row r="179" spans="1:2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</row>
    <row r="180" spans="1:2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</row>
    <row r="181" spans="1:2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</row>
    <row r="182" spans="1:2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</row>
    <row r="183" spans="1:2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</row>
    <row r="184" spans="1:2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</row>
    <row r="185" spans="1:2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</row>
    <row r="186" spans="1:2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</row>
    <row r="187" spans="1:2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</row>
    <row r="188" spans="1:2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</row>
    <row r="189" spans="1:2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</row>
    <row r="190" spans="1:2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</row>
    <row r="191" spans="1:2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</row>
    <row r="192" spans="1:2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</row>
    <row r="193" spans="1:2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</row>
    <row r="194" spans="1:2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</row>
    <row r="195" spans="1:2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</row>
    <row r="196" spans="1:2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</row>
    <row r="197" spans="1:2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</row>
    <row r="198" spans="1:2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</row>
    <row r="199" spans="1:2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</row>
    <row r="200" spans="1:2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</row>
    <row r="201" spans="1:2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</row>
    <row r="202" spans="1:2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</row>
    <row r="203" spans="1:2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</row>
    <row r="204" spans="1:2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</row>
    <row r="205" spans="1:2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</row>
    <row r="206" spans="1:2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</row>
    <row r="207" spans="1:2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</row>
    <row r="208" spans="1:2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</row>
    <row r="209" spans="1:2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</row>
    <row r="210" spans="1:2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</row>
    <row r="211" spans="1:2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</row>
    <row r="212" spans="1:2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</row>
    <row r="213" spans="1:2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</row>
    <row r="214" spans="1:2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</row>
    <row r="215" spans="1:2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</row>
    <row r="216" spans="1:2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</row>
    <row r="217" spans="1:2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</row>
    <row r="218" spans="1:2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</row>
    <row r="219" spans="1:2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</row>
    <row r="220" spans="1:2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</row>
    <row r="221" spans="1:21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</row>
    <row r="222" spans="1:21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</row>
    <row r="223" spans="1:21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</row>
    <row r="224" spans="1:21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</row>
    <row r="225" spans="1:21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</row>
    <row r="226" spans="1:21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</row>
    <row r="227" spans="1:21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</row>
    <row r="228" spans="1:21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</row>
    <row r="229" spans="1:21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</row>
    <row r="230" spans="1:21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</row>
    <row r="231" spans="1:21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</row>
    <row r="232" spans="1:21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</row>
    <row r="233" spans="1:21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</row>
    <row r="234" spans="1:21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</row>
    <row r="235" spans="1:21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</row>
    <row r="236" spans="1:21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</row>
    <row r="237" spans="1:21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</row>
    <row r="238" spans="1:21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</row>
    <row r="239" spans="1:21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</row>
    <row r="240" spans="1:21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</row>
    <row r="241" spans="1:21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</row>
    <row r="242" spans="1:21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</row>
    <row r="243" spans="1:21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</row>
    <row r="244" spans="1:21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</row>
    <row r="245" spans="1:21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</row>
    <row r="246" spans="1:21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</row>
    <row r="247" spans="1:21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</row>
    <row r="248" spans="1:21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</row>
    <row r="249" spans="1:21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</row>
    <row r="250" spans="1:21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</row>
    <row r="251" spans="1:21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</row>
    <row r="252" spans="1:21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</row>
    <row r="253" spans="1:21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</row>
    <row r="254" spans="1:21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</row>
    <row r="255" spans="1:21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</row>
    <row r="256" spans="1:21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</row>
    <row r="257" spans="1:21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</row>
    <row r="258" spans="1:21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</row>
    <row r="259" spans="1:21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</row>
    <row r="260" spans="1:21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</row>
    <row r="261" spans="1:21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</row>
    <row r="262" spans="1:21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</row>
    <row r="263" spans="1:21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</row>
    <row r="264" spans="1:21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</row>
    <row r="265" spans="1:21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</row>
    <row r="266" spans="1:21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</row>
    <row r="267" spans="1:21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</row>
    <row r="268" spans="1:21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</row>
    <row r="269" spans="1:21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</row>
    <row r="270" spans="1:21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</row>
    <row r="271" spans="1:21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</row>
    <row r="272" spans="1:21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</row>
    <row r="273" spans="1:21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</row>
    <row r="274" spans="1:21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</row>
    <row r="275" spans="1:21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</row>
    <row r="276" spans="1:21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</row>
    <row r="277" spans="1:21" x14ac:dyDescent="0.2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</row>
    <row r="278" spans="1:21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</row>
    <row r="279" spans="1:21" x14ac:dyDescent="0.2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</row>
    <row r="280" spans="1:21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</row>
    <row r="281" spans="1:21" x14ac:dyDescent="0.2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</row>
    <row r="282" spans="1:21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</row>
    <row r="283" spans="1:21" x14ac:dyDescent="0.2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</row>
    <row r="284" spans="1:21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</row>
    <row r="285" spans="1:21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</row>
    <row r="286" spans="1:21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</row>
    <row r="287" spans="1:21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</row>
    <row r="288" spans="1:21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</row>
    <row r="289" spans="1:21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</row>
    <row r="290" spans="1:21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</row>
    <row r="291" spans="1:21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</row>
    <row r="292" spans="1:21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</row>
    <row r="293" spans="1:21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</row>
    <row r="294" spans="1:21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</row>
    <row r="295" spans="1:21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</row>
    <row r="296" spans="1:21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</row>
    <row r="297" spans="1:21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</row>
    <row r="298" spans="1:21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</row>
    <row r="299" spans="1:21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</row>
    <row r="300" spans="1:21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</row>
    <row r="301" spans="1:21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</row>
    <row r="302" spans="1:21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</row>
    <row r="303" spans="1:21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</row>
    <row r="304" spans="1:21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</row>
    <row r="305" spans="1:21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</row>
    <row r="306" spans="1:21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</row>
    <row r="307" spans="1:21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</row>
    <row r="308" spans="1:21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</row>
    <row r="309" spans="1:21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</row>
    <row r="310" spans="1:21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</row>
    <row r="311" spans="1:21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</row>
    <row r="312" spans="1:21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</row>
    <row r="313" spans="1:21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</row>
    <row r="314" spans="1:21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</row>
    <row r="315" spans="1:21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</row>
    <row r="316" spans="1:21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</row>
    <row r="317" spans="1:21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</row>
    <row r="318" spans="1:21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</row>
    <row r="319" spans="1:21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</row>
    <row r="320" spans="1:21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</row>
    <row r="321" spans="1:21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</row>
    <row r="322" spans="1:21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</row>
    <row r="323" spans="1:21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</row>
    <row r="324" spans="1:21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</row>
    <row r="325" spans="1:21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</row>
    <row r="326" spans="1:21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</row>
    <row r="327" spans="1:21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</row>
    <row r="328" spans="1:21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</row>
    <row r="329" spans="1:21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</row>
    <row r="330" spans="1:21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</row>
    <row r="331" spans="1:21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</row>
    <row r="332" spans="1:21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</row>
    <row r="333" spans="1:21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</row>
    <row r="334" spans="1:21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</row>
    <row r="335" spans="1:21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</row>
    <row r="336" spans="1:21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</row>
    <row r="337" spans="1:21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</row>
    <row r="338" spans="1:21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</row>
    <row r="339" spans="1:21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</row>
    <row r="340" spans="1:21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</row>
    <row r="341" spans="1:21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</row>
    <row r="342" spans="1:21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</row>
    <row r="343" spans="1:21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</row>
    <row r="344" spans="1:21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</row>
    <row r="345" spans="1:21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</row>
    <row r="346" spans="1:21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</row>
    <row r="347" spans="1:21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</row>
    <row r="348" spans="1:21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</row>
    <row r="349" spans="1:21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</row>
    <row r="350" spans="1:21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</row>
    <row r="351" spans="1:21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</row>
    <row r="352" spans="1:21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</row>
    <row r="353" spans="1:21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</row>
    <row r="354" spans="1:21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</row>
    <row r="355" spans="1:21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</row>
    <row r="356" spans="1:21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</row>
    <row r="357" spans="1:21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</row>
    <row r="358" spans="1:21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</row>
    <row r="359" spans="1:21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</row>
    <row r="360" spans="1:21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</row>
    <row r="361" spans="1:21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</row>
    <row r="362" spans="1:21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</row>
    <row r="363" spans="1:21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</row>
    <row r="364" spans="1:21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</row>
    <row r="365" spans="1:21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</row>
    <row r="366" spans="1:21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</row>
    <row r="367" spans="1:21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</row>
    <row r="368" spans="1:21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</row>
    <row r="369" spans="1:25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</row>
    <row r="370" spans="1:25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Y370" s="107"/>
    </row>
    <row r="371" spans="1:25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Y371" s="107"/>
    </row>
    <row r="372" spans="1:25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Y372" s="107"/>
    </row>
    <row r="373" spans="1:25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Y373" s="107"/>
    </row>
    <row r="374" spans="1:25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Y374" s="107"/>
    </row>
    <row r="375" spans="1:25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Y375" s="107"/>
    </row>
    <row r="376" spans="1:25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Y376" s="107"/>
    </row>
    <row r="377" spans="1:25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Y377" s="107"/>
    </row>
    <row r="378" spans="1:25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Y378" s="107"/>
    </row>
    <row r="379" spans="1:25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Y379" s="107"/>
    </row>
    <row r="380" spans="1:25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Y380" s="107"/>
    </row>
    <row r="381" spans="1:25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Y381" s="107"/>
    </row>
    <row r="382" spans="1:25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Y382" s="107"/>
    </row>
    <row r="383" spans="1:25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Y383" s="107"/>
    </row>
    <row r="384" spans="1:25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Y384" s="107"/>
    </row>
    <row r="385" spans="1:25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Y385" s="107"/>
    </row>
    <row r="386" spans="1:25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Y386" s="107"/>
    </row>
    <row r="387" spans="1:25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Y387" s="107"/>
    </row>
    <row r="388" spans="1:25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Y388" s="107"/>
    </row>
    <row r="389" spans="1:25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Y389" s="107"/>
    </row>
    <row r="390" spans="1:25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</row>
    <row r="391" spans="1:25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</row>
    <row r="392" spans="1:25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</row>
    <row r="393" spans="1:25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</row>
    <row r="394" spans="1:25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</row>
    <row r="395" spans="1:25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</row>
    <row r="396" spans="1:25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</row>
    <row r="397" spans="1:25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</row>
    <row r="398" spans="1:25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</row>
    <row r="399" spans="1:25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</row>
    <row r="400" spans="1:25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</row>
    <row r="401" spans="1:21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</row>
    <row r="402" spans="1:21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</row>
    <row r="403" spans="1:21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</row>
    <row r="404" spans="1:21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</row>
    <row r="405" spans="1:21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</row>
    <row r="406" spans="1:21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</row>
    <row r="407" spans="1:21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</row>
    <row r="408" spans="1:21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</row>
    <row r="409" spans="1:21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</row>
    <row r="410" spans="1:21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</row>
    <row r="411" spans="1:21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</row>
    <row r="412" spans="1:21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</row>
    <row r="413" spans="1:21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</row>
    <row r="414" spans="1:21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</row>
    <row r="415" spans="1:21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</row>
    <row r="416" spans="1:21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</row>
    <row r="417" spans="1:21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</row>
    <row r="418" spans="1:21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</row>
    <row r="419" spans="1:21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</row>
    <row r="420" spans="1:21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</row>
    <row r="421" spans="1:21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</row>
    <row r="422" spans="1:21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</row>
    <row r="423" spans="1:21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</row>
    <row r="424" spans="1:21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</row>
    <row r="425" spans="1:21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</row>
    <row r="426" spans="1:21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</row>
    <row r="427" spans="1:21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</row>
    <row r="428" spans="1:21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</row>
    <row r="429" spans="1:21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</row>
    <row r="430" spans="1:21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</row>
    <row r="431" spans="1:21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</row>
    <row r="432" spans="1:21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</row>
    <row r="433" spans="1:21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</row>
    <row r="434" spans="1:21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</row>
    <row r="435" spans="1:21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</row>
    <row r="436" spans="1:21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</row>
    <row r="437" spans="1:21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</row>
    <row r="438" spans="1:21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</row>
    <row r="439" spans="1:21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</row>
    <row r="440" spans="1:21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</row>
    <row r="441" spans="1:21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</row>
    <row r="442" spans="1:21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</row>
    <row r="443" spans="1:21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</row>
    <row r="444" spans="1:21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</row>
    <row r="445" spans="1:21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</row>
    <row r="446" spans="1:21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</row>
    <row r="447" spans="1:21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</row>
    <row r="448" spans="1:21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</row>
    <row r="449" spans="1:21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</row>
    <row r="450" spans="1:21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</row>
    <row r="451" spans="1:21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</row>
    <row r="452" spans="1:21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</row>
    <row r="453" spans="1:21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</row>
    <row r="454" spans="1:21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</row>
    <row r="455" spans="1:21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</row>
    <row r="456" spans="1:21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</row>
    <row r="457" spans="1:21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</row>
    <row r="458" spans="1:21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</row>
    <row r="459" spans="1:21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</row>
    <row r="460" spans="1:21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</row>
    <row r="461" spans="1:21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</row>
    <row r="462" spans="1:21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</row>
    <row r="463" spans="1:21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</row>
    <row r="464" spans="1:21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</row>
    <row r="465" spans="1:21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</row>
    <row r="466" spans="1:21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</row>
    <row r="467" spans="1:21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</row>
    <row r="468" spans="1:21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</row>
    <row r="469" spans="1:21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</row>
    <row r="470" spans="1:21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</row>
    <row r="471" spans="1:21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</row>
    <row r="472" spans="1:21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</row>
    <row r="473" spans="1:21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</row>
    <row r="474" spans="1:21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</row>
    <row r="475" spans="1:21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</row>
    <row r="476" spans="1:21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</row>
    <row r="477" spans="1:21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</row>
    <row r="478" spans="1:21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</row>
    <row r="479" spans="1:21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</row>
    <row r="480" spans="1:21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</row>
    <row r="481" spans="1:21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</row>
    <row r="482" spans="1:21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</row>
    <row r="483" spans="1:21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</row>
    <row r="484" spans="1:21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</row>
    <row r="485" spans="1:21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</row>
    <row r="486" spans="1:21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</row>
    <row r="487" spans="1:21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</row>
    <row r="488" spans="1:21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</row>
    <row r="489" spans="1:21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</row>
    <row r="490" spans="1:21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</row>
    <row r="491" spans="1:21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</row>
    <row r="492" spans="1:21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</row>
    <row r="493" spans="1:21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</row>
    <row r="494" spans="1:21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</row>
    <row r="495" spans="1:21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</row>
    <row r="496" spans="1:21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</row>
    <row r="497" spans="1:21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</row>
    <row r="498" spans="1:21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</row>
    <row r="499" spans="1:21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</row>
    <row r="500" spans="1:21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</row>
    <row r="501" spans="1:21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</row>
    <row r="502" spans="1:21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</row>
    <row r="503" spans="1:21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</row>
    <row r="504" spans="1:21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</row>
    <row r="505" spans="1:21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</row>
    <row r="506" spans="1:21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</row>
    <row r="507" spans="1:21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</row>
    <row r="508" spans="1:21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</row>
    <row r="509" spans="1:21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</row>
    <row r="510" spans="1:21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</row>
    <row r="511" spans="1:21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</row>
    <row r="512" spans="1:21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</row>
    <row r="513" spans="1:21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</row>
    <row r="514" spans="1:21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</row>
    <row r="515" spans="1:21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</row>
    <row r="516" spans="1:21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</row>
    <row r="517" spans="1:21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</row>
    <row r="518" spans="1:21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</row>
    <row r="519" spans="1:21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</row>
    <row r="520" spans="1:21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</row>
    <row r="521" spans="1:21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</row>
    <row r="522" spans="1:21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</row>
    <row r="523" spans="1:21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</row>
    <row r="524" spans="1:21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</row>
    <row r="525" spans="1:21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</row>
    <row r="526" spans="1:21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</row>
    <row r="527" spans="1:21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</row>
    <row r="528" spans="1:21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</row>
    <row r="529" spans="1:21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</row>
    <row r="530" spans="1:21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</row>
    <row r="531" spans="1:21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</row>
    <row r="532" spans="1:21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</row>
    <row r="533" spans="1:21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</row>
    <row r="534" spans="1:21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</row>
    <row r="535" spans="1:21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</row>
    <row r="536" spans="1:21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</row>
    <row r="537" spans="1:21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</row>
    <row r="538" spans="1:21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</row>
    <row r="539" spans="1:21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</row>
    <row r="540" spans="1:21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</row>
    <row r="541" spans="1:21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</row>
    <row r="542" spans="1:21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</row>
    <row r="543" spans="1:21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</row>
    <row r="544" spans="1:21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</row>
    <row r="545" spans="1:21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</row>
    <row r="546" spans="1:21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</row>
    <row r="547" spans="1:21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</row>
    <row r="548" spans="1:21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</row>
    <row r="549" spans="1:21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</row>
    <row r="550" spans="1:21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</row>
    <row r="551" spans="1:21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</row>
    <row r="552" spans="1:21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</row>
    <row r="553" spans="1:21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</row>
    <row r="554" spans="1:21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</row>
    <row r="555" spans="1:21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</row>
    <row r="556" spans="1:21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</row>
    <row r="557" spans="1:21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</row>
    <row r="558" spans="1:21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</row>
    <row r="559" spans="1:21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</row>
    <row r="560" spans="1:21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</row>
    <row r="561" spans="1:21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</row>
    <row r="562" spans="1:21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</row>
    <row r="563" spans="1:21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</row>
    <row r="564" spans="1:21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</row>
    <row r="565" spans="1:21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</row>
    <row r="566" spans="1:21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</row>
    <row r="567" spans="1:21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</row>
    <row r="568" spans="1:21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</row>
    <row r="569" spans="1:21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</row>
    <row r="570" spans="1:21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</row>
    <row r="571" spans="1:21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</row>
    <row r="572" spans="1:21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</row>
    <row r="573" spans="1:21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</row>
    <row r="574" spans="1:21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</row>
    <row r="575" spans="1:21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</row>
    <row r="576" spans="1:21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</row>
    <row r="577" spans="1:21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</row>
    <row r="578" spans="1:21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</row>
    <row r="579" spans="1:21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</row>
    <row r="580" spans="1:21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</row>
    <row r="581" spans="1:21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</row>
    <row r="582" spans="1:21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</row>
    <row r="583" spans="1:21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</row>
    <row r="584" spans="1:21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</row>
    <row r="585" spans="1:21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</row>
    <row r="586" spans="1:21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</row>
    <row r="587" spans="1:21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</row>
    <row r="588" spans="1:21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</row>
    <row r="589" spans="1:21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</row>
    <row r="590" spans="1:21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</row>
    <row r="591" spans="1:21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</row>
    <row r="592" spans="1:21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</row>
    <row r="593" spans="1:21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</row>
    <row r="594" spans="1:21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</row>
    <row r="595" spans="1:21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</row>
    <row r="596" spans="1:21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</row>
    <row r="597" spans="1:21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</row>
    <row r="598" spans="1:21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</row>
    <row r="599" spans="1:21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</row>
    <row r="600" spans="1:21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</row>
    <row r="601" spans="1:21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</row>
    <row r="602" spans="1:21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</row>
    <row r="603" spans="1:21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</row>
    <row r="604" spans="1:21" x14ac:dyDescent="0.2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</row>
  </sheetData>
  <sortState xmlns:xlrd2="http://schemas.microsoft.com/office/spreadsheetml/2017/richdata2" ref="G1303">
    <sortCondition descending="1" ref="G1303"/>
  </sortState>
  <mergeCells count="45">
    <mergeCell ref="Y388:Y389"/>
    <mergeCell ref="Y370:Y371"/>
    <mergeCell ref="Y372:Y373"/>
    <mergeCell ref="A1:A2"/>
    <mergeCell ref="D1:D2"/>
    <mergeCell ref="G1:G2"/>
    <mergeCell ref="F1:F2"/>
    <mergeCell ref="E1:E2"/>
    <mergeCell ref="C1:C2"/>
    <mergeCell ref="B1:B2"/>
    <mergeCell ref="Y380:Y381"/>
    <mergeCell ref="Y374:Y375"/>
    <mergeCell ref="Y376:Y377"/>
    <mergeCell ref="Y378:Y379"/>
    <mergeCell ref="S4:S5"/>
    <mergeCell ref="V1:V2"/>
    <mergeCell ref="W3:W5"/>
    <mergeCell ref="Y386:Y387"/>
    <mergeCell ref="U1:U2"/>
    <mergeCell ref="W1:W2"/>
    <mergeCell ref="X1:X2"/>
    <mergeCell ref="Y382:Y383"/>
    <mergeCell ref="Y384:Y385"/>
    <mergeCell ref="X3:X5"/>
    <mergeCell ref="K1:K2"/>
    <mergeCell ref="J1:J2"/>
    <mergeCell ref="U4:U5"/>
    <mergeCell ref="V3:V5"/>
    <mergeCell ref="T4:T5"/>
    <mergeCell ref="H1:H2"/>
    <mergeCell ref="T1:T2"/>
    <mergeCell ref="A3:A5"/>
    <mergeCell ref="B3:P3"/>
    <mergeCell ref="B4:B5"/>
    <mergeCell ref="Q4:Q5"/>
    <mergeCell ref="R4:R5"/>
    <mergeCell ref="Q1:Q2"/>
    <mergeCell ref="R1:R2"/>
    <mergeCell ref="S1:S2"/>
    <mergeCell ref="I1:I2"/>
    <mergeCell ref="N1:N2"/>
    <mergeCell ref="M1:M2"/>
    <mergeCell ref="P1:P2"/>
    <mergeCell ref="O1:O2"/>
    <mergeCell ref="L1:L2"/>
  </mergeCells>
  <pageMargins left="0.31496062992125984" right="0.11811023622047245" top="0.19685039370078741" bottom="0.19685039370078741" header="0.11811023622047245" footer="0.11811023622047245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Лист2">
    <pageSetUpPr fitToPage="1"/>
  </sheetPr>
  <dimension ref="A1:FL24"/>
  <sheetViews>
    <sheetView tabSelected="1" zoomScaleNormal="100" workbookViewId="0">
      <pane ySplit="1" topLeftCell="A2" activePane="bottomLeft" state="frozen"/>
      <selection activeCell="I11" activeCellId="2" sqref="B4:B9 E24 I11"/>
      <selection pane="bottomLeft" activeCell="A6" sqref="A6:K6"/>
    </sheetView>
  </sheetViews>
  <sheetFormatPr defaultRowHeight="18.75" x14ac:dyDescent="0.25"/>
  <cols>
    <col min="1" max="1" width="23.140625" style="38" customWidth="1"/>
    <col min="2" max="2" width="6" style="32" customWidth="1"/>
    <col min="3" max="6" width="6" style="37" customWidth="1"/>
    <col min="7" max="7" width="13.7109375" style="37" customWidth="1"/>
    <col min="8" max="8" width="7" style="37" customWidth="1"/>
    <col min="9" max="10" width="7" style="31" customWidth="1"/>
    <col min="11" max="11" width="10.7109375" style="75" customWidth="1"/>
    <col min="12" max="12" width="10.28515625" customWidth="1"/>
    <col min="13" max="13" width="10.140625" customWidth="1"/>
    <col min="14" max="14" width="11.85546875" customWidth="1"/>
    <col min="15" max="15" width="13.5703125" customWidth="1"/>
    <col min="16" max="35" width="10.28515625" customWidth="1"/>
    <col min="36" max="36" width="41.42578125" customWidth="1"/>
    <col min="37" max="37" width="20" customWidth="1"/>
    <col min="38" max="38" width="28.85546875" customWidth="1"/>
    <col min="39" max="39" width="25.28515625" customWidth="1"/>
    <col min="40" max="40" width="38.28515625" customWidth="1"/>
    <col min="41" max="42" width="9.140625" style="25"/>
    <col min="43" max="43" width="9.140625" style="35"/>
    <col min="44" max="168" width="9.140625" style="4"/>
    <col min="169" max="16384" width="9.140625" style="1"/>
  </cols>
  <sheetData>
    <row r="1" spans="1:11" ht="54" customHeight="1" x14ac:dyDescent="0.25">
      <c r="A1" s="63" t="s">
        <v>6</v>
      </c>
      <c r="B1" s="64" t="s">
        <v>0</v>
      </c>
      <c r="C1" s="65" t="s">
        <v>1</v>
      </c>
      <c r="D1" s="65" t="s">
        <v>3</v>
      </c>
      <c r="E1" s="65" t="s">
        <v>2</v>
      </c>
      <c r="F1" s="65" t="s">
        <v>5</v>
      </c>
      <c r="G1" s="66" t="s">
        <v>20</v>
      </c>
      <c r="H1" s="65" t="s">
        <v>7</v>
      </c>
      <c r="I1" s="67" t="s">
        <v>21</v>
      </c>
      <c r="J1" s="67" t="s">
        <v>29</v>
      </c>
    </row>
    <row r="2" spans="1:11" x14ac:dyDescent="0.25">
      <c r="A2" s="73" t="s">
        <v>62</v>
      </c>
      <c r="B2" s="69"/>
      <c r="C2" s="70" t="s">
        <v>9</v>
      </c>
      <c r="D2" s="74" t="s">
        <v>9</v>
      </c>
      <c r="E2" s="73"/>
      <c r="F2" s="76">
        <v>45444</v>
      </c>
      <c r="G2" s="77" t="s">
        <v>61</v>
      </c>
      <c r="H2" s="78"/>
      <c r="I2" s="72"/>
      <c r="J2" s="72"/>
      <c r="K2" s="75">
        <v>45444</v>
      </c>
    </row>
    <row r="3" spans="1:11" x14ac:dyDescent="0.25">
      <c r="A3" s="38" t="s">
        <v>36</v>
      </c>
      <c r="G3" s="37">
        <v>22</v>
      </c>
      <c r="K3" s="75">
        <v>45444</v>
      </c>
    </row>
    <row r="4" spans="1:11" x14ac:dyDescent="0.25">
      <c r="A4" s="38" t="s">
        <v>33</v>
      </c>
      <c r="G4" s="37">
        <v>18</v>
      </c>
      <c r="K4" s="75">
        <v>45444</v>
      </c>
    </row>
    <row r="5" spans="1:11" x14ac:dyDescent="0.25">
      <c r="A5" s="38" t="s">
        <v>37</v>
      </c>
      <c r="G5" s="37">
        <v>19</v>
      </c>
      <c r="K5" s="75">
        <v>45444</v>
      </c>
    </row>
    <row r="6" spans="1:11" x14ac:dyDescent="0.25">
      <c r="A6" s="38" t="s">
        <v>36</v>
      </c>
      <c r="G6" s="37">
        <v>18</v>
      </c>
      <c r="K6" s="75">
        <v>45444</v>
      </c>
    </row>
    <row r="7" spans="1:11" x14ac:dyDescent="0.25">
      <c r="A7" s="38" t="s">
        <v>33</v>
      </c>
      <c r="G7" s="37">
        <v>17</v>
      </c>
      <c r="K7" s="75">
        <v>45445</v>
      </c>
    </row>
    <row r="8" spans="1:11" x14ac:dyDescent="0.25">
      <c r="A8" s="38" t="s">
        <v>37</v>
      </c>
      <c r="G8" s="37">
        <v>20</v>
      </c>
      <c r="K8" s="75">
        <v>45445</v>
      </c>
    </row>
    <row r="9" spans="1:11" x14ac:dyDescent="0.25">
      <c r="A9" s="38" t="s">
        <v>33</v>
      </c>
      <c r="G9" s="37">
        <v>19</v>
      </c>
      <c r="K9" s="75">
        <v>45445</v>
      </c>
    </row>
    <row r="10" spans="1:11" x14ac:dyDescent="0.25">
      <c r="A10" s="38" t="s">
        <v>37</v>
      </c>
      <c r="G10" s="37">
        <v>20</v>
      </c>
      <c r="K10" s="75">
        <v>45445</v>
      </c>
    </row>
    <row r="11" spans="1:11" x14ac:dyDescent="0.25">
      <c r="A11" s="38" t="s">
        <v>36</v>
      </c>
      <c r="G11" s="37">
        <v>21</v>
      </c>
      <c r="K11" s="75">
        <v>45446</v>
      </c>
    </row>
    <row r="12" spans="1:11" x14ac:dyDescent="0.25">
      <c r="A12" s="38" t="s">
        <v>33</v>
      </c>
      <c r="G12" s="37">
        <v>24</v>
      </c>
      <c r="K12" s="75">
        <v>45446</v>
      </c>
    </row>
    <row r="13" spans="1:11" x14ac:dyDescent="0.25">
      <c r="A13" s="38" t="s">
        <v>37</v>
      </c>
      <c r="G13" s="37">
        <v>20</v>
      </c>
      <c r="K13" s="75">
        <v>45446</v>
      </c>
    </row>
    <row r="14" spans="1:11" x14ac:dyDescent="0.25">
      <c r="A14" s="38" t="s">
        <v>36</v>
      </c>
      <c r="G14" s="37">
        <v>19</v>
      </c>
      <c r="K14" s="75">
        <v>45446</v>
      </c>
    </row>
    <row r="15" spans="1:11" x14ac:dyDescent="0.25">
      <c r="A15" s="38" t="s">
        <v>33</v>
      </c>
      <c r="G15" s="37">
        <v>20</v>
      </c>
      <c r="K15" s="75">
        <v>45447</v>
      </c>
    </row>
    <row r="16" spans="1:11" x14ac:dyDescent="0.25">
      <c r="A16" s="38" t="s">
        <v>37</v>
      </c>
      <c r="G16" s="37">
        <v>20</v>
      </c>
      <c r="K16" s="75">
        <v>45447</v>
      </c>
    </row>
    <row r="17" spans="1:11" x14ac:dyDescent="0.25">
      <c r="A17" s="38" t="s">
        <v>36</v>
      </c>
      <c r="G17" s="37">
        <v>22</v>
      </c>
      <c r="K17" s="75">
        <v>45447</v>
      </c>
    </row>
    <row r="18" spans="1:11" x14ac:dyDescent="0.25">
      <c r="A18" s="38" t="s">
        <v>33</v>
      </c>
      <c r="G18" s="37">
        <v>19</v>
      </c>
      <c r="K18" s="75">
        <v>45447</v>
      </c>
    </row>
    <row r="19" spans="1:11" x14ac:dyDescent="0.25">
      <c r="A19" s="38" t="s">
        <v>37</v>
      </c>
      <c r="G19" s="37">
        <v>20</v>
      </c>
      <c r="K19" s="75">
        <v>45447</v>
      </c>
    </row>
    <row r="20" spans="1:11" x14ac:dyDescent="0.25">
      <c r="A20" s="38" t="s">
        <v>36</v>
      </c>
      <c r="G20" s="37">
        <v>21</v>
      </c>
      <c r="K20" s="75">
        <v>45448</v>
      </c>
    </row>
    <row r="21" spans="1:11" x14ac:dyDescent="0.25">
      <c r="A21" s="38" t="s">
        <v>33</v>
      </c>
      <c r="G21" s="37">
        <v>18</v>
      </c>
      <c r="K21" s="75">
        <v>45448</v>
      </c>
    </row>
    <row r="22" spans="1:11" x14ac:dyDescent="0.25">
      <c r="A22" s="38" t="s">
        <v>37</v>
      </c>
      <c r="G22" s="37">
        <v>20</v>
      </c>
      <c r="K22" s="75">
        <v>45448</v>
      </c>
    </row>
    <row r="23" spans="1:11" x14ac:dyDescent="0.25">
      <c r="A23" s="38" t="s">
        <v>36</v>
      </c>
      <c r="G23" s="37">
        <v>21</v>
      </c>
      <c r="K23" s="75">
        <v>45448</v>
      </c>
    </row>
    <row r="24" spans="1:11" x14ac:dyDescent="0.25">
      <c r="A24" s="38" t="s">
        <v>33</v>
      </c>
      <c r="G24" s="37">
        <v>17</v>
      </c>
      <c r="K24" s="75">
        <v>45448</v>
      </c>
    </row>
  </sheetData>
  <autoFilter ref="A1:FL24" xr:uid="{00000000-0001-0000-0200-000000000000}"/>
  <dataConsolidate/>
  <pageMargins left="0.23622047244094491" right="0.23622047244094491" top="0.19685039370078741" bottom="0.74803149606299213" header="0.31496062992125984" footer="0.31496062992125984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0">
    <tabColor theme="5" tint="0.59999389629810485"/>
  </sheetPr>
  <dimension ref="C3:P72"/>
  <sheetViews>
    <sheetView zoomScaleNormal="100" workbookViewId="0">
      <selection activeCell="J40" sqref="J40"/>
    </sheetView>
  </sheetViews>
  <sheetFormatPr defaultRowHeight="15" x14ac:dyDescent="0.25"/>
  <sheetData>
    <row r="3" spans="3:16" ht="15.75" thickBot="1" x14ac:dyDescent="0.3"/>
    <row r="4" spans="3:16" ht="15.75" thickBot="1" x14ac:dyDescent="0.3">
      <c r="C4" s="5"/>
      <c r="D4" s="5" t="s">
        <v>0</v>
      </c>
      <c r="E4" s="5" t="s">
        <v>1</v>
      </c>
      <c r="F4" s="5" t="s">
        <v>3</v>
      </c>
      <c r="G4" s="5" t="s">
        <v>2</v>
      </c>
      <c r="H4" s="5" t="s">
        <v>8</v>
      </c>
      <c r="J4" s="1"/>
      <c r="K4" s="1"/>
      <c r="L4" s="2" t="s">
        <v>0</v>
      </c>
      <c r="M4" s="2" t="s">
        <v>1</v>
      </c>
      <c r="N4" s="2" t="s">
        <v>3</v>
      </c>
      <c r="O4" s="2" t="s">
        <v>2</v>
      </c>
      <c r="P4" s="2" t="s">
        <v>8</v>
      </c>
    </row>
    <row r="5" spans="3:16" x14ac:dyDescent="0.25">
      <c r="C5" s="6">
        <v>1</v>
      </c>
      <c r="D5" s="7"/>
      <c r="E5" s="7"/>
      <c r="F5" s="7"/>
      <c r="G5" s="7"/>
      <c r="H5" s="7"/>
      <c r="J5" s="122">
        <v>1</v>
      </c>
      <c r="K5" s="4" t="s">
        <v>10</v>
      </c>
      <c r="L5" s="3" t="e">
        <f>AVERAGE(D5,D16,D27)</f>
        <v>#DIV/0!</v>
      </c>
      <c r="M5" s="3">
        <f>E5</f>
        <v>0</v>
      </c>
      <c r="N5" s="3">
        <f>F5</f>
        <v>0</v>
      </c>
      <c r="O5" s="3" t="e">
        <f>AVERAGE(G5,G16,G27)</f>
        <v>#DIV/0!</v>
      </c>
      <c r="P5" s="3" t="e">
        <f>AVERAGE(H5,H16,H27)</f>
        <v>#DIV/0!</v>
      </c>
    </row>
    <row r="6" spans="3:16" x14ac:dyDescent="0.25">
      <c r="C6" s="8">
        <v>2</v>
      </c>
      <c r="D6" s="9"/>
      <c r="E6" s="9"/>
      <c r="F6" s="9"/>
      <c r="G6" s="9"/>
      <c r="H6" s="9"/>
      <c r="J6" s="122"/>
      <c r="K6" s="4" t="s">
        <v>11</v>
      </c>
      <c r="L6" s="3" t="e">
        <f>AVERAGE(D40,D51,D62)</f>
        <v>#DIV/0!</v>
      </c>
      <c r="M6" s="3">
        <f>E40</f>
        <v>0</v>
      </c>
      <c r="N6" s="3">
        <f>F40</f>
        <v>0</v>
      </c>
      <c r="O6" s="3" t="e">
        <f>AVERAGE(G40,G51,G62)</f>
        <v>#DIV/0!</v>
      </c>
      <c r="P6" s="3" t="e">
        <f>AVERAGE(H40,H51,H62)</f>
        <v>#DIV/0!</v>
      </c>
    </row>
    <row r="7" spans="3:16" x14ac:dyDescent="0.25">
      <c r="C7" s="8">
        <v>3</v>
      </c>
      <c r="D7" s="9"/>
      <c r="E7" s="9"/>
      <c r="F7" s="9"/>
      <c r="G7" s="9"/>
      <c r="H7" s="9"/>
      <c r="J7" s="122">
        <v>2</v>
      </c>
      <c r="K7" s="4" t="s">
        <v>10</v>
      </c>
      <c r="L7" s="3" t="e">
        <f>AVERAGE(D6,D17,D28)</f>
        <v>#DIV/0!</v>
      </c>
      <c r="M7" s="3">
        <f>E6</f>
        <v>0</v>
      </c>
      <c r="N7" s="3">
        <f>F6</f>
        <v>0</v>
      </c>
      <c r="O7" s="3" t="e">
        <f>AVERAGE(G6,G17,G28)</f>
        <v>#DIV/0!</v>
      </c>
      <c r="P7" s="3"/>
    </row>
    <row r="8" spans="3:16" x14ac:dyDescent="0.25">
      <c r="C8" s="8">
        <v>4</v>
      </c>
      <c r="D8" s="9"/>
      <c r="E8" s="9"/>
      <c r="F8" s="9"/>
      <c r="G8" s="9"/>
      <c r="H8" s="9"/>
      <c r="J8" s="122"/>
      <c r="K8" s="4" t="s">
        <v>11</v>
      </c>
      <c r="L8" s="3" t="e">
        <f>AVERAGE(D41,D52,D63)</f>
        <v>#DIV/0!</v>
      </c>
      <c r="M8" s="3">
        <f>E41</f>
        <v>0</v>
      </c>
      <c r="N8" s="3">
        <f>F41</f>
        <v>0</v>
      </c>
      <c r="O8" s="3" t="e">
        <f>AVERAGE(G41,G52,G63)</f>
        <v>#DIV/0!</v>
      </c>
      <c r="P8" s="3"/>
    </row>
    <row r="9" spans="3:16" x14ac:dyDescent="0.25">
      <c r="C9" s="8">
        <v>5</v>
      </c>
      <c r="D9" s="9"/>
      <c r="E9" s="9"/>
      <c r="F9" s="9"/>
      <c r="G9" s="9"/>
      <c r="H9" s="9"/>
      <c r="J9" s="122">
        <v>3</v>
      </c>
      <c r="K9" s="4" t="s">
        <v>10</v>
      </c>
      <c r="L9" s="3" t="e">
        <f>AVERAGE(D18,D7,D29)</f>
        <v>#DIV/0!</v>
      </c>
      <c r="M9" s="3">
        <f>E7</f>
        <v>0</v>
      </c>
      <c r="N9" s="3">
        <f>F7</f>
        <v>0</v>
      </c>
      <c r="O9" s="3" t="e">
        <f>AVERAGE(G18,G7,G29)</f>
        <v>#DIV/0!</v>
      </c>
      <c r="P9" s="3"/>
    </row>
    <row r="10" spans="3:16" x14ac:dyDescent="0.25">
      <c r="C10" s="8">
        <v>6</v>
      </c>
      <c r="D10" s="9"/>
      <c r="E10" s="9"/>
      <c r="F10" s="9"/>
      <c r="G10" s="9"/>
      <c r="H10" s="9"/>
      <c r="J10" s="122"/>
      <c r="K10" s="4" t="s">
        <v>11</v>
      </c>
      <c r="L10" s="3" t="e">
        <f>AVERAGE(D42,D53,D64)</f>
        <v>#DIV/0!</v>
      </c>
      <c r="M10" s="3">
        <f>E42</f>
        <v>0</v>
      </c>
      <c r="N10" s="3">
        <f>F42</f>
        <v>0</v>
      </c>
      <c r="O10" s="3" t="e">
        <f>AVERAGE(G42,G53,G64)</f>
        <v>#DIV/0!</v>
      </c>
      <c r="P10" s="3"/>
    </row>
    <row r="11" spans="3:16" x14ac:dyDescent="0.25">
      <c r="C11" s="10">
        <v>7</v>
      </c>
      <c r="D11" s="11"/>
      <c r="E11" s="11"/>
      <c r="F11" s="11"/>
      <c r="G11" s="11"/>
      <c r="H11" s="11"/>
      <c r="J11" s="122">
        <v>4</v>
      </c>
      <c r="K11" s="4" t="s">
        <v>10</v>
      </c>
      <c r="L11" s="3" t="e">
        <f>AVERAGE(D19,D8,D30)</f>
        <v>#DIV/0!</v>
      </c>
      <c r="M11" s="3">
        <f>E8</f>
        <v>0</v>
      </c>
      <c r="N11" s="3">
        <f>F8</f>
        <v>0</v>
      </c>
      <c r="O11" s="3" t="e">
        <f>AVERAGE(G19,G8,G30)</f>
        <v>#DIV/0!</v>
      </c>
      <c r="P11" s="3"/>
    </row>
    <row r="12" spans="3:16" x14ac:dyDescent="0.25">
      <c r="C12" s="8">
        <v>8</v>
      </c>
      <c r="D12" s="9"/>
      <c r="E12" s="9"/>
      <c r="F12" s="9"/>
      <c r="G12" s="9"/>
      <c r="H12" s="9"/>
      <c r="J12" s="122"/>
      <c r="K12" s="4" t="s">
        <v>11</v>
      </c>
      <c r="L12" s="3" t="e">
        <f>AVERAGE(D43,D54,D65)</f>
        <v>#DIV/0!</v>
      </c>
      <c r="M12" s="3">
        <f>E43</f>
        <v>0</v>
      </c>
      <c r="N12" s="3">
        <f>F43</f>
        <v>0</v>
      </c>
      <c r="O12" s="3" t="e">
        <f>AVERAGE(G43,G54,G65)</f>
        <v>#DIV/0!</v>
      </c>
      <c r="P12" s="3"/>
    </row>
    <row r="13" spans="3:16" x14ac:dyDescent="0.25">
      <c r="C13" s="8">
        <v>9</v>
      </c>
      <c r="D13" s="9"/>
      <c r="E13" s="9"/>
      <c r="F13" s="9"/>
      <c r="G13" s="9"/>
      <c r="H13" s="9"/>
      <c r="J13" s="122">
        <v>5</v>
      </c>
      <c r="K13" s="4" t="s">
        <v>10</v>
      </c>
      <c r="L13" s="3" t="e">
        <f>AVERAGE(D9,D20,D31)</f>
        <v>#DIV/0!</v>
      </c>
      <c r="M13" s="3">
        <f>E9</f>
        <v>0</v>
      </c>
      <c r="N13" s="3">
        <f>F9</f>
        <v>0</v>
      </c>
      <c r="O13" s="3" t="e">
        <f>AVERAGE(G9,G20,G31)</f>
        <v>#DIV/0!</v>
      </c>
      <c r="P13" s="3"/>
    </row>
    <row r="14" spans="3:16" x14ac:dyDescent="0.25">
      <c r="C14" s="10">
        <v>10</v>
      </c>
      <c r="D14" s="9"/>
      <c r="E14" s="9"/>
      <c r="F14" s="9"/>
      <c r="G14" s="9"/>
      <c r="H14" s="9"/>
      <c r="J14" s="122"/>
      <c r="K14" s="4" t="s">
        <v>11</v>
      </c>
      <c r="L14" s="3" t="e">
        <f>AVERAGE(D44,D55,D66)</f>
        <v>#DIV/0!</v>
      </c>
      <c r="M14" s="3">
        <f>E44</f>
        <v>0</v>
      </c>
      <c r="N14" s="3">
        <f>F44</f>
        <v>0</v>
      </c>
      <c r="O14" s="3" t="e">
        <f>AVERAGE(G44,G55,G66)</f>
        <v>#DIV/0!</v>
      </c>
      <c r="P14" s="3"/>
    </row>
    <row r="15" spans="3:16" ht="15.75" thickBot="1" x14ac:dyDescent="0.3">
      <c r="C15" s="8">
        <v>11</v>
      </c>
      <c r="D15" s="9"/>
      <c r="E15" s="9"/>
      <c r="F15" s="9"/>
      <c r="G15" s="9"/>
      <c r="H15" s="9"/>
      <c r="J15" s="122">
        <v>6</v>
      </c>
      <c r="K15" s="4" t="s">
        <v>10</v>
      </c>
      <c r="L15" s="3" t="e">
        <f>AVERAGE(D10,D21,D32)</f>
        <v>#DIV/0!</v>
      </c>
      <c r="M15" s="3">
        <f>E10</f>
        <v>0</v>
      </c>
      <c r="N15" s="3">
        <f>F10</f>
        <v>0</v>
      </c>
      <c r="O15" s="3" t="e">
        <f>AVERAGE(G10,G21,G32)</f>
        <v>#DIV/0!</v>
      </c>
      <c r="P15" s="3"/>
    </row>
    <row r="16" spans="3:16" x14ac:dyDescent="0.25">
      <c r="C16" s="6">
        <v>1</v>
      </c>
      <c r="D16" s="7"/>
      <c r="E16" s="7"/>
      <c r="F16" s="7"/>
      <c r="G16" s="7"/>
      <c r="H16" s="7"/>
      <c r="J16" s="122"/>
      <c r="K16" s="4" t="s">
        <v>11</v>
      </c>
      <c r="L16" s="3" t="e">
        <f>AVERAGE(D45,D56,D67)</f>
        <v>#DIV/0!</v>
      </c>
      <c r="M16" s="3">
        <f>E45</f>
        <v>0</v>
      </c>
      <c r="N16" s="3">
        <f>F45</f>
        <v>0</v>
      </c>
      <c r="O16" s="3" t="e">
        <f>AVERAGE(G45,G56,G67)</f>
        <v>#DIV/0!</v>
      </c>
      <c r="P16" s="3"/>
    </row>
    <row r="17" spans="3:16" x14ac:dyDescent="0.25">
      <c r="C17" s="8">
        <v>2</v>
      </c>
      <c r="D17" s="9"/>
      <c r="E17" s="9"/>
      <c r="F17" s="9"/>
      <c r="G17" s="9"/>
      <c r="H17" s="9"/>
      <c r="J17" s="122">
        <v>7</v>
      </c>
      <c r="K17" s="4" t="s">
        <v>10</v>
      </c>
      <c r="L17" s="3" t="e">
        <f>AVERAGE(D11,D22,D33)</f>
        <v>#DIV/0!</v>
      </c>
      <c r="M17" s="3">
        <f>E11</f>
        <v>0</v>
      </c>
      <c r="N17" s="3">
        <f>F11</f>
        <v>0</v>
      </c>
      <c r="O17" s="3" t="e">
        <f>AVERAGE(G11,G22,G33)</f>
        <v>#DIV/0!</v>
      </c>
      <c r="P17" s="3"/>
    </row>
    <row r="18" spans="3:16" x14ac:dyDescent="0.25">
      <c r="C18" s="8">
        <v>3</v>
      </c>
      <c r="D18" s="9"/>
      <c r="E18" s="9"/>
      <c r="F18" s="9"/>
      <c r="G18" s="9"/>
      <c r="H18" s="9"/>
      <c r="J18" s="122"/>
      <c r="K18" s="4" t="s">
        <v>11</v>
      </c>
      <c r="L18" s="3" t="e">
        <f>AVERAGE(D46,D57,D68)</f>
        <v>#DIV/0!</v>
      </c>
      <c r="M18" s="3">
        <f>E46</f>
        <v>0</v>
      </c>
      <c r="N18" s="3">
        <f>F46</f>
        <v>0</v>
      </c>
      <c r="O18" s="3" t="e">
        <f>AVERAGE(G46,G57,G68)</f>
        <v>#DIV/0!</v>
      </c>
      <c r="P18" s="3"/>
    </row>
    <row r="19" spans="3:16" x14ac:dyDescent="0.25">
      <c r="C19" s="8">
        <v>4</v>
      </c>
      <c r="D19" s="9"/>
      <c r="E19" s="9"/>
      <c r="F19" s="9"/>
      <c r="G19" s="9"/>
      <c r="H19" s="9"/>
      <c r="J19" s="122">
        <v>8</v>
      </c>
      <c r="K19" s="4" t="s">
        <v>10</v>
      </c>
      <c r="L19" s="3" t="e">
        <f>AVERAGE(D12,D23,D34)</f>
        <v>#DIV/0!</v>
      </c>
      <c r="M19" s="3">
        <f>E12</f>
        <v>0</v>
      </c>
      <c r="N19" s="3">
        <f>F12</f>
        <v>0</v>
      </c>
      <c r="O19" s="3" t="e">
        <f>AVERAGE(G12,G23,G34)</f>
        <v>#DIV/0!</v>
      </c>
      <c r="P19" s="3" t="e">
        <f>AVERAGE(H12,H23,H34)</f>
        <v>#DIV/0!</v>
      </c>
    </row>
    <row r="20" spans="3:16" x14ac:dyDescent="0.25">
      <c r="C20" s="8">
        <v>5</v>
      </c>
      <c r="D20" s="9"/>
      <c r="E20" s="9"/>
      <c r="F20" s="9"/>
      <c r="G20" s="9"/>
      <c r="H20" s="9"/>
      <c r="J20" s="122"/>
      <c r="K20" s="4" t="s">
        <v>11</v>
      </c>
      <c r="L20" s="3" t="e">
        <f>AVERAGE(D47,D58,D69)</f>
        <v>#DIV/0!</v>
      </c>
      <c r="M20" s="3">
        <f>E47</f>
        <v>0</v>
      </c>
      <c r="N20" s="3">
        <f>F47</f>
        <v>0</v>
      </c>
      <c r="O20" s="3" t="e">
        <f>AVERAGE(G47,G58,G69)</f>
        <v>#DIV/0!</v>
      </c>
      <c r="P20" s="3" t="e">
        <f>AVERAGE(H47,H58,H69)</f>
        <v>#DIV/0!</v>
      </c>
    </row>
    <row r="21" spans="3:16" x14ac:dyDescent="0.25">
      <c r="C21" s="8">
        <v>6</v>
      </c>
      <c r="D21" s="9"/>
      <c r="E21" s="9"/>
      <c r="F21" s="9"/>
      <c r="G21" s="9"/>
      <c r="H21" s="9"/>
      <c r="J21" s="122">
        <v>9</v>
      </c>
      <c r="K21" s="4" t="s">
        <v>10</v>
      </c>
      <c r="L21" s="3" t="e">
        <f>AVERAGE(D13,D24,D35)</f>
        <v>#DIV/0!</v>
      </c>
      <c r="M21" s="3">
        <f>E13</f>
        <v>0</v>
      </c>
      <c r="N21" s="3">
        <f>F13</f>
        <v>0</v>
      </c>
      <c r="O21" s="3" t="e">
        <f>AVERAGE(G13,G24,G35)</f>
        <v>#DIV/0!</v>
      </c>
      <c r="P21" s="3"/>
    </row>
    <row r="22" spans="3:16" x14ac:dyDescent="0.25">
      <c r="C22" s="10">
        <v>7</v>
      </c>
      <c r="D22" s="11"/>
      <c r="E22" s="11"/>
      <c r="F22" s="11"/>
      <c r="G22" s="11"/>
      <c r="H22" s="11"/>
      <c r="J22" s="122"/>
      <c r="K22" s="4" t="s">
        <v>11</v>
      </c>
      <c r="L22" s="3" t="e">
        <f>AVERAGE(D48,D59,D70)</f>
        <v>#DIV/0!</v>
      </c>
      <c r="M22" s="3">
        <f>E48</f>
        <v>0</v>
      </c>
      <c r="N22" s="3">
        <f>F48</f>
        <v>0</v>
      </c>
      <c r="O22" s="3" t="e">
        <f>AVERAGE(G48,G59,G70)</f>
        <v>#DIV/0!</v>
      </c>
      <c r="P22" s="3"/>
    </row>
    <row r="23" spans="3:16" x14ac:dyDescent="0.25">
      <c r="C23" s="8">
        <v>8</v>
      </c>
      <c r="D23" s="9"/>
      <c r="E23" s="9"/>
      <c r="F23" s="9"/>
      <c r="G23" s="9"/>
      <c r="H23" s="9"/>
      <c r="J23" s="122">
        <v>10</v>
      </c>
      <c r="K23" s="4" t="s">
        <v>10</v>
      </c>
      <c r="L23" s="3" t="e">
        <f>AVERAGE(D14,D25,D36)</f>
        <v>#DIV/0!</v>
      </c>
      <c r="M23" s="3">
        <f>E14</f>
        <v>0</v>
      </c>
      <c r="N23" s="3">
        <f>F14</f>
        <v>0</v>
      </c>
      <c r="O23" s="3" t="e">
        <f>AVERAGE(G14,G25,G36)</f>
        <v>#DIV/0!</v>
      </c>
      <c r="P23" s="3"/>
    </row>
    <row r="24" spans="3:16" x14ac:dyDescent="0.25">
      <c r="C24" s="8">
        <v>9</v>
      </c>
      <c r="D24" s="11"/>
      <c r="E24" s="11"/>
      <c r="F24" s="11"/>
      <c r="G24" s="11"/>
      <c r="H24" s="11"/>
      <c r="J24" s="122"/>
      <c r="K24" s="4" t="s">
        <v>11</v>
      </c>
      <c r="L24" s="3" t="e">
        <f>AVERAGE(D49,D60,D71)</f>
        <v>#DIV/0!</v>
      </c>
      <c r="M24" s="3">
        <f>E49</f>
        <v>0</v>
      </c>
      <c r="N24" s="3">
        <f>F49</f>
        <v>0</v>
      </c>
      <c r="O24" s="3" t="e">
        <f>AVERAGE(G49,G60,G71)</f>
        <v>#DIV/0!</v>
      </c>
      <c r="P24" s="3"/>
    </row>
    <row r="25" spans="3:16" x14ac:dyDescent="0.25">
      <c r="C25" s="10">
        <v>10</v>
      </c>
      <c r="D25" s="9"/>
      <c r="E25" s="9"/>
      <c r="F25" s="9"/>
      <c r="G25" s="9"/>
      <c r="H25" s="9"/>
      <c r="J25" s="122">
        <v>11</v>
      </c>
      <c r="K25" s="4" t="s">
        <v>10</v>
      </c>
      <c r="L25" s="3" t="e">
        <f>AVERAGE(D15,D26,D37)</f>
        <v>#DIV/0!</v>
      </c>
      <c r="M25" s="3">
        <f>E15</f>
        <v>0</v>
      </c>
      <c r="N25" s="3">
        <f>F15</f>
        <v>0</v>
      </c>
      <c r="O25" s="3" t="e">
        <f>AVERAGE(G15,G26,G37)</f>
        <v>#DIV/0!</v>
      </c>
      <c r="P25" s="3"/>
    </row>
    <row r="26" spans="3:16" ht="15.75" thickBot="1" x14ac:dyDescent="0.3">
      <c r="C26" s="12">
        <v>11</v>
      </c>
      <c r="D26" s="13"/>
      <c r="E26" s="13"/>
      <c r="F26" s="13"/>
      <c r="G26" s="13"/>
      <c r="H26" s="13"/>
      <c r="J26" s="122"/>
      <c r="K26" s="4" t="s">
        <v>11</v>
      </c>
      <c r="L26" s="3" t="e">
        <f>AVERAGE(D50,D61,D72)</f>
        <v>#DIV/0!</v>
      </c>
      <c r="M26" s="3">
        <f>E50</f>
        <v>0</v>
      </c>
      <c r="N26" s="3">
        <f>F50</f>
        <v>0</v>
      </c>
      <c r="O26" s="3" t="e">
        <f>AVERAGE(G50,G61,G72)</f>
        <v>#DIV/0!</v>
      </c>
      <c r="P26" s="3"/>
    </row>
    <row r="27" spans="3:16" x14ac:dyDescent="0.25">
      <c r="C27" s="14">
        <v>1</v>
      </c>
      <c r="D27" s="15"/>
      <c r="E27" s="15"/>
      <c r="F27" s="15"/>
      <c r="G27" s="15"/>
      <c r="H27" s="15"/>
    </row>
    <row r="28" spans="3:16" x14ac:dyDescent="0.25">
      <c r="C28" s="8">
        <v>2</v>
      </c>
      <c r="D28" s="9"/>
      <c r="E28" s="9"/>
      <c r="F28" s="9"/>
      <c r="G28" s="9"/>
      <c r="H28" s="9"/>
    </row>
    <row r="29" spans="3:16" x14ac:dyDescent="0.25">
      <c r="C29" s="8">
        <v>3</v>
      </c>
      <c r="D29" s="9"/>
      <c r="E29" s="9"/>
      <c r="F29" s="9"/>
      <c r="G29" s="9"/>
      <c r="H29" s="9"/>
    </row>
    <row r="30" spans="3:16" x14ac:dyDescent="0.25">
      <c r="C30" s="8">
        <v>4</v>
      </c>
      <c r="D30" s="9"/>
      <c r="E30" s="9"/>
      <c r="F30" s="9"/>
      <c r="G30" s="9"/>
      <c r="H30" s="9"/>
    </row>
    <row r="31" spans="3:16" x14ac:dyDescent="0.25">
      <c r="C31" s="8">
        <v>5</v>
      </c>
      <c r="D31" s="9"/>
      <c r="E31" s="9"/>
      <c r="F31" s="9"/>
      <c r="G31" s="9"/>
      <c r="H31" s="9"/>
    </row>
    <row r="32" spans="3:16" x14ac:dyDescent="0.25">
      <c r="C32" s="8">
        <v>6</v>
      </c>
      <c r="D32" s="9"/>
      <c r="E32" s="9"/>
      <c r="F32" s="9"/>
      <c r="G32" s="9"/>
      <c r="H32" s="9"/>
    </row>
    <row r="33" spans="3:8" x14ac:dyDescent="0.25">
      <c r="C33" s="10">
        <v>7</v>
      </c>
      <c r="D33" s="11"/>
      <c r="E33" s="11"/>
      <c r="F33" s="11"/>
      <c r="G33" s="11"/>
      <c r="H33" s="11"/>
    </row>
    <row r="34" spans="3:8" x14ac:dyDescent="0.25">
      <c r="C34" s="8">
        <v>8</v>
      </c>
      <c r="D34" s="9"/>
      <c r="E34" s="9"/>
      <c r="F34" s="9"/>
      <c r="G34" s="9"/>
      <c r="H34" s="9"/>
    </row>
    <row r="35" spans="3:8" x14ac:dyDescent="0.25">
      <c r="C35" s="8">
        <v>9</v>
      </c>
      <c r="D35" s="11"/>
      <c r="E35" s="11"/>
      <c r="F35" s="11"/>
      <c r="G35" s="11"/>
      <c r="H35" s="11"/>
    </row>
    <row r="36" spans="3:8" x14ac:dyDescent="0.25">
      <c r="C36" s="8">
        <v>10</v>
      </c>
      <c r="D36" s="9"/>
      <c r="E36" s="9"/>
      <c r="F36" s="9"/>
      <c r="G36" s="9"/>
      <c r="H36" s="9"/>
    </row>
    <row r="37" spans="3:8" ht="15.75" thickBot="1" x14ac:dyDescent="0.3">
      <c r="C37" s="12">
        <v>11</v>
      </c>
      <c r="D37" s="13"/>
      <c r="E37" s="13"/>
      <c r="F37" s="13"/>
      <c r="G37" s="13"/>
      <c r="H37" s="13"/>
    </row>
    <row r="38" spans="3:8" ht="15.75" thickBot="1" x14ac:dyDescent="0.3"/>
    <row r="39" spans="3:8" ht="15.75" thickBot="1" x14ac:dyDescent="0.3">
      <c r="C39" s="16"/>
      <c r="D39" s="16" t="s">
        <v>0</v>
      </c>
      <c r="E39" s="16" t="s">
        <v>1</v>
      </c>
      <c r="F39" s="16" t="s">
        <v>3</v>
      </c>
      <c r="G39" s="16" t="s">
        <v>2</v>
      </c>
      <c r="H39" s="16" t="s">
        <v>8</v>
      </c>
    </row>
    <row r="40" spans="3:8" x14ac:dyDescent="0.25">
      <c r="C40" s="17">
        <v>1</v>
      </c>
      <c r="D40" s="18"/>
      <c r="E40" s="18"/>
      <c r="F40" s="18"/>
      <c r="G40" s="18"/>
      <c r="H40" s="18"/>
    </row>
    <row r="41" spans="3:8" x14ac:dyDescent="0.25">
      <c r="C41" s="19">
        <v>2</v>
      </c>
      <c r="D41" s="20"/>
      <c r="E41" s="20"/>
      <c r="F41" s="20"/>
      <c r="G41" s="20"/>
      <c r="H41" s="20"/>
    </row>
    <row r="42" spans="3:8" x14ac:dyDescent="0.25">
      <c r="C42" s="19">
        <v>3</v>
      </c>
      <c r="D42" s="20"/>
      <c r="E42" s="20"/>
      <c r="F42" s="20"/>
      <c r="G42" s="20"/>
      <c r="H42" s="20"/>
    </row>
    <row r="43" spans="3:8" x14ac:dyDescent="0.25">
      <c r="C43" s="19">
        <v>4</v>
      </c>
      <c r="D43" s="20"/>
      <c r="E43" s="20"/>
      <c r="F43" s="20"/>
      <c r="G43" s="20"/>
      <c r="H43" s="20"/>
    </row>
    <row r="44" spans="3:8" x14ac:dyDescent="0.25">
      <c r="C44" s="19">
        <v>5</v>
      </c>
      <c r="D44" s="20"/>
      <c r="E44" s="20"/>
      <c r="F44" s="20"/>
      <c r="G44" s="20"/>
      <c r="H44" s="20"/>
    </row>
    <row r="45" spans="3:8" x14ac:dyDescent="0.25">
      <c r="C45" s="19">
        <v>6</v>
      </c>
      <c r="D45" s="20"/>
      <c r="E45" s="20"/>
      <c r="F45" s="20"/>
      <c r="G45" s="20"/>
      <c r="H45" s="20"/>
    </row>
    <row r="46" spans="3:8" x14ac:dyDescent="0.25">
      <c r="C46" s="23">
        <v>7</v>
      </c>
      <c r="D46" s="24"/>
      <c r="E46" s="24"/>
      <c r="F46" s="24"/>
      <c r="G46" s="24"/>
      <c r="H46" s="24"/>
    </row>
    <row r="47" spans="3:8" x14ac:dyDescent="0.25">
      <c r="C47" s="19">
        <v>8</v>
      </c>
      <c r="D47" s="20"/>
      <c r="E47" s="20"/>
      <c r="F47" s="20"/>
      <c r="G47" s="20"/>
      <c r="H47" s="20"/>
    </row>
    <row r="48" spans="3:8" x14ac:dyDescent="0.25">
      <c r="C48" s="19">
        <v>9</v>
      </c>
      <c r="D48" s="24"/>
      <c r="E48" s="24"/>
      <c r="F48" s="24"/>
      <c r="G48" s="24"/>
      <c r="H48" s="24"/>
    </row>
    <row r="49" spans="3:8" x14ac:dyDescent="0.25">
      <c r="C49" s="19">
        <v>10</v>
      </c>
      <c r="D49" s="24"/>
      <c r="E49" s="24"/>
      <c r="F49" s="24"/>
      <c r="G49" s="24"/>
      <c r="H49" s="24"/>
    </row>
    <row r="50" spans="3:8" ht="15.75" thickBot="1" x14ac:dyDescent="0.3">
      <c r="C50" s="21">
        <v>11</v>
      </c>
      <c r="D50" s="22"/>
      <c r="E50" s="22"/>
      <c r="F50" s="22"/>
      <c r="G50" s="22"/>
      <c r="H50" s="22"/>
    </row>
    <row r="51" spans="3:8" x14ac:dyDescent="0.25">
      <c r="C51" s="17">
        <v>1</v>
      </c>
      <c r="D51" s="18"/>
      <c r="E51" s="18"/>
      <c r="F51" s="18"/>
      <c r="G51" s="18"/>
      <c r="H51" s="18"/>
    </row>
    <row r="52" spans="3:8" x14ac:dyDescent="0.25">
      <c r="C52" s="19">
        <v>2</v>
      </c>
      <c r="D52" s="20"/>
      <c r="E52" s="20"/>
      <c r="F52" s="20"/>
      <c r="G52" s="20"/>
      <c r="H52" s="20"/>
    </row>
    <row r="53" spans="3:8" x14ac:dyDescent="0.25">
      <c r="C53" s="19">
        <v>3</v>
      </c>
      <c r="D53" s="20"/>
      <c r="E53" s="20"/>
      <c r="F53" s="20"/>
      <c r="G53" s="20"/>
      <c r="H53" s="20"/>
    </row>
    <row r="54" spans="3:8" x14ac:dyDescent="0.25">
      <c r="C54" s="19">
        <v>4</v>
      </c>
      <c r="D54" s="20"/>
      <c r="E54" s="20"/>
      <c r="F54" s="20"/>
      <c r="G54" s="20"/>
      <c r="H54" s="20"/>
    </row>
    <row r="55" spans="3:8" x14ac:dyDescent="0.25">
      <c r="C55" s="19">
        <v>5</v>
      </c>
      <c r="D55" s="20"/>
      <c r="E55" s="20"/>
      <c r="F55" s="20"/>
      <c r="G55" s="20"/>
      <c r="H55" s="20"/>
    </row>
    <row r="56" spans="3:8" x14ac:dyDescent="0.25">
      <c r="C56" s="19">
        <v>6</v>
      </c>
      <c r="D56" s="20"/>
      <c r="E56" s="20"/>
      <c r="F56" s="20"/>
      <c r="G56" s="20"/>
      <c r="H56" s="20"/>
    </row>
    <row r="57" spans="3:8" x14ac:dyDescent="0.25">
      <c r="C57" s="23">
        <v>7</v>
      </c>
      <c r="D57" s="24"/>
      <c r="E57" s="24"/>
      <c r="F57" s="24"/>
      <c r="G57" s="24"/>
      <c r="H57" s="24"/>
    </row>
    <row r="58" spans="3:8" x14ac:dyDescent="0.25">
      <c r="C58" s="19">
        <v>8</v>
      </c>
      <c r="D58" s="24"/>
      <c r="E58" s="24"/>
      <c r="F58" s="24"/>
      <c r="G58" s="24"/>
      <c r="H58" s="24"/>
    </row>
    <row r="59" spans="3:8" x14ac:dyDescent="0.25">
      <c r="C59" s="19">
        <v>9</v>
      </c>
      <c r="D59" s="24"/>
      <c r="E59" s="24"/>
      <c r="F59" s="24"/>
      <c r="G59" s="24"/>
      <c r="H59" s="24"/>
    </row>
    <row r="60" spans="3:8" x14ac:dyDescent="0.25">
      <c r="C60" s="23">
        <v>10</v>
      </c>
      <c r="D60" s="24"/>
      <c r="E60" s="24"/>
      <c r="F60" s="24"/>
      <c r="G60" s="24"/>
      <c r="H60" s="24"/>
    </row>
    <row r="61" spans="3:8" ht="15.75" thickBot="1" x14ac:dyDescent="0.3">
      <c r="C61" s="21">
        <v>11</v>
      </c>
      <c r="D61" s="22"/>
      <c r="E61" s="22"/>
      <c r="F61" s="22"/>
      <c r="G61" s="22"/>
      <c r="H61" s="22"/>
    </row>
    <row r="62" spans="3:8" x14ac:dyDescent="0.25">
      <c r="C62" s="17">
        <v>1</v>
      </c>
      <c r="D62" s="18"/>
      <c r="E62" s="18"/>
      <c r="F62" s="18"/>
      <c r="G62" s="18"/>
      <c r="H62" s="18"/>
    </row>
    <row r="63" spans="3:8" x14ac:dyDescent="0.25">
      <c r="C63" s="19">
        <v>2</v>
      </c>
      <c r="D63" s="20"/>
      <c r="E63" s="20"/>
      <c r="F63" s="20"/>
      <c r="G63" s="20"/>
      <c r="H63" s="20"/>
    </row>
    <row r="64" spans="3:8" x14ac:dyDescent="0.25">
      <c r="C64" s="19">
        <v>3</v>
      </c>
      <c r="D64" s="20"/>
      <c r="E64" s="20"/>
      <c r="F64" s="20"/>
      <c r="G64" s="20"/>
      <c r="H64" s="20"/>
    </row>
    <row r="65" spans="3:8" x14ac:dyDescent="0.25">
      <c r="C65" s="19">
        <v>4</v>
      </c>
      <c r="D65" s="20"/>
      <c r="E65" s="20"/>
      <c r="F65" s="20"/>
      <c r="G65" s="20"/>
      <c r="H65" s="20"/>
    </row>
    <row r="66" spans="3:8" x14ac:dyDescent="0.25">
      <c r="C66" s="19">
        <v>5</v>
      </c>
      <c r="D66" s="20"/>
      <c r="E66" s="20"/>
      <c r="F66" s="20"/>
      <c r="G66" s="20"/>
      <c r="H66" s="20"/>
    </row>
    <row r="67" spans="3:8" x14ac:dyDescent="0.25">
      <c r="C67" s="19">
        <v>6</v>
      </c>
      <c r="D67" s="20"/>
      <c r="E67" s="20"/>
      <c r="F67" s="20"/>
      <c r="G67" s="20"/>
      <c r="H67" s="20"/>
    </row>
    <row r="68" spans="3:8" x14ac:dyDescent="0.25">
      <c r="C68" s="19">
        <v>7</v>
      </c>
      <c r="D68" s="24"/>
      <c r="E68" s="24"/>
      <c r="F68" s="24"/>
      <c r="G68" s="24"/>
      <c r="H68" s="24"/>
    </row>
    <row r="69" spans="3:8" x14ac:dyDescent="0.25">
      <c r="C69" s="19">
        <v>8</v>
      </c>
      <c r="D69" s="24"/>
      <c r="E69" s="24"/>
      <c r="F69" s="24"/>
      <c r="G69" s="24"/>
      <c r="H69" s="24"/>
    </row>
    <row r="70" spans="3:8" x14ac:dyDescent="0.25">
      <c r="C70" s="19">
        <v>9</v>
      </c>
      <c r="D70" s="24"/>
      <c r="E70" s="24"/>
      <c r="F70" s="24"/>
      <c r="G70" s="24"/>
      <c r="H70" s="24"/>
    </row>
    <row r="71" spans="3:8" x14ac:dyDescent="0.25">
      <c r="C71" s="19">
        <v>10</v>
      </c>
      <c r="D71" s="24"/>
      <c r="E71" s="24"/>
      <c r="F71" s="24"/>
      <c r="G71" s="24"/>
      <c r="H71" s="24"/>
    </row>
    <row r="72" spans="3:8" ht="15.75" thickBot="1" x14ac:dyDescent="0.3">
      <c r="C72" s="21">
        <v>11</v>
      </c>
      <c r="D72" s="22"/>
      <c r="E72" s="22"/>
      <c r="F72" s="22"/>
      <c r="G72" s="22"/>
      <c r="H72" s="22"/>
    </row>
  </sheetData>
  <mergeCells count="11">
    <mergeCell ref="J23:J24"/>
    <mergeCell ref="J25:J26"/>
    <mergeCell ref="J19:J20"/>
    <mergeCell ref="J21:J22"/>
    <mergeCell ref="J17:J18"/>
    <mergeCell ref="J15:J16"/>
    <mergeCell ref="J5:J6"/>
    <mergeCell ref="J7:J8"/>
    <mergeCell ref="J9:J10"/>
    <mergeCell ref="J11:J12"/>
    <mergeCell ref="J13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Gold XRF</vt:lpstr>
      <vt:lpstr>Gold AAS</vt:lpstr>
      <vt:lpstr>Jun</vt:lpstr>
      <vt:lpstr>Расчет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2024-06-24T10:58:15Z</cp:lastPrinted>
  <dcterms:created xsi:type="dcterms:W3CDTF">2015-07-11T02:13:18Z</dcterms:created>
  <dcterms:modified xsi:type="dcterms:W3CDTF">2024-06-25T08:22:01Z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2024-06-25T08:05:19Z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6f4eeebd-46b0-4a5b-a0ec-14ba476ea274</vt:lpwstr>
  </property>
  <property fmtid="{D5CDD505-2E9C-101B-9397-08002B2CF9AE}" pid="8" name="MSIP_Label_defa4170-0d19-0005-0004-bc88714345d2_ContentBits">
    <vt:lpwstr>0</vt:lpwstr>
  </property>
</Properties>
</file>