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9117B6E5-A64B-4745-B913-CD1F8E7A5BB2}" xr6:coauthVersionLast="47" xr6:coauthVersionMax="47" xr10:uidLastSave="{00000000-0000-0000-0000-000000000000}"/>
  <bookViews>
    <workbookView xWindow="31050" yWindow="525" windowWidth="21600" windowHeight="11385" firstSheet="2" activeTab="2" xr2:uid="{00000000-000D-0000-FFFF-FFFF00000000}"/>
  </bookViews>
  <sheets>
    <sheet name="Руководитель Х (10)" sheetId="12" state="hidden" r:id="rId1"/>
    <sheet name="ДЛЯ ПЕЧАТИ МП" sheetId="2" state="hidden" r:id="rId2"/>
    <sheet name="Отв. на задачи" sheetId="16" r:id="rId3"/>
  </sheets>
  <externalReferences>
    <externalReference r:id="rId4"/>
    <externalReference r:id="rId5"/>
  </externalReferences>
  <definedNames>
    <definedName name="_xlnm.Print_Area" localSheetId="0">'Руководитель Х (10)'!$A$1:$BS$34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6" l="1"/>
  <c r="D9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10" i="16"/>
  <c r="E5" i="16" l="1"/>
  <c r="D5" i="16"/>
  <c r="D22" i="12" l="1"/>
  <c r="F28" i="12"/>
  <c r="BQ33" i="12" l="1"/>
  <c r="BS33" i="12" s="1"/>
  <c r="BQ32" i="12"/>
  <c r="BS32" i="12" s="1"/>
  <c r="BS30" i="12"/>
  <c r="BQ30" i="12"/>
  <c r="BS29" i="12"/>
  <c r="BQ29" i="12"/>
  <c r="BS27" i="12"/>
  <c r="BS26" i="12"/>
  <c r="BS25" i="12"/>
  <c r="BS24" i="12"/>
  <c r="BS23" i="12"/>
  <c r="BQ22" i="12"/>
  <c r="BQ21" i="12"/>
  <c r="BS21" i="12" s="1"/>
  <c r="BQ20" i="12"/>
  <c r="BS20" i="12" s="1"/>
  <c r="BQ18" i="12"/>
  <c r="BS18" i="12" s="1"/>
  <c r="BQ17" i="12"/>
  <c r="BS17" i="12" s="1"/>
  <c r="BQ16" i="12"/>
  <c r="BS16" i="12" s="1"/>
  <c r="BQ14" i="12"/>
  <c r="BS14" i="12" s="1"/>
  <c r="BQ13" i="12"/>
  <c r="BS13" i="12" s="1"/>
  <c r="BQ10" i="12"/>
  <c r="BS10" i="12" s="1"/>
  <c r="BQ9" i="12"/>
  <c r="BS9" i="12" s="1"/>
  <c r="BQ8" i="12"/>
  <c r="BS8" i="12" s="1"/>
  <c r="BQ6" i="12"/>
  <c r="BS6" i="12" s="1"/>
  <c r="BQ5" i="12"/>
  <c r="BS5" i="12" s="1"/>
  <c r="BL33" i="12"/>
  <c r="BN33" i="12" s="1"/>
  <c r="BL32" i="12"/>
  <c r="BN32" i="12" s="1"/>
  <c r="BN30" i="12"/>
  <c r="BL30" i="12"/>
  <c r="BN29" i="12"/>
  <c r="BL29" i="12"/>
  <c r="BN27" i="12"/>
  <c r="BN26" i="12"/>
  <c r="BN25" i="12"/>
  <c r="BN24" i="12"/>
  <c r="BN23" i="12"/>
  <c r="BL22" i="12"/>
  <c r="BL21" i="12"/>
  <c r="BN21" i="12" s="1"/>
  <c r="BL20" i="12"/>
  <c r="BN20" i="12" s="1"/>
  <c r="BL18" i="12"/>
  <c r="BN18" i="12" s="1"/>
  <c r="BL17" i="12"/>
  <c r="BN17" i="12" s="1"/>
  <c r="BL16" i="12"/>
  <c r="BN16" i="12" s="1"/>
  <c r="BL14" i="12"/>
  <c r="BN14" i="12" s="1"/>
  <c r="BL13" i="12"/>
  <c r="BN13" i="12" s="1"/>
  <c r="BL10" i="12"/>
  <c r="BN10" i="12" s="1"/>
  <c r="BL9" i="12"/>
  <c r="BN9" i="12" s="1"/>
  <c r="BL8" i="12"/>
  <c r="BN8" i="12" s="1"/>
  <c r="BL6" i="12"/>
  <c r="BN6" i="12" s="1"/>
  <c r="BL5" i="12"/>
  <c r="BN5" i="12" s="1"/>
  <c r="BG33" i="12"/>
  <c r="BI33" i="12" s="1"/>
  <c r="BG32" i="12"/>
  <c r="BI32" i="12" s="1"/>
  <c r="BI30" i="12"/>
  <c r="BG30" i="12"/>
  <c r="BI29" i="12"/>
  <c r="BG29" i="12"/>
  <c r="BI27" i="12"/>
  <c r="BI26" i="12"/>
  <c r="BI25" i="12"/>
  <c r="BI24" i="12"/>
  <c r="BI23" i="12"/>
  <c r="BG22" i="12"/>
  <c r="BG21" i="12"/>
  <c r="BI21" i="12" s="1"/>
  <c r="BG20" i="12"/>
  <c r="BI20" i="12" s="1"/>
  <c r="BG18" i="12"/>
  <c r="BI18" i="12" s="1"/>
  <c r="BG17" i="12"/>
  <c r="BI17" i="12" s="1"/>
  <c r="BG16" i="12"/>
  <c r="BI16" i="12" s="1"/>
  <c r="BG14" i="12"/>
  <c r="BI14" i="12" s="1"/>
  <c r="BG13" i="12"/>
  <c r="BI13" i="12" s="1"/>
  <c r="BG10" i="12"/>
  <c r="BI10" i="12" s="1"/>
  <c r="BG9" i="12"/>
  <c r="BI9" i="12" s="1"/>
  <c r="BG8" i="12"/>
  <c r="BI8" i="12" s="1"/>
  <c r="BG6" i="12"/>
  <c r="BI6" i="12" s="1"/>
  <c r="BG5" i="12"/>
  <c r="BI5" i="12" s="1"/>
  <c r="BB33" i="12"/>
  <c r="BD33" i="12" s="1"/>
  <c r="BB32" i="12"/>
  <c r="BD32" i="12" s="1"/>
  <c r="BD30" i="12"/>
  <c r="BB30" i="12"/>
  <c r="BD29" i="12"/>
  <c r="BB29" i="12"/>
  <c r="BD27" i="12"/>
  <c r="BD26" i="12"/>
  <c r="BD25" i="12"/>
  <c r="BD24" i="12"/>
  <c r="BD23" i="12"/>
  <c r="BB22" i="12"/>
  <c r="BB21" i="12"/>
  <c r="BD21" i="12" s="1"/>
  <c r="BB20" i="12"/>
  <c r="BD20" i="12" s="1"/>
  <c r="BB18" i="12"/>
  <c r="BD18" i="12" s="1"/>
  <c r="BB17" i="12"/>
  <c r="BD17" i="12" s="1"/>
  <c r="BB16" i="12"/>
  <c r="BD16" i="12" s="1"/>
  <c r="BB14" i="12"/>
  <c r="BD14" i="12" s="1"/>
  <c r="BB13" i="12"/>
  <c r="BD13" i="12" s="1"/>
  <c r="BB10" i="12"/>
  <c r="BD10" i="12" s="1"/>
  <c r="BB9" i="12"/>
  <c r="BD9" i="12" s="1"/>
  <c r="BB8" i="12"/>
  <c r="BD8" i="12" s="1"/>
  <c r="BB6" i="12"/>
  <c r="BD6" i="12" s="1"/>
  <c r="BB5" i="12"/>
  <c r="BD5" i="12" s="1"/>
  <c r="AW33" i="12"/>
  <c r="AY33" i="12" s="1"/>
  <c r="AW32" i="12"/>
  <c r="AY32" i="12" s="1"/>
  <c r="AY30" i="12"/>
  <c r="AW30" i="12"/>
  <c r="AY29" i="12"/>
  <c r="AW29" i="12"/>
  <c r="AY27" i="12"/>
  <c r="AY26" i="12"/>
  <c r="AY25" i="12"/>
  <c r="AY24" i="12"/>
  <c r="AY23" i="12"/>
  <c r="AW22" i="12"/>
  <c r="AW21" i="12"/>
  <c r="AY21" i="12" s="1"/>
  <c r="AW20" i="12"/>
  <c r="AY20" i="12" s="1"/>
  <c r="AW18" i="12"/>
  <c r="AY18" i="12" s="1"/>
  <c r="AW17" i="12"/>
  <c r="AY17" i="12" s="1"/>
  <c r="AW16" i="12"/>
  <c r="AY16" i="12" s="1"/>
  <c r="AW14" i="12"/>
  <c r="AY14" i="12" s="1"/>
  <c r="AW13" i="12"/>
  <c r="AY13" i="12" s="1"/>
  <c r="AW10" i="12"/>
  <c r="AY10" i="12" s="1"/>
  <c r="AW9" i="12"/>
  <c r="AY9" i="12" s="1"/>
  <c r="AW8" i="12"/>
  <c r="AY8" i="12" s="1"/>
  <c r="AW6" i="12"/>
  <c r="AY6" i="12" s="1"/>
  <c r="AW5" i="12"/>
  <c r="AY5" i="12" s="1"/>
  <c r="AR33" i="12"/>
  <c r="AT33" i="12" s="1"/>
  <c r="AR32" i="12"/>
  <c r="AT32" i="12" s="1"/>
  <c r="AT30" i="12"/>
  <c r="AR30" i="12"/>
  <c r="AT29" i="12"/>
  <c r="AR29" i="12"/>
  <c r="AT27" i="12"/>
  <c r="AT26" i="12"/>
  <c r="AT25" i="12"/>
  <c r="AT24" i="12"/>
  <c r="AT23" i="12"/>
  <c r="AR22" i="12"/>
  <c r="AR21" i="12"/>
  <c r="AT21" i="12" s="1"/>
  <c r="AR20" i="12"/>
  <c r="AT20" i="12" s="1"/>
  <c r="AR18" i="12"/>
  <c r="AT18" i="12" s="1"/>
  <c r="AR17" i="12"/>
  <c r="AT17" i="12" s="1"/>
  <c r="AR16" i="12"/>
  <c r="AT16" i="12" s="1"/>
  <c r="AR14" i="12"/>
  <c r="AT14" i="12" s="1"/>
  <c r="AR13" i="12"/>
  <c r="AR10" i="12"/>
  <c r="AT10" i="12" s="1"/>
  <c r="AR9" i="12"/>
  <c r="AT9" i="12" s="1"/>
  <c r="AR8" i="12"/>
  <c r="AT8" i="12" s="1"/>
  <c r="AR6" i="12"/>
  <c r="AT6" i="12" s="1"/>
  <c r="AR5" i="12"/>
  <c r="AM33" i="12"/>
  <c r="AO33" i="12" s="1"/>
  <c r="AM32" i="12"/>
  <c r="AO30" i="12"/>
  <c r="AM30" i="12"/>
  <c r="AO29" i="12"/>
  <c r="AM29" i="12"/>
  <c r="AO27" i="12"/>
  <c r="AO26" i="12"/>
  <c r="AO25" i="12"/>
  <c r="AO24" i="12"/>
  <c r="AO23" i="12"/>
  <c r="AM22" i="12"/>
  <c r="AM21" i="12"/>
  <c r="AO21" i="12" s="1"/>
  <c r="AM20" i="12"/>
  <c r="AM18" i="12"/>
  <c r="AO18" i="12" s="1"/>
  <c r="AM17" i="12"/>
  <c r="AO17" i="12" s="1"/>
  <c r="AM16" i="12"/>
  <c r="AM14" i="12"/>
  <c r="AO14" i="12" s="1"/>
  <c r="AM13" i="12"/>
  <c r="AO13" i="12" s="1"/>
  <c r="AM10" i="12"/>
  <c r="AO10" i="12" s="1"/>
  <c r="AM9" i="12"/>
  <c r="AO9" i="12" s="1"/>
  <c r="AM8" i="12"/>
  <c r="AO8" i="12" s="1"/>
  <c r="AM6" i="12"/>
  <c r="AO6" i="12" s="1"/>
  <c r="AM5" i="12"/>
  <c r="AO5" i="12" s="1"/>
  <c r="AH33" i="12"/>
  <c r="AJ33" i="12" s="1"/>
  <c r="AH32" i="12"/>
  <c r="AJ30" i="12"/>
  <c r="AH30" i="12"/>
  <c r="AJ29" i="12"/>
  <c r="AH29" i="12"/>
  <c r="AJ27" i="12"/>
  <c r="AJ26" i="12"/>
  <c r="AJ25" i="12"/>
  <c r="AJ24" i="12"/>
  <c r="AJ23" i="12"/>
  <c r="AH22" i="12"/>
  <c r="AH21" i="12"/>
  <c r="AJ21" i="12" s="1"/>
  <c r="AH20" i="12"/>
  <c r="AJ20" i="12" s="1"/>
  <c r="AH18" i="12"/>
  <c r="AJ18" i="12" s="1"/>
  <c r="AH17" i="12"/>
  <c r="AJ17" i="12" s="1"/>
  <c r="AH16" i="12"/>
  <c r="AJ16" i="12" s="1"/>
  <c r="AH14" i="12"/>
  <c r="AJ14" i="12" s="1"/>
  <c r="AH13" i="12"/>
  <c r="AH10" i="12"/>
  <c r="AJ10" i="12" s="1"/>
  <c r="AH9" i="12"/>
  <c r="AJ9" i="12" s="1"/>
  <c r="AH8" i="12"/>
  <c r="AJ8" i="12" s="1"/>
  <c r="AH6" i="12"/>
  <c r="AJ6" i="12" s="1"/>
  <c r="AH5" i="12"/>
  <c r="AC33" i="12"/>
  <c r="AE33" i="12" s="1"/>
  <c r="AC32" i="12"/>
  <c r="AE30" i="12"/>
  <c r="AC30" i="12"/>
  <c r="AE29" i="12"/>
  <c r="AC29" i="12"/>
  <c r="AE27" i="12"/>
  <c r="AE26" i="12"/>
  <c r="AE25" i="12"/>
  <c r="AE24" i="12"/>
  <c r="AE23" i="12"/>
  <c r="AC22" i="12"/>
  <c r="AC21" i="12"/>
  <c r="AE21" i="12" s="1"/>
  <c r="AC20" i="12"/>
  <c r="AE20" i="12" s="1"/>
  <c r="AC18" i="12"/>
  <c r="AE18" i="12" s="1"/>
  <c r="AC17" i="12"/>
  <c r="AE17" i="12" s="1"/>
  <c r="AC16" i="12"/>
  <c r="AE16" i="12" s="1"/>
  <c r="AC14" i="12"/>
  <c r="AE14" i="12" s="1"/>
  <c r="AC13" i="12"/>
  <c r="AC10" i="12"/>
  <c r="AE10" i="12" s="1"/>
  <c r="AC9" i="12"/>
  <c r="AE9" i="12" s="1"/>
  <c r="AC8" i="12"/>
  <c r="AE8" i="12" s="1"/>
  <c r="AC6" i="12"/>
  <c r="AE6" i="12" s="1"/>
  <c r="AC5" i="12"/>
  <c r="X33" i="12"/>
  <c r="Z33" i="12" s="1"/>
  <c r="X32" i="12"/>
  <c r="Z32" i="12" s="1"/>
  <c r="Z30" i="12"/>
  <c r="X30" i="12"/>
  <c r="Z29" i="12"/>
  <c r="X29" i="12"/>
  <c r="Z27" i="12"/>
  <c r="Z26" i="12"/>
  <c r="Z25" i="12"/>
  <c r="Z24" i="12"/>
  <c r="Z23" i="12"/>
  <c r="X22" i="12"/>
  <c r="X21" i="12"/>
  <c r="Z21" i="12" s="1"/>
  <c r="X20" i="12"/>
  <c r="X18" i="12"/>
  <c r="Z18" i="12" s="1"/>
  <c r="X17" i="12"/>
  <c r="Z17" i="12" s="1"/>
  <c r="X16" i="12"/>
  <c r="X14" i="12"/>
  <c r="Z14" i="12" s="1"/>
  <c r="X13" i="12"/>
  <c r="Z13" i="12" s="1"/>
  <c r="X10" i="12"/>
  <c r="Z10" i="12" s="1"/>
  <c r="X9" i="12"/>
  <c r="Z9" i="12" s="1"/>
  <c r="X8" i="12"/>
  <c r="Z8" i="12" s="1"/>
  <c r="X6" i="12"/>
  <c r="Z6" i="12" s="1"/>
  <c r="X5" i="12"/>
  <c r="Z5" i="12" s="1"/>
  <c r="S33" i="12"/>
  <c r="U33" i="12" s="1"/>
  <c r="S32" i="12"/>
  <c r="U30" i="12"/>
  <c r="S30" i="12"/>
  <c r="U29" i="12"/>
  <c r="S29" i="12"/>
  <c r="U27" i="12"/>
  <c r="U26" i="12"/>
  <c r="U25" i="12"/>
  <c r="U24" i="12"/>
  <c r="U23" i="12"/>
  <c r="S22" i="12"/>
  <c r="S21" i="12"/>
  <c r="U21" i="12" s="1"/>
  <c r="S20" i="12"/>
  <c r="U20" i="12" s="1"/>
  <c r="S18" i="12"/>
  <c r="U18" i="12" s="1"/>
  <c r="S17" i="12"/>
  <c r="U17" i="12" s="1"/>
  <c r="S16" i="12"/>
  <c r="U16" i="12" s="1"/>
  <c r="S14" i="12"/>
  <c r="U14" i="12" s="1"/>
  <c r="S13" i="12"/>
  <c r="S10" i="12"/>
  <c r="U10" i="12" s="1"/>
  <c r="S9" i="12"/>
  <c r="U9" i="12" s="1"/>
  <c r="S8" i="12"/>
  <c r="U8" i="12" s="1"/>
  <c r="S6" i="12"/>
  <c r="U6" i="12" s="1"/>
  <c r="S5" i="12"/>
  <c r="N33" i="12"/>
  <c r="P33" i="12" s="1"/>
  <c r="N32" i="12"/>
  <c r="P32" i="12" s="1"/>
  <c r="P30" i="12"/>
  <c r="N30" i="12"/>
  <c r="P29" i="12"/>
  <c r="N29" i="12"/>
  <c r="P27" i="12"/>
  <c r="P26" i="12"/>
  <c r="P25" i="12"/>
  <c r="P24" i="12"/>
  <c r="P23" i="12"/>
  <c r="N22" i="12"/>
  <c r="N21" i="12"/>
  <c r="P21" i="12" s="1"/>
  <c r="N20" i="12"/>
  <c r="N18" i="12"/>
  <c r="P18" i="12" s="1"/>
  <c r="N17" i="12"/>
  <c r="P17" i="12" s="1"/>
  <c r="N16" i="12"/>
  <c r="N14" i="12"/>
  <c r="N13" i="12"/>
  <c r="P13" i="12" s="1"/>
  <c r="N10" i="12"/>
  <c r="P10" i="12" s="1"/>
  <c r="N9" i="12"/>
  <c r="P9" i="12" s="1"/>
  <c r="N8" i="12"/>
  <c r="P8" i="12" s="1"/>
  <c r="N6" i="12"/>
  <c r="P6" i="12" s="1"/>
  <c r="N5" i="12"/>
  <c r="P5" i="12" s="1"/>
  <c r="I33" i="12"/>
  <c r="K33" i="12" s="1"/>
  <c r="I32" i="12"/>
  <c r="K32" i="12" s="1"/>
  <c r="K30" i="12"/>
  <c r="I30" i="12"/>
  <c r="K29" i="12"/>
  <c r="I29" i="12"/>
  <c r="K27" i="12"/>
  <c r="K26" i="12"/>
  <c r="K25" i="12"/>
  <c r="K24" i="12"/>
  <c r="K23" i="12"/>
  <c r="I22" i="12"/>
  <c r="I21" i="12"/>
  <c r="K21" i="12" s="1"/>
  <c r="I20" i="12"/>
  <c r="K20" i="12" s="1"/>
  <c r="I18" i="12"/>
  <c r="K18" i="12" s="1"/>
  <c r="I17" i="12"/>
  <c r="K17" i="12" s="1"/>
  <c r="I16" i="12"/>
  <c r="I14" i="12"/>
  <c r="K14" i="12" s="1"/>
  <c r="I13" i="12"/>
  <c r="K13" i="12" s="1"/>
  <c r="I10" i="12"/>
  <c r="K10" i="12" s="1"/>
  <c r="I9" i="12"/>
  <c r="K9" i="12" s="1"/>
  <c r="I8" i="12"/>
  <c r="K8" i="12" s="1"/>
  <c r="I6" i="12"/>
  <c r="K6" i="12" s="1"/>
  <c r="I5" i="12"/>
  <c r="K5" i="12" s="1"/>
  <c r="F24" i="12"/>
  <c r="F26" i="12"/>
  <c r="F14" i="12"/>
  <c r="BI19" i="12" l="1"/>
  <c r="BN19" i="12"/>
  <c r="X19" i="12"/>
  <c r="AT15" i="12"/>
  <c r="AW4" i="12"/>
  <c r="AM19" i="12"/>
  <c r="BQ4" i="12"/>
  <c r="AT19" i="12"/>
  <c r="AY15" i="12"/>
  <c r="BS22" i="12"/>
  <c r="K12" i="12"/>
  <c r="X12" i="12"/>
  <c r="AY22" i="12"/>
  <c r="BG12" i="12"/>
  <c r="N19" i="12"/>
  <c r="AH15" i="12"/>
  <c r="AJ19" i="12"/>
  <c r="AJ22" i="12"/>
  <c r="AM31" i="12"/>
  <c r="N31" i="12"/>
  <c r="S4" i="12"/>
  <c r="AM4" i="12"/>
  <c r="AR4" i="12"/>
  <c r="AR15" i="12"/>
  <c r="BI22" i="12"/>
  <c r="BG31" i="12"/>
  <c r="BL19" i="12"/>
  <c r="AO4" i="12"/>
  <c r="AJ15" i="12"/>
  <c r="P22" i="12"/>
  <c r="S31" i="12"/>
  <c r="Z22" i="12"/>
  <c r="AC4" i="12"/>
  <c r="AC31" i="12"/>
  <c r="AH12" i="12"/>
  <c r="AH31" i="12"/>
  <c r="AM12" i="12"/>
  <c r="AM15" i="12"/>
  <c r="AO32" i="12"/>
  <c r="AO31" i="12" s="1"/>
  <c r="AT22" i="12"/>
  <c r="AY4" i="12"/>
  <c r="BD12" i="12"/>
  <c r="BD31" i="12"/>
  <c r="BL15" i="12"/>
  <c r="BN22" i="12"/>
  <c r="BQ31" i="12"/>
  <c r="I4" i="12"/>
  <c r="I15" i="12"/>
  <c r="K22" i="12"/>
  <c r="I31" i="12"/>
  <c r="N12" i="12"/>
  <c r="X4" i="12"/>
  <c r="AC12" i="12"/>
  <c r="AH4" i="12"/>
  <c r="AO22" i="12"/>
  <c r="AW12" i="12"/>
  <c r="AW31" i="12"/>
  <c r="BG4" i="12"/>
  <c r="BN4" i="12"/>
  <c r="BN15" i="12"/>
  <c r="BQ12" i="12"/>
  <c r="BS19" i="12"/>
  <c r="BS31" i="12"/>
  <c r="N15" i="12"/>
  <c r="S15" i="12"/>
  <c r="S19" i="12"/>
  <c r="U22" i="12"/>
  <c r="X15" i="12"/>
  <c r="X31" i="12"/>
  <c r="AC19" i="12"/>
  <c r="AE22" i="12"/>
  <c r="AR12" i="12"/>
  <c r="BB15" i="12"/>
  <c r="BB19" i="12"/>
  <c r="BD22" i="12"/>
  <c r="S12" i="12"/>
  <c r="AO12" i="12"/>
  <c r="AH19" i="12"/>
  <c r="AJ5" i="12"/>
  <c r="AJ4" i="12" s="1"/>
  <c r="AJ13" i="12"/>
  <c r="AJ12" i="12" s="1"/>
  <c r="AJ32" i="12"/>
  <c r="AJ31" i="12" s="1"/>
  <c r="AO16" i="12"/>
  <c r="AO15" i="12" s="1"/>
  <c r="AO20" i="12"/>
  <c r="AO19" i="12" s="1"/>
  <c r="AT5" i="12"/>
  <c r="AT4" i="12" s="1"/>
  <c r="AT13" i="12"/>
  <c r="AT12" i="12" s="1"/>
  <c r="AR19" i="12"/>
  <c r="AT31" i="12"/>
  <c r="AY12" i="12"/>
  <c r="AY31" i="12"/>
  <c r="BI4" i="12"/>
  <c r="BI15" i="12"/>
  <c r="BN12" i="12"/>
  <c r="BN31" i="12"/>
  <c r="BS12" i="12"/>
  <c r="BS15" i="12"/>
  <c r="AY19" i="12"/>
  <c r="BD4" i="12"/>
  <c r="BD15" i="12"/>
  <c r="BD19" i="12"/>
  <c r="BI12" i="12"/>
  <c r="BI31" i="12"/>
  <c r="BS4" i="12"/>
  <c r="AR31" i="12"/>
  <c r="AW15" i="12"/>
  <c r="AW19" i="12"/>
  <c r="BB4" i="12"/>
  <c r="BB12" i="12"/>
  <c r="BB31" i="12"/>
  <c r="BG15" i="12"/>
  <c r="BG19" i="12"/>
  <c r="BL4" i="12"/>
  <c r="BL12" i="12"/>
  <c r="BL31" i="12"/>
  <c r="BQ15" i="12"/>
  <c r="BQ19" i="12"/>
  <c r="Z4" i="12"/>
  <c r="P4" i="12"/>
  <c r="U15" i="12"/>
  <c r="U19" i="12"/>
  <c r="Z31" i="12"/>
  <c r="AE15" i="12"/>
  <c r="AE19" i="12"/>
  <c r="Z12" i="12"/>
  <c r="N4" i="12"/>
  <c r="AC15" i="12"/>
  <c r="P14" i="12"/>
  <c r="P12" i="12" s="1"/>
  <c r="P16" i="12"/>
  <c r="P15" i="12" s="1"/>
  <c r="P20" i="12"/>
  <c r="P19" i="12" s="1"/>
  <c r="P31" i="12"/>
  <c r="U5" i="12"/>
  <c r="U4" i="12" s="1"/>
  <c r="U13" i="12"/>
  <c r="U12" i="12" s="1"/>
  <c r="U32" i="12"/>
  <c r="U31" i="12" s="1"/>
  <c r="Z16" i="12"/>
  <c r="Z15" i="12" s="1"/>
  <c r="Z20" i="12"/>
  <c r="Z19" i="12" s="1"/>
  <c r="AE5" i="12"/>
  <c r="AE4" i="12" s="1"/>
  <c r="AE13" i="12"/>
  <c r="AE12" i="12" s="1"/>
  <c r="AE32" i="12"/>
  <c r="AE31" i="12" s="1"/>
  <c r="K19" i="12"/>
  <c r="K4" i="12"/>
  <c r="K31" i="12"/>
  <c r="K16" i="12"/>
  <c r="K15" i="12" s="1"/>
  <c r="I19" i="12"/>
  <c r="I12" i="12"/>
  <c r="AM34" i="12" l="1"/>
  <c r="X34" i="12"/>
  <c r="P34" i="12"/>
  <c r="AC34" i="12"/>
  <c r="BI34" i="12"/>
  <c r="BN34" i="12"/>
  <c r="AY34" i="12"/>
  <c r="BS34" i="12"/>
  <c r="S34" i="12"/>
  <c r="N34" i="12"/>
  <c r="BQ34" i="12"/>
  <c r="BG34" i="12"/>
  <c r="BD34" i="12"/>
  <c r="AT34" i="12"/>
  <c r="K34" i="12"/>
  <c r="U34" i="12"/>
  <c r="I34" i="12"/>
  <c r="BL34" i="12"/>
  <c r="AW34" i="12"/>
  <c r="AH34" i="12"/>
  <c r="BB34" i="12"/>
  <c r="AJ34" i="12"/>
  <c r="AO34" i="12"/>
  <c r="AR34" i="12"/>
  <c r="AE34" i="12"/>
  <c r="Z34" i="12"/>
  <c r="F33" i="12"/>
  <c r="BP31" i="12"/>
  <c r="BK31" i="12"/>
  <c r="BF31" i="12"/>
  <c r="BA31" i="12"/>
  <c r="AV31" i="12"/>
  <c r="AQ31" i="12"/>
  <c r="AL31" i="12"/>
  <c r="AG31" i="12"/>
  <c r="AB31" i="12"/>
  <c r="W31" i="12"/>
  <c r="R31" i="12"/>
  <c r="M31" i="12"/>
  <c r="H31" i="12"/>
  <c r="C31" i="12"/>
  <c r="F30" i="12"/>
  <c r="F29" i="12"/>
  <c r="F27" i="12"/>
  <c r="F25" i="12"/>
  <c r="F23" i="12"/>
  <c r="BP22" i="12"/>
  <c r="BK22" i="12"/>
  <c r="BF22" i="12"/>
  <c r="BA22" i="12"/>
  <c r="AV22" i="12"/>
  <c r="AQ22" i="12"/>
  <c r="AL22" i="12"/>
  <c r="AG22" i="12"/>
  <c r="AB22" i="12"/>
  <c r="W22" i="12"/>
  <c r="R22" i="12"/>
  <c r="M22" i="12"/>
  <c r="H22" i="12"/>
  <c r="C22" i="12"/>
  <c r="D21" i="12"/>
  <c r="F21" i="12" s="1"/>
  <c r="D20" i="12"/>
  <c r="F20" i="12" s="1"/>
  <c r="BP19" i="12"/>
  <c r="BK19" i="12"/>
  <c r="BF19" i="12"/>
  <c r="BA19" i="12"/>
  <c r="AV19" i="12"/>
  <c r="AQ19" i="12"/>
  <c r="AL19" i="12"/>
  <c r="AG19" i="12"/>
  <c r="AB19" i="12"/>
  <c r="W19" i="12"/>
  <c r="R19" i="12"/>
  <c r="M19" i="12"/>
  <c r="H19" i="12"/>
  <c r="C19" i="12"/>
  <c r="D18" i="12"/>
  <c r="F18" i="12" s="1"/>
  <c r="D17" i="12"/>
  <c r="F17" i="12" s="1"/>
  <c r="BP15" i="12"/>
  <c r="BK15" i="12"/>
  <c r="BF15" i="12"/>
  <c r="BA15" i="12"/>
  <c r="AV15" i="12"/>
  <c r="AQ15" i="12"/>
  <c r="AL15" i="12"/>
  <c r="AG15" i="12"/>
  <c r="AB15" i="12"/>
  <c r="W15" i="12"/>
  <c r="R15" i="12"/>
  <c r="M15" i="12"/>
  <c r="H15" i="12"/>
  <c r="C15" i="12"/>
  <c r="F13" i="12"/>
  <c r="BP12" i="12"/>
  <c r="BK12" i="12"/>
  <c r="BF12" i="12"/>
  <c r="BA12" i="12"/>
  <c r="AV12" i="12"/>
  <c r="AQ12" i="12"/>
  <c r="AL12" i="12"/>
  <c r="AG12" i="12"/>
  <c r="AB12" i="12"/>
  <c r="W12" i="12"/>
  <c r="R12" i="12"/>
  <c r="M12" i="12"/>
  <c r="H12" i="12"/>
  <c r="C12" i="12"/>
  <c r="F10" i="12"/>
  <c r="F9" i="12"/>
  <c r="F8" i="12"/>
  <c r="D6" i="12"/>
  <c r="F6" i="12" s="1"/>
  <c r="D5" i="12"/>
  <c r="BP4" i="12"/>
  <c r="BK4" i="12"/>
  <c r="BF4" i="12"/>
  <c r="BA4" i="12"/>
  <c r="AV4" i="12"/>
  <c r="AQ4" i="12"/>
  <c r="AL4" i="12"/>
  <c r="AG4" i="12"/>
  <c r="AB4" i="12"/>
  <c r="W4" i="12"/>
  <c r="R4" i="12"/>
  <c r="M4" i="12"/>
  <c r="H4" i="12"/>
  <c r="C4" i="12"/>
  <c r="F5" i="12" l="1"/>
  <c r="F4" i="12" s="1"/>
  <c r="D4" i="12"/>
  <c r="F12" i="12"/>
  <c r="D15" i="12"/>
  <c r="D12" i="12"/>
  <c r="F16" i="12"/>
  <c r="F15" i="12" s="1"/>
  <c r="D19" i="12"/>
  <c r="F22" i="12"/>
  <c r="F19" i="12"/>
  <c r="D31" i="12"/>
  <c r="F32" i="12"/>
  <c r="F31" i="12" s="1"/>
  <c r="R34" i="12"/>
  <c r="AG34" i="12"/>
  <c r="BF34" i="12"/>
  <c r="C34" i="12"/>
  <c r="AB34" i="12"/>
  <c r="AQ34" i="12"/>
  <c r="BP34" i="12"/>
  <c r="M34" i="12"/>
  <c r="AL34" i="12"/>
  <c r="BA34" i="12"/>
  <c r="H34" i="12"/>
  <c r="W34" i="12"/>
  <c r="AV34" i="12"/>
  <c r="BK34" i="12"/>
  <c r="F34" i="12" l="1"/>
  <c r="D34" i="12"/>
</calcChain>
</file>

<file path=xl/sharedStrings.xml><?xml version="1.0" encoding="utf-8"?>
<sst xmlns="http://schemas.openxmlformats.org/spreadsheetml/2006/main" count="181" uniqueCount="95">
  <si>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</si>
  <si>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</si>
  <si>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</si>
  <si>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</si>
  <si>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</si>
  <si>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</si>
  <si>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</si>
  <si>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</si>
  <si>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</si>
  <si>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</si>
  <si>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1.1.</t>
  </si>
  <si>
    <t>1.2.</t>
  </si>
  <si>
    <t>1.3.</t>
  </si>
  <si>
    <t>1.4.</t>
  </si>
  <si>
    <t>Информирование о выполнении Плановых Показателях.</t>
  </si>
  <si>
    <t>1.5.</t>
  </si>
  <si>
    <t>3.1.</t>
  </si>
  <si>
    <t>3.2.</t>
  </si>
  <si>
    <t>3.3.</t>
  </si>
  <si>
    <t>4.1.</t>
  </si>
  <si>
    <t>4.2.</t>
  </si>
  <si>
    <t>вес</t>
  </si>
  <si>
    <t>5.1.</t>
  </si>
  <si>
    <t>5.2.</t>
  </si>
  <si>
    <t>8.1.</t>
  </si>
  <si>
    <t>8.4.</t>
  </si>
  <si>
    <t>оценка, выполнено/не выполнено. ставится 1 или 0</t>
  </si>
  <si>
    <t>Баллы с весом</t>
  </si>
  <si>
    <t>итоговый балл:</t>
  </si>
  <si>
    <t>Дата УС:</t>
  </si>
  <si>
    <r>
      <t xml:space="preserve">стандарт - озвучено: "в рамках достижения цели Компании:  </t>
    </r>
    <r>
      <rPr>
        <b/>
        <sz val="10"/>
        <color theme="1"/>
        <rFont val="Calibri"/>
        <family val="2"/>
        <scheme val="minor"/>
      </rPr>
      <t>Повысить уровень Лояльности и Удовлетворённости клиентов</t>
    </r>
    <r>
      <rPr>
        <sz val="10"/>
        <color theme="1"/>
        <rFont val="Calibri"/>
        <family val="2"/>
        <scheme val="minor"/>
      </rPr>
      <t>"</t>
    </r>
  </si>
  <si>
    <r>
      <t xml:space="preserve">стандарт - озвучено: "в рамках достижения цели Компании : </t>
    </r>
    <r>
      <rPr>
        <b/>
        <sz val="10"/>
        <color theme="1"/>
        <rFont val="Calibri"/>
        <family val="2"/>
        <scheme val="minor"/>
      </rPr>
      <t>Обеспечить выполнение Плановых показателей</t>
    </r>
    <r>
      <rPr>
        <sz val="10"/>
        <color theme="1"/>
        <rFont val="Calibri"/>
        <family val="2"/>
        <scheme val="minor"/>
      </rPr>
      <t>"</t>
    </r>
  </si>
  <si>
    <r>
      <t xml:space="preserve">стандарт - </t>
    </r>
    <r>
      <rPr>
        <b/>
        <sz val="10"/>
        <color theme="1"/>
        <rFont val="Calibri"/>
        <family val="2"/>
        <scheme val="minor"/>
      </rPr>
      <t>Похвала за выполнение!</t>
    </r>
  </si>
  <si>
    <r>
      <t>стандарт -</t>
    </r>
    <r>
      <rPr>
        <b/>
        <sz val="10"/>
        <color theme="1"/>
        <rFont val="Calibri"/>
        <family val="2"/>
        <scheme val="minor"/>
      </rPr>
      <t xml:space="preserve">  нет негатива ни на подчинённых, ни на коллег, ни на процессы, ни на что либо! </t>
    </r>
    <r>
      <rPr>
        <sz val="10"/>
        <color theme="1"/>
        <rFont val="Calibri"/>
        <family val="2"/>
        <scheme val="minor"/>
      </rPr>
      <t>(разбор отстающих МП индивидуально)</t>
    </r>
  </si>
  <si>
    <r>
      <t xml:space="preserve">Выполнение плана </t>
    </r>
    <r>
      <rPr>
        <b/>
        <sz val="10"/>
        <color theme="1"/>
        <rFont val="Calibri"/>
        <family val="2"/>
        <scheme val="minor"/>
      </rPr>
      <t>Розничных продаж</t>
    </r>
    <r>
      <rPr>
        <sz val="10"/>
        <color theme="1"/>
        <rFont val="Calibri"/>
        <family val="2"/>
        <scheme val="minor"/>
      </rPr>
      <t xml:space="preserve"> за предыдущий день, (сумма + % выполнения к дневному плану)</t>
    </r>
  </si>
  <si>
    <r>
      <t xml:space="preserve">Выполнение плана </t>
    </r>
    <r>
      <rPr>
        <b/>
        <sz val="10"/>
        <color theme="1"/>
        <rFont val="Calibri"/>
        <family val="2"/>
        <scheme val="minor"/>
      </rPr>
      <t>Розничных продаж</t>
    </r>
    <r>
      <rPr>
        <sz val="10"/>
        <color theme="1"/>
        <rFont val="Calibri"/>
        <family val="2"/>
        <scheme val="minor"/>
      </rPr>
      <t xml:space="preserve"> накопительно с начала периода (сумма + % выполнения к плану на текущую дату)</t>
    </r>
  </si>
  <si>
    <r>
      <t>Выполнение плана</t>
    </r>
    <r>
      <rPr>
        <b/>
        <sz val="10"/>
        <color theme="1"/>
        <rFont val="Calibri"/>
        <family val="2"/>
        <scheme val="minor"/>
      </rPr>
      <t xml:space="preserve"> Конверсии</t>
    </r>
    <r>
      <rPr>
        <sz val="10"/>
        <color theme="1"/>
        <rFont val="Calibri"/>
        <family val="2"/>
        <scheme val="minor"/>
      </rPr>
      <t xml:space="preserve"> за предыдущий день</t>
    </r>
  </si>
  <si>
    <r>
      <t>Выполнение плана</t>
    </r>
    <r>
      <rPr>
        <b/>
        <sz val="10"/>
        <color theme="1"/>
        <rFont val="Calibri"/>
        <family val="2"/>
        <scheme val="minor"/>
      </rPr>
      <t xml:space="preserve"> Конверсии</t>
    </r>
    <r>
      <rPr>
        <sz val="10"/>
        <color theme="1"/>
        <rFont val="Calibri"/>
        <family val="2"/>
        <scheme val="minor"/>
      </rPr>
      <t xml:space="preserve"> за период с начала месяца</t>
    </r>
  </si>
  <si>
    <r>
      <t xml:space="preserve">Выполнение плана суммы </t>
    </r>
    <r>
      <rPr>
        <b/>
        <sz val="10"/>
        <color theme="1"/>
        <rFont val="Calibri"/>
        <family val="2"/>
        <scheme val="minor"/>
      </rPr>
      <t>Среднего чека</t>
    </r>
    <r>
      <rPr>
        <sz val="10"/>
        <color theme="1"/>
        <rFont val="Calibri"/>
        <family val="2"/>
        <scheme val="minor"/>
      </rPr>
      <t xml:space="preserve"> за предыдущий день</t>
    </r>
  </si>
  <si>
    <r>
      <t xml:space="preserve">Выполнение плана суммы </t>
    </r>
    <r>
      <rPr>
        <b/>
        <sz val="10"/>
        <color theme="1"/>
        <rFont val="Calibri"/>
        <family val="2"/>
        <scheme val="minor"/>
      </rPr>
      <t>Среднего чека</t>
    </r>
    <r>
      <rPr>
        <sz val="10"/>
        <color theme="1"/>
        <rFont val="Calibri"/>
        <family val="2"/>
        <scheme val="minor"/>
      </rPr>
      <t xml:space="preserve"> за период с начала месяца</t>
    </r>
  </si>
  <si>
    <r>
      <t xml:space="preserve">Выполнение плана </t>
    </r>
    <r>
      <rPr>
        <b/>
        <sz val="10"/>
        <color theme="1"/>
        <rFont val="Calibri"/>
        <family val="2"/>
        <scheme val="minor"/>
      </rPr>
      <t>Глубины чека</t>
    </r>
    <r>
      <rPr>
        <sz val="10"/>
        <color theme="1"/>
        <rFont val="Calibri"/>
        <family val="2"/>
        <scheme val="minor"/>
      </rPr>
      <t xml:space="preserve"> за предыдущий день</t>
    </r>
  </si>
  <si>
    <r>
      <t xml:space="preserve">Выполнение плана </t>
    </r>
    <r>
      <rPr>
        <b/>
        <sz val="10"/>
        <color theme="1"/>
        <rFont val="Calibri"/>
        <family val="2"/>
        <scheme val="minor"/>
      </rPr>
      <t>Глубины чека</t>
    </r>
    <r>
      <rPr>
        <sz val="10"/>
        <color theme="1"/>
        <rFont val="Calibri"/>
        <family val="2"/>
        <scheme val="minor"/>
      </rPr>
      <t xml:space="preserve"> за период с начала месяца</t>
    </r>
  </si>
  <si>
    <r>
      <rPr>
        <b/>
        <sz val="10"/>
        <color theme="1"/>
        <rFont val="Calibri"/>
        <family val="2"/>
        <scheme val="minor"/>
      </rPr>
      <t>Разобрана ошибка № 2.</t>
    </r>
    <r>
      <rPr>
        <sz val="10"/>
        <color theme="1"/>
        <rFont val="Calibri"/>
        <family val="2"/>
        <scheme val="minor"/>
      </rPr>
      <t xml:space="preserve"> на усмотрение РОП, </t>
    </r>
    <r>
      <rPr>
        <b/>
        <sz val="10"/>
        <color theme="1"/>
        <rFont val="Calibri"/>
        <family val="2"/>
        <scheme val="minor"/>
      </rPr>
      <t>по итогам предыдущего дня продаж</t>
    </r>
  </si>
  <si>
    <t>сумма</t>
  </si>
  <si>
    <t>%</t>
  </si>
  <si>
    <t>отклонение</t>
  </si>
  <si>
    <t>нет</t>
  </si>
  <si>
    <t>Дата:</t>
  </si>
  <si>
    <t>ФИО МП:</t>
  </si>
  <si>
    <r>
      <t>Выполнение плана</t>
    </r>
    <r>
      <rPr>
        <b/>
        <sz val="10"/>
        <color theme="1"/>
        <rFont val="Calibri"/>
        <family val="2"/>
        <scheme val="minor"/>
      </rPr>
      <t xml:space="preserve"> В2В продаж</t>
    </r>
    <r>
      <rPr>
        <sz val="10"/>
        <color theme="1"/>
        <rFont val="Calibri"/>
        <family val="2"/>
        <scheme val="minor"/>
      </rPr>
      <t xml:space="preserve"> за предыдущий день </t>
    </r>
    <r>
      <rPr>
        <b/>
        <sz val="10"/>
        <color theme="1"/>
        <rFont val="Calibri"/>
        <family val="2"/>
        <charset val="204"/>
        <scheme val="minor"/>
      </rPr>
      <t>(ДЛЯ МПП)</t>
    </r>
  </si>
  <si>
    <r>
      <t xml:space="preserve">Выполнение плана </t>
    </r>
    <r>
      <rPr>
        <b/>
        <sz val="10"/>
        <color theme="1"/>
        <rFont val="Calibri"/>
        <family val="2"/>
        <scheme val="minor"/>
      </rPr>
      <t>В2В продаж</t>
    </r>
    <r>
      <rPr>
        <sz val="10"/>
        <color theme="1"/>
        <rFont val="Calibri"/>
        <family val="2"/>
        <scheme val="minor"/>
      </rPr>
      <t xml:space="preserve"> накопительно с начала периода </t>
    </r>
    <r>
      <rPr>
        <b/>
        <sz val="10"/>
        <color theme="1"/>
        <rFont val="Calibri"/>
        <family val="2"/>
        <charset val="204"/>
        <scheme val="minor"/>
      </rPr>
      <t>(ДЛЯ МПП)</t>
    </r>
  </si>
  <si>
    <t>готовит МП Розницы</t>
  </si>
  <si>
    <t>МПП</t>
  </si>
  <si>
    <r>
      <t xml:space="preserve">МП с самой низкой премией за день </t>
    </r>
    <r>
      <rPr>
        <b/>
        <sz val="10"/>
        <color theme="1"/>
        <rFont val="Calibri"/>
        <family val="2"/>
        <scheme val="minor"/>
      </rPr>
      <t xml:space="preserve">повторил практику выделенного МП, подтвердил понимание как действовать </t>
    </r>
    <r>
      <rPr>
        <sz val="10"/>
        <color theme="1"/>
        <rFont val="Calibri"/>
        <family val="2"/>
        <scheme val="minor"/>
      </rPr>
      <t>для достижения лучшего результата</t>
    </r>
  </si>
  <si>
    <r>
      <t xml:space="preserve">От РОП прозвучала </t>
    </r>
    <r>
      <rPr>
        <b/>
        <sz val="10"/>
        <color theme="1"/>
        <rFont val="Calibri"/>
        <family val="2"/>
        <scheme val="minor"/>
      </rPr>
      <t xml:space="preserve">фраза настраивающая </t>
    </r>
    <r>
      <rPr>
        <sz val="10"/>
        <color theme="1"/>
        <rFont val="Calibri"/>
        <family val="2"/>
        <scheme val="minor"/>
      </rPr>
      <t xml:space="preserve">коллектив </t>
    </r>
    <r>
      <rPr>
        <b/>
        <sz val="10"/>
        <color theme="1"/>
        <rFont val="Calibri"/>
        <family val="2"/>
        <scheme val="minor"/>
      </rPr>
      <t>на позитивный настрой и активную работу.</t>
    </r>
  </si>
  <si>
    <t>1.6.</t>
  </si>
  <si>
    <r>
      <t xml:space="preserve">Выделенный </t>
    </r>
    <r>
      <rPr>
        <b/>
        <sz val="10"/>
        <color theme="1"/>
        <rFont val="Calibri"/>
        <family val="2"/>
        <scheme val="minor"/>
      </rPr>
      <t xml:space="preserve">МП в действиях расказал за счёт чего он достиг лучшего результата </t>
    </r>
    <r>
      <rPr>
        <sz val="10"/>
        <color theme="1"/>
        <rFont val="Calibri"/>
        <family val="2"/>
        <scheme val="minor"/>
      </rPr>
      <t>(общие фразы не оцениваются, нужны действия, конкретика)</t>
    </r>
  </si>
  <si>
    <t>СДО - выполнение, мотивация, выгоды. День и период.</t>
  </si>
  <si>
    <t>УЦЕНКА. МП назвали какие товары нацелены сегодня продать. Что удалось продать в предыдущую смену. День и период.</t>
  </si>
  <si>
    <r>
      <t>стандарт - озвучено: "в рамках достижения стратегических целей Компании</t>
    </r>
    <r>
      <rPr>
        <b/>
        <sz val="10"/>
        <color theme="1"/>
        <rFont val="Calibri"/>
        <family val="2"/>
        <charset val="204"/>
        <scheme val="minor"/>
      </rPr>
      <t>: Дорого, много, маржинально, под потребности клиента"</t>
    </r>
  </si>
  <si>
    <r>
      <rPr>
        <b/>
        <sz val="10"/>
        <color theme="1"/>
        <rFont val="Calibri"/>
        <family val="2"/>
        <scheme val="minor"/>
      </rPr>
      <t>Выделены с положительной мотивацией</t>
    </r>
    <r>
      <rPr>
        <sz val="10"/>
        <color theme="1"/>
        <rFont val="Calibri"/>
        <family val="2"/>
        <scheme val="minor"/>
      </rPr>
      <t xml:space="preserve"> 1 -2 </t>
    </r>
    <r>
      <rPr>
        <b/>
        <sz val="10"/>
        <color theme="1"/>
        <rFont val="Calibri"/>
        <family val="2"/>
        <scheme val="minor"/>
      </rPr>
      <t>МП с лучшими показателями</t>
    </r>
    <r>
      <rPr>
        <sz val="10"/>
        <color theme="1"/>
        <rFont val="Calibri"/>
        <family val="2"/>
        <scheme val="minor"/>
      </rPr>
      <t xml:space="preserve"> (приоритет на отчёт Мотивация МП )</t>
    </r>
  </si>
  <si>
    <t>NPS (результат период, общие отклонения, действия по улучшению)</t>
  </si>
  <si>
    <t>5.3.</t>
  </si>
  <si>
    <t>5.4.</t>
  </si>
  <si>
    <t>5.5.</t>
  </si>
  <si>
    <t>Озвучить информацию по продажам фокусных позиций (ТОП-3 и Хлоргексидин). День и период.</t>
  </si>
  <si>
    <t>ПЛАН ПРОВЕДЕНИЯ УТРЕННЕГО СОБРАНИЯ</t>
  </si>
  <si>
    <r>
      <t xml:space="preserve">стандарт - </t>
    </r>
    <r>
      <rPr>
        <b/>
        <sz val="10"/>
        <color theme="1"/>
        <rFont val="Calibri"/>
        <family val="2"/>
        <scheme val="minor"/>
      </rPr>
      <t>продолжительность 20 минут</t>
    </r>
    <r>
      <rPr>
        <sz val="10"/>
        <color theme="1"/>
        <rFont val="Calibri"/>
        <family val="2"/>
        <scheme val="minor"/>
      </rPr>
      <t>. (не менее, не более)</t>
    </r>
  </si>
  <si>
    <t xml:space="preserve">стандарт - Внешний осмотр персонала. (присутствие, состояние, вид)
</t>
  </si>
  <si>
    <r>
      <t xml:space="preserve">Информирование о выполнении Плановых Показателях. </t>
    </r>
    <r>
      <rPr>
        <b/>
        <i/>
        <sz val="10"/>
        <color rgb="FFFF0000"/>
        <rFont val="Calibri"/>
        <family val="2"/>
        <charset val="204"/>
        <scheme val="minor"/>
      </rPr>
      <t>МП отвечают ( готовятся перед собранием ). Не более 2 минут на блок.</t>
    </r>
  </si>
  <si>
    <r>
      <rPr>
        <b/>
        <sz val="10"/>
        <color theme="1"/>
        <rFont val="Calibri"/>
        <family val="2"/>
        <scheme val="minor"/>
      </rPr>
      <t xml:space="preserve">Разобрана ошибка № 1. </t>
    </r>
    <r>
      <rPr>
        <sz val="10"/>
        <color theme="1"/>
        <rFont val="Calibri"/>
        <family val="2"/>
        <scheme val="minor"/>
      </rPr>
      <t>на усмотрение РОП,</t>
    </r>
    <r>
      <rPr>
        <b/>
        <sz val="10"/>
        <color theme="1"/>
        <rFont val="Calibri"/>
        <family val="2"/>
        <scheme val="minor"/>
      </rPr>
      <t xml:space="preserve"> по итогам предыдущей оценки Техники Продаж, выполнения страт.целей Компании ( Оценки по Листу ЛТЗ )</t>
    </r>
  </si>
  <si>
    <t>5.6.</t>
  </si>
  <si>
    <t>Акции Бигам + Конкуренты ( ГНЦ, ИМ )</t>
  </si>
  <si>
    <r>
      <t xml:space="preserve">Обозначена </t>
    </r>
    <r>
      <rPr>
        <b/>
        <sz val="10"/>
        <rFont val="Calibri"/>
        <family val="2"/>
        <scheme val="minor"/>
      </rPr>
      <t>цель по Выручке, СЧ, конверсии, КТЧ</t>
    </r>
    <r>
      <rPr>
        <sz val="10"/>
        <rFont val="Calibri"/>
        <family val="2"/>
        <scheme val="minor"/>
      </rPr>
      <t xml:space="preserve"> на день. Называет РОП, МП резюмирует.</t>
    </r>
  </si>
  <si>
    <r>
      <t xml:space="preserve">Резюмирование, Постановка цели коллективу магазина на день. </t>
    </r>
    <r>
      <rPr>
        <b/>
        <i/>
        <sz val="10"/>
        <color rgb="FFFF0000"/>
        <rFont val="Calibri"/>
        <family val="2"/>
        <charset val="204"/>
        <scheme val="minor"/>
      </rPr>
      <t>Не более 2 минут на блок.</t>
    </r>
  </si>
  <si>
    <r>
      <t xml:space="preserve">Сообщение о Нововведениях в Компании. </t>
    </r>
    <r>
      <rPr>
        <b/>
        <i/>
        <sz val="10"/>
        <color rgb="FFFF0000"/>
        <rFont val="Calibri"/>
        <family val="2"/>
        <charset val="204"/>
        <scheme val="minor"/>
      </rPr>
      <t>Не более 2 минут на блок.</t>
    </r>
  </si>
  <si>
    <r>
      <t xml:space="preserve">Проинформировать менеджеров о нарушениях. </t>
    </r>
    <r>
      <rPr>
        <b/>
        <i/>
        <sz val="10"/>
        <color rgb="FFFF0000"/>
        <rFont val="Calibri"/>
        <family val="2"/>
        <charset val="204"/>
        <scheme val="minor"/>
      </rPr>
      <t>Не более 2 минут на блок.</t>
    </r>
  </si>
  <si>
    <r>
      <t xml:space="preserve">Выдеделение лучших сотрудников и лучших практик. </t>
    </r>
    <r>
      <rPr>
        <b/>
        <i/>
        <sz val="10"/>
        <color rgb="FFFF0000"/>
        <rFont val="Calibri"/>
        <family val="2"/>
        <charset val="204"/>
        <scheme val="minor"/>
      </rPr>
      <t>Не более 4 минут на блок.</t>
    </r>
  </si>
  <si>
    <r>
      <t xml:space="preserve">Разбор основных ошибок, допускаемых в процессе продаж которые приводят к потере клиентов. </t>
    </r>
    <r>
      <rPr>
        <b/>
        <i/>
        <sz val="10"/>
        <color rgb="FFFF0000"/>
        <rFont val="Calibri"/>
        <family val="2"/>
        <charset val="204"/>
        <scheme val="minor"/>
      </rPr>
      <t>Не более 4 минут на блок.</t>
    </r>
  </si>
  <si>
    <r>
      <t xml:space="preserve">Информирование по спецзадачам. </t>
    </r>
    <r>
      <rPr>
        <b/>
        <i/>
        <sz val="10"/>
        <color rgb="FFFF0000"/>
        <rFont val="Calibri"/>
        <family val="2"/>
        <charset val="204"/>
        <scheme val="minor"/>
      </rPr>
      <t>Не более 4 минут на блок.</t>
    </r>
  </si>
  <si>
    <t>* в случае отсутствия информации в блоках №6 и 7, увеличить время на блоки №3,4,5</t>
  </si>
  <si>
    <r>
      <t xml:space="preserve">Стандарты утреннего собрания: </t>
    </r>
    <r>
      <rPr>
        <b/>
        <i/>
        <sz val="10"/>
        <color rgb="FFFF0000"/>
        <rFont val="Calibri"/>
        <family val="2"/>
        <charset val="204"/>
        <scheme val="minor"/>
      </rPr>
      <t>Звучит во время првоедения на любом этапе.</t>
    </r>
  </si>
  <si>
    <t>1.7.</t>
  </si>
  <si>
    <r>
      <t xml:space="preserve">Выполнение плана </t>
    </r>
    <r>
      <rPr>
        <b/>
        <sz val="10"/>
        <color theme="1"/>
        <rFont val="Calibri"/>
        <family val="2"/>
        <scheme val="minor"/>
      </rPr>
      <t>Розничных продаж с разбивкой на показатели ( выручка, СЧ, конверсия, КТЧ )</t>
    </r>
    <r>
      <rPr>
        <sz val="10"/>
        <color theme="1"/>
        <rFont val="Calibri"/>
        <family val="2"/>
        <scheme val="minor"/>
      </rPr>
      <t xml:space="preserve"> за предыдущий день, (сумма + % выполнения к дневному плану)</t>
    </r>
  </si>
  <si>
    <r>
      <t xml:space="preserve">Выполнение плана </t>
    </r>
    <r>
      <rPr>
        <b/>
        <sz val="10"/>
        <color theme="1"/>
        <rFont val="Calibri"/>
        <family val="2"/>
        <scheme val="minor"/>
      </rPr>
      <t>Розничных продаж с разбивкой на показатели ( выручка, СЧ, конверсия, КТЧ )</t>
    </r>
    <r>
      <rPr>
        <sz val="10"/>
        <color theme="1"/>
        <rFont val="Calibri"/>
        <family val="2"/>
        <scheme val="minor"/>
      </rPr>
      <t xml:space="preserve"> за месяц накопительно, (сумма + % выполнения к дневному плану)</t>
    </r>
  </si>
  <si>
    <r>
      <rPr>
        <b/>
        <sz val="10"/>
        <rFont val="Calibri"/>
        <family val="2"/>
        <scheme val="minor"/>
      </rPr>
      <t>Продажа расходных</t>
    </r>
    <r>
      <rPr>
        <sz val="10"/>
        <rFont val="Calibri"/>
        <family val="2"/>
        <scheme val="minor"/>
      </rPr>
      <t xml:space="preserve"> и сопутсвующих </t>
    </r>
    <r>
      <rPr>
        <b/>
        <sz val="10"/>
        <rFont val="Calibri"/>
        <family val="2"/>
        <scheme val="minor"/>
      </rPr>
      <t>товаров для увеличения КТЧ</t>
    </r>
    <r>
      <rPr>
        <sz val="10"/>
        <rFont val="Calibri"/>
        <family val="2"/>
        <scheme val="minor"/>
      </rPr>
      <t xml:space="preserve">. Озвучены </t>
    </r>
    <r>
      <rPr>
        <b/>
        <sz val="10"/>
        <rFont val="Calibri"/>
        <family val="2"/>
        <scheme val="minor"/>
      </rPr>
      <t>Цели, Выгоды, Мотивация</t>
    </r>
    <r>
      <rPr>
        <sz val="10"/>
        <rFont val="Calibri"/>
        <family val="2"/>
        <scheme val="minor"/>
      </rPr>
      <t xml:space="preserve">. </t>
    </r>
    <r>
      <rPr>
        <b/>
        <sz val="10"/>
        <color rgb="FFFF0000"/>
        <rFont val="Calibri"/>
        <family val="2"/>
        <charset val="204"/>
        <scheme val="minor"/>
      </rPr>
      <t>Уметь предложить 10 АКС за 30 сек.</t>
    </r>
  </si>
  <si>
    <t>Ковров</t>
  </si>
  <si>
    <t>Исполнитель</t>
  </si>
  <si>
    <t>Прошлый месяц по кладовщику</t>
  </si>
  <si>
    <t>Текущий месяц по кладовщику</t>
  </si>
  <si>
    <t>Филиал</t>
  </si>
  <si>
    <t>Цель 10%</t>
  </si>
  <si>
    <t>Дата</t>
  </si>
  <si>
    <t>Время ответа на задачи</t>
  </si>
  <si>
    <t>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</si>
</sst>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15" fillId="0" borderId="0"/>
  </cellStyleXfs>
  <cellXfs count="8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" fillId="0" borderId="11" xfId="0" applyFont="1" applyBorder="1"/>
    <xf numFmtId="0" fontId="0" fillId="4" borderId="0" xfId="0" applyFill="1"/>
    <xf numFmtId="0" fontId="0" fillId="0" borderId="12" xfId="0" applyBorder="1" applyAlignment="1">
      <alignment horizontal="center"/>
    </xf>
    <xf numFmtId="0" fontId="2" fillId="2" borderId="13" xfId="0" applyFont="1" applyFill="1" applyBorder="1"/>
    <xf numFmtId="0" fontId="0" fillId="0" borderId="14" xfId="0" applyBorder="1"/>
    <xf numFmtId="0" fontId="0" fillId="0" borderId="15" xfId="0" applyBorder="1"/>
    <xf numFmtId="0" fontId="2" fillId="2" borderId="15" xfId="0" applyFont="1" applyFill="1" applyBorder="1"/>
    <xf numFmtId="0" fontId="2" fillId="2" borderId="16" xfId="0" applyFont="1" applyFill="1" applyBorder="1"/>
    <xf numFmtId="0" fontId="0" fillId="0" borderId="17" xfId="0" applyBorder="1"/>
    <xf numFmtId="0" fontId="2" fillId="2" borderId="18" xfId="0" applyFont="1" applyFill="1" applyBorder="1"/>
    <xf numFmtId="0" fontId="0" fillId="0" borderId="18" xfId="0" applyBorder="1"/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4" fillId="0" borderId="0" xfId="0" applyFont="1"/>
    <xf numFmtId="0" fontId="5" fillId="2" borderId="4" xfId="0" applyFont="1" applyFill="1" applyBorder="1"/>
    <xf numFmtId="0" fontId="4" fillId="0" borderId="1" xfId="0" applyFont="1" applyBorder="1"/>
    <xf numFmtId="0" fontId="4" fillId="0" borderId="9" xfId="0" applyFont="1" applyBorder="1"/>
    <xf numFmtId="0" fontId="7" fillId="0" borderId="1" xfId="0" applyFont="1" applyBorder="1"/>
    <xf numFmtId="0" fontId="5" fillId="2" borderId="9" xfId="0" applyFont="1" applyFill="1" applyBorder="1"/>
    <xf numFmtId="0" fontId="4" fillId="0" borderId="7" xfId="0" applyFont="1" applyBorder="1"/>
    <xf numFmtId="0" fontId="4" fillId="0" borderId="10" xfId="0" applyFont="1" applyBorder="1"/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2" xfId="0" applyBorder="1"/>
    <xf numFmtId="0" fontId="0" fillId="3" borderId="2" xfId="0" applyFill="1" applyBorder="1" applyProtection="1">
      <protection locked="0"/>
    </xf>
    <xf numFmtId="0" fontId="0" fillId="0" borderId="12" xfId="0" applyBorder="1"/>
    <xf numFmtId="0" fontId="9" fillId="0" borderId="1" xfId="0" applyFont="1" applyBorder="1"/>
    <xf numFmtId="0" fontId="11" fillId="0" borderId="2" xfId="0" applyFont="1" applyBorder="1" applyAlignment="1">
      <alignment horizontal="center" vertical="center"/>
    </xf>
    <xf numFmtId="0" fontId="4" fillId="0" borderId="22" xfId="0" applyFont="1" applyBorder="1"/>
    <xf numFmtId="0" fontId="0" fillId="0" borderId="22" xfId="0" applyBorder="1"/>
    <xf numFmtId="0" fontId="0" fillId="0" borderId="23" xfId="0" applyBorder="1"/>
    <xf numFmtId="0" fontId="0" fillId="3" borderId="22" xfId="0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4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2" fillId="0" borderId="0" xfId="0" applyFont="1"/>
    <xf numFmtId="14" fontId="0" fillId="0" borderId="0" xfId="0" applyNumberFormat="1"/>
    <xf numFmtId="0" fontId="14" fillId="6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14" fillId="6" borderId="17" xfId="0" applyFont="1" applyFill="1" applyBorder="1" applyAlignment="1">
      <alignment horizontal="center" vertical="center" wrapText="1"/>
    </xf>
    <xf numFmtId="164" fontId="0" fillId="0" borderId="17" xfId="0" applyNumberFormat="1" applyBorder="1"/>
    <xf numFmtId="0" fontId="0" fillId="5" borderId="16" xfId="0" applyFill="1" applyBorder="1" applyAlignment="1" applyProtection="1">
      <alignment horizontal="left"/>
      <protection locked="0"/>
    </xf>
    <xf numFmtId="0" fontId="0" fillId="5" borderId="4" xfId="0" applyFill="1" applyBorder="1" applyAlignment="1" applyProtection="1">
      <alignment horizontal="left"/>
      <protection locked="0"/>
    </xf>
    <xf numFmtId="0" fontId="0" fillId="5" borderId="5" xfId="0" applyFill="1" applyBorder="1" applyAlignment="1" applyProtection="1">
      <alignment horizontal="left"/>
      <protection locked="0"/>
    </xf>
    <xf numFmtId="0" fontId="0" fillId="0" borderId="14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4" fillId="6" borderId="1" xfId="0" applyNumberFormat="1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2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5FB227C7-8B87-47CB-910C-D85C800937FC}"/>
  </cellStyles>
  <dxfs count="7">
    <dxf>
      <fill>
        <patternFill>
          <bgColor rgb="FFFFFF99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99"/>
        </patternFill>
      </fill>
    </dxf>
    <dxf>
      <fill>
        <patternFill>
          <bgColor rgb="FFCCFF99"/>
        </patternFill>
      </fill>
    </dxf>
    <dxf>
      <fill>
        <patternFill>
          <bgColor rgb="FF5BD4FF"/>
        </patternFill>
      </fill>
    </dxf>
  </dxfs>
  <tableStyles count="0" defaultTableStyle="TableStyleMedium2" defaultPivotStyle="PivotStyleMedium9"/>
  <colors>
    <mruColors>
      <color rgb="FFCCFF99"/>
      <color rgb="FFFFCC99"/>
      <color rgb="FFFFFF99"/>
      <color rgb="FF5BD4FF"/>
      <color rgb="FFCC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2;&#1086;&#1088;&#1086;&#1089;&#1090;&#1100;%20&#1086;&#1090;&#1074;&#1077;&#1090;&#1072;%20&#1085;&#1072;%20&#1079;&#1072;&#1076;&#1072;&#1095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t\Downloads\4295164.xlsx" TargetMode="External"/><Relationship Id="rId1" Type="http://schemas.openxmlformats.org/officeDocument/2006/relationships/externalLinkPath" Target="42951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DSheet"/>
    </sheetNames>
    <sheetDataSet>
      <sheetData sheetId="0">
        <row r="14">
          <cell r="A14" t="str">
            <v>Ковров</v>
          </cell>
          <cell r="B14"/>
          <cell r="C14"/>
          <cell r="D14"/>
          <cell r="E14"/>
          <cell r="F14">
            <v>16.773721999999999</v>
          </cell>
          <cell r="G14"/>
          <cell r="H14"/>
          <cell r="I14"/>
          <cell r="J14">
            <v>8.4285709999999998</v>
          </cell>
          <cell r="K14"/>
          <cell r="L14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DSheet"/>
    </sheetNames>
    <sheetDataSet>
      <sheetData sheetId="0">
        <row r="10">
          <cell r="A10" t="str">
            <v>Исполнитель</v>
          </cell>
          <cell r="F10" t="str">
            <v>Прошлый месяц по кладовщику</v>
          </cell>
          <cell r="J10" t="str">
            <v>Текущий месяц по кладовщику</v>
          </cell>
          <cell r="M10">
            <v>27</v>
          </cell>
          <cell r="Q10" t="str">
            <v>01.07.2024</v>
          </cell>
          <cell r="S10" t="str">
            <v>02.07.2024</v>
          </cell>
          <cell r="T10" t="str">
            <v>03.07.2024</v>
          </cell>
          <cell r="U10" t="str">
            <v>04.07.2024</v>
          </cell>
        </row>
        <row r="14">
          <cell r="A14" t="str">
            <v>Ковров</v>
          </cell>
          <cell r="F14">
            <v>16.773721999999999</v>
          </cell>
          <cell r="J14">
            <v>11.25</v>
          </cell>
          <cell r="M14">
            <v>8.44</v>
          </cell>
          <cell r="Q14">
            <v>9.8000000000000007</v>
          </cell>
          <cell r="S14">
            <v>5</v>
          </cell>
          <cell r="T14">
            <v>3.33</v>
          </cell>
          <cell r="U14">
            <v>18.670000000000002</v>
          </cell>
        </row>
        <row r="15">
          <cell r="A15" t="str">
            <v>Переместить товар на склад ТРАНЗИТ GF -0821643 от 01.07.2024 11:09:47</v>
          </cell>
          <cell r="M15">
            <v>5</v>
          </cell>
          <cell r="Q15">
            <v>5</v>
          </cell>
        </row>
        <row r="16">
          <cell r="A16" t="str">
            <v>Проверка товара и резервирование GF -0821904 от 01.07.2024 12:43:28</v>
          </cell>
          <cell r="M16">
            <v>1</v>
          </cell>
          <cell r="Q16">
            <v>1</v>
          </cell>
        </row>
        <row r="17">
          <cell r="A17" t="str">
            <v>Проверка товара и резервирование GF -0822042 от 01.07.2024 13:45:32</v>
          </cell>
          <cell r="M17">
            <v>1</v>
          </cell>
          <cell r="Q17">
            <v>1</v>
          </cell>
        </row>
        <row r="18">
          <cell r="A18" t="str">
            <v>Проверка товара и резервирование GF -0822632 от 01.07.2024 21:12:14</v>
          </cell>
          <cell r="M18">
            <v>21</v>
          </cell>
          <cell r="Q18">
            <v>21</v>
          </cell>
        </row>
        <row r="19">
          <cell r="A19" t="str">
            <v>Проверка товара и резервирование GF -0822639 от 01.07.2024 22:12:17</v>
          </cell>
          <cell r="M19">
            <v>21</v>
          </cell>
          <cell r="Q19">
            <v>21</v>
          </cell>
        </row>
        <row r="20">
          <cell r="A20" t="str">
            <v>Проверка товара и резервирование GF -0823781 от 02.07.2024 13:52:29</v>
          </cell>
          <cell r="M20">
            <v>9</v>
          </cell>
          <cell r="S20">
            <v>9</v>
          </cell>
        </row>
        <row r="21">
          <cell r="A21" t="str">
            <v>Переместить товар на склад ТРАНЗИТ GF -0823896 от 02.07.2024 14:30:57</v>
          </cell>
          <cell r="M21">
            <v>1</v>
          </cell>
          <cell r="S21">
            <v>1</v>
          </cell>
        </row>
        <row r="22">
          <cell r="A22" t="str">
            <v>Проверка товара и резервирование GF -0824515 от 03.07.2024 6:32:42</v>
          </cell>
        </row>
        <row r="23">
          <cell r="A23" t="str">
            <v>Проверка товара и резервирование GF -0824553 от 03.07.2024 8:12:42</v>
          </cell>
        </row>
        <row r="24">
          <cell r="A24" t="str">
            <v>Проверка товара и резервирование GF -0824554 от 03.07.2024 8:12:43</v>
          </cell>
        </row>
        <row r="25">
          <cell r="A25" t="str">
            <v>Переместить товар на склад ТРАНЗИТ Y99-0889287 от 03.07.2024 8:51:24</v>
          </cell>
          <cell r="M25">
            <v>1</v>
          </cell>
          <cell r="T25">
            <v>1</v>
          </cell>
        </row>
        <row r="26">
          <cell r="A26" t="str">
            <v>Переместить товар на склад ТРАНЗИТ GF -0824863 от 03.07.2024 10:19:27</v>
          </cell>
          <cell r="M26">
            <v>17</v>
          </cell>
          <cell r="T26">
            <v>17</v>
          </cell>
        </row>
        <row r="27">
          <cell r="A27" t="str">
            <v>Проверка товара и резервирование GF -0826145 от 03.07.2024 18:26:43</v>
          </cell>
          <cell r="M27">
            <v>2</v>
          </cell>
          <cell r="T27">
            <v>2</v>
          </cell>
        </row>
        <row r="28">
          <cell r="A28" t="str">
            <v>Проверка товара и резервирование GF -0826487 от 04.07.2024 9:53:17</v>
          </cell>
          <cell r="M28">
            <v>34</v>
          </cell>
          <cell r="U28">
            <v>34</v>
          </cell>
        </row>
        <row r="29">
          <cell r="A29" t="str">
            <v>Проверка товара и резервирование GF -0826873 от 04.07.2024 11:53:21</v>
          </cell>
        </row>
        <row r="30">
          <cell r="A30" t="str">
            <v>Проверка товара и резервирование GF -0827459 от 04.07.2024 16:33:27</v>
          </cell>
          <cell r="M30">
            <v>22</v>
          </cell>
          <cell r="U30">
            <v>22</v>
          </cell>
        </row>
        <row r="31">
          <cell r="A31" t="str">
            <v>Итого</v>
          </cell>
          <cell r="M31">
            <v>8.44</v>
          </cell>
          <cell r="Q31">
            <v>9.8000000000000007</v>
          </cell>
          <cell r="S31">
            <v>5</v>
          </cell>
          <cell r="T31">
            <v>3.33</v>
          </cell>
          <cell r="U31">
            <v>18.670000000000002</v>
          </cell>
        </row>
        <row r="33">
          <cell r="A33" t="str">
            <v>Задачи</v>
          </cell>
        </row>
        <row r="35">
          <cell r="A35" t="str">
            <v>Количество задач</v>
          </cell>
          <cell r="N35" t="str">
            <v>Количество задач</v>
          </cell>
          <cell r="P35" t="str">
            <v>СреднееВремяОтвета</v>
          </cell>
        </row>
        <row r="36">
          <cell r="A36" t="str">
            <v>Задача.Тип задачи</v>
          </cell>
        </row>
        <row r="37">
          <cell r="A37" t="str">
            <v>Задача</v>
          </cell>
        </row>
        <row r="38">
          <cell r="A38" t="str">
            <v>Задача.Объект</v>
          </cell>
        </row>
        <row r="39">
          <cell r="A39" t="str">
            <v>Задача.Время ответа</v>
          </cell>
        </row>
        <row r="40">
          <cell r="A40">
            <v>16</v>
          </cell>
          <cell r="N40">
            <v>16</v>
          </cell>
          <cell r="P40">
            <v>8.44</v>
          </cell>
        </row>
        <row r="41">
          <cell r="A41" t="str">
            <v>Подготовка к перемещению</v>
          </cell>
          <cell r="N41">
            <v>4</v>
          </cell>
          <cell r="P41">
            <v>6</v>
          </cell>
        </row>
        <row r="42">
          <cell r="A42" t="str">
            <v>Переместить товар на склад ТРАНЗИТ GF -0821643 от 01.07.2024 11:09:47</v>
          </cell>
          <cell r="N42">
            <v>1</v>
          </cell>
          <cell r="P42">
            <v>5</v>
          </cell>
        </row>
        <row r="43">
          <cell r="A43" t="str">
            <v>Заказ покупателя АЛЕ00001126 от 01.07.2024 11:04:08</v>
          </cell>
          <cell r="N43">
            <v>1</v>
          </cell>
          <cell r="P43">
            <v>5</v>
          </cell>
        </row>
        <row r="44">
          <cell r="A44" t="str">
            <v>01.07.2024 11:14:13</v>
          </cell>
          <cell r="N44">
            <v>1</v>
          </cell>
          <cell r="P44">
            <v>5</v>
          </cell>
        </row>
        <row r="45">
          <cell r="A45" t="str">
            <v>Переместить товар на склад ТРАНЗИТ GF -0823896 от 02.07.2024 14:30:57</v>
          </cell>
          <cell r="N45">
            <v>1</v>
          </cell>
          <cell r="P45">
            <v>1</v>
          </cell>
        </row>
        <row r="46">
          <cell r="A46" t="str">
            <v>Заказ покупателя 6124011771 от 02.07.2024 14:22:54</v>
          </cell>
          <cell r="N46">
            <v>1</v>
          </cell>
          <cell r="P46">
            <v>1</v>
          </cell>
        </row>
        <row r="47">
          <cell r="A47" t="str">
            <v>02.07.2024 14:31:49</v>
          </cell>
          <cell r="N47">
            <v>1</v>
          </cell>
          <cell r="P47">
            <v>1</v>
          </cell>
        </row>
        <row r="48">
          <cell r="A48" t="str">
            <v>Переместить товар на склад ТРАНЗИТ Y99-0889287 от 03.07.2024 8:51:24</v>
          </cell>
          <cell r="N48">
            <v>1</v>
          </cell>
          <cell r="P48">
            <v>1</v>
          </cell>
        </row>
        <row r="49">
          <cell r="A49" t="str">
            <v>Заказ покупателя 99333146 от 02.07.2024 0:09:01</v>
          </cell>
          <cell r="N49">
            <v>1</v>
          </cell>
          <cell r="P49">
            <v>1</v>
          </cell>
        </row>
        <row r="50">
          <cell r="A50" t="str">
            <v>03.07.2024 9:01:22</v>
          </cell>
          <cell r="N50">
            <v>1</v>
          </cell>
          <cell r="P50">
            <v>1</v>
          </cell>
        </row>
        <row r="51">
          <cell r="A51" t="str">
            <v>Переместить товар на склад ТРАНЗИТ GF -0824863 от 03.07.2024 10:19:27</v>
          </cell>
          <cell r="N51">
            <v>1</v>
          </cell>
          <cell r="P51">
            <v>17</v>
          </cell>
        </row>
        <row r="52">
          <cell r="A52" t="str">
            <v>Заказ покупателя 99333468 от 02.07.2024 22:30:27</v>
          </cell>
          <cell r="N52">
            <v>1</v>
          </cell>
          <cell r="P52">
            <v>17</v>
          </cell>
        </row>
        <row r="53">
          <cell r="A53" t="str">
            <v>03.07.2024 10:36:18</v>
          </cell>
          <cell r="N53">
            <v>1</v>
          </cell>
          <cell r="P53">
            <v>17</v>
          </cell>
        </row>
        <row r="54">
          <cell r="A54" t="str">
            <v>Проверка товара и резервирование</v>
          </cell>
          <cell r="N54">
            <v>12</v>
          </cell>
          <cell r="P54">
            <v>9.25</v>
          </cell>
        </row>
        <row r="55">
          <cell r="A55" t="str">
            <v>Проверка товара и резервирование GF -0821904 от 01.07.2024 12:43:28</v>
          </cell>
          <cell r="N55">
            <v>1</v>
          </cell>
          <cell r="P55">
            <v>1</v>
          </cell>
        </row>
        <row r="56">
          <cell r="A56" t="str">
            <v>Заказ покупателя 6124011682 от 01.07.2024 12:40:31</v>
          </cell>
          <cell r="N56">
            <v>1</v>
          </cell>
          <cell r="P56">
            <v>1</v>
          </cell>
        </row>
        <row r="57">
          <cell r="A57" t="str">
            <v>01.07.2024 12:44:14</v>
          </cell>
          <cell r="N57">
            <v>1</v>
          </cell>
          <cell r="P57">
            <v>1</v>
          </cell>
        </row>
        <row r="58">
          <cell r="A58" t="str">
            <v>Проверка товара и резервирование GF -0822042 от 01.07.2024 13:45:32</v>
          </cell>
          <cell r="N58">
            <v>1</v>
          </cell>
          <cell r="P58">
            <v>1</v>
          </cell>
        </row>
        <row r="59">
          <cell r="A59" t="str">
            <v>Заказ покупателя 99332943 от 01.07.2024 13:19:14</v>
          </cell>
          <cell r="N59">
            <v>1</v>
          </cell>
          <cell r="P59">
            <v>1</v>
          </cell>
        </row>
        <row r="60">
          <cell r="A60" t="str">
            <v>01.07.2024 13:46:58</v>
          </cell>
          <cell r="N60">
            <v>1</v>
          </cell>
          <cell r="P60">
            <v>1</v>
          </cell>
        </row>
        <row r="61">
          <cell r="A61" t="str">
            <v>Проверка товара и резервирование GF -0822632 от 01.07.2024 21:12:14</v>
          </cell>
          <cell r="N61">
            <v>1</v>
          </cell>
          <cell r="P61">
            <v>21</v>
          </cell>
        </row>
        <row r="62">
          <cell r="A62" t="str">
            <v>Заказ покупателя 99333118 от 01.07.2024 20:57:01</v>
          </cell>
          <cell r="N62">
            <v>1</v>
          </cell>
          <cell r="P62">
            <v>21</v>
          </cell>
        </row>
        <row r="63">
          <cell r="A63" t="str">
            <v>02.07.2024 9:21:17</v>
          </cell>
          <cell r="N63">
            <v>1</v>
          </cell>
          <cell r="P63">
            <v>21</v>
          </cell>
        </row>
        <row r="64">
          <cell r="A64" t="str">
            <v>Проверка товара и резервирование GF -0822639 от 01.07.2024 22:12:17</v>
          </cell>
          <cell r="N64">
            <v>1</v>
          </cell>
          <cell r="P64">
            <v>21</v>
          </cell>
        </row>
        <row r="65">
          <cell r="A65" t="str">
            <v>Заказ покупателя 99333130 от 01.07.2024 21:58:34</v>
          </cell>
          <cell r="N65">
            <v>1</v>
          </cell>
          <cell r="P65">
            <v>21</v>
          </cell>
        </row>
        <row r="66">
          <cell r="A66" t="str">
            <v>02.07.2024 9:21:46</v>
          </cell>
          <cell r="N66">
            <v>1</v>
          </cell>
          <cell r="P66">
            <v>21</v>
          </cell>
        </row>
        <row r="67">
          <cell r="A67" t="str">
            <v>Проверка товара и резервирование GF -0823781 от 02.07.2024 13:52:29</v>
          </cell>
          <cell r="N67">
            <v>1</v>
          </cell>
          <cell r="P67">
            <v>9</v>
          </cell>
        </row>
        <row r="68">
          <cell r="A68" t="str">
            <v>Заказ покупателя 99333324 от 02.07.2024 13:45:55</v>
          </cell>
          <cell r="N68">
            <v>1</v>
          </cell>
          <cell r="P68">
            <v>9</v>
          </cell>
        </row>
        <row r="69">
          <cell r="A69" t="str">
            <v>02.07.2024 14:01:08</v>
          </cell>
          <cell r="N69">
            <v>1</v>
          </cell>
          <cell r="P69">
            <v>9</v>
          </cell>
        </row>
        <row r="70">
          <cell r="A70" t="str">
            <v>Проверка товара и резервирование GF -0824515 от 03.07.2024 6:32:42</v>
          </cell>
          <cell r="N70">
            <v>1</v>
          </cell>
        </row>
        <row r="71">
          <cell r="A71" t="str">
            <v>Заказ покупателя 99333488 от 03.07.2024 6:15:28</v>
          </cell>
          <cell r="N71">
            <v>1</v>
          </cell>
        </row>
        <row r="72">
          <cell r="A72" t="str">
            <v>03.07.2024 8:25:33</v>
          </cell>
          <cell r="N72">
            <v>1</v>
          </cell>
        </row>
        <row r="73">
          <cell r="A73" t="str">
            <v>Проверка товара и резервирование GF -0824553 от 03.07.2024 8:12:42</v>
          </cell>
          <cell r="N73">
            <v>1</v>
          </cell>
        </row>
        <row r="74">
          <cell r="A74" t="str">
            <v>Заказ покупателя 99333496 от 03.07.2024 7:58:36</v>
          </cell>
          <cell r="N74">
            <v>1</v>
          </cell>
        </row>
        <row r="75">
          <cell r="A75" t="str">
            <v>03.07.2024 8:26:00</v>
          </cell>
          <cell r="N75">
            <v>1</v>
          </cell>
        </row>
        <row r="76">
          <cell r="A76" t="str">
            <v>Проверка товара и резервирование GF -0824554 от 03.07.2024 8:12:43</v>
          </cell>
          <cell r="N76">
            <v>1</v>
          </cell>
        </row>
        <row r="77">
          <cell r="A77" t="str">
            <v>Заказ покупателя 99333497 от 03.07.2024 8:01:29</v>
          </cell>
          <cell r="N77">
            <v>1</v>
          </cell>
        </row>
        <row r="78">
          <cell r="A78" t="str">
            <v>03.07.2024 8:26:26</v>
          </cell>
          <cell r="N78">
            <v>1</v>
          </cell>
        </row>
        <row r="79">
          <cell r="A79" t="str">
            <v>Проверка товара и резервирование GF -0826145 от 03.07.2024 18:26:43</v>
          </cell>
          <cell r="N79">
            <v>1</v>
          </cell>
          <cell r="P79">
            <v>2</v>
          </cell>
        </row>
        <row r="80">
          <cell r="A80" t="str">
            <v>Заказ покупателя 99333771 от 03.07.2024 18:21:53</v>
          </cell>
          <cell r="N80">
            <v>1</v>
          </cell>
          <cell r="P80">
            <v>2</v>
          </cell>
        </row>
        <row r="81">
          <cell r="A81" t="str">
            <v>03.07.2024 18:28:07</v>
          </cell>
          <cell r="N81">
            <v>1</v>
          </cell>
          <cell r="P81">
            <v>2</v>
          </cell>
        </row>
        <row r="82">
          <cell r="A82" t="str">
            <v>Проверка товара и резервирование GF -0826487 от 04.07.2024 9:53:17</v>
          </cell>
          <cell r="N82">
            <v>1</v>
          </cell>
          <cell r="P82">
            <v>34</v>
          </cell>
        </row>
        <row r="83">
          <cell r="A83" t="str">
            <v>Заказ покупателя 99333879 от 04.07.2024 9:37:21</v>
          </cell>
          <cell r="N83">
            <v>1</v>
          </cell>
          <cell r="P83">
            <v>34</v>
          </cell>
        </row>
        <row r="84">
          <cell r="A84" t="str">
            <v>04.07.2024 10:27:38</v>
          </cell>
          <cell r="N84">
            <v>1</v>
          </cell>
          <cell r="P84">
            <v>34</v>
          </cell>
        </row>
        <row r="85">
          <cell r="A85" t="str">
            <v>Проверка товара и резервирование GF -0826873 от 04.07.2024 11:53:21</v>
          </cell>
          <cell r="N85">
            <v>1</v>
          </cell>
        </row>
        <row r="86">
          <cell r="A86" t="str">
            <v>Заказ покупателя 99333957 от 04.07.2024 11:47:13</v>
          </cell>
          <cell r="N86">
            <v>1</v>
          </cell>
        </row>
        <row r="87">
          <cell r="A87" t="str">
            <v>04.07.2024 11:53:59</v>
          </cell>
          <cell r="N87">
            <v>1</v>
          </cell>
        </row>
        <row r="88">
          <cell r="A88" t="str">
            <v>Проверка товара и резервирование GF -0827459 от 04.07.2024 16:33:27</v>
          </cell>
          <cell r="N88">
            <v>1</v>
          </cell>
          <cell r="P88">
            <v>22</v>
          </cell>
        </row>
        <row r="89">
          <cell r="A89" t="str">
            <v>Заказ покупателя 99334082 от 04.07.2024 16:18:21</v>
          </cell>
          <cell r="N89">
            <v>1</v>
          </cell>
          <cell r="P89">
            <v>22</v>
          </cell>
        </row>
        <row r="90">
          <cell r="A90" t="str">
            <v>04.07.2024 16:55:49</v>
          </cell>
          <cell r="N90">
            <v>1</v>
          </cell>
          <cell r="P90">
            <v>22</v>
          </cell>
        </row>
        <row r="91">
          <cell r="A91" t="str">
            <v>Итого</v>
          </cell>
          <cell r="N91">
            <v>16</v>
          </cell>
          <cell r="P91">
            <v>8.44</v>
          </cell>
        </row>
        <row r="93">
          <cell r="A93" t="str">
            <v>Задачи без ответа</v>
          </cell>
        </row>
        <row r="95">
          <cell r="A95" t="str">
            <v>Задача</v>
          </cell>
          <cell r="B95" t="str">
            <v>Исполнитель</v>
          </cell>
          <cell r="G95" t="str">
            <v>Срок исполнения</v>
          </cell>
          <cell r="I95" t="str">
            <v>Просрочено (минут)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34"/>
  <sheetViews>
    <sheetView view="pageBreakPreview" zoomScaleNormal="100" zoomScaleSheetLayoutView="100" workbookViewId="0">
      <pane xSplit="2" topLeftCell="D1" activePane="topRight" state="frozen"/>
      <selection pane="topRight" activeCell="D22" sqref="D22"/>
    </sheetView>
  </sheetViews>
  <sheetFormatPr defaultRowHeight="15" x14ac:dyDescent="0.25"/>
  <cols>
    <col min="1" max="1" width="7.42578125" bestFit="1" customWidth="1"/>
    <col min="2" max="2" width="115.5703125" style="33" customWidth="1"/>
    <col min="3" max="3" width="6.28515625" hidden="1" customWidth="1"/>
    <col min="4" max="4" width="6" customWidth="1"/>
    <col min="5" max="5" width="17" bestFit="1" customWidth="1"/>
    <col min="6" max="6" width="8.140625" bestFit="1" customWidth="1"/>
    <col min="7" max="7" width="1.140625" customWidth="1"/>
    <col min="8" max="8" width="6.7109375" hidden="1" customWidth="1"/>
    <col min="9" max="9" width="6" customWidth="1"/>
    <col min="10" max="10" width="17" bestFit="1" customWidth="1"/>
    <col min="11" max="11" width="8.140625" bestFit="1" customWidth="1"/>
    <col min="12" max="12" width="0.85546875" customWidth="1"/>
    <col min="13" max="13" width="6" hidden="1" customWidth="1"/>
    <col min="14" max="14" width="6" customWidth="1"/>
    <col min="15" max="15" width="17" bestFit="1" customWidth="1"/>
    <col min="16" max="16" width="8.140625" bestFit="1" customWidth="1"/>
    <col min="17" max="17" width="1" customWidth="1"/>
    <col min="18" max="18" width="0" hidden="1" customWidth="1"/>
    <col min="19" max="19" width="6" customWidth="1"/>
    <col min="20" max="20" width="17" bestFit="1" customWidth="1"/>
    <col min="21" max="21" width="8.140625" bestFit="1" customWidth="1"/>
    <col min="22" max="22" width="0.5703125" customWidth="1"/>
    <col min="23" max="23" width="0" hidden="1" customWidth="1"/>
    <col min="24" max="24" width="6" customWidth="1"/>
    <col min="25" max="25" width="17" bestFit="1" customWidth="1"/>
    <col min="26" max="26" width="8.140625" bestFit="1" customWidth="1"/>
    <col min="27" max="27" width="0.7109375" customWidth="1"/>
    <col min="28" max="28" width="6.7109375" hidden="1" customWidth="1"/>
    <col min="29" max="29" width="6" customWidth="1"/>
    <col min="30" max="30" width="17" bestFit="1" customWidth="1"/>
    <col min="31" max="31" width="8.140625" bestFit="1" customWidth="1"/>
    <col min="32" max="32" width="0.7109375" customWidth="1"/>
    <col min="33" max="33" width="6.28515625" hidden="1" customWidth="1"/>
    <col min="34" max="34" width="6" customWidth="1"/>
    <col min="35" max="35" width="17" bestFit="1" customWidth="1"/>
    <col min="36" max="36" width="8.140625" bestFit="1" customWidth="1"/>
    <col min="37" max="37" width="0.7109375" customWidth="1"/>
    <col min="38" max="38" width="5.7109375" hidden="1" customWidth="1"/>
    <col min="39" max="39" width="6" customWidth="1"/>
    <col min="40" max="40" width="17" bestFit="1" customWidth="1"/>
    <col min="41" max="41" width="8.140625" bestFit="1" customWidth="1"/>
    <col min="42" max="42" width="0.7109375" customWidth="1"/>
    <col min="43" max="43" width="6.28515625" hidden="1" customWidth="1"/>
    <col min="44" max="44" width="6" customWidth="1"/>
    <col min="45" max="45" width="17" bestFit="1" customWidth="1"/>
    <col min="46" max="46" width="8.140625" bestFit="1" customWidth="1"/>
    <col min="47" max="47" width="0.5703125" customWidth="1"/>
    <col min="48" max="48" width="5.5703125" hidden="1" customWidth="1"/>
    <col min="49" max="49" width="6" customWidth="1"/>
    <col min="50" max="50" width="17" bestFit="1" customWidth="1"/>
    <col min="51" max="51" width="8.140625" bestFit="1" customWidth="1"/>
    <col min="52" max="52" width="1" customWidth="1"/>
    <col min="53" max="53" width="6" hidden="1" customWidth="1"/>
    <col min="54" max="54" width="6" customWidth="1"/>
    <col min="55" max="55" width="17" bestFit="1" customWidth="1"/>
    <col min="56" max="56" width="8.140625" bestFit="1" customWidth="1"/>
    <col min="57" max="57" width="0.7109375" customWidth="1"/>
    <col min="58" max="58" width="6.42578125" hidden="1" customWidth="1"/>
    <col min="59" max="59" width="6" customWidth="1"/>
    <col min="60" max="60" width="17" bestFit="1" customWidth="1"/>
    <col min="61" max="61" width="8.140625" bestFit="1" customWidth="1"/>
    <col min="62" max="62" width="0.85546875" customWidth="1"/>
    <col min="63" max="63" width="5.5703125" hidden="1" customWidth="1"/>
    <col min="64" max="64" width="6" customWidth="1"/>
    <col min="65" max="65" width="17" bestFit="1" customWidth="1"/>
    <col min="66" max="66" width="8.140625" bestFit="1" customWidth="1"/>
    <col min="67" max="67" width="1" customWidth="1"/>
    <col min="68" max="68" width="5.85546875" hidden="1" customWidth="1"/>
    <col min="69" max="69" width="6" customWidth="1"/>
    <col min="70" max="70" width="17" bestFit="1" customWidth="1"/>
    <col min="71" max="71" width="8.140625" bestFit="1" customWidth="1"/>
  </cols>
  <sheetData>
    <row r="1" spans="1:71" ht="15.75" thickBot="1" x14ac:dyDescent="0.3"/>
    <row r="2" spans="1:71" ht="21" x14ac:dyDescent="0.35">
      <c r="B2" s="60" t="s">
        <v>80</v>
      </c>
      <c r="D2" s="67" t="s">
        <v>29</v>
      </c>
      <c r="E2" s="68"/>
      <c r="F2" s="69"/>
      <c r="I2" s="67" t="s">
        <v>29</v>
      </c>
      <c r="J2" s="68"/>
      <c r="K2" s="69"/>
      <c r="N2" s="67" t="s">
        <v>29</v>
      </c>
      <c r="O2" s="68"/>
      <c r="P2" s="69"/>
      <c r="S2" s="67" t="s">
        <v>29</v>
      </c>
      <c r="T2" s="68"/>
      <c r="U2" s="69"/>
      <c r="X2" s="67" t="s">
        <v>29</v>
      </c>
      <c r="Y2" s="68"/>
      <c r="Z2" s="69"/>
      <c r="AC2" s="67" t="s">
        <v>29</v>
      </c>
      <c r="AD2" s="68"/>
      <c r="AE2" s="69"/>
      <c r="AH2" s="67" t="s">
        <v>29</v>
      </c>
      <c r="AI2" s="68"/>
      <c r="AJ2" s="69"/>
      <c r="AM2" s="67" t="s">
        <v>29</v>
      </c>
      <c r="AN2" s="68"/>
      <c r="AO2" s="69"/>
      <c r="AR2" s="67" t="s">
        <v>29</v>
      </c>
      <c r="AS2" s="68"/>
      <c r="AT2" s="69"/>
      <c r="AW2" s="67" t="s">
        <v>29</v>
      </c>
      <c r="AX2" s="68"/>
      <c r="AY2" s="69"/>
      <c r="BB2" s="67" t="s">
        <v>29</v>
      </c>
      <c r="BC2" s="68"/>
      <c r="BD2" s="69"/>
      <c r="BG2" s="67" t="s">
        <v>29</v>
      </c>
      <c r="BH2" s="68"/>
      <c r="BI2" s="69"/>
      <c r="BL2" s="67" t="s">
        <v>29</v>
      </c>
      <c r="BM2" s="68"/>
      <c r="BN2" s="69"/>
      <c r="BQ2" s="67" t="s">
        <v>29</v>
      </c>
      <c r="BR2" s="68"/>
      <c r="BS2" s="69"/>
    </row>
    <row r="3" spans="1:71" ht="60.75" thickBot="1" x14ac:dyDescent="0.3">
      <c r="B3" s="51" t="s">
        <v>66</v>
      </c>
      <c r="C3" s="17" t="s">
        <v>21</v>
      </c>
      <c r="D3" s="26" t="s">
        <v>21</v>
      </c>
      <c r="E3" s="27" t="s">
        <v>26</v>
      </c>
      <c r="F3" s="28" t="s">
        <v>27</v>
      </c>
      <c r="H3" s="3" t="s">
        <v>21</v>
      </c>
      <c r="I3" s="26" t="s">
        <v>21</v>
      </c>
      <c r="J3" s="27" t="s">
        <v>26</v>
      </c>
      <c r="K3" s="28" t="s">
        <v>27</v>
      </c>
      <c r="M3" s="3" t="s">
        <v>21</v>
      </c>
      <c r="N3" s="26" t="s">
        <v>21</v>
      </c>
      <c r="O3" s="27" t="s">
        <v>26</v>
      </c>
      <c r="P3" s="28" t="s">
        <v>27</v>
      </c>
      <c r="R3" s="3" t="s">
        <v>21</v>
      </c>
      <c r="S3" s="26" t="s">
        <v>21</v>
      </c>
      <c r="T3" s="27" t="s">
        <v>26</v>
      </c>
      <c r="U3" s="28" t="s">
        <v>27</v>
      </c>
      <c r="W3" s="3" t="s">
        <v>21</v>
      </c>
      <c r="X3" s="26" t="s">
        <v>21</v>
      </c>
      <c r="Y3" s="27" t="s">
        <v>26</v>
      </c>
      <c r="Z3" s="28" t="s">
        <v>27</v>
      </c>
      <c r="AB3" s="3" t="s">
        <v>21</v>
      </c>
      <c r="AC3" s="26" t="s">
        <v>21</v>
      </c>
      <c r="AD3" s="27" t="s">
        <v>26</v>
      </c>
      <c r="AE3" s="28" t="s">
        <v>27</v>
      </c>
      <c r="AG3" s="3" t="s">
        <v>21</v>
      </c>
      <c r="AH3" s="26" t="s">
        <v>21</v>
      </c>
      <c r="AI3" s="27" t="s">
        <v>26</v>
      </c>
      <c r="AJ3" s="28" t="s">
        <v>27</v>
      </c>
      <c r="AL3" s="3" t="s">
        <v>21</v>
      </c>
      <c r="AM3" s="26" t="s">
        <v>21</v>
      </c>
      <c r="AN3" s="27" t="s">
        <v>26</v>
      </c>
      <c r="AO3" s="28" t="s">
        <v>27</v>
      </c>
      <c r="AQ3" s="3" t="s">
        <v>21</v>
      </c>
      <c r="AR3" s="26" t="s">
        <v>21</v>
      </c>
      <c r="AS3" s="27" t="s">
        <v>26</v>
      </c>
      <c r="AT3" s="28" t="s">
        <v>27</v>
      </c>
      <c r="AV3" s="3" t="s">
        <v>21</v>
      </c>
      <c r="AW3" s="26" t="s">
        <v>21</v>
      </c>
      <c r="AX3" s="27" t="s">
        <v>26</v>
      </c>
      <c r="AY3" s="28" t="s">
        <v>27</v>
      </c>
      <c r="BA3" s="3" t="s">
        <v>21</v>
      </c>
      <c r="BB3" s="26" t="s">
        <v>21</v>
      </c>
      <c r="BC3" s="27" t="s">
        <v>26</v>
      </c>
      <c r="BD3" s="28" t="s">
        <v>27</v>
      </c>
      <c r="BF3" s="3" t="s">
        <v>21</v>
      </c>
      <c r="BG3" s="26" t="s">
        <v>21</v>
      </c>
      <c r="BH3" s="27" t="s">
        <v>26</v>
      </c>
      <c r="BI3" s="28" t="s">
        <v>27</v>
      </c>
      <c r="BK3" s="3" t="s">
        <v>21</v>
      </c>
      <c r="BL3" s="26" t="s">
        <v>21</v>
      </c>
      <c r="BM3" s="27" t="s">
        <v>26</v>
      </c>
      <c r="BN3" s="28" t="s">
        <v>27</v>
      </c>
      <c r="BP3" s="17" t="s">
        <v>21</v>
      </c>
      <c r="BQ3" s="26" t="s">
        <v>21</v>
      </c>
      <c r="BR3" s="27" t="s">
        <v>26</v>
      </c>
      <c r="BS3" s="28" t="s">
        <v>27</v>
      </c>
    </row>
    <row r="4" spans="1:71" x14ac:dyDescent="0.25">
      <c r="A4" s="4">
        <v>1</v>
      </c>
      <c r="B4" s="34" t="s">
        <v>81</v>
      </c>
      <c r="C4" s="5">
        <f>SUM(C5:C10)</f>
        <v>13</v>
      </c>
      <c r="D4" s="22">
        <f>SUM(D5:D11)</f>
        <v>16</v>
      </c>
      <c r="E4" s="5"/>
      <c r="F4" s="6">
        <f>SUM(F5:F10)</f>
        <v>0</v>
      </c>
      <c r="H4" s="5">
        <f>SUM(H5:H10)</f>
        <v>13</v>
      </c>
      <c r="I4" s="22">
        <f>SUM(I5:I10)</f>
        <v>13</v>
      </c>
      <c r="J4" s="5"/>
      <c r="K4" s="6">
        <f>SUM(K5:K10)</f>
        <v>0</v>
      </c>
      <c r="M4" s="5">
        <f>SUM(M5:M10)</f>
        <v>13</v>
      </c>
      <c r="N4" s="22">
        <f>SUM(N5:N10)</f>
        <v>13</v>
      </c>
      <c r="O4" s="5"/>
      <c r="P4" s="6">
        <f>SUM(P5:P10)</f>
        <v>0</v>
      </c>
      <c r="R4" s="5">
        <f>SUM(R5:R10)</f>
        <v>13</v>
      </c>
      <c r="S4" s="22">
        <f>SUM(S5:S10)</f>
        <v>13</v>
      </c>
      <c r="T4" s="5"/>
      <c r="U4" s="6">
        <f>SUM(U5:U10)</f>
        <v>0</v>
      </c>
      <c r="W4" s="5">
        <f>SUM(W5:W10)</f>
        <v>13</v>
      </c>
      <c r="X4" s="22">
        <f>SUM(X5:X10)</f>
        <v>13</v>
      </c>
      <c r="Y4" s="5"/>
      <c r="Z4" s="6">
        <f>SUM(Z5:Z10)</f>
        <v>0</v>
      </c>
      <c r="AB4" s="5">
        <f>SUM(AB5:AB10)</f>
        <v>13</v>
      </c>
      <c r="AC4" s="22">
        <f>SUM(AC5:AC10)</f>
        <v>13</v>
      </c>
      <c r="AD4" s="5"/>
      <c r="AE4" s="6">
        <f>SUM(AE5:AE10)</f>
        <v>0</v>
      </c>
      <c r="AG4" s="5">
        <f>SUM(AG5:AG10)</f>
        <v>13</v>
      </c>
      <c r="AH4" s="22">
        <f>SUM(AH5:AH10)</f>
        <v>13</v>
      </c>
      <c r="AI4" s="5"/>
      <c r="AJ4" s="6">
        <f>SUM(AJ5:AJ10)</f>
        <v>0</v>
      </c>
      <c r="AL4" s="5">
        <f>SUM(AL5:AL10)</f>
        <v>13</v>
      </c>
      <c r="AM4" s="22">
        <f>SUM(AM5:AM10)</f>
        <v>13</v>
      </c>
      <c r="AN4" s="5"/>
      <c r="AO4" s="6">
        <f>SUM(AO5:AO10)</f>
        <v>0</v>
      </c>
      <c r="AQ4" s="5">
        <f>SUM(AQ5:AQ10)</f>
        <v>13</v>
      </c>
      <c r="AR4" s="22">
        <f>SUM(AR5:AR10)</f>
        <v>13</v>
      </c>
      <c r="AS4" s="5"/>
      <c r="AT4" s="6">
        <f>SUM(AT5:AT10)</f>
        <v>0</v>
      </c>
      <c r="AV4" s="5">
        <f>SUM(AV5:AV10)</f>
        <v>13</v>
      </c>
      <c r="AW4" s="22">
        <f>SUM(AW5:AW10)</f>
        <v>13</v>
      </c>
      <c r="AX4" s="5"/>
      <c r="AY4" s="6">
        <f>SUM(AY5:AY10)</f>
        <v>0</v>
      </c>
      <c r="BA4" s="5">
        <f>SUM(BA5:BA10)</f>
        <v>13</v>
      </c>
      <c r="BB4" s="22">
        <f>SUM(BB5:BB10)</f>
        <v>13</v>
      </c>
      <c r="BC4" s="5"/>
      <c r="BD4" s="6">
        <f>SUM(BD5:BD10)</f>
        <v>0</v>
      </c>
      <c r="BF4" s="5">
        <f>SUM(BF5:BF10)</f>
        <v>13</v>
      </c>
      <c r="BG4" s="22">
        <f>SUM(BG5:BG10)</f>
        <v>13</v>
      </c>
      <c r="BH4" s="5"/>
      <c r="BI4" s="6">
        <f>SUM(BI5:BI10)</f>
        <v>0</v>
      </c>
      <c r="BK4" s="5">
        <f>SUM(BK5:BK10)</f>
        <v>13</v>
      </c>
      <c r="BL4" s="22">
        <f>SUM(BL5:BL10)</f>
        <v>13</v>
      </c>
      <c r="BM4" s="5"/>
      <c r="BN4" s="6">
        <f>SUM(BN5:BN10)</f>
        <v>0</v>
      </c>
      <c r="BP4" s="18">
        <f>SUM(BP5:BP10)</f>
        <v>13</v>
      </c>
      <c r="BQ4" s="22">
        <f>SUM(BQ5:BQ10)</f>
        <v>13</v>
      </c>
      <c r="BR4" s="5"/>
      <c r="BS4" s="6">
        <f>SUM(BS5:BS10)</f>
        <v>0</v>
      </c>
    </row>
    <row r="5" spans="1:71" x14ac:dyDescent="0.25">
      <c r="A5" s="7" t="s">
        <v>10</v>
      </c>
      <c r="B5" s="35" t="s">
        <v>30</v>
      </c>
      <c r="C5" s="1">
        <v>4</v>
      </c>
      <c r="D5" s="23">
        <f>IF(E5="нет",0,C5)</f>
        <v>4</v>
      </c>
      <c r="E5" s="29"/>
      <c r="F5" s="8">
        <f>IF(E5="нет",0,D5*E5)</f>
        <v>0</v>
      </c>
      <c r="H5" s="1">
        <v>4</v>
      </c>
      <c r="I5" s="23">
        <f>IF(J5="нет",0,H5)</f>
        <v>4</v>
      </c>
      <c r="J5" s="29"/>
      <c r="K5" s="8">
        <f>IF(J5="нет",0,I5*J5)</f>
        <v>0</v>
      </c>
      <c r="M5" s="1">
        <v>4</v>
      </c>
      <c r="N5" s="23">
        <f>IF(O5="нет",0,M5)</f>
        <v>4</v>
      </c>
      <c r="O5" s="29"/>
      <c r="P5" s="8">
        <f>IF(O5="нет",0,N5*O5)</f>
        <v>0</v>
      </c>
      <c r="R5" s="1">
        <v>4</v>
      </c>
      <c r="S5" s="23">
        <f>IF(T5="нет",0,R5)</f>
        <v>4</v>
      </c>
      <c r="T5" s="29"/>
      <c r="U5" s="8">
        <f>IF(T5="нет",0,S5*T5)</f>
        <v>0</v>
      </c>
      <c r="W5" s="1">
        <v>4</v>
      </c>
      <c r="X5" s="23">
        <f>IF(Y5="нет",0,W5)</f>
        <v>4</v>
      </c>
      <c r="Y5" s="29"/>
      <c r="Z5" s="8">
        <f>IF(Y5="нет",0,X5*Y5)</f>
        <v>0</v>
      </c>
      <c r="AB5" s="1">
        <v>4</v>
      </c>
      <c r="AC5" s="23">
        <f>IF(AD5="нет",0,AB5)</f>
        <v>4</v>
      </c>
      <c r="AD5" s="29"/>
      <c r="AE5" s="8">
        <f>IF(AD5="нет",0,AC5*AD5)</f>
        <v>0</v>
      </c>
      <c r="AG5" s="1">
        <v>4</v>
      </c>
      <c r="AH5" s="23">
        <f>IF(AI5="нет",0,AG5)</f>
        <v>4</v>
      </c>
      <c r="AI5" s="29"/>
      <c r="AJ5" s="8">
        <f>IF(AI5="нет",0,AH5*AI5)</f>
        <v>0</v>
      </c>
      <c r="AL5" s="1">
        <v>4</v>
      </c>
      <c r="AM5" s="23">
        <f>IF(AN5="нет",0,AL5)</f>
        <v>4</v>
      </c>
      <c r="AN5" s="29"/>
      <c r="AO5" s="8">
        <f>IF(AN5="нет",0,AM5*AN5)</f>
        <v>0</v>
      </c>
      <c r="AQ5" s="1">
        <v>4</v>
      </c>
      <c r="AR5" s="23">
        <f>IF(AS5="нет",0,AQ5)</f>
        <v>4</v>
      </c>
      <c r="AS5" s="29"/>
      <c r="AT5" s="8">
        <f>IF(AS5="нет",0,AR5*AS5)</f>
        <v>0</v>
      </c>
      <c r="AV5" s="1">
        <v>4</v>
      </c>
      <c r="AW5" s="23">
        <f>IF(AX5="нет",0,AV5)</f>
        <v>4</v>
      </c>
      <c r="AX5" s="29"/>
      <c r="AY5" s="8">
        <f>IF(AX5="нет",0,AW5*AX5)</f>
        <v>0</v>
      </c>
      <c r="BA5" s="1">
        <v>4</v>
      </c>
      <c r="BB5" s="23">
        <f>IF(BC5="нет",0,BA5)</f>
        <v>4</v>
      </c>
      <c r="BC5" s="29"/>
      <c r="BD5" s="8">
        <f>IF(BC5="нет",0,BB5*BC5)</f>
        <v>0</v>
      </c>
      <c r="BF5" s="1">
        <v>4</v>
      </c>
      <c r="BG5" s="23">
        <f>IF(BH5="нет",0,BF5)</f>
        <v>4</v>
      </c>
      <c r="BH5" s="29"/>
      <c r="BI5" s="8">
        <f>IF(BH5="нет",0,BG5*BH5)</f>
        <v>0</v>
      </c>
      <c r="BK5" s="1">
        <v>4</v>
      </c>
      <c r="BL5" s="23">
        <f>IF(BM5="нет",0,BK5)</f>
        <v>4</v>
      </c>
      <c r="BM5" s="29"/>
      <c r="BN5" s="8">
        <f>IF(BM5="нет",0,BL5*BM5)</f>
        <v>0</v>
      </c>
      <c r="BP5" s="19">
        <v>4</v>
      </c>
      <c r="BQ5" s="23">
        <f>IF(BR5="нет",0,BP5)</f>
        <v>4</v>
      </c>
      <c r="BR5" s="29"/>
      <c r="BS5" s="8">
        <f>IF(BR5="нет",0,BQ5*BR5)</f>
        <v>0</v>
      </c>
    </row>
    <row r="6" spans="1:71" x14ac:dyDescent="0.25">
      <c r="A6" s="7" t="s">
        <v>11</v>
      </c>
      <c r="B6" s="35" t="s">
        <v>31</v>
      </c>
      <c r="C6" s="1">
        <v>4</v>
      </c>
      <c r="D6" s="23">
        <f t="shared" ref="D6:D21" si="0">IF(E6="нет",0,C6)</f>
        <v>4</v>
      </c>
      <c r="E6" s="29"/>
      <c r="F6" s="8">
        <f t="shared" ref="F6:F28" si="1">IF(E6="нет",0,D6*E6)</f>
        <v>0</v>
      </c>
      <c r="H6" s="1">
        <v>4</v>
      </c>
      <c r="I6" s="23">
        <f t="shared" ref="I6:I10" si="2">IF(J6="нет",0,H6)</f>
        <v>4</v>
      </c>
      <c r="J6" s="29"/>
      <c r="K6" s="8">
        <f t="shared" ref="K6:K10" si="3">IF(J6="нет",0,I6*J6)</f>
        <v>0</v>
      </c>
      <c r="M6" s="1">
        <v>4</v>
      </c>
      <c r="N6" s="23">
        <f t="shared" ref="N6:N10" si="4">IF(O6="нет",0,M6)</f>
        <v>4</v>
      </c>
      <c r="O6" s="29"/>
      <c r="P6" s="8">
        <f t="shared" ref="P6:P10" si="5">IF(O6="нет",0,N6*O6)</f>
        <v>0</v>
      </c>
      <c r="R6" s="1">
        <v>4</v>
      </c>
      <c r="S6" s="23">
        <f t="shared" ref="S6:S10" si="6">IF(T6="нет",0,R6)</f>
        <v>4</v>
      </c>
      <c r="T6" s="29"/>
      <c r="U6" s="8">
        <f t="shared" ref="U6:U10" si="7">IF(T6="нет",0,S6*T6)</f>
        <v>0</v>
      </c>
      <c r="W6" s="1">
        <v>4</v>
      </c>
      <c r="X6" s="23">
        <f t="shared" ref="X6:X10" si="8">IF(Y6="нет",0,W6)</f>
        <v>4</v>
      </c>
      <c r="Y6" s="29"/>
      <c r="Z6" s="8">
        <f t="shared" ref="Z6:Z10" si="9">IF(Y6="нет",0,X6*Y6)</f>
        <v>0</v>
      </c>
      <c r="AB6" s="1">
        <v>4</v>
      </c>
      <c r="AC6" s="23">
        <f t="shared" ref="AC6:AC10" si="10">IF(AD6="нет",0,AB6)</f>
        <v>4</v>
      </c>
      <c r="AD6" s="29"/>
      <c r="AE6" s="8">
        <f t="shared" ref="AE6:AE10" si="11">IF(AD6="нет",0,AC6*AD6)</f>
        <v>0</v>
      </c>
      <c r="AG6" s="1">
        <v>4</v>
      </c>
      <c r="AH6" s="23">
        <f t="shared" ref="AH6:AH10" si="12">IF(AI6="нет",0,AG6)</f>
        <v>4</v>
      </c>
      <c r="AI6" s="29"/>
      <c r="AJ6" s="8">
        <f t="shared" ref="AJ6:AJ10" si="13">IF(AI6="нет",0,AH6*AI6)</f>
        <v>0</v>
      </c>
      <c r="AL6" s="1">
        <v>4</v>
      </c>
      <c r="AM6" s="23">
        <f t="shared" ref="AM6:AM10" si="14">IF(AN6="нет",0,AL6)</f>
        <v>4</v>
      </c>
      <c r="AN6" s="29"/>
      <c r="AO6" s="8">
        <f t="shared" ref="AO6:AO10" si="15">IF(AN6="нет",0,AM6*AN6)</f>
        <v>0</v>
      </c>
      <c r="AQ6" s="1">
        <v>4</v>
      </c>
      <c r="AR6" s="23">
        <f t="shared" ref="AR6:AR10" si="16">IF(AS6="нет",0,AQ6)</f>
        <v>4</v>
      </c>
      <c r="AS6" s="29"/>
      <c r="AT6" s="8">
        <f t="shared" ref="AT6:AT10" si="17">IF(AS6="нет",0,AR6*AS6)</f>
        <v>0</v>
      </c>
      <c r="AV6" s="1">
        <v>4</v>
      </c>
      <c r="AW6" s="23">
        <f t="shared" ref="AW6:AW10" si="18">IF(AX6="нет",0,AV6)</f>
        <v>4</v>
      </c>
      <c r="AX6" s="29"/>
      <c r="AY6" s="8">
        <f t="shared" ref="AY6:AY10" si="19">IF(AX6="нет",0,AW6*AX6)</f>
        <v>0</v>
      </c>
      <c r="BA6" s="1">
        <v>4</v>
      </c>
      <c r="BB6" s="23">
        <f t="shared" ref="BB6:BB10" si="20">IF(BC6="нет",0,BA6)</f>
        <v>4</v>
      </c>
      <c r="BC6" s="29"/>
      <c r="BD6" s="8">
        <f t="shared" ref="BD6:BD10" si="21">IF(BC6="нет",0,BB6*BC6)</f>
        <v>0</v>
      </c>
      <c r="BF6" s="1">
        <v>4</v>
      </c>
      <c r="BG6" s="23">
        <f t="shared" ref="BG6:BG10" si="22">IF(BH6="нет",0,BF6)</f>
        <v>4</v>
      </c>
      <c r="BH6" s="29"/>
      <c r="BI6" s="8">
        <f t="shared" ref="BI6:BI10" si="23">IF(BH6="нет",0,BG6*BH6)</f>
        <v>0</v>
      </c>
      <c r="BK6" s="1">
        <v>4</v>
      </c>
      <c r="BL6" s="23">
        <f t="shared" ref="BL6:BL10" si="24">IF(BM6="нет",0,BK6)</f>
        <v>4</v>
      </c>
      <c r="BM6" s="29"/>
      <c r="BN6" s="8">
        <f t="shared" ref="BN6:BN10" si="25">IF(BM6="нет",0,BL6*BM6)</f>
        <v>0</v>
      </c>
      <c r="BP6" s="19">
        <v>4</v>
      </c>
      <c r="BQ6" s="23">
        <f t="shared" ref="BQ6:BQ10" si="26">IF(BR6="нет",0,BP6)</f>
        <v>4</v>
      </c>
      <c r="BR6" s="29"/>
      <c r="BS6" s="8">
        <f t="shared" ref="BS6:BS10" si="27">IF(BR6="нет",0,BQ6*BR6)</f>
        <v>0</v>
      </c>
    </row>
    <row r="7" spans="1:71" x14ac:dyDescent="0.25">
      <c r="A7" s="7" t="s">
        <v>12</v>
      </c>
      <c r="B7" s="35" t="s">
        <v>59</v>
      </c>
      <c r="C7" s="1"/>
      <c r="D7" s="23">
        <v>4</v>
      </c>
      <c r="E7" s="29"/>
      <c r="F7" s="8">
        <v>0</v>
      </c>
      <c r="H7" s="1"/>
      <c r="I7" s="23"/>
      <c r="J7" s="29"/>
      <c r="K7" s="8"/>
      <c r="M7" s="1"/>
      <c r="N7" s="23"/>
      <c r="O7" s="29"/>
      <c r="P7" s="8"/>
      <c r="R7" s="1"/>
      <c r="S7" s="23"/>
      <c r="T7" s="29"/>
      <c r="U7" s="8"/>
      <c r="W7" s="1"/>
      <c r="X7" s="23"/>
      <c r="Y7" s="29"/>
      <c r="Z7" s="8"/>
      <c r="AB7" s="1"/>
      <c r="AC7" s="23"/>
      <c r="AD7" s="29"/>
      <c r="AE7" s="8"/>
      <c r="AG7" s="1"/>
      <c r="AH7" s="23"/>
      <c r="AI7" s="29"/>
      <c r="AJ7" s="8"/>
      <c r="AL7" s="1"/>
      <c r="AM7" s="23"/>
      <c r="AN7" s="29"/>
      <c r="AO7" s="8"/>
      <c r="AQ7" s="1"/>
      <c r="AR7" s="23"/>
      <c r="AS7" s="29"/>
      <c r="AT7" s="8"/>
      <c r="AV7" s="1"/>
      <c r="AW7" s="23"/>
      <c r="AX7" s="29"/>
      <c r="AY7" s="8"/>
      <c r="BA7" s="1"/>
      <c r="BB7" s="23"/>
      <c r="BC7" s="29"/>
      <c r="BD7" s="8"/>
      <c r="BF7" s="1"/>
      <c r="BG7" s="23"/>
      <c r="BH7" s="29"/>
      <c r="BI7" s="8"/>
      <c r="BK7" s="1"/>
      <c r="BL7" s="23"/>
      <c r="BM7" s="29"/>
      <c r="BN7" s="8"/>
      <c r="BP7" s="19"/>
      <c r="BQ7" s="23"/>
      <c r="BR7" s="29"/>
      <c r="BS7" s="8"/>
    </row>
    <row r="8" spans="1:71" x14ac:dyDescent="0.25">
      <c r="A8" s="7" t="s">
        <v>13</v>
      </c>
      <c r="B8" s="35" t="s">
        <v>32</v>
      </c>
      <c r="C8" s="1">
        <v>2</v>
      </c>
      <c r="D8" s="23">
        <v>1</v>
      </c>
      <c r="E8" s="29"/>
      <c r="F8" s="8">
        <f t="shared" si="1"/>
        <v>0</v>
      </c>
      <c r="H8" s="1">
        <v>2</v>
      </c>
      <c r="I8" s="23">
        <f t="shared" si="2"/>
        <v>2</v>
      </c>
      <c r="J8" s="29"/>
      <c r="K8" s="8">
        <f t="shared" si="3"/>
        <v>0</v>
      </c>
      <c r="M8" s="1">
        <v>2</v>
      </c>
      <c r="N8" s="23">
        <f t="shared" si="4"/>
        <v>2</v>
      </c>
      <c r="O8" s="29"/>
      <c r="P8" s="8">
        <f t="shared" si="5"/>
        <v>0</v>
      </c>
      <c r="R8" s="1">
        <v>2</v>
      </c>
      <c r="S8" s="23">
        <f t="shared" si="6"/>
        <v>2</v>
      </c>
      <c r="T8" s="29"/>
      <c r="U8" s="8">
        <f t="shared" si="7"/>
        <v>0</v>
      </c>
      <c r="W8" s="1">
        <v>2</v>
      </c>
      <c r="X8" s="23">
        <f t="shared" si="8"/>
        <v>2</v>
      </c>
      <c r="Y8" s="29"/>
      <c r="Z8" s="8">
        <f t="shared" si="9"/>
        <v>0</v>
      </c>
      <c r="AB8" s="1">
        <v>2</v>
      </c>
      <c r="AC8" s="23">
        <f t="shared" si="10"/>
        <v>2</v>
      </c>
      <c r="AD8" s="29"/>
      <c r="AE8" s="8">
        <f t="shared" si="11"/>
        <v>0</v>
      </c>
      <c r="AG8" s="1">
        <v>2</v>
      </c>
      <c r="AH8" s="23">
        <f t="shared" si="12"/>
        <v>2</v>
      </c>
      <c r="AI8" s="29"/>
      <c r="AJ8" s="8">
        <f t="shared" si="13"/>
        <v>0</v>
      </c>
      <c r="AL8" s="1">
        <v>2</v>
      </c>
      <c r="AM8" s="23">
        <f t="shared" si="14"/>
        <v>2</v>
      </c>
      <c r="AN8" s="29"/>
      <c r="AO8" s="8">
        <f t="shared" si="15"/>
        <v>0</v>
      </c>
      <c r="AQ8" s="1">
        <v>2</v>
      </c>
      <c r="AR8" s="23">
        <f t="shared" si="16"/>
        <v>2</v>
      </c>
      <c r="AS8" s="29"/>
      <c r="AT8" s="8">
        <f t="shared" si="17"/>
        <v>0</v>
      </c>
      <c r="AV8" s="1">
        <v>2</v>
      </c>
      <c r="AW8" s="23">
        <f t="shared" si="18"/>
        <v>2</v>
      </c>
      <c r="AX8" s="29"/>
      <c r="AY8" s="8">
        <f t="shared" si="19"/>
        <v>0</v>
      </c>
      <c r="BA8" s="1">
        <v>2</v>
      </c>
      <c r="BB8" s="23">
        <f t="shared" si="20"/>
        <v>2</v>
      </c>
      <c r="BC8" s="29"/>
      <c r="BD8" s="8">
        <f t="shared" si="21"/>
        <v>0</v>
      </c>
      <c r="BF8" s="1">
        <v>2</v>
      </c>
      <c r="BG8" s="23">
        <f t="shared" si="22"/>
        <v>2</v>
      </c>
      <c r="BH8" s="29"/>
      <c r="BI8" s="8">
        <f t="shared" si="23"/>
        <v>0</v>
      </c>
      <c r="BK8" s="1">
        <v>2</v>
      </c>
      <c r="BL8" s="23">
        <f t="shared" si="24"/>
        <v>2</v>
      </c>
      <c r="BM8" s="29"/>
      <c r="BN8" s="8">
        <f t="shared" si="25"/>
        <v>0</v>
      </c>
      <c r="BP8" s="19">
        <v>2</v>
      </c>
      <c r="BQ8" s="23">
        <f t="shared" si="26"/>
        <v>2</v>
      </c>
      <c r="BR8" s="29"/>
      <c r="BS8" s="8">
        <f t="shared" si="27"/>
        <v>0</v>
      </c>
    </row>
    <row r="9" spans="1:71" x14ac:dyDescent="0.25">
      <c r="A9" s="7" t="s">
        <v>15</v>
      </c>
      <c r="B9" s="35" t="s">
        <v>33</v>
      </c>
      <c r="C9" s="1">
        <v>1</v>
      </c>
      <c r="D9" s="23">
        <v>1</v>
      </c>
      <c r="E9" s="29"/>
      <c r="F9" s="8">
        <f t="shared" si="1"/>
        <v>0</v>
      </c>
      <c r="H9" s="1">
        <v>1</v>
      </c>
      <c r="I9" s="23">
        <f t="shared" si="2"/>
        <v>1</v>
      </c>
      <c r="J9" s="29"/>
      <c r="K9" s="8">
        <f t="shared" si="3"/>
        <v>0</v>
      </c>
      <c r="M9" s="1">
        <v>1</v>
      </c>
      <c r="N9" s="23">
        <f t="shared" si="4"/>
        <v>1</v>
      </c>
      <c r="O9" s="29"/>
      <c r="P9" s="8">
        <f t="shared" si="5"/>
        <v>0</v>
      </c>
      <c r="R9" s="1">
        <v>1</v>
      </c>
      <c r="S9" s="23">
        <f t="shared" si="6"/>
        <v>1</v>
      </c>
      <c r="T9" s="29"/>
      <c r="U9" s="8">
        <f t="shared" si="7"/>
        <v>0</v>
      </c>
      <c r="W9" s="1">
        <v>1</v>
      </c>
      <c r="X9" s="23">
        <f t="shared" si="8"/>
        <v>1</v>
      </c>
      <c r="Y9" s="29"/>
      <c r="Z9" s="8">
        <f t="shared" si="9"/>
        <v>0</v>
      </c>
      <c r="AB9" s="1">
        <v>1</v>
      </c>
      <c r="AC9" s="23">
        <f t="shared" si="10"/>
        <v>1</v>
      </c>
      <c r="AD9" s="29"/>
      <c r="AE9" s="8">
        <f t="shared" si="11"/>
        <v>0</v>
      </c>
      <c r="AG9" s="1">
        <v>1</v>
      </c>
      <c r="AH9" s="23">
        <f t="shared" si="12"/>
        <v>1</v>
      </c>
      <c r="AI9" s="29"/>
      <c r="AJ9" s="8">
        <f t="shared" si="13"/>
        <v>0</v>
      </c>
      <c r="AL9" s="1">
        <v>1</v>
      </c>
      <c r="AM9" s="23">
        <f t="shared" si="14"/>
        <v>1</v>
      </c>
      <c r="AN9" s="29"/>
      <c r="AO9" s="8">
        <f t="shared" si="15"/>
        <v>0</v>
      </c>
      <c r="AQ9" s="1">
        <v>1</v>
      </c>
      <c r="AR9" s="23">
        <f t="shared" si="16"/>
        <v>1</v>
      </c>
      <c r="AS9" s="29"/>
      <c r="AT9" s="8">
        <f t="shared" si="17"/>
        <v>0</v>
      </c>
      <c r="AV9" s="1">
        <v>1</v>
      </c>
      <c r="AW9" s="23">
        <f t="shared" si="18"/>
        <v>1</v>
      </c>
      <c r="AX9" s="29"/>
      <c r="AY9" s="8">
        <f t="shared" si="19"/>
        <v>0</v>
      </c>
      <c r="BA9" s="1">
        <v>1</v>
      </c>
      <c r="BB9" s="23">
        <f t="shared" si="20"/>
        <v>1</v>
      </c>
      <c r="BC9" s="29"/>
      <c r="BD9" s="8">
        <f t="shared" si="21"/>
        <v>0</v>
      </c>
      <c r="BF9" s="1">
        <v>1</v>
      </c>
      <c r="BG9" s="23">
        <f t="shared" si="22"/>
        <v>1</v>
      </c>
      <c r="BH9" s="29"/>
      <c r="BI9" s="8">
        <f t="shared" si="23"/>
        <v>0</v>
      </c>
      <c r="BK9" s="1">
        <v>1</v>
      </c>
      <c r="BL9" s="23">
        <f t="shared" si="24"/>
        <v>1</v>
      </c>
      <c r="BM9" s="29"/>
      <c r="BN9" s="8">
        <f t="shared" si="25"/>
        <v>0</v>
      </c>
      <c r="BP9" s="19">
        <v>1</v>
      </c>
      <c r="BQ9" s="23">
        <f t="shared" si="26"/>
        <v>1</v>
      </c>
      <c r="BR9" s="29"/>
      <c r="BS9" s="8">
        <f t="shared" si="27"/>
        <v>0</v>
      </c>
    </row>
    <row r="10" spans="1:71" ht="15.75" thickBot="1" x14ac:dyDescent="0.3">
      <c r="A10" s="7" t="s">
        <v>55</v>
      </c>
      <c r="B10" s="36" t="s">
        <v>67</v>
      </c>
      <c r="C10" s="10">
        <v>2</v>
      </c>
      <c r="D10" s="23">
        <v>1</v>
      </c>
      <c r="E10" s="30"/>
      <c r="F10" s="8">
        <f t="shared" si="1"/>
        <v>0</v>
      </c>
      <c r="H10" s="10">
        <v>2</v>
      </c>
      <c r="I10" s="23">
        <f t="shared" si="2"/>
        <v>2</v>
      </c>
      <c r="J10" s="30"/>
      <c r="K10" s="8">
        <f t="shared" si="3"/>
        <v>0</v>
      </c>
      <c r="M10" s="10">
        <v>2</v>
      </c>
      <c r="N10" s="23">
        <f t="shared" si="4"/>
        <v>2</v>
      </c>
      <c r="O10" s="30"/>
      <c r="P10" s="8">
        <f t="shared" si="5"/>
        <v>0</v>
      </c>
      <c r="R10" s="10">
        <v>2</v>
      </c>
      <c r="S10" s="23">
        <f t="shared" si="6"/>
        <v>2</v>
      </c>
      <c r="T10" s="30"/>
      <c r="U10" s="8">
        <f t="shared" si="7"/>
        <v>0</v>
      </c>
      <c r="W10" s="10">
        <v>2</v>
      </c>
      <c r="X10" s="23">
        <f t="shared" si="8"/>
        <v>2</v>
      </c>
      <c r="Y10" s="30"/>
      <c r="Z10" s="8">
        <f t="shared" si="9"/>
        <v>0</v>
      </c>
      <c r="AB10" s="10">
        <v>2</v>
      </c>
      <c r="AC10" s="23">
        <f t="shared" si="10"/>
        <v>2</v>
      </c>
      <c r="AD10" s="30"/>
      <c r="AE10" s="8">
        <f t="shared" si="11"/>
        <v>0</v>
      </c>
      <c r="AG10" s="10">
        <v>2</v>
      </c>
      <c r="AH10" s="23">
        <f t="shared" si="12"/>
        <v>2</v>
      </c>
      <c r="AI10" s="30"/>
      <c r="AJ10" s="8">
        <f t="shared" si="13"/>
        <v>0</v>
      </c>
      <c r="AL10" s="10">
        <v>2</v>
      </c>
      <c r="AM10" s="23">
        <f t="shared" si="14"/>
        <v>2</v>
      </c>
      <c r="AN10" s="30"/>
      <c r="AO10" s="8">
        <f t="shared" si="15"/>
        <v>0</v>
      </c>
      <c r="AQ10" s="10">
        <v>2</v>
      </c>
      <c r="AR10" s="23">
        <f t="shared" si="16"/>
        <v>2</v>
      </c>
      <c r="AS10" s="30"/>
      <c r="AT10" s="8">
        <f t="shared" si="17"/>
        <v>0</v>
      </c>
      <c r="AV10" s="10">
        <v>2</v>
      </c>
      <c r="AW10" s="23">
        <f t="shared" si="18"/>
        <v>2</v>
      </c>
      <c r="AX10" s="30"/>
      <c r="AY10" s="8">
        <f t="shared" si="19"/>
        <v>0</v>
      </c>
      <c r="BA10" s="10">
        <v>2</v>
      </c>
      <c r="BB10" s="23">
        <f t="shared" si="20"/>
        <v>2</v>
      </c>
      <c r="BC10" s="30"/>
      <c r="BD10" s="8">
        <f t="shared" si="21"/>
        <v>0</v>
      </c>
      <c r="BF10" s="10">
        <v>2</v>
      </c>
      <c r="BG10" s="23">
        <f t="shared" si="22"/>
        <v>2</v>
      </c>
      <c r="BH10" s="30"/>
      <c r="BI10" s="8">
        <f t="shared" si="23"/>
        <v>0</v>
      </c>
      <c r="BK10" s="10">
        <v>2</v>
      </c>
      <c r="BL10" s="23">
        <f t="shared" si="24"/>
        <v>2</v>
      </c>
      <c r="BM10" s="30"/>
      <c r="BN10" s="8">
        <f t="shared" si="25"/>
        <v>0</v>
      </c>
      <c r="BP10" s="20">
        <v>2</v>
      </c>
      <c r="BQ10" s="23">
        <f t="shared" si="26"/>
        <v>2</v>
      </c>
      <c r="BR10" s="30"/>
      <c r="BS10" s="8">
        <f t="shared" si="27"/>
        <v>0</v>
      </c>
    </row>
    <row r="11" spans="1:71" ht="15.75" thickBot="1" x14ac:dyDescent="0.3">
      <c r="A11" s="7" t="s">
        <v>82</v>
      </c>
      <c r="B11" s="36" t="s">
        <v>68</v>
      </c>
      <c r="C11" s="53"/>
      <c r="D11" s="54">
        <v>1</v>
      </c>
      <c r="E11" s="55"/>
      <c r="F11" s="56">
        <v>0</v>
      </c>
      <c r="H11" s="53"/>
      <c r="I11" s="54"/>
      <c r="J11" s="55"/>
      <c r="K11" s="56"/>
      <c r="M11" s="53"/>
      <c r="N11" s="54"/>
      <c r="O11" s="55"/>
      <c r="P11" s="56"/>
      <c r="R11" s="53"/>
      <c r="S11" s="54"/>
      <c r="T11" s="55"/>
      <c r="U11" s="56"/>
      <c r="W11" s="53"/>
      <c r="X11" s="54"/>
      <c r="Y11" s="55"/>
      <c r="Z11" s="56"/>
      <c r="AB11" s="53"/>
      <c r="AC11" s="54"/>
      <c r="AD11" s="55"/>
      <c r="AE11" s="56"/>
      <c r="AG11" s="53"/>
      <c r="AH11" s="54"/>
      <c r="AI11" s="55"/>
      <c r="AJ11" s="56"/>
      <c r="AL11" s="53"/>
      <c r="AM11" s="54"/>
      <c r="AN11" s="55"/>
      <c r="AO11" s="56"/>
      <c r="AQ11" s="53"/>
      <c r="AR11" s="54"/>
      <c r="AS11" s="55"/>
      <c r="AT11" s="56"/>
      <c r="AV11" s="53"/>
      <c r="AW11" s="54"/>
      <c r="AX11" s="55"/>
      <c r="AY11" s="56"/>
      <c r="BA11" s="53"/>
      <c r="BB11" s="54"/>
      <c r="BC11" s="55"/>
      <c r="BD11" s="56"/>
      <c r="BF11" s="53"/>
      <c r="BG11" s="54"/>
      <c r="BH11" s="55"/>
      <c r="BI11" s="56"/>
      <c r="BK11" s="53"/>
      <c r="BL11" s="54"/>
      <c r="BM11" s="55"/>
      <c r="BN11" s="56"/>
      <c r="BP11" s="57"/>
      <c r="BQ11" s="54"/>
      <c r="BR11" s="55"/>
      <c r="BS11" s="56"/>
    </row>
    <row r="12" spans="1:71" x14ac:dyDescent="0.25">
      <c r="A12" s="4">
        <v>2</v>
      </c>
      <c r="B12" s="34" t="s">
        <v>69</v>
      </c>
      <c r="C12" s="5">
        <f>SUM(C13:C14)</f>
        <v>8</v>
      </c>
      <c r="D12" s="22">
        <f>SUM(D13:D14)</f>
        <v>16</v>
      </c>
      <c r="E12" s="5"/>
      <c r="F12" s="6">
        <f>SUM(F13:F14)</f>
        <v>0</v>
      </c>
      <c r="H12" s="5">
        <f>SUM(H13:H14)</f>
        <v>8</v>
      </c>
      <c r="I12" s="22">
        <f>SUM(I13:I14)</f>
        <v>8</v>
      </c>
      <c r="J12" s="5"/>
      <c r="K12" s="6">
        <f>SUM(K13:K14)</f>
        <v>0</v>
      </c>
      <c r="M12" s="5">
        <f>SUM(M13:M14)</f>
        <v>8</v>
      </c>
      <c r="N12" s="22">
        <f>SUM(N13:N14)</f>
        <v>8</v>
      </c>
      <c r="O12" s="5"/>
      <c r="P12" s="6">
        <f>SUM(P13:P14)</f>
        <v>0</v>
      </c>
      <c r="R12" s="5">
        <f>SUM(R13:R14)</f>
        <v>8</v>
      </c>
      <c r="S12" s="22">
        <f>SUM(S13:S14)</f>
        <v>8</v>
      </c>
      <c r="T12" s="5"/>
      <c r="U12" s="6">
        <f>SUM(U13:U14)</f>
        <v>0</v>
      </c>
      <c r="W12" s="5">
        <f>SUM(W13:W14)</f>
        <v>8</v>
      </c>
      <c r="X12" s="22">
        <f>SUM(X13:X14)</f>
        <v>8</v>
      </c>
      <c r="Y12" s="5"/>
      <c r="Z12" s="6">
        <f>SUM(Z13:Z14)</f>
        <v>0</v>
      </c>
      <c r="AB12" s="5">
        <f>SUM(AB13:AB14)</f>
        <v>8</v>
      </c>
      <c r="AC12" s="22">
        <f>SUM(AC13:AC14)</f>
        <v>8</v>
      </c>
      <c r="AD12" s="5"/>
      <c r="AE12" s="6">
        <f>SUM(AE13:AE14)</f>
        <v>0</v>
      </c>
      <c r="AG12" s="5">
        <f>SUM(AG13:AG14)</f>
        <v>8</v>
      </c>
      <c r="AH12" s="22">
        <f>SUM(AH13:AH14)</f>
        <v>8</v>
      </c>
      <c r="AI12" s="5"/>
      <c r="AJ12" s="6">
        <f>SUM(AJ13:AJ14)</f>
        <v>0</v>
      </c>
      <c r="AL12" s="5">
        <f>SUM(AL13:AL14)</f>
        <v>8</v>
      </c>
      <c r="AM12" s="22">
        <f>SUM(AM13:AM14)</f>
        <v>8</v>
      </c>
      <c r="AN12" s="5"/>
      <c r="AO12" s="6">
        <f>SUM(AO13:AO14)</f>
        <v>0</v>
      </c>
      <c r="AQ12" s="5">
        <f>SUM(AQ13:AQ14)</f>
        <v>8</v>
      </c>
      <c r="AR12" s="22">
        <f>SUM(AR13:AR14)</f>
        <v>8</v>
      </c>
      <c r="AS12" s="5"/>
      <c r="AT12" s="6">
        <f>SUM(AT13:AT14)</f>
        <v>0</v>
      </c>
      <c r="AV12" s="5">
        <f>SUM(AV13:AV14)</f>
        <v>8</v>
      </c>
      <c r="AW12" s="22">
        <f>SUM(AW13:AW14)</f>
        <v>8</v>
      </c>
      <c r="AX12" s="5"/>
      <c r="AY12" s="6">
        <f>SUM(AY13:AY14)</f>
        <v>0</v>
      </c>
      <c r="BA12" s="5">
        <f>SUM(BA13:BA14)</f>
        <v>8</v>
      </c>
      <c r="BB12" s="22">
        <f>SUM(BB13:BB14)</f>
        <v>8</v>
      </c>
      <c r="BC12" s="5"/>
      <c r="BD12" s="6">
        <f>SUM(BD13:BD14)</f>
        <v>0</v>
      </c>
      <c r="BF12" s="5">
        <f>SUM(BF13:BF14)</f>
        <v>8</v>
      </c>
      <c r="BG12" s="22">
        <f>SUM(BG13:BG14)</f>
        <v>8</v>
      </c>
      <c r="BH12" s="5"/>
      <c r="BI12" s="6">
        <f>SUM(BI13:BI14)</f>
        <v>0</v>
      </c>
      <c r="BK12" s="5">
        <f>SUM(BK13:BK14)</f>
        <v>8</v>
      </c>
      <c r="BL12" s="22">
        <f>SUM(BL13:BL14)</f>
        <v>8</v>
      </c>
      <c r="BM12" s="5"/>
      <c r="BN12" s="6">
        <f>SUM(BN13:BN14)</f>
        <v>0</v>
      </c>
      <c r="BP12" s="18">
        <f>SUM(BP13:BP14)</f>
        <v>8</v>
      </c>
      <c r="BQ12" s="22">
        <f>SUM(BQ13:BQ14)</f>
        <v>8</v>
      </c>
      <c r="BR12" s="5"/>
      <c r="BS12" s="6">
        <f>SUM(BS13:BS14)</f>
        <v>0</v>
      </c>
    </row>
    <row r="13" spans="1:71" ht="26.25" x14ac:dyDescent="0.25">
      <c r="A13" s="7" t="s">
        <v>0</v>
      </c>
      <c r="B13" s="58" t="s">
        <v>83</v>
      </c>
      <c r="C13" s="1">
        <v>4</v>
      </c>
      <c r="D13" s="23">
        <v>8</v>
      </c>
      <c r="E13" s="29"/>
      <c r="F13" s="8">
        <f t="shared" si="1"/>
        <v>0</v>
      </c>
      <c r="H13" s="1">
        <v>4</v>
      </c>
      <c r="I13" s="23">
        <f t="shared" ref="I13:I14" si="28">IF(J13="нет",0,H13)</f>
        <v>4</v>
      </c>
      <c r="J13" s="29"/>
      <c r="K13" s="8">
        <f t="shared" ref="K13:K14" si="29">IF(J13="нет",0,I13*J13)</f>
        <v>0</v>
      </c>
      <c r="M13" s="1">
        <v>4</v>
      </c>
      <c r="N13" s="23">
        <f t="shared" ref="N13:N14" si="30">IF(O13="нет",0,M13)</f>
        <v>4</v>
      </c>
      <c r="O13" s="29"/>
      <c r="P13" s="8">
        <f t="shared" ref="P13:P14" si="31">IF(O13="нет",0,N13*O13)</f>
        <v>0</v>
      </c>
      <c r="R13" s="1">
        <v>4</v>
      </c>
      <c r="S13" s="23">
        <f t="shared" ref="S13:S14" si="32">IF(T13="нет",0,R13)</f>
        <v>4</v>
      </c>
      <c r="T13" s="29"/>
      <c r="U13" s="8">
        <f t="shared" ref="U13:U14" si="33">IF(T13="нет",0,S13*T13)</f>
        <v>0</v>
      </c>
      <c r="W13" s="1">
        <v>4</v>
      </c>
      <c r="X13" s="23">
        <f t="shared" ref="X13:X14" si="34">IF(Y13="нет",0,W13)</f>
        <v>4</v>
      </c>
      <c r="Y13" s="29"/>
      <c r="Z13" s="8">
        <f t="shared" ref="Z13:Z14" si="35">IF(Y13="нет",0,X13*Y13)</f>
        <v>0</v>
      </c>
      <c r="AB13" s="1">
        <v>4</v>
      </c>
      <c r="AC13" s="23">
        <f t="shared" ref="AC13:AC14" si="36">IF(AD13="нет",0,AB13)</f>
        <v>4</v>
      </c>
      <c r="AD13" s="29"/>
      <c r="AE13" s="8">
        <f t="shared" ref="AE13:AE14" si="37">IF(AD13="нет",0,AC13*AD13)</f>
        <v>0</v>
      </c>
      <c r="AG13" s="1">
        <v>4</v>
      </c>
      <c r="AH13" s="23">
        <f t="shared" ref="AH13:AH14" si="38">IF(AI13="нет",0,AG13)</f>
        <v>4</v>
      </c>
      <c r="AI13" s="29"/>
      <c r="AJ13" s="8">
        <f t="shared" ref="AJ13:AJ14" si="39">IF(AI13="нет",0,AH13*AI13)</f>
        <v>0</v>
      </c>
      <c r="AL13" s="1">
        <v>4</v>
      </c>
      <c r="AM13" s="23">
        <f t="shared" ref="AM13:AM14" si="40">IF(AN13="нет",0,AL13)</f>
        <v>4</v>
      </c>
      <c r="AN13" s="29"/>
      <c r="AO13" s="8">
        <f t="shared" ref="AO13:AO14" si="41">IF(AN13="нет",0,AM13*AN13)</f>
        <v>0</v>
      </c>
      <c r="AQ13" s="1">
        <v>4</v>
      </c>
      <c r="AR13" s="23">
        <f t="shared" ref="AR13:AR14" si="42">IF(AS13="нет",0,AQ13)</f>
        <v>4</v>
      </c>
      <c r="AS13" s="29"/>
      <c r="AT13" s="8">
        <f t="shared" ref="AT13:AT14" si="43">IF(AS13="нет",0,AR13*AS13)</f>
        <v>0</v>
      </c>
      <c r="AV13" s="1">
        <v>4</v>
      </c>
      <c r="AW13" s="23">
        <f t="shared" ref="AW13:AW14" si="44">IF(AX13="нет",0,AV13)</f>
        <v>4</v>
      </c>
      <c r="AX13" s="29"/>
      <c r="AY13" s="8">
        <f t="shared" ref="AY13:AY14" si="45">IF(AX13="нет",0,AW13*AX13)</f>
        <v>0</v>
      </c>
      <c r="BA13" s="1">
        <v>4</v>
      </c>
      <c r="BB13" s="23">
        <f t="shared" ref="BB13:BB14" si="46">IF(BC13="нет",0,BA13)</f>
        <v>4</v>
      </c>
      <c r="BC13" s="29"/>
      <c r="BD13" s="8">
        <f t="shared" ref="BD13:BD14" si="47">IF(BC13="нет",0,BB13*BC13)</f>
        <v>0</v>
      </c>
      <c r="BF13" s="1">
        <v>4</v>
      </c>
      <c r="BG13" s="23">
        <f t="shared" ref="BG13:BG14" si="48">IF(BH13="нет",0,BF13)</f>
        <v>4</v>
      </c>
      <c r="BH13" s="29"/>
      <c r="BI13" s="8">
        <f t="shared" ref="BI13:BI14" si="49">IF(BH13="нет",0,BG13*BH13)</f>
        <v>0</v>
      </c>
      <c r="BK13" s="1">
        <v>4</v>
      </c>
      <c r="BL13" s="23">
        <f t="shared" ref="BL13:BL14" si="50">IF(BM13="нет",0,BK13)</f>
        <v>4</v>
      </c>
      <c r="BM13" s="29"/>
      <c r="BN13" s="8">
        <f t="shared" ref="BN13:BN14" si="51">IF(BM13="нет",0,BL13*BM13)</f>
        <v>0</v>
      </c>
      <c r="BP13" s="19">
        <v>4</v>
      </c>
      <c r="BQ13" s="23">
        <f t="shared" ref="BQ13:BQ14" si="52">IF(BR13="нет",0,BP13)</f>
        <v>4</v>
      </c>
      <c r="BR13" s="29"/>
      <c r="BS13" s="8">
        <f t="shared" ref="BS13:BS14" si="53">IF(BR13="нет",0,BQ13*BR13)</f>
        <v>0</v>
      </c>
    </row>
    <row r="14" spans="1:71" ht="27" thickBot="1" x14ac:dyDescent="0.3">
      <c r="A14" s="7" t="s">
        <v>1</v>
      </c>
      <c r="B14" s="58" t="s">
        <v>84</v>
      </c>
      <c r="C14" s="1">
        <v>4</v>
      </c>
      <c r="D14" s="23">
        <v>8</v>
      </c>
      <c r="E14" s="29"/>
      <c r="F14" s="8">
        <f t="shared" ref="F14" si="54">IF(E14="нет",0,D14*E14)</f>
        <v>0</v>
      </c>
      <c r="H14" s="1">
        <v>4</v>
      </c>
      <c r="I14" s="23">
        <f t="shared" si="28"/>
        <v>4</v>
      </c>
      <c r="J14" s="29"/>
      <c r="K14" s="8">
        <f t="shared" si="29"/>
        <v>0</v>
      </c>
      <c r="M14" s="1">
        <v>4</v>
      </c>
      <c r="N14" s="23">
        <f t="shared" si="30"/>
        <v>4</v>
      </c>
      <c r="O14" s="29"/>
      <c r="P14" s="8">
        <f t="shared" si="31"/>
        <v>0</v>
      </c>
      <c r="R14" s="1">
        <v>4</v>
      </c>
      <c r="S14" s="23">
        <f t="shared" si="32"/>
        <v>4</v>
      </c>
      <c r="T14" s="29"/>
      <c r="U14" s="8">
        <f t="shared" si="33"/>
        <v>0</v>
      </c>
      <c r="W14" s="1">
        <v>4</v>
      </c>
      <c r="X14" s="23">
        <f t="shared" si="34"/>
        <v>4</v>
      </c>
      <c r="Y14" s="29"/>
      <c r="Z14" s="8">
        <f t="shared" si="35"/>
        <v>0</v>
      </c>
      <c r="AB14" s="1">
        <v>4</v>
      </c>
      <c r="AC14" s="23">
        <f t="shared" si="36"/>
        <v>4</v>
      </c>
      <c r="AD14" s="29"/>
      <c r="AE14" s="8">
        <f t="shared" si="37"/>
        <v>0</v>
      </c>
      <c r="AG14" s="1">
        <v>4</v>
      </c>
      <c r="AH14" s="23">
        <f t="shared" si="38"/>
        <v>4</v>
      </c>
      <c r="AI14" s="29"/>
      <c r="AJ14" s="8">
        <f t="shared" si="39"/>
        <v>0</v>
      </c>
      <c r="AL14" s="1">
        <v>4</v>
      </c>
      <c r="AM14" s="23">
        <f t="shared" si="40"/>
        <v>4</v>
      </c>
      <c r="AN14" s="29"/>
      <c r="AO14" s="8">
        <f t="shared" si="41"/>
        <v>0</v>
      </c>
      <c r="AQ14" s="1">
        <v>4</v>
      </c>
      <c r="AR14" s="23">
        <f t="shared" si="42"/>
        <v>4</v>
      </c>
      <c r="AS14" s="29"/>
      <c r="AT14" s="8">
        <f t="shared" si="43"/>
        <v>0</v>
      </c>
      <c r="AV14" s="1">
        <v>4</v>
      </c>
      <c r="AW14" s="23">
        <f t="shared" si="44"/>
        <v>4</v>
      </c>
      <c r="AX14" s="29"/>
      <c r="AY14" s="8">
        <f t="shared" si="45"/>
        <v>0</v>
      </c>
      <c r="BA14" s="1">
        <v>4</v>
      </c>
      <c r="BB14" s="23">
        <f t="shared" si="46"/>
        <v>4</v>
      </c>
      <c r="BC14" s="29"/>
      <c r="BD14" s="8">
        <f t="shared" si="47"/>
        <v>0</v>
      </c>
      <c r="BF14" s="1">
        <v>4</v>
      </c>
      <c r="BG14" s="23">
        <f t="shared" si="48"/>
        <v>4</v>
      </c>
      <c r="BH14" s="29"/>
      <c r="BI14" s="8">
        <f t="shared" si="49"/>
        <v>0</v>
      </c>
      <c r="BK14" s="1">
        <v>4</v>
      </c>
      <c r="BL14" s="23">
        <f t="shared" si="50"/>
        <v>4</v>
      </c>
      <c r="BM14" s="29"/>
      <c r="BN14" s="8">
        <f t="shared" si="51"/>
        <v>0</v>
      </c>
      <c r="BP14" s="19">
        <v>4</v>
      </c>
      <c r="BQ14" s="23">
        <f t="shared" si="52"/>
        <v>4</v>
      </c>
      <c r="BR14" s="29"/>
      <c r="BS14" s="8">
        <f t="shared" si="53"/>
        <v>0</v>
      </c>
    </row>
    <row r="15" spans="1:71" x14ac:dyDescent="0.25">
      <c r="A15" s="4">
        <v>3</v>
      </c>
      <c r="B15" s="34" t="s">
        <v>77</v>
      </c>
      <c r="C15" s="5">
        <f>SUM(C16:C18)</f>
        <v>12</v>
      </c>
      <c r="D15" s="22">
        <f>SUM(D16:D18)</f>
        <v>14</v>
      </c>
      <c r="E15" s="5"/>
      <c r="F15" s="6">
        <f>SUM(F16:F18)</f>
        <v>0</v>
      </c>
      <c r="H15" s="5">
        <f>SUM(H16:H18)</f>
        <v>12</v>
      </c>
      <c r="I15" s="22">
        <f>SUM(I16:I18)</f>
        <v>12</v>
      </c>
      <c r="J15" s="5"/>
      <c r="K15" s="6">
        <f>SUM(K16:K18)</f>
        <v>0</v>
      </c>
      <c r="M15" s="5">
        <f>SUM(M16:M18)</f>
        <v>12</v>
      </c>
      <c r="N15" s="22">
        <f>SUM(N16:N18)</f>
        <v>12</v>
      </c>
      <c r="O15" s="5"/>
      <c r="P15" s="6">
        <f>SUM(P16:P18)</f>
        <v>0</v>
      </c>
      <c r="R15" s="5">
        <f>SUM(R16:R18)</f>
        <v>12</v>
      </c>
      <c r="S15" s="22">
        <f>SUM(S16:S18)</f>
        <v>12</v>
      </c>
      <c r="T15" s="5"/>
      <c r="U15" s="6">
        <f>SUM(U16:U18)</f>
        <v>0</v>
      </c>
      <c r="W15" s="5">
        <f>SUM(W16:W18)</f>
        <v>12</v>
      </c>
      <c r="X15" s="22">
        <f>SUM(X16:X18)</f>
        <v>12</v>
      </c>
      <c r="Y15" s="5"/>
      <c r="Z15" s="6">
        <f>SUM(Z16:Z18)</f>
        <v>0</v>
      </c>
      <c r="AB15" s="5">
        <f>SUM(AB16:AB18)</f>
        <v>12</v>
      </c>
      <c r="AC15" s="22">
        <f>SUM(AC16:AC18)</f>
        <v>12</v>
      </c>
      <c r="AD15" s="5"/>
      <c r="AE15" s="6">
        <f>SUM(AE16:AE18)</f>
        <v>0</v>
      </c>
      <c r="AG15" s="5">
        <f>SUM(AG16:AG18)</f>
        <v>12</v>
      </c>
      <c r="AH15" s="22">
        <f>SUM(AH16:AH18)</f>
        <v>12</v>
      </c>
      <c r="AI15" s="5"/>
      <c r="AJ15" s="6">
        <f>SUM(AJ16:AJ18)</f>
        <v>0</v>
      </c>
      <c r="AL15" s="5">
        <f>SUM(AL16:AL18)</f>
        <v>12</v>
      </c>
      <c r="AM15" s="22">
        <f>SUM(AM16:AM18)</f>
        <v>12</v>
      </c>
      <c r="AN15" s="5"/>
      <c r="AO15" s="6">
        <f>SUM(AO16:AO18)</f>
        <v>0</v>
      </c>
      <c r="AQ15" s="5">
        <f>SUM(AQ16:AQ18)</f>
        <v>12</v>
      </c>
      <c r="AR15" s="22">
        <f>SUM(AR16:AR18)</f>
        <v>12</v>
      </c>
      <c r="AS15" s="5"/>
      <c r="AT15" s="6">
        <f>SUM(AT16:AT18)</f>
        <v>0</v>
      </c>
      <c r="AV15" s="5">
        <f>SUM(AV16:AV18)</f>
        <v>12</v>
      </c>
      <c r="AW15" s="22">
        <f>SUM(AW16:AW18)</f>
        <v>12</v>
      </c>
      <c r="AX15" s="5"/>
      <c r="AY15" s="6">
        <f>SUM(AY16:AY18)</f>
        <v>0</v>
      </c>
      <c r="BA15" s="5">
        <f>SUM(BA16:BA18)</f>
        <v>12</v>
      </c>
      <c r="BB15" s="22">
        <f>SUM(BB16:BB18)</f>
        <v>12</v>
      </c>
      <c r="BC15" s="5"/>
      <c r="BD15" s="6">
        <f>SUM(BD16:BD18)</f>
        <v>0</v>
      </c>
      <c r="BF15" s="5">
        <f>SUM(BF16:BF18)</f>
        <v>12</v>
      </c>
      <c r="BG15" s="22">
        <f>SUM(BG16:BG18)</f>
        <v>12</v>
      </c>
      <c r="BH15" s="5"/>
      <c r="BI15" s="6">
        <f>SUM(BI16:BI18)</f>
        <v>0</v>
      </c>
      <c r="BK15" s="5">
        <f>SUM(BK16:BK18)</f>
        <v>12</v>
      </c>
      <c r="BL15" s="22">
        <f>SUM(BL16:BL18)</f>
        <v>12</v>
      </c>
      <c r="BM15" s="5"/>
      <c r="BN15" s="6">
        <f>SUM(BN16:BN18)</f>
        <v>0</v>
      </c>
      <c r="BP15" s="18">
        <f>SUM(BP16:BP18)</f>
        <v>12</v>
      </c>
      <c r="BQ15" s="22">
        <f>SUM(BQ16:BQ18)</f>
        <v>12</v>
      </c>
      <c r="BR15" s="5"/>
      <c r="BS15" s="6">
        <f>SUM(BS16:BS18)</f>
        <v>0</v>
      </c>
    </row>
    <row r="16" spans="1:71" x14ac:dyDescent="0.25">
      <c r="A16" s="7" t="s">
        <v>16</v>
      </c>
      <c r="B16" s="35" t="s">
        <v>60</v>
      </c>
      <c r="C16" s="1">
        <v>4</v>
      </c>
      <c r="D16" s="23">
        <v>6</v>
      </c>
      <c r="E16" s="29"/>
      <c r="F16" s="8">
        <f t="shared" si="1"/>
        <v>0</v>
      </c>
      <c r="H16" s="1">
        <v>4</v>
      </c>
      <c r="I16" s="23">
        <f t="shared" ref="I16:I18" si="55">IF(J16="нет",0,H16)</f>
        <v>4</v>
      </c>
      <c r="J16" s="29"/>
      <c r="K16" s="8">
        <f t="shared" ref="K16:K18" si="56">IF(J16="нет",0,I16*J16)</f>
        <v>0</v>
      </c>
      <c r="M16" s="1">
        <v>4</v>
      </c>
      <c r="N16" s="23">
        <f t="shared" ref="N16:N18" si="57">IF(O16="нет",0,M16)</f>
        <v>4</v>
      </c>
      <c r="O16" s="29"/>
      <c r="P16" s="8">
        <f t="shared" ref="P16:P18" si="58">IF(O16="нет",0,N16*O16)</f>
        <v>0</v>
      </c>
      <c r="R16" s="1">
        <v>4</v>
      </c>
      <c r="S16" s="23">
        <f t="shared" ref="S16:S18" si="59">IF(T16="нет",0,R16)</f>
        <v>4</v>
      </c>
      <c r="T16" s="29"/>
      <c r="U16" s="8">
        <f t="shared" ref="U16:U18" si="60">IF(T16="нет",0,S16*T16)</f>
        <v>0</v>
      </c>
      <c r="W16" s="1">
        <v>4</v>
      </c>
      <c r="X16" s="23">
        <f t="shared" ref="X16:X18" si="61">IF(Y16="нет",0,W16)</f>
        <v>4</v>
      </c>
      <c r="Y16" s="29"/>
      <c r="Z16" s="8">
        <f t="shared" ref="Z16:Z18" si="62">IF(Y16="нет",0,X16*Y16)</f>
        <v>0</v>
      </c>
      <c r="AB16" s="1">
        <v>4</v>
      </c>
      <c r="AC16" s="23">
        <f t="shared" ref="AC16:AC18" si="63">IF(AD16="нет",0,AB16)</f>
        <v>4</v>
      </c>
      <c r="AD16" s="29"/>
      <c r="AE16" s="8">
        <f t="shared" ref="AE16:AE18" si="64">IF(AD16="нет",0,AC16*AD16)</f>
        <v>0</v>
      </c>
      <c r="AG16" s="1">
        <v>4</v>
      </c>
      <c r="AH16" s="23">
        <f t="shared" ref="AH16:AH18" si="65">IF(AI16="нет",0,AG16)</f>
        <v>4</v>
      </c>
      <c r="AI16" s="29"/>
      <c r="AJ16" s="8">
        <f t="shared" ref="AJ16:AJ18" si="66">IF(AI16="нет",0,AH16*AI16)</f>
        <v>0</v>
      </c>
      <c r="AL16" s="1">
        <v>4</v>
      </c>
      <c r="AM16" s="23">
        <f t="shared" ref="AM16:AM18" si="67">IF(AN16="нет",0,AL16)</f>
        <v>4</v>
      </c>
      <c r="AN16" s="29"/>
      <c r="AO16" s="8">
        <f t="shared" ref="AO16:AO18" si="68">IF(AN16="нет",0,AM16*AN16)</f>
        <v>0</v>
      </c>
      <c r="AQ16" s="1">
        <v>4</v>
      </c>
      <c r="AR16" s="23">
        <f t="shared" ref="AR16:AR18" si="69">IF(AS16="нет",0,AQ16)</f>
        <v>4</v>
      </c>
      <c r="AS16" s="29"/>
      <c r="AT16" s="8">
        <f t="shared" ref="AT16:AT18" si="70">IF(AS16="нет",0,AR16*AS16)</f>
        <v>0</v>
      </c>
      <c r="AV16" s="1">
        <v>4</v>
      </c>
      <c r="AW16" s="23">
        <f t="shared" ref="AW16:AW18" si="71">IF(AX16="нет",0,AV16)</f>
        <v>4</v>
      </c>
      <c r="AX16" s="29"/>
      <c r="AY16" s="8">
        <f t="shared" ref="AY16:AY18" si="72">IF(AX16="нет",0,AW16*AX16)</f>
        <v>0</v>
      </c>
      <c r="BA16" s="1">
        <v>4</v>
      </c>
      <c r="BB16" s="23">
        <f t="shared" ref="BB16:BB18" si="73">IF(BC16="нет",0,BA16)</f>
        <v>4</v>
      </c>
      <c r="BC16" s="29"/>
      <c r="BD16" s="8">
        <f t="shared" ref="BD16:BD18" si="74">IF(BC16="нет",0,BB16*BC16)</f>
        <v>0</v>
      </c>
      <c r="BF16" s="1">
        <v>4</v>
      </c>
      <c r="BG16" s="23">
        <f t="shared" ref="BG16:BG18" si="75">IF(BH16="нет",0,BF16)</f>
        <v>4</v>
      </c>
      <c r="BH16" s="29"/>
      <c r="BI16" s="8">
        <f t="shared" ref="BI16:BI18" si="76">IF(BH16="нет",0,BG16*BH16)</f>
        <v>0</v>
      </c>
      <c r="BK16" s="1">
        <v>4</v>
      </c>
      <c r="BL16" s="23">
        <f t="shared" ref="BL16:BL18" si="77">IF(BM16="нет",0,BK16)</f>
        <v>4</v>
      </c>
      <c r="BM16" s="29"/>
      <c r="BN16" s="8">
        <f t="shared" ref="BN16:BN18" si="78">IF(BM16="нет",0,BL16*BM16)</f>
        <v>0</v>
      </c>
      <c r="BP16" s="19">
        <v>4</v>
      </c>
      <c r="BQ16" s="23">
        <f t="shared" ref="BQ16:BQ18" si="79">IF(BR16="нет",0,BP16)</f>
        <v>4</v>
      </c>
      <c r="BR16" s="29"/>
      <c r="BS16" s="8">
        <f t="shared" ref="BS16:BS18" si="80">IF(BR16="нет",0,BQ16*BR16)</f>
        <v>0</v>
      </c>
    </row>
    <row r="17" spans="1:71" x14ac:dyDescent="0.25">
      <c r="A17" s="7" t="s">
        <v>17</v>
      </c>
      <c r="B17" s="35" t="s">
        <v>56</v>
      </c>
      <c r="C17" s="1">
        <v>4</v>
      </c>
      <c r="D17" s="23">
        <f t="shared" si="0"/>
        <v>4</v>
      </c>
      <c r="E17" s="29"/>
      <c r="F17" s="8">
        <f t="shared" si="1"/>
        <v>0</v>
      </c>
      <c r="H17" s="1">
        <v>4</v>
      </c>
      <c r="I17" s="23">
        <f t="shared" si="55"/>
        <v>4</v>
      </c>
      <c r="J17" s="29"/>
      <c r="K17" s="8">
        <f t="shared" si="56"/>
        <v>0</v>
      </c>
      <c r="M17" s="1">
        <v>4</v>
      </c>
      <c r="N17" s="23">
        <f t="shared" si="57"/>
        <v>4</v>
      </c>
      <c r="O17" s="29"/>
      <c r="P17" s="8">
        <f t="shared" si="58"/>
        <v>0</v>
      </c>
      <c r="R17" s="1">
        <v>4</v>
      </c>
      <c r="S17" s="23">
        <f t="shared" si="59"/>
        <v>4</v>
      </c>
      <c r="T17" s="29"/>
      <c r="U17" s="8">
        <f t="shared" si="60"/>
        <v>0</v>
      </c>
      <c r="W17" s="1">
        <v>4</v>
      </c>
      <c r="X17" s="23">
        <f t="shared" si="61"/>
        <v>4</v>
      </c>
      <c r="Y17" s="29"/>
      <c r="Z17" s="8">
        <f t="shared" si="62"/>
        <v>0</v>
      </c>
      <c r="AB17" s="1">
        <v>4</v>
      </c>
      <c r="AC17" s="23">
        <f t="shared" si="63"/>
        <v>4</v>
      </c>
      <c r="AD17" s="29"/>
      <c r="AE17" s="8">
        <f t="shared" si="64"/>
        <v>0</v>
      </c>
      <c r="AG17" s="1">
        <v>4</v>
      </c>
      <c r="AH17" s="23">
        <f t="shared" si="65"/>
        <v>4</v>
      </c>
      <c r="AI17" s="29"/>
      <c r="AJ17" s="8">
        <f t="shared" si="66"/>
        <v>0</v>
      </c>
      <c r="AL17" s="1">
        <v>4</v>
      </c>
      <c r="AM17" s="23">
        <f t="shared" si="67"/>
        <v>4</v>
      </c>
      <c r="AN17" s="29"/>
      <c r="AO17" s="8">
        <f t="shared" si="68"/>
        <v>0</v>
      </c>
      <c r="AQ17" s="1">
        <v>4</v>
      </c>
      <c r="AR17" s="23">
        <f t="shared" si="69"/>
        <v>4</v>
      </c>
      <c r="AS17" s="29"/>
      <c r="AT17" s="8">
        <f t="shared" si="70"/>
        <v>0</v>
      </c>
      <c r="AV17" s="1">
        <v>4</v>
      </c>
      <c r="AW17" s="23">
        <f t="shared" si="71"/>
        <v>4</v>
      </c>
      <c r="AX17" s="29"/>
      <c r="AY17" s="8">
        <f t="shared" si="72"/>
        <v>0</v>
      </c>
      <c r="BA17" s="1">
        <v>4</v>
      </c>
      <c r="BB17" s="23">
        <f t="shared" si="73"/>
        <v>4</v>
      </c>
      <c r="BC17" s="29"/>
      <c r="BD17" s="8">
        <f t="shared" si="74"/>
        <v>0</v>
      </c>
      <c r="BF17" s="1">
        <v>4</v>
      </c>
      <c r="BG17" s="23">
        <f t="shared" si="75"/>
        <v>4</v>
      </c>
      <c r="BH17" s="29"/>
      <c r="BI17" s="8">
        <f t="shared" si="76"/>
        <v>0</v>
      </c>
      <c r="BK17" s="1">
        <v>4</v>
      </c>
      <c r="BL17" s="23">
        <f t="shared" si="77"/>
        <v>4</v>
      </c>
      <c r="BM17" s="29"/>
      <c r="BN17" s="8">
        <f t="shared" si="78"/>
        <v>0</v>
      </c>
      <c r="BP17" s="19">
        <v>4</v>
      </c>
      <c r="BQ17" s="23">
        <f t="shared" si="79"/>
        <v>4</v>
      </c>
      <c r="BR17" s="29"/>
      <c r="BS17" s="8">
        <f t="shared" si="80"/>
        <v>0</v>
      </c>
    </row>
    <row r="18" spans="1:71" ht="15.75" thickBot="1" x14ac:dyDescent="0.3">
      <c r="A18" s="9" t="s">
        <v>18</v>
      </c>
      <c r="B18" s="36" t="s">
        <v>53</v>
      </c>
      <c r="C18" s="10">
        <v>4</v>
      </c>
      <c r="D18" s="23">
        <f t="shared" si="0"/>
        <v>4</v>
      </c>
      <c r="E18" s="30"/>
      <c r="F18" s="8">
        <f t="shared" si="1"/>
        <v>0</v>
      </c>
      <c r="H18" s="10">
        <v>4</v>
      </c>
      <c r="I18" s="23">
        <f t="shared" si="55"/>
        <v>4</v>
      </c>
      <c r="J18" s="30"/>
      <c r="K18" s="8">
        <f t="shared" si="56"/>
        <v>0</v>
      </c>
      <c r="M18" s="10">
        <v>4</v>
      </c>
      <c r="N18" s="23">
        <f t="shared" si="57"/>
        <v>4</v>
      </c>
      <c r="O18" s="30"/>
      <c r="P18" s="8">
        <f t="shared" si="58"/>
        <v>0</v>
      </c>
      <c r="R18" s="10">
        <v>4</v>
      </c>
      <c r="S18" s="23">
        <f t="shared" si="59"/>
        <v>4</v>
      </c>
      <c r="T18" s="30"/>
      <c r="U18" s="8">
        <f t="shared" si="60"/>
        <v>0</v>
      </c>
      <c r="W18" s="10">
        <v>4</v>
      </c>
      <c r="X18" s="23">
        <f t="shared" si="61"/>
        <v>4</v>
      </c>
      <c r="Y18" s="30"/>
      <c r="Z18" s="8">
        <f t="shared" si="62"/>
        <v>0</v>
      </c>
      <c r="AB18" s="10">
        <v>4</v>
      </c>
      <c r="AC18" s="23">
        <f t="shared" si="63"/>
        <v>4</v>
      </c>
      <c r="AD18" s="30"/>
      <c r="AE18" s="8">
        <f t="shared" si="64"/>
        <v>0</v>
      </c>
      <c r="AG18" s="10">
        <v>4</v>
      </c>
      <c r="AH18" s="23">
        <f t="shared" si="65"/>
        <v>4</v>
      </c>
      <c r="AI18" s="30"/>
      <c r="AJ18" s="8">
        <f t="shared" si="66"/>
        <v>0</v>
      </c>
      <c r="AL18" s="10">
        <v>4</v>
      </c>
      <c r="AM18" s="23">
        <f t="shared" si="67"/>
        <v>4</v>
      </c>
      <c r="AN18" s="30"/>
      <c r="AO18" s="8">
        <f t="shared" si="68"/>
        <v>0</v>
      </c>
      <c r="AQ18" s="10">
        <v>4</v>
      </c>
      <c r="AR18" s="23">
        <f t="shared" si="69"/>
        <v>4</v>
      </c>
      <c r="AS18" s="30"/>
      <c r="AT18" s="8">
        <f t="shared" si="70"/>
        <v>0</v>
      </c>
      <c r="AV18" s="10">
        <v>4</v>
      </c>
      <c r="AW18" s="23">
        <f t="shared" si="71"/>
        <v>4</v>
      </c>
      <c r="AX18" s="30"/>
      <c r="AY18" s="8">
        <f t="shared" si="72"/>
        <v>0</v>
      </c>
      <c r="BA18" s="10">
        <v>4</v>
      </c>
      <c r="BB18" s="23">
        <f t="shared" si="73"/>
        <v>4</v>
      </c>
      <c r="BC18" s="30"/>
      <c r="BD18" s="8">
        <f t="shared" si="74"/>
        <v>0</v>
      </c>
      <c r="BF18" s="10">
        <v>4</v>
      </c>
      <c r="BG18" s="23">
        <f t="shared" si="75"/>
        <v>4</v>
      </c>
      <c r="BH18" s="30"/>
      <c r="BI18" s="8">
        <f t="shared" si="76"/>
        <v>0</v>
      </c>
      <c r="BK18" s="10">
        <v>4</v>
      </c>
      <c r="BL18" s="23">
        <f t="shared" si="77"/>
        <v>4</v>
      </c>
      <c r="BM18" s="30"/>
      <c r="BN18" s="8">
        <f t="shared" si="78"/>
        <v>0</v>
      </c>
      <c r="BP18" s="20">
        <v>4</v>
      </c>
      <c r="BQ18" s="23">
        <f t="shared" si="79"/>
        <v>4</v>
      </c>
      <c r="BR18" s="30"/>
      <c r="BS18" s="8">
        <f t="shared" si="80"/>
        <v>0</v>
      </c>
    </row>
    <row r="19" spans="1:71" x14ac:dyDescent="0.25">
      <c r="A19" s="4">
        <v>4</v>
      </c>
      <c r="B19" s="34" t="s">
        <v>78</v>
      </c>
      <c r="C19" s="5">
        <f>SUM(C20:C21)</f>
        <v>6</v>
      </c>
      <c r="D19" s="22">
        <f>SUM(D20:D21)</f>
        <v>6</v>
      </c>
      <c r="E19" s="5"/>
      <c r="F19" s="6">
        <f>SUM(F20:F21)</f>
        <v>0</v>
      </c>
      <c r="H19" s="5">
        <f>SUM(H20:H21)</f>
        <v>6</v>
      </c>
      <c r="I19" s="22">
        <f>SUM(I20:I21)</f>
        <v>6</v>
      </c>
      <c r="J19" s="5"/>
      <c r="K19" s="6">
        <f>SUM(K20:K21)</f>
        <v>0</v>
      </c>
      <c r="M19" s="5">
        <f>SUM(M20:M21)</f>
        <v>6</v>
      </c>
      <c r="N19" s="22">
        <f>SUM(N20:N21)</f>
        <v>6</v>
      </c>
      <c r="O19" s="5"/>
      <c r="P19" s="6">
        <f>SUM(P20:P21)</f>
        <v>0</v>
      </c>
      <c r="R19" s="5">
        <f>SUM(R20:R21)</f>
        <v>6</v>
      </c>
      <c r="S19" s="22">
        <f>SUM(S20:S21)</f>
        <v>6</v>
      </c>
      <c r="T19" s="5"/>
      <c r="U19" s="6">
        <f>SUM(U20:U21)</f>
        <v>0</v>
      </c>
      <c r="W19" s="5">
        <f>SUM(W20:W21)</f>
        <v>6</v>
      </c>
      <c r="X19" s="22">
        <f>SUM(X20:X21)</f>
        <v>6</v>
      </c>
      <c r="Y19" s="5"/>
      <c r="Z19" s="6">
        <f>SUM(Z20:Z21)</f>
        <v>0</v>
      </c>
      <c r="AB19" s="5">
        <f>SUM(AB20:AB21)</f>
        <v>6</v>
      </c>
      <c r="AC19" s="22">
        <f>SUM(AC20:AC21)</f>
        <v>6</v>
      </c>
      <c r="AD19" s="5"/>
      <c r="AE19" s="6">
        <f>SUM(AE20:AE21)</f>
        <v>0</v>
      </c>
      <c r="AG19" s="5">
        <f>SUM(AG20:AG21)</f>
        <v>6</v>
      </c>
      <c r="AH19" s="22">
        <f>SUM(AH20:AH21)</f>
        <v>6</v>
      </c>
      <c r="AI19" s="5"/>
      <c r="AJ19" s="6">
        <f>SUM(AJ20:AJ21)</f>
        <v>0</v>
      </c>
      <c r="AL19" s="5">
        <f>SUM(AL20:AL21)</f>
        <v>6</v>
      </c>
      <c r="AM19" s="22">
        <f>SUM(AM20:AM21)</f>
        <v>6</v>
      </c>
      <c r="AN19" s="5"/>
      <c r="AO19" s="6">
        <f>SUM(AO20:AO21)</f>
        <v>0</v>
      </c>
      <c r="AQ19" s="5">
        <f>SUM(AQ20:AQ21)</f>
        <v>6</v>
      </c>
      <c r="AR19" s="22">
        <f>SUM(AR20:AR21)</f>
        <v>6</v>
      </c>
      <c r="AS19" s="5"/>
      <c r="AT19" s="6">
        <f>SUM(AT20:AT21)</f>
        <v>0</v>
      </c>
      <c r="AV19" s="5">
        <f>SUM(AV20:AV21)</f>
        <v>6</v>
      </c>
      <c r="AW19" s="22">
        <f>SUM(AW20:AW21)</f>
        <v>6</v>
      </c>
      <c r="AX19" s="5"/>
      <c r="AY19" s="6">
        <f>SUM(AY20:AY21)</f>
        <v>0</v>
      </c>
      <c r="BA19" s="5">
        <f>SUM(BA20:BA21)</f>
        <v>6</v>
      </c>
      <c r="BB19" s="22">
        <f>SUM(BB20:BB21)</f>
        <v>6</v>
      </c>
      <c r="BC19" s="5"/>
      <c r="BD19" s="6">
        <f>SUM(BD20:BD21)</f>
        <v>0</v>
      </c>
      <c r="BF19" s="5">
        <f>SUM(BF20:BF21)</f>
        <v>6</v>
      </c>
      <c r="BG19" s="22">
        <f>SUM(BG20:BG21)</f>
        <v>6</v>
      </c>
      <c r="BH19" s="5"/>
      <c r="BI19" s="6">
        <f>SUM(BI20:BI21)</f>
        <v>0</v>
      </c>
      <c r="BK19" s="5">
        <f>SUM(BK20:BK21)</f>
        <v>6</v>
      </c>
      <c r="BL19" s="22">
        <f>SUM(BL20:BL21)</f>
        <v>6</v>
      </c>
      <c r="BM19" s="5"/>
      <c r="BN19" s="6">
        <f>SUM(BN20:BN21)</f>
        <v>0</v>
      </c>
      <c r="BP19" s="18">
        <f>SUM(BP20:BP21)</f>
        <v>6</v>
      </c>
      <c r="BQ19" s="22">
        <f>SUM(BQ20:BQ21)</f>
        <v>6</v>
      </c>
      <c r="BR19" s="5"/>
      <c r="BS19" s="6">
        <f>SUM(BS20:BS21)</f>
        <v>0</v>
      </c>
    </row>
    <row r="20" spans="1:71" ht="24.75" customHeight="1" x14ac:dyDescent="0.25">
      <c r="A20" s="7" t="s">
        <v>19</v>
      </c>
      <c r="B20" s="58" t="s">
        <v>70</v>
      </c>
      <c r="C20" s="1">
        <v>3</v>
      </c>
      <c r="D20" s="23">
        <f t="shared" si="0"/>
        <v>3</v>
      </c>
      <c r="E20" s="29"/>
      <c r="F20" s="8">
        <f t="shared" si="1"/>
        <v>0</v>
      </c>
      <c r="H20" s="1">
        <v>3</v>
      </c>
      <c r="I20" s="23">
        <f t="shared" ref="I20:I21" si="81">IF(J20="нет",0,H20)</f>
        <v>3</v>
      </c>
      <c r="J20" s="29"/>
      <c r="K20" s="8">
        <f t="shared" ref="K20:K21" si="82">IF(J20="нет",0,I20*J20)</f>
        <v>0</v>
      </c>
      <c r="M20" s="1">
        <v>3</v>
      </c>
      <c r="N20" s="23">
        <f t="shared" ref="N20:N21" si="83">IF(O20="нет",0,M20)</f>
        <v>3</v>
      </c>
      <c r="O20" s="29"/>
      <c r="P20" s="8">
        <f t="shared" ref="P20:P21" si="84">IF(O20="нет",0,N20*O20)</f>
        <v>0</v>
      </c>
      <c r="R20" s="1">
        <v>3</v>
      </c>
      <c r="S20" s="23">
        <f t="shared" ref="S20:S21" si="85">IF(T20="нет",0,R20)</f>
        <v>3</v>
      </c>
      <c r="T20" s="29"/>
      <c r="U20" s="8">
        <f t="shared" ref="U20:U21" si="86">IF(T20="нет",0,S20*T20)</f>
        <v>0</v>
      </c>
      <c r="W20" s="1">
        <v>3</v>
      </c>
      <c r="X20" s="23">
        <f t="shared" ref="X20:X21" si="87">IF(Y20="нет",0,W20)</f>
        <v>3</v>
      </c>
      <c r="Y20" s="29"/>
      <c r="Z20" s="8">
        <f t="shared" ref="Z20:Z21" si="88">IF(Y20="нет",0,X20*Y20)</f>
        <v>0</v>
      </c>
      <c r="AB20" s="1">
        <v>3</v>
      </c>
      <c r="AC20" s="23">
        <f t="shared" ref="AC20:AC21" si="89">IF(AD20="нет",0,AB20)</f>
        <v>3</v>
      </c>
      <c r="AD20" s="29"/>
      <c r="AE20" s="8">
        <f t="shared" ref="AE20:AE21" si="90">IF(AD20="нет",0,AC20*AD20)</f>
        <v>0</v>
      </c>
      <c r="AG20" s="1">
        <v>3</v>
      </c>
      <c r="AH20" s="23">
        <f t="shared" ref="AH20:AH21" si="91">IF(AI20="нет",0,AG20)</f>
        <v>3</v>
      </c>
      <c r="AI20" s="29"/>
      <c r="AJ20" s="8">
        <f t="shared" ref="AJ20:AJ21" si="92">IF(AI20="нет",0,AH20*AI20)</f>
        <v>0</v>
      </c>
      <c r="AL20" s="1">
        <v>3</v>
      </c>
      <c r="AM20" s="23">
        <f t="shared" ref="AM20:AM21" si="93">IF(AN20="нет",0,AL20)</f>
        <v>3</v>
      </c>
      <c r="AN20" s="29"/>
      <c r="AO20" s="8">
        <f t="shared" ref="AO20:AO21" si="94">IF(AN20="нет",0,AM20*AN20)</f>
        <v>0</v>
      </c>
      <c r="AQ20" s="1">
        <v>3</v>
      </c>
      <c r="AR20" s="23">
        <f t="shared" ref="AR20:AR21" si="95">IF(AS20="нет",0,AQ20)</f>
        <v>3</v>
      </c>
      <c r="AS20" s="29"/>
      <c r="AT20" s="8">
        <f t="shared" ref="AT20:AT21" si="96">IF(AS20="нет",0,AR20*AS20)</f>
        <v>0</v>
      </c>
      <c r="AV20" s="1">
        <v>3</v>
      </c>
      <c r="AW20" s="23">
        <f t="shared" ref="AW20:AW21" si="97">IF(AX20="нет",0,AV20)</f>
        <v>3</v>
      </c>
      <c r="AX20" s="29"/>
      <c r="AY20" s="8">
        <f t="shared" ref="AY20:AY21" si="98">IF(AX20="нет",0,AW20*AX20)</f>
        <v>0</v>
      </c>
      <c r="BA20" s="1">
        <v>3</v>
      </c>
      <c r="BB20" s="23">
        <f t="shared" ref="BB20:BB21" si="99">IF(BC20="нет",0,BA20)</f>
        <v>3</v>
      </c>
      <c r="BC20" s="29"/>
      <c r="BD20" s="8">
        <f t="shared" ref="BD20:BD21" si="100">IF(BC20="нет",0,BB20*BC20)</f>
        <v>0</v>
      </c>
      <c r="BF20" s="1">
        <v>3</v>
      </c>
      <c r="BG20" s="23">
        <f t="shared" ref="BG20:BG21" si="101">IF(BH20="нет",0,BF20)</f>
        <v>3</v>
      </c>
      <c r="BH20" s="29"/>
      <c r="BI20" s="8">
        <f t="shared" ref="BI20:BI21" si="102">IF(BH20="нет",0,BG20*BH20)</f>
        <v>0</v>
      </c>
      <c r="BK20" s="1">
        <v>3</v>
      </c>
      <c r="BL20" s="23">
        <f t="shared" ref="BL20:BL21" si="103">IF(BM20="нет",0,BK20)</f>
        <v>3</v>
      </c>
      <c r="BM20" s="29"/>
      <c r="BN20" s="8">
        <f t="shared" ref="BN20:BN21" si="104">IF(BM20="нет",0,BL20*BM20)</f>
        <v>0</v>
      </c>
      <c r="BP20" s="19">
        <v>3</v>
      </c>
      <c r="BQ20" s="23">
        <f t="shared" ref="BQ20:BQ21" si="105">IF(BR20="нет",0,BP20)</f>
        <v>3</v>
      </c>
      <c r="BR20" s="29"/>
      <c r="BS20" s="8">
        <f t="shared" ref="BS20:BS21" si="106">IF(BR20="нет",0,BQ20*BR20)</f>
        <v>0</v>
      </c>
    </row>
    <row r="21" spans="1:71" ht="15.75" thickBot="1" x14ac:dyDescent="0.3">
      <c r="A21" s="9" t="s">
        <v>20</v>
      </c>
      <c r="B21" s="36" t="s">
        <v>42</v>
      </c>
      <c r="C21" s="10">
        <v>3</v>
      </c>
      <c r="D21" s="23">
        <f t="shared" si="0"/>
        <v>3</v>
      </c>
      <c r="E21" s="30"/>
      <c r="F21" s="8">
        <f t="shared" si="1"/>
        <v>0</v>
      </c>
      <c r="H21" s="10">
        <v>3</v>
      </c>
      <c r="I21" s="23">
        <f t="shared" si="81"/>
        <v>3</v>
      </c>
      <c r="J21" s="30"/>
      <c r="K21" s="8">
        <f t="shared" si="82"/>
        <v>0</v>
      </c>
      <c r="M21" s="10">
        <v>3</v>
      </c>
      <c r="N21" s="23">
        <f t="shared" si="83"/>
        <v>3</v>
      </c>
      <c r="O21" s="30"/>
      <c r="P21" s="8">
        <f t="shared" si="84"/>
        <v>0</v>
      </c>
      <c r="R21" s="10">
        <v>3</v>
      </c>
      <c r="S21" s="23">
        <f t="shared" si="85"/>
        <v>3</v>
      </c>
      <c r="T21" s="30"/>
      <c r="U21" s="8">
        <f t="shared" si="86"/>
        <v>0</v>
      </c>
      <c r="W21" s="10">
        <v>3</v>
      </c>
      <c r="X21" s="23">
        <f t="shared" si="87"/>
        <v>3</v>
      </c>
      <c r="Y21" s="30"/>
      <c r="Z21" s="8">
        <f t="shared" si="88"/>
        <v>0</v>
      </c>
      <c r="AB21" s="10">
        <v>3</v>
      </c>
      <c r="AC21" s="23">
        <f t="shared" si="89"/>
        <v>3</v>
      </c>
      <c r="AD21" s="30"/>
      <c r="AE21" s="8">
        <f t="shared" si="90"/>
        <v>0</v>
      </c>
      <c r="AG21" s="10">
        <v>3</v>
      </c>
      <c r="AH21" s="23">
        <f t="shared" si="91"/>
        <v>3</v>
      </c>
      <c r="AI21" s="30"/>
      <c r="AJ21" s="8">
        <f t="shared" si="92"/>
        <v>0</v>
      </c>
      <c r="AL21" s="10">
        <v>3</v>
      </c>
      <c r="AM21" s="23">
        <f t="shared" si="93"/>
        <v>3</v>
      </c>
      <c r="AN21" s="30"/>
      <c r="AO21" s="8">
        <f t="shared" si="94"/>
        <v>0</v>
      </c>
      <c r="AQ21" s="10">
        <v>3</v>
      </c>
      <c r="AR21" s="23">
        <f t="shared" si="95"/>
        <v>3</v>
      </c>
      <c r="AS21" s="30"/>
      <c r="AT21" s="8">
        <f t="shared" si="96"/>
        <v>0</v>
      </c>
      <c r="AV21" s="10">
        <v>3</v>
      </c>
      <c r="AW21" s="23">
        <f t="shared" si="97"/>
        <v>3</v>
      </c>
      <c r="AX21" s="30"/>
      <c r="AY21" s="8">
        <f t="shared" si="98"/>
        <v>0</v>
      </c>
      <c r="BA21" s="10">
        <v>3</v>
      </c>
      <c r="BB21" s="23">
        <f t="shared" si="99"/>
        <v>3</v>
      </c>
      <c r="BC21" s="30"/>
      <c r="BD21" s="8">
        <f t="shared" si="100"/>
        <v>0</v>
      </c>
      <c r="BF21" s="10">
        <v>3</v>
      </c>
      <c r="BG21" s="23">
        <f t="shared" si="101"/>
        <v>3</v>
      </c>
      <c r="BH21" s="30"/>
      <c r="BI21" s="8">
        <f t="shared" si="102"/>
        <v>0</v>
      </c>
      <c r="BK21" s="10">
        <v>3</v>
      </c>
      <c r="BL21" s="23">
        <f t="shared" si="103"/>
        <v>3</v>
      </c>
      <c r="BM21" s="30"/>
      <c r="BN21" s="8">
        <f t="shared" si="104"/>
        <v>0</v>
      </c>
      <c r="BP21" s="20">
        <v>3</v>
      </c>
      <c r="BQ21" s="23">
        <f t="shared" si="105"/>
        <v>3</v>
      </c>
      <c r="BR21" s="30"/>
      <c r="BS21" s="8">
        <f t="shared" si="106"/>
        <v>0</v>
      </c>
    </row>
    <row r="22" spans="1:71" x14ac:dyDescent="0.25">
      <c r="A22" s="4">
        <v>5</v>
      </c>
      <c r="B22" s="34" t="s">
        <v>79</v>
      </c>
      <c r="C22" s="5">
        <f>SUM(C23:C27)</f>
        <v>9</v>
      </c>
      <c r="D22" s="22">
        <f>SUM(D23:D28)</f>
        <v>30</v>
      </c>
      <c r="E22" s="5"/>
      <c r="F22" s="6">
        <f>SUM(F23:F27)</f>
        <v>0</v>
      </c>
      <c r="H22" s="5">
        <f>SUM(H23:H27)</f>
        <v>9</v>
      </c>
      <c r="I22" s="22">
        <f>SUM(I23:I27)</f>
        <v>15</v>
      </c>
      <c r="J22" s="5"/>
      <c r="K22" s="6">
        <f>SUM(K23:K27)</f>
        <v>0</v>
      </c>
      <c r="M22" s="5">
        <f>SUM(M23:M27)</f>
        <v>9</v>
      </c>
      <c r="N22" s="22">
        <f>SUM(N23:N27)</f>
        <v>15</v>
      </c>
      <c r="O22" s="5"/>
      <c r="P22" s="6">
        <f>SUM(P23:P27)</f>
        <v>0</v>
      </c>
      <c r="R22" s="5">
        <f>SUM(R23:R27)</f>
        <v>9</v>
      </c>
      <c r="S22" s="22">
        <f>SUM(S23:S27)</f>
        <v>15</v>
      </c>
      <c r="T22" s="5"/>
      <c r="U22" s="6">
        <f>SUM(U23:U27)</f>
        <v>0</v>
      </c>
      <c r="W22" s="5">
        <f>SUM(W23:W27)</f>
        <v>9</v>
      </c>
      <c r="X22" s="22">
        <f>SUM(X23:X27)</f>
        <v>15</v>
      </c>
      <c r="Y22" s="5"/>
      <c r="Z22" s="6">
        <f>SUM(Z23:Z27)</f>
        <v>0</v>
      </c>
      <c r="AB22" s="5">
        <f>SUM(AB23:AB27)</f>
        <v>9</v>
      </c>
      <c r="AC22" s="22">
        <f>SUM(AC23:AC27)</f>
        <v>15</v>
      </c>
      <c r="AD22" s="5"/>
      <c r="AE22" s="6">
        <f>SUM(AE23:AE27)</f>
        <v>0</v>
      </c>
      <c r="AG22" s="5">
        <f>SUM(AG23:AG27)</f>
        <v>9</v>
      </c>
      <c r="AH22" s="22">
        <f>SUM(AH23:AH27)</f>
        <v>15</v>
      </c>
      <c r="AI22" s="5"/>
      <c r="AJ22" s="6">
        <f>SUM(AJ23:AJ27)</f>
        <v>0</v>
      </c>
      <c r="AL22" s="5">
        <f>SUM(AL23:AL27)</f>
        <v>9</v>
      </c>
      <c r="AM22" s="22">
        <f>SUM(AM23:AM27)</f>
        <v>15</v>
      </c>
      <c r="AN22" s="5"/>
      <c r="AO22" s="6">
        <f>SUM(AO23:AO27)</f>
        <v>0</v>
      </c>
      <c r="AQ22" s="5">
        <f>SUM(AQ23:AQ27)</f>
        <v>9</v>
      </c>
      <c r="AR22" s="22">
        <f>SUM(AR23:AR27)</f>
        <v>15</v>
      </c>
      <c r="AS22" s="5"/>
      <c r="AT22" s="6">
        <f>SUM(AT23:AT27)</f>
        <v>0</v>
      </c>
      <c r="AV22" s="5">
        <f>SUM(AV23:AV27)</f>
        <v>9</v>
      </c>
      <c r="AW22" s="22">
        <f>SUM(AW23:AW27)</f>
        <v>15</v>
      </c>
      <c r="AX22" s="5"/>
      <c r="AY22" s="6">
        <f>SUM(AY23:AY27)</f>
        <v>0</v>
      </c>
      <c r="BA22" s="5">
        <f>SUM(BA23:BA27)</f>
        <v>9</v>
      </c>
      <c r="BB22" s="22">
        <f>SUM(BB23:BB27)</f>
        <v>15</v>
      </c>
      <c r="BC22" s="5"/>
      <c r="BD22" s="6">
        <f>SUM(BD23:BD27)</f>
        <v>0</v>
      </c>
      <c r="BF22" s="5">
        <f>SUM(BF23:BF27)</f>
        <v>9</v>
      </c>
      <c r="BG22" s="22">
        <f>SUM(BG23:BG27)</f>
        <v>15</v>
      </c>
      <c r="BH22" s="5"/>
      <c r="BI22" s="6">
        <f>SUM(BI23:BI27)</f>
        <v>0</v>
      </c>
      <c r="BK22" s="5">
        <f>SUM(BK23:BK27)</f>
        <v>9</v>
      </c>
      <c r="BL22" s="22">
        <f>SUM(BL23:BL27)</f>
        <v>15</v>
      </c>
      <c r="BM22" s="5"/>
      <c r="BN22" s="6">
        <f>SUM(BN23:BN27)</f>
        <v>0</v>
      </c>
      <c r="BP22" s="18">
        <f>SUM(BP23:BP27)</f>
        <v>9</v>
      </c>
      <c r="BQ22" s="22">
        <f>SUM(BQ23:BQ27)</f>
        <v>15</v>
      </c>
      <c r="BR22" s="5"/>
      <c r="BS22" s="6">
        <f>SUM(BS23:BS27)</f>
        <v>0</v>
      </c>
    </row>
    <row r="23" spans="1:71" s="16" customFormat="1" x14ac:dyDescent="0.25">
      <c r="A23" s="7" t="s">
        <v>22</v>
      </c>
      <c r="B23" s="37" t="s">
        <v>85</v>
      </c>
      <c r="C23" s="1">
        <v>3</v>
      </c>
      <c r="D23" s="23">
        <v>10</v>
      </c>
      <c r="E23" s="29"/>
      <c r="F23" s="8">
        <f t="shared" si="1"/>
        <v>0</v>
      </c>
      <c r="H23" s="1">
        <v>3</v>
      </c>
      <c r="I23" s="23">
        <v>3</v>
      </c>
      <c r="J23" s="29"/>
      <c r="K23" s="8">
        <f t="shared" ref="K23:K27" si="107">IF(J23="нет",0,I23*J23)</f>
        <v>0</v>
      </c>
      <c r="M23" s="1">
        <v>3</v>
      </c>
      <c r="N23" s="23">
        <v>3</v>
      </c>
      <c r="O23" s="29"/>
      <c r="P23" s="8">
        <f t="shared" ref="P23:P27" si="108">IF(O23="нет",0,N23*O23)</f>
        <v>0</v>
      </c>
      <c r="R23" s="1">
        <v>3</v>
      </c>
      <c r="S23" s="23">
        <v>3</v>
      </c>
      <c r="T23" s="29"/>
      <c r="U23" s="8">
        <f t="shared" ref="U23:U27" si="109">IF(T23="нет",0,S23*T23)</f>
        <v>0</v>
      </c>
      <c r="W23" s="1">
        <v>3</v>
      </c>
      <c r="X23" s="23">
        <v>3</v>
      </c>
      <c r="Y23" s="29"/>
      <c r="Z23" s="8">
        <f t="shared" ref="Z23:Z27" si="110">IF(Y23="нет",0,X23*Y23)</f>
        <v>0</v>
      </c>
      <c r="AB23" s="1">
        <v>3</v>
      </c>
      <c r="AC23" s="23">
        <v>3</v>
      </c>
      <c r="AD23" s="29"/>
      <c r="AE23" s="8">
        <f t="shared" ref="AE23:AE27" si="111">IF(AD23="нет",0,AC23*AD23)</f>
        <v>0</v>
      </c>
      <c r="AG23" s="1">
        <v>3</v>
      </c>
      <c r="AH23" s="23">
        <v>3</v>
      </c>
      <c r="AI23" s="29"/>
      <c r="AJ23" s="8">
        <f t="shared" ref="AJ23:AJ27" si="112">IF(AI23="нет",0,AH23*AI23)</f>
        <v>0</v>
      </c>
      <c r="AL23" s="1">
        <v>3</v>
      </c>
      <c r="AM23" s="23">
        <v>3</v>
      </c>
      <c r="AN23" s="29"/>
      <c r="AO23" s="8">
        <f t="shared" ref="AO23:AO27" si="113">IF(AN23="нет",0,AM23*AN23)</f>
        <v>0</v>
      </c>
      <c r="AQ23" s="1">
        <v>3</v>
      </c>
      <c r="AR23" s="23">
        <v>3</v>
      </c>
      <c r="AS23" s="29"/>
      <c r="AT23" s="8">
        <f t="shared" ref="AT23:AT27" si="114">IF(AS23="нет",0,AR23*AS23)</f>
        <v>0</v>
      </c>
      <c r="AV23" s="1">
        <v>3</v>
      </c>
      <c r="AW23" s="23">
        <v>3</v>
      </c>
      <c r="AX23" s="29"/>
      <c r="AY23" s="8">
        <f t="shared" ref="AY23:AY27" si="115">IF(AX23="нет",0,AW23*AX23)</f>
        <v>0</v>
      </c>
      <c r="BA23" s="1">
        <v>3</v>
      </c>
      <c r="BB23" s="23">
        <v>3</v>
      </c>
      <c r="BC23" s="29"/>
      <c r="BD23" s="8">
        <f t="shared" ref="BD23:BD27" si="116">IF(BC23="нет",0,BB23*BC23)</f>
        <v>0</v>
      </c>
      <c r="BF23" s="1">
        <v>3</v>
      </c>
      <c r="BG23" s="23">
        <v>3</v>
      </c>
      <c r="BH23" s="29"/>
      <c r="BI23" s="8">
        <f t="shared" ref="BI23:BI27" si="117">IF(BH23="нет",0,BG23*BH23)</f>
        <v>0</v>
      </c>
      <c r="BK23" s="1">
        <v>3</v>
      </c>
      <c r="BL23" s="23">
        <v>3</v>
      </c>
      <c r="BM23" s="29"/>
      <c r="BN23" s="8">
        <f t="shared" ref="BN23:BN27" si="118">IF(BM23="нет",0,BL23*BM23)</f>
        <v>0</v>
      </c>
      <c r="BP23" s="19">
        <v>3</v>
      </c>
      <c r="BQ23" s="23">
        <v>3</v>
      </c>
      <c r="BR23" s="29"/>
      <c r="BS23" s="8">
        <f t="shared" ref="BS23:BS27" si="119">IF(BR23="нет",0,BQ23*BR23)</f>
        <v>0</v>
      </c>
    </row>
    <row r="24" spans="1:71" x14ac:dyDescent="0.25">
      <c r="A24" s="7" t="s">
        <v>23</v>
      </c>
      <c r="B24" s="50" t="s">
        <v>61</v>
      </c>
      <c r="C24" s="1">
        <v>3</v>
      </c>
      <c r="D24" s="23">
        <v>4</v>
      </c>
      <c r="E24" s="29"/>
      <c r="F24" s="8">
        <f t="shared" si="1"/>
        <v>0</v>
      </c>
      <c r="H24" s="1">
        <v>3</v>
      </c>
      <c r="I24" s="23">
        <v>4</v>
      </c>
      <c r="J24" s="29"/>
      <c r="K24" s="8">
        <f t="shared" si="107"/>
        <v>0</v>
      </c>
      <c r="M24" s="1">
        <v>3</v>
      </c>
      <c r="N24" s="23">
        <v>4</v>
      </c>
      <c r="O24" s="29"/>
      <c r="P24" s="8">
        <f t="shared" si="108"/>
        <v>0</v>
      </c>
      <c r="R24" s="1">
        <v>3</v>
      </c>
      <c r="S24" s="23">
        <v>4</v>
      </c>
      <c r="T24" s="29"/>
      <c r="U24" s="8">
        <f t="shared" si="109"/>
        <v>0</v>
      </c>
      <c r="W24" s="1">
        <v>3</v>
      </c>
      <c r="X24" s="23">
        <v>4</v>
      </c>
      <c r="Y24" s="29"/>
      <c r="Z24" s="8">
        <f t="shared" si="110"/>
        <v>0</v>
      </c>
      <c r="AB24" s="1">
        <v>3</v>
      </c>
      <c r="AC24" s="23">
        <v>4</v>
      </c>
      <c r="AD24" s="29"/>
      <c r="AE24" s="8">
        <f t="shared" si="111"/>
        <v>0</v>
      </c>
      <c r="AG24" s="1">
        <v>3</v>
      </c>
      <c r="AH24" s="23">
        <v>4</v>
      </c>
      <c r="AI24" s="29"/>
      <c r="AJ24" s="8">
        <f t="shared" si="112"/>
        <v>0</v>
      </c>
      <c r="AL24" s="1">
        <v>3</v>
      </c>
      <c r="AM24" s="23">
        <v>4</v>
      </c>
      <c r="AN24" s="29"/>
      <c r="AO24" s="8">
        <f t="shared" si="113"/>
        <v>0</v>
      </c>
      <c r="AQ24" s="1">
        <v>3</v>
      </c>
      <c r="AR24" s="23">
        <v>4</v>
      </c>
      <c r="AS24" s="29"/>
      <c r="AT24" s="8">
        <f t="shared" si="114"/>
        <v>0</v>
      </c>
      <c r="AV24" s="1">
        <v>3</v>
      </c>
      <c r="AW24" s="23">
        <v>4</v>
      </c>
      <c r="AX24" s="29"/>
      <c r="AY24" s="8">
        <f t="shared" si="115"/>
        <v>0</v>
      </c>
      <c r="BA24" s="1">
        <v>3</v>
      </c>
      <c r="BB24" s="23">
        <v>4</v>
      </c>
      <c r="BC24" s="29"/>
      <c r="BD24" s="8">
        <f t="shared" si="116"/>
        <v>0</v>
      </c>
      <c r="BF24" s="1">
        <v>3</v>
      </c>
      <c r="BG24" s="23">
        <v>4</v>
      </c>
      <c r="BH24" s="29"/>
      <c r="BI24" s="8">
        <f t="shared" si="117"/>
        <v>0</v>
      </c>
      <c r="BK24" s="1">
        <v>3</v>
      </c>
      <c r="BL24" s="23">
        <v>4</v>
      </c>
      <c r="BM24" s="29"/>
      <c r="BN24" s="8">
        <f t="shared" si="118"/>
        <v>0</v>
      </c>
      <c r="BP24" s="19">
        <v>3</v>
      </c>
      <c r="BQ24" s="23">
        <v>4</v>
      </c>
      <c r="BR24" s="29"/>
      <c r="BS24" s="8">
        <f t="shared" si="119"/>
        <v>0</v>
      </c>
    </row>
    <row r="25" spans="1:71" x14ac:dyDescent="0.25">
      <c r="A25" s="7" t="s">
        <v>62</v>
      </c>
      <c r="B25" s="37" t="s">
        <v>65</v>
      </c>
      <c r="C25" s="1">
        <v>2</v>
      </c>
      <c r="D25" s="23">
        <v>4</v>
      </c>
      <c r="E25" s="29"/>
      <c r="F25" s="8">
        <f t="shared" si="1"/>
        <v>0</v>
      </c>
      <c r="H25" s="1">
        <v>2</v>
      </c>
      <c r="I25" s="23">
        <v>3</v>
      </c>
      <c r="J25" s="29"/>
      <c r="K25" s="8">
        <f t="shared" si="107"/>
        <v>0</v>
      </c>
      <c r="M25" s="1">
        <v>2</v>
      </c>
      <c r="N25" s="23">
        <v>3</v>
      </c>
      <c r="O25" s="29"/>
      <c r="P25" s="8">
        <f t="shared" si="108"/>
        <v>0</v>
      </c>
      <c r="R25" s="1">
        <v>2</v>
      </c>
      <c r="S25" s="23">
        <v>3</v>
      </c>
      <c r="T25" s="29"/>
      <c r="U25" s="8">
        <f t="shared" si="109"/>
        <v>0</v>
      </c>
      <c r="W25" s="1">
        <v>2</v>
      </c>
      <c r="X25" s="23">
        <v>3</v>
      </c>
      <c r="Y25" s="29"/>
      <c r="Z25" s="8">
        <f t="shared" si="110"/>
        <v>0</v>
      </c>
      <c r="AB25" s="1">
        <v>2</v>
      </c>
      <c r="AC25" s="23">
        <v>3</v>
      </c>
      <c r="AD25" s="29"/>
      <c r="AE25" s="8">
        <f t="shared" si="111"/>
        <v>0</v>
      </c>
      <c r="AG25" s="1">
        <v>2</v>
      </c>
      <c r="AH25" s="23">
        <v>3</v>
      </c>
      <c r="AI25" s="29"/>
      <c r="AJ25" s="8">
        <f t="shared" si="112"/>
        <v>0</v>
      </c>
      <c r="AL25" s="1">
        <v>2</v>
      </c>
      <c r="AM25" s="23">
        <v>3</v>
      </c>
      <c r="AN25" s="29"/>
      <c r="AO25" s="8">
        <f t="shared" si="113"/>
        <v>0</v>
      </c>
      <c r="AQ25" s="1">
        <v>2</v>
      </c>
      <c r="AR25" s="23">
        <v>3</v>
      </c>
      <c r="AS25" s="29"/>
      <c r="AT25" s="8">
        <f t="shared" si="114"/>
        <v>0</v>
      </c>
      <c r="AV25" s="1">
        <v>2</v>
      </c>
      <c r="AW25" s="23">
        <v>3</v>
      </c>
      <c r="AX25" s="29"/>
      <c r="AY25" s="8">
        <f t="shared" si="115"/>
        <v>0</v>
      </c>
      <c r="BA25" s="1">
        <v>2</v>
      </c>
      <c r="BB25" s="23">
        <v>3</v>
      </c>
      <c r="BC25" s="29"/>
      <c r="BD25" s="8">
        <f t="shared" si="116"/>
        <v>0</v>
      </c>
      <c r="BF25" s="1">
        <v>2</v>
      </c>
      <c r="BG25" s="23">
        <v>3</v>
      </c>
      <c r="BH25" s="29"/>
      <c r="BI25" s="8">
        <f t="shared" si="117"/>
        <v>0</v>
      </c>
      <c r="BK25" s="1">
        <v>2</v>
      </c>
      <c r="BL25" s="23">
        <v>3</v>
      </c>
      <c r="BM25" s="29"/>
      <c r="BN25" s="8">
        <f t="shared" si="118"/>
        <v>0</v>
      </c>
      <c r="BP25" s="19">
        <v>2</v>
      </c>
      <c r="BQ25" s="23">
        <v>3</v>
      </c>
      <c r="BR25" s="29"/>
      <c r="BS25" s="8">
        <f t="shared" si="119"/>
        <v>0</v>
      </c>
    </row>
    <row r="26" spans="1:71" x14ac:dyDescent="0.25">
      <c r="A26" s="7" t="s">
        <v>63</v>
      </c>
      <c r="B26" s="59" t="s">
        <v>58</v>
      </c>
      <c r="C26" s="47"/>
      <c r="D26" s="23">
        <v>4</v>
      </c>
      <c r="E26" s="48"/>
      <c r="F26" s="8">
        <f t="shared" si="1"/>
        <v>0</v>
      </c>
      <c r="H26" s="47"/>
      <c r="I26" s="23">
        <v>3</v>
      </c>
      <c r="J26" s="48"/>
      <c r="K26" s="8">
        <f t="shared" si="107"/>
        <v>0</v>
      </c>
      <c r="M26" s="47"/>
      <c r="N26" s="23">
        <v>3</v>
      </c>
      <c r="O26" s="48"/>
      <c r="P26" s="8">
        <f t="shared" si="108"/>
        <v>0</v>
      </c>
      <c r="R26" s="47"/>
      <c r="S26" s="23">
        <v>3</v>
      </c>
      <c r="T26" s="48"/>
      <c r="U26" s="8">
        <f t="shared" si="109"/>
        <v>0</v>
      </c>
      <c r="W26" s="47"/>
      <c r="X26" s="23">
        <v>3</v>
      </c>
      <c r="Y26" s="48"/>
      <c r="Z26" s="8">
        <f t="shared" si="110"/>
        <v>0</v>
      </c>
      <c r="AB26" s="47"/>
      <c r="AC26" s="23">
        <v>3</v>
      </c>
      <c r="AD26" s="48"/>
      <c r="AE26" s="8">
        <f t="shared" si="111"/>
        <v>0</v>
      </c>
      <c r="AG26" s="47"/>
      <c r="AH26" s="23">
        <v>3</v>
      </c>
      <c r="AI26" s="48"/>
      <c r="AJ26" s="8">
        <f t="shared" si="112"/>
        <v>0</v>
      </c>
      <c r="AL26" s="47"/>
      <c r="AM26" s="23">
        <v>3</v>
      </c>
      <c r="AN26" s="48"/>
      <c r="AO26" s="8">
        <f t="shared" si="113"/>
        <v>0</v>
      </c>
      <c r="AQ26" s="47"/>
      <c r="AR26" s="23">
        <v>3</v>
      </c>
      <c r="AS26" s="48"/>
      <c r="AT26" s="8">
        <f t="shared" si="114"/>
        <v>0</v>
      </c>
      <c r="AV26" s="47"/>
      <c r="AW26" s="23">
        <v>3</v>
      </c>
      <c r="AX26" s="48"/>
      <c r="AY26" s="8">
        <f t="shared" si="115"/>
        <v>0</v>
      </c>
      <c r="BA26" s="47"/>
      <c r="BB26" s="23">
        <v>3</v>
      </c>
      <c r="BC26" s="48"/>
      <c r="BD26" s="8">
        <f t="shared" si="116"/>
        <v>0</v>
      </c>
      <c r="BF26" s="47"/>
      <c r="BG26" s="23">
        <v>3</v>
      </c>
      <c r="BH26" s="48"/>
      <c r="BI26" s="8">
        <f t="shared" si="117"/>
        <v>0</v>
      </c>
      <c r="BK26" s="47"/>
      <c r="BL26" s="23">
        <v>3</v>
      </c>
      <c r="BM26" s="48"/>
      <c r="BN26" s="8">
        <f t="shared" si="118"/>
        <v>0</v>
      </c>
      <c r="BP26" s="49"/>
      <c r="BQ26" s="23">
        <v>3</v>
      </c>
      <c r="BR26" s="48"/>
      <c r="BS26" s="8">
        <f t="shared" si="119"/>
        <v>0</v>
      </c>
    </row>
    <row r="27" spans="1:71" ht="15.75" thickBot="1" x14ac:dyDescent="0.3">
      <c r="A27" s="7" t="s">
        <v>64</v>
      </c>
      <c r="B27" s="36" t="s">
        <v>57</v>
      </c>
      <c r="C27" s="10">
        <v>1</v>
      </c>
      <c r="D27" s="23">
        <v>4</v>
      </c>
      <c r="E27" s="30"/>
      <c r="F27" s="8">
        <f t="shared" si="1"/>
        <v>0</v>
      </c>
      <c r="H27" s="10">
        <v>1</v>
      </c>
      <c r="I27" s="23">
        <v>2</v>
      </c>
      <c r="J27" s="30"/>
      <c r="K27" s="8">
        <f t="shared" si="107"/>
        <v>0</v>
      </c>
      <c r="M27" s="10">
        <v>1</v>
      </c>
      <c r="N27" s="23">
        <v>2</v>
      </c>
      <c r="O27" s="30"/>
      <c r="P27" s="8">
        <f t="shared" si="108"/>
        <v>0</v>
      </c>
      <c r="R27" s="10">
        <v>1</v>
      </c>
      <c r="S27" s="23">
        <v>2</v>
      </c>
      <c r="T27" s="30"/>
      <c r="U27" s="8">
        <f t="shared" si="109"/>
        <v>0</v>
      </c>
      <c r="W27" s="10">
        <v>1</v>
      </c>
      <c r="X27" s="23">
        <v>2</v>
      </c>
      <c r="Y27" s="30"/>
      <c r="Z27" s="8">
        <f t="shared" si="110"/>
        <v>0</v>
      </c>
      <c r="AB27" s="10">
        <v>1</v>
      </c>
      <c r="AC27" s="23">
        <v>2</v>
      </c>
      <c r="AD27" s="30"/>
      <c r="AE27" s="8">
        <f t="shared" si="111"/>
        <v>0</v>
      </c>
      <c r="AG27" s="10">
        <v>1</v>
      </c>
      <c r="AH27" s="23">
        <v>2</v>
      </c>
      <c r="AI27" s="30"/>
      <c r="AJ27" s="8">
        <f t="shared" si="112"/>
        <v>0</v>
      </c>
      <c r="AL27" s="10">
        <v>1</v>
      </c>
      <c r="AM27" s="23">
        <v>2</v>
      </c>
      <c r="AN27" s="30"/>
      <c r="AO27" s="8">
        <f t="shared" si="113"/>
        <v>0</v>
      </c>
      <c r="AQ27" s="10">
        <v>1</v>
      </c>
      <c r="AR27" s="23">
        <v>2</v>
      </c>
      <c r="AS27" s="30"/>
      <c r="AT27" s="8">
        <f t="shared" si="114"/>
        <v>0</v>
      </c>
      <c r="AV27" s="10">
        <v>1</v>
      </c>
      <c r="AW27" s="23">
        <v>2</v>
      </c>
      <c r="AX27" s="30"/>
      <c r="AY27" s="8">
        <f t="shared" si="115"/>
        <v>0</v>
      </c>
      <c r="BA27" s="10">
        <v>1</v>
      </c>
      <c r="BB27" s="23">
        <v>2</v>
      </c>
      <c r="BC27" s="30"/>
      <c r="BD27" s="8">
        <f t="shared" si="116"/>
        <v>0</v>
      </c>
      <c r="BF27" s="10">
        <v>1</v>
      </c>
      <c r="BG27" s="23">
        <v>2</v>
      </c>
      <c r="BH27" s="30"/>
      <c r="BI27" s="8">
        <f t="shared" si="117"/>
        <v>0</v>
      </c>
      <c r="BK27" s="10">
        <v>1</v>
      </c>
      <c r="BL27" s="23">
        <v>2</v>
      </c>
      <c r="BM27" s="30"/>
      <c r="BN27" s="8">
        <f t="shared" si="118"/>
        <v>0</v>
      </c>
      <c r="BP27" s="20">
        <v>1</v>
      </c>
      <c r="BQ27" s="23">
        <v>2</v>
      </c>
      <c r="BR27" s="30"/>
      <c r="BS27" s="8">
        <f t="shared" si="119"/>
        <v>0</v>
      </c>
    </row>
    <row r="28" spans="1:71" ht="15.75" thickBot="1" x14ac:dyDescent="0.3">
      <c r="A28" s="7" t="s">
        <v>71</v>
      </c>
      <c r="B28" s="52" t="s">
        <v>72</v>
      </c>
      <c r="C28" s="53"/>
      <c r="D28" s="54">
        <v>4</v>
      </c>
      <c r="E28" s="55"/>
      <c r="F28" s="56">
        <f t="shared" si="1"/>
        <v>0</v>
      </c>
      <c r="H28" s="53"/>
      <c r="I28" s="54"/>
      <c r="J28" s="55"/>
      <c r="K28" s="56"/>
      <c r="M28" s="53"/>
      <c r="N28" s="54"/>
      <c r="O28" s="55"/>
      <c r="P28" s="56"/>
      <c r="R28" s="53"/>
      <c r="S28" s="54"/>
      <c r="T28" s="55"/>
      <c r="U28" s="56"/>
      <c r="W28" s="53"/>
      <c r="X28" s="54"/>
      <c r="Y28" s="55"/>
      <c r="Z28" s="56"/>
      <c r="AB28" s="53"/>
      <c r="AC28" s="54"/>
      <c r="AD28" s="55"/>
      <c r="AE28" s="56"/>
      <c r="AG28" s="53"/>
      <c r="AH28" s="54"/>
      <c r="AI28" s="55"/>
      <c r="AJ28" s="56"/>
      <c r="AL28" s="53"/>
      <c r="AM28" s="54"/>
      <c r="AN28" s="55"/>
      <c r="AO28" s="56"/>
      <c r="AQ28" s="53"/>
      <c r="AR28" s="54"/>
      <c r="AS28" s="55"/>
      <c r="AT28" s="56"/>
      <c r="AV28" s="53"/>
      <c r="AW28" s="54"/>
      <c r="AX28" s="55"/>
      <c r="AY28" s="56"/>
      <c r="BA28" s="53"/>
      <c r="BB28" s="54"/>
      <c r="BC28" s="55"/>
      <c r="BD28" s="56"/>
      <c r="BF28" s="53"/>
      <c r="BG28" s="54"/>
      <c r="BH28" s="55"/>
      <c r="BI28" s="56"/>
      <c r="BK28" s="53"/>
      <c r="BL28" s="54"/>
      <c r="BM28" s="55"/>
      <c r="BN28" s="56"/>
      <c r="BP28" s="57"/>
      <c r="BQ28" s="54"/>
      <c r="BR28" s="55"/>
      <c r="BS28" s="56"/>
    </row>
    <row r="29" spans="1:71" x14ac:dyDescent="0.25">
      <c r="A29" s="4">
        <v>6</v>
      </c>
      <c r="B29" s="34" t="s">
        <v>75</v>
      </c>
      <c r="C29" s="5">
        <v>1</v>
      </c>
      <c r="D29" s="22">
        <v>3</v>
      </c>
      <c r="E29" s="31"/>
      <c r="F29" s="6">
        <f>IF(E29="нет",0,C29*E29)</f>
        <v>0</v>
      </c>
      <c r="H29" s="5">
        <v>1</v>
      </c>
      <c r="I29" s="22">
        <f t="shared" ref="I29:I30" si="120">IF(J29="нет",0,H29)</f>
        <v>1</v>
      </c>
      <c r="J29" s="31"/>
      <c r="K29" s="6">
        <f>IF(J29="нет",0,H29*J29)</f>
        <v>0</v>
      </c>
      <c r="M29" s="5">
        <v>1</v>
      </c>
      <c r="N29" s="22">
        <f t="shared" ref="N29:N30" si="121">IF(O29="нет",0,M29)</f>
        <v>1</v>
      </c>
      <c r="O29" s="31"/>
      <c r="P29" s="6">
        <f>IF(O29="нет",0,M29*O29)</f>
        <v>0</v>
      </c>
      <c r="R29" s="5">
        <v>1</v>
      </c>
      <c r="S29" s="22">
        <f t="shared" ref="S29:S30" si="122">IF(T29="нет",0,R29)</f>
        <v>1</v>
      </c>
      <c r="T29" s="31"/>
      <c r="U29" s="6">
        <f>IF(T29="нет",0,R29*T29)</f>
        <v>0</v>
      </c>
      <c r="W29" s="5">
        <v>1</v>
      </c>
      <c r="X29" s="22">
        <f t="shared" ref="X29:X30" si="123">IF(Y29="нет",0,W29)</f>
        <v>1</v>
      </c>
      <c r="Y29" s="31"/>
      <c r="Z29" s="6">
        <f>IF(Y29="нет",0,W29*Y29)</f>
        <v>0</v>
      </c>
      <c r="AB29" s="5">
        <v>1</v>
      </c>
      <c r="AC29" s="22">
        <f t="shared" ref="AC29:AC30" si="124">IF(AD29="нет",0,AB29)</f>
        <v>1</v>
      </c>
      <c r="AD29" s="31"/>
      <c r="AE29" s="6">
        <f>IF(AD29="нет",0,AB29*AD29)</f>
        <v>0</v>
      </c>
      <c r="AG29" s="5">
        <v>1</v>
      </c>
      <c r="AH29" s="22">
        <f t="shared" ref="AH29:AH30" si="125">IF(AI29="нет",0,AG29)</f>
        <v>1</v>
      </c>
      <c r="AI29" s="31"/>
      <c r="AJ29" s="6">
        <f>IF(AI29="нет",0,AG29*AI29)</f>
        <v>0</v>
      </c>
      <c r="AL29" s="5">
        <v>1</v>
      </c>
      <c r="AM29" s="22">
        <f t="shared" ref="AM29:AM30" si="126">IF(AN29="нет",0,AL29)</f>
        <v>1</v>
      </c>
      <c r="AN29" s="31"/>
      <c r="AO29" s="6">
        <f>IF(AN29="нет",0,AL29*AN29)</f>
        <v>0</v>
      </c>
      <c r="AQ29" s="5">
        <v>1</v>
      </c>
      <c r="AR29" s="22">
        <f t="shared" ref="AR29:AR30" si="127">IF(AS29="нет",0,AQ29)</f>
        <v>1</v>
      </c>
      <c r="AS29" s="31"/>
      <c r="AT29" s="6">
        <f>IF(AS29="нет",0,AQ29*AS29)</f>
        <v>0</v>
      </c>
      <c r="AV29" s="5">
        <v>1</v>
      </c>
      <c r="AW29" s="22">
        <f t="shared" ref="AW29:AW30" si="128">IF(AX29="нет",0,AV29)</f>
        <v>1</v>
      </c>
      <c r="AX29" s="31"/>
      <c r="AY29" s="6">
        <f>IF(AX29="нет",0,AV29*AX29)</f>
        <v>0</v>
      </c>
      <c r="BA29" s="5">
        <v>1</v>
      </c>
      <c r="BB29" s="22">
        <f t="shared" ref="BB29:BB30" si="129">IF(BC29="нет",0,BA29)</f>
        <v>1</v>
      </c>
      <c r="BC29" s="31"/>
      <c r="BD29" s="6">
        <f>IF(BC29="нет",0,BA29*BC29)</f>
        <v>0</v>
      </c>
      <c r="BF29" s="5">
        <v>1</v>
      </c>
      <c r="BG29" s="22">
        <f t="shared" ref="BG29:BG30" si="130">IF(BH29="нет",0,BF29)</f>
        <v>1</v>
      </c>
      <c r="BH29" s="31"/>
      <c r="BI29" s="6">
        <f>IF(BH29="нет",0,BF29*BH29)</f>
        <v>0</v>
      </c>
      <c r="BK29" s="5">
        <v>1</v>
      </c>
      <c r="BL29" s="22">
        <f t="shared" ref="BL29:BL30" si="131">IF(BM29="нет",0,BK29)</f>
        <v>1</v>
      </c>
      <c r="BM29" s="31"/>
      <c r="BN29" s="6">
        <f>IF(BM29="нет",0,BK29*BM29)</f>
        <v>0</v>
      </c>
      <c r="BP29" s="18">
        <v>1</v>
      </c>
      <c r="BQ29" s="22">
        <f t="shared" ref="BQ29:BQ30" si="132">IF(BR29="нет",0,BP29)</f>
        <v>1</v>
      </c>
      <c r="BR29" s="31"/>
      <c r="BS29" s="6">
        <f>IF(BR29="нет",0,BP29*BR29)</f>
        <v>0</v>
      </c>
    </row>
    <row r="30" spans="1:71" ht="15.75" thickBot="1" x14ac:dyDescent="0.3">
      <c r="A30" s="12">
        <v>7</v>
      </c>
      <c r="B30" s="38" t="s">
        <v>76</v>
      </c>
      <c r="C30" s="13">
        <v>1</v>
      </c>
      <c r="D30" s="24">
        <v>3</v>
      </c>
      <c r="E30" s="32"/>
      <c r="F30" s="14">
        <f>IF(E30="нет",0,C30*E30)</f>
        <v>0</v>
      </c>
      <c r="H30" s="13">
        <v>1</v>
      </c>
      <c r="I30" s="24">
        <f t="shared" si="120"/>
        <v>1</v>
      </c>
      <c r="J30" s="32"/>
      <c r="K30" s="14">
        <f>IF(J30="нет",0,H30*J30)</f>
        <v>0</v>
      </c>
      <c r="M30" s="13">
        <v>1</v>
      </c>
      <c r="N30" s="24">
        <f t="shared" si="121"/>
        <v>1</v>
      </c>
      <c r="O30" s="32"/>
      <c r="P30" s="14">
        <f>IF(O30="нет",0,M30*O30)</f>
        <v>0</v>
      </c>
      <c r="R30" s="13">
        <v>1</v>
      </c>
      <c r="S30" s="24">
        <f t="shared" si="122"/>
        <v>1</v>
      </c>
      <c r="T30" s="32"/>
      <c r="U30" s="14">
        <f>IF(T30="нет",0,R30*T30)</f>
        <v>0</v>
      </c>
      <c r="W30" s="13">
        <v>1</v>
      </c>
      <c r="X30" s="24">
        <f t="shared" si="123"/>
        <v>1</v>
      </c>
      <c r="Y30" s="32"/>
      <c r="Z30" s="14">
        <f>IF(Y30="нет",0,W30*Y30)</f>
        <v>0</v>
      </c>
      <c r="AB30" s="13">
        <v>1</v>
      </c>
      <c r="AC30" s="24">
        <f t="shared" si="124"/>
        <v>1</v>
      </c>
      <c r="AD30" s="32"/>
      <c r="AE30" s="14">
        <f>IF(AD30="нет",0,AB30*AD30)</f>
        <v>0</v>
      </c>
      <c r="AG30" s="13">
        <v>1</v>
      </c>
      <c r="AH30" s="24">
        <f t="shared" si="125"/>
        <v>1</v>
      </c>
      <c r="AI30" s="32"/>
      <c r="AJ30" s="14">
        <f>IF(AI30="нет",0,AG30*AI30)</f>
        <v>0</v>
      </c>
      <c r="AL30" s="13">
        <v>1</v>
      </c>
      <c r="AM30" s="24">
        <f t="shared" si="126"/>
        <v>1</v>
      </c>
      <c r="AN30" s="32"/>
      <c r="AO30" s="14">
        <f>IF(AN30="нет",0,AL30*AN30)</f>
        <v>0</v>
      </c>
      <c r="AQ30" s="13">
        <v>1</v>
      </c>
      <c r="AR30" s="24">
        <f t="shared" si="127"/>
        <v>1</v>
      </c>
      <c r="AS30" s="32"/>
      <c r="AT30" s="14">
        <f>IF(AS30="нет",0,AQ30*AS30)</f>
        <v>0</v>
      </c>
      <c r="AV30" s="13">
        <v>1</v>
      </c>
      <c r="AW30" s="24">
        <f t="shared" si="128"/>
        <v>1</v>
      </c>
      <c r="AX30" s="32"/>
      <c r="AY30" s="14">
        <f>IF(AX30="нет",0,AV30*AX30)</f>
        <v>0</v>
      </c>
      <c r="BA30" s="13">
        <v>1</v>
      </c>
      <c r="BB30" s="24">
        <f t="shared" si="129"/>
        <v>1</v>
      </c>
      <c r="BC30" s="32"/>
      <c r="BD30" s="14">
        <f>IF(BC30="нет",0,BA30*BC30)</f>
        <v>0</v>
      </c>
      <c r="BF30" s="13">
        <v>1</v>
      </c>
      <c r="BG30" s="24">
        <f t="shared" si="130"/>
        <v>1</v>
      </c>
      <c r="BH30" s="32"/>
      <c r="BI30" s="14">
        <f>IF(BH30="нет",0,BF30*BH30)</f>
        <v>0</v>
      </c>
      <c r="BK30" s="13">
        <v>1</v>
      </c>
      <c r="BL30" s="24">
        <f t="shared" si="131"/>
        <v>1</v>
      </c>
      <c r="BM30" s="32"/>
      <c r="BN30" s="14">
        <f>IF(BM30="нет",0,BK30*BM30)</f>
        <v>0</v>
      </c>
      <c r="BP30" s="21">
        <v>1</v>
      </c>
      <c r="BQ30" s="24">
        <f t="shared" si="132"/>
        <v>1</v>
      </c>
      <c r="BR30" s="32"/>
      <c r="BS30" s="14">
        <f>IF(BR30="нет",0,BP30*BR30)</f>
        <v>0</v>
      </c>
    </row>
    <row r="31" spans="1:71" x14ac:dyDescent="0.25">
      <c r="A31" s="4">
        <v>8</v>
      </c>
      <c r="B31" s="34" t="s">
        <v>74</v>
      </c>
      <c r="C31" s="5">
        <f>SUM(C32:C33)</f>
        <v>7</v>
      </c>
      <c r="D31" s="22">
        <f>SUM(D32:D33)</f>
        <v>12</v>
      </c>
      <c r="E31" s="5"/>
      <c r="F31" s="6">
        <f>SUM(F32:F33)</f>
        <v>0</v>
      </c>
      <c r="H31" s="5">
        <f>SUM(H32:H33)</f>
        <v>7</v>
      </c>
      <c r="I31" s="22">
        <f>SUM(I32:I33)</f>
        <v>7</v>
      </c>
      <c r="J31" s="5"/>
      <c r="K31" s="6">
        <f>SUM(K32:K33)</f>
        <v>0</v>
      </c>
      <c r="M31" s="5">
        <f>SUM(M32:M33)</f>
        <v>7</v>
      </c>
      <c r="N31" s="22">
        <f>SUM(N32:N33)</f>
        <v>7</v>
      </c>
      <c r="O31" s="5"/>
      <c r="P31" s="6">
        <f>SUM(P32:P33)</f>
        <v>0</v>
      </c>
      <c r="R31" s="5">
        <f>SUM(R32:R33)</f>
        <v>7</v>
      </c>
      <c r="S31" s="22">
        <f>SUM(S32:S33)</f>
        <v>7</v>
      </c>
      <c r="T31" s="5"/>
      <c r="U31" s="6">
        <f>SUM(U32:U33)</f>
        <v>0</v>
      </c>
      <c r="W31" s="5">
        <f>SUM(W32:W33)</f>
        <v>7</v>
      </c>
      <c r="X31" s="22">
        <f>SUM(X32:X33)</f>
        <v>7</v>
      </c>
      <c r="Y31" s="5"/>
      <c r="Z31" s="6">
        <f>SUM(Z32:Z33)</f>
        <v>0</v>
      </c>
      <c r="AB31" s="5">
        <f>SUM(AB32:AB33)</f>
        <v>7</v>
      </c>
      <c r="AC31" s="22">
        <f>SUM(AC32:AC33)</f>
        <v>7</v>
      </c>
      <c r="AD31" s="5"/>
      <c r="AE31" s="6">
        <f>SUM(AE32:AE33)</f>
        <v>0</v>
      </c>
      <c r="AG31" s="5">
        <f>SUM(AG32:AG33)</f>
        <v>7</v>
      </c>
      <c r="AH31" s="22">
        <f>SUM(AH32:AH33)</f>
        <v>7</v>
      </c>
      <c r="AI31" s="5"/>
      <c r="AJ31" s="6">
        <f>SUM(AJ32:AJ33)</f>
        <v>0</v>
      </c>
      <c r="AL31" s="5">
        <f>SUM(AL32:AL33)</f>
        <v>7</v>
      </c>
      <c r="AM31" s="22">
        <f>SUM(AM32:AM33)</f>
        <v>7</v>
      </c>
      <c r="AN31" s="5"/>
      <c r="AO31" s="6">
        <f>SUM(AO32:AO33)</f>
        <v>0</v>
      </c>
      <c r="AQ31" s="5">
        <f>SUM(AQ32:AQ33)</f>
        <v>7</v>
      </c>
      <c r="AR31" s="22">
        <f>SUM(AR32:AR33)</f>
        <v>7</v>
      </c>
      <c r="AS31" s="5"/>
      <c r="AT31" s="6">
        <f>SUM(AT32:AT33)</f>
        <v>0</v>
      </c>
      <c r="AV31" s="5">
        <f>SUM(AV32:AV33)</f>
        <v>7</v>
      </c>
      <c r="AW31" s="22">
        <f>SUM(AW32:AW33)</f>
        <v>7</v>
      </c>
      <c r="AX31" s="5"/>
      <c r="AY31" s="6">
        <f>SUM(AY32:AY33)</f>
        <v>0</v>
      </c>
      <c r="BA31" s="5">
        <f>SUM(BA32:BA33)</f>
        <v>7</v>
      </c>
      <c r="BB31" s="22">
        <f>SUM(BB32:BB33)</f>
        <v>7</v>
      </c>
      <c r="BC31" s="5"/>
      <c r="BD31" s="6">
        <f>SUM(BD32:BD33)</f>
        <v>0</v>
      </c>
      <c r="BF31" s="5">
        <f>SUM(BF32:BF33)</f>
        <v>7</v>
      </c>
      <c r="BG31" s="22">
        <f>SUM(BG32:BG33)</f>
        <v>7</v>
      </c>
      <c r="BH31" s="5"/>
      <c r="BI31" s="6">
        <f>SUM(BI32:BI33)</f>
        <v>0</v>
      </c>
      <c r="BK31" s="5">
        <f>SUM(BK32:BK33)</f>
        <v>7</v>
      </c>
      <c r="BL31" s="22">
        <f>SUM(BL32:BL33)</f>
        <v>7</v>
      </c>
      <c r="BM31" s="5"/>
      <c r="BN31" s="6">
        <f>SUM(BN32:BN33)</f>
        <v>0</v>
      </c>
      <c r="BP31" s="18">
        <f>SUM(BP32:BP33)</f>
        <v>7</v>
      </c>
      <c r="BQ31" s="22">
        <f>SUM(BQ32:BQ33)</f>
        <v>7</v>
      </c>
      <c r="BR31" s="5"/>
      <c r="BS31" s="6">
        <f>SUM(BS32:BS33)</f>
        <v>0</v>
      </c>
    </row>
    <row r="32" spans="1:71" x14ac:dyDescent="0.25">
      <c r="A32" s="7" t="s">
        <v>24</v>
      </c>
      <c r="B32" s="37" t="s">
        <v>73</v>
      </c>
      <c r="C32" s="1">
        <v>3</v>
      </c>
      <c r="D32" s="23">
        <v>9</v>
      </c>
      <c r="E32" s="29"/>
      <c r="F32" s="8">
        <f t="shared" ref="F32:F33" si="133">IF(E32="нет",0,D32*E32)</f>
        <v>0</v>
      </c>
      <c r="H32" s="1">
        <v>3</v>
      </c>
      <c r="I32" s="23">
        <f t="shared" ref="I32:I33" si="134">IF(J32="нет",0,H32)</f>
        <v>3</v>
      </c>
      <c r="J32" s="29"/>
      <c r="K32" s="8">
        <f t="shared" ref="K32:K33" si="135">IF(J32="нет",0,I32*J32)</f>
        <v>0</v>
      </c>
      <c r="M32" s="1">
        <v>3</v>
      </c>
      <c r="N32" s="23">
        <f t="shared" ref="N32:N33" si="136">IF(O32="нет",0,M32)</f>
        <v>3</v>
      </c>
      <c r="O32" s="29"/>
      <c r="P32" s="8">
        <f t="shared" ref="P32:P33" si="137">IF(O32="нет",0,N32*O32)</f>
        <v>0</v>
      </c>
      <c r="R32" s="1">
        <v>3</v>
      </c>
      <c r="S32" s="23">
        <f t="shared" ref="S32:S33" si="138">IF(T32="нет",0,R32)</f>
        <v>3</v>
      </c>
      <c r="T32" s="29"/>
      <c r="U32" s="8">
        <f t="shared" ref="U32:U33" si="139">IF(T32="нет",0,S32*T32)</f>
        <v>0</v>
      </c>
      <c r="W32" s="1">
        <v>3</v>
      </c>
      <c r="X32" s="23">
        <f t="shared" ref="X32:X33" si="140">IF(Y32="нет",0,W32)</f>
        <v>3</v>
      </c>
      <c r="Y32" s="29"/>
      <c r="Z32" s="8">
        <f t="shared" ref="Z32:Z33" si="141">IF(Y32="нет",0,X32*Y32)</f>
        <v>0</v>
      </c>
      <c r="AB32" s="1">
        <v>3</v>
      </c>
      <c r="AC32" s="23">
        <f t="shared" ref="AC32:AC33" si="142">IF(AD32="нет",0,AB32)</f>
        <v>3</v>
      </c>
      <c r="AD32" s="29"/>
      <c r="AE32" s="8">
        <f t="shared" ref="AE32:AE33" si="143">IF(AD32="нет",0,AC32*AD32)</f>
        <v>0</v>
      </c>
      <c r="AG32" s="1">
        <v>3</v>
      </c>
      <c r="AH32" s="23">
        <f t="shared" ref="AH32:AH33" si="144">IF(AI32="нет",0,AG32)</f>
        <v>3</v>
      </c>
      <c r="AI32" s="29"/>
      <c r="AJ32" s="8">
        <f t="shared" ref="AJ32:AJ33" si="145">IF(AI32="нет",0,AH32*AI32)</f>
        <v>0</v>
      </c>
      <c r="AL32" s="1">
        <v>3</v>
      </c>
      <c r="AM32" s="23">
        <f t="shared" ref="AM32:AM33" si="146">IF(AN32="нет",0,AL32)</f>
        <v>3</v>
      </c>
      <c r="AN32" s="29"/>
      <c r="AO32" s="8">
        <f t="shared" ref="AO32:AO33" si="147">IF(AN32="нет",0,AM32*AN32)</f>
        <v>0</v>
      </c>
      <c r="AQ32" s="1">
        <v>3</v>
      </c>
      <c r="AR32" s="23">
        <f t="shared" ref="AR32:AR33" si="148">IF(AS32="нет",0,AQ32)</f>
        <v>3</v>
      </c>
      <c r="AS32" s="29"/>
      <c r="AT32" s="8">
        <f t="shared" ref="AT32:AT33" si="149">IF(AS32="нет",0,AR32*AS32)</f>
        <v>0</v>
      </c>
      <c r="AV32" s="1">
        <v>3</v>
      </c>
      <c r="AW32" s="23">
        <f t="shared" ref="AW32:AW33" si="150">IF(AX32="нет",0,AV32)</f>
        <v>3</v>
      </c>
      <c r="AX32" s="29"/>
      <c r="AY32" s="8">
        <f t="shared" ref="AY32:AY33" si="151">IF(AX32="нет",0,AW32*AX32)</f>
        <v>0</v>
      </c>
      <c r="BA32" s="1">
        <v>3</v>
      </c>
      <c r="BB32" s="23">
        <f t="shared" ref="BB32:BB33" si="152">IF(BC32="нет",0,BA32)</f>
        <v>3</v>
      </c>
      <c r="BC32" s="29"/>
      <c r="BD32" s="8">
        <f t="shared" ref="BD32:BD33" si="153">IF(BC32="нет",0,BB32*BC32)</f>
        <v>0</v>
      </c>
      <c r="BF32" s="1">
        <v>3</v>
      </c>
      <c r="BG32" s="23">
        <f t="shared" ref="BG32:BG33" si="154">IF(BH32="нет",0,BF32)</f>
        <v>3</v>
      </c>
      <c r="BH32" s="29"/>
      <c r="BI32" s="8">
        <f t="shared" ref="BI32:BI33" si="155">IF(BH32="нет",0,BG32*BH32)</f>
        <v>0</v>
      </c>
      <c r="BK32" s="1">
        <v>3</v>
      </c>
      <c r="BL32" s="23">
        <f t="shared" ref="BL32:BL33" si="156">IF(BM32="нет",0,BK32)</f>
        <v>3</v>
      </c>
      <c r="BM32" s="29"/>
      <c r="BN32" s="8">
        <f t="shared" ref="BN32:BN33" si="157">IF(BM32="нет",0,BL32*BM32)</f>
        <v>0</v>
      </c>
      <c r="BP32" s="19">
        <v>3</v>
      </c>
      <c r="BQ32" s="23">
        <f t="shared" ref="BQ32:BQ33" si="158">IF(BR32="нет",0,BP32)</f>
        <v>3</v>
      </c>
      <c r="BR32" s="29"/>
      <c r="BS32" s="8">
        <f t="shared" ref="BS32:BS33" si="159">IF(BR32="нет",0,BQ32*BR32)</f>
        <v>0</v>
      </c>
    </row>
    <row r="33" spans="1:71" ht="15.75" thickBot="1" x14ac:dyDescent="0.3">
      <c r="A33" s="7" t="s">
        <v>25</v>
      </c>
      <c r="B33" s="36" t="s">
        <v>54</v>
      </c>
      <c r="C33" s="10">
        <v>4</v>
      </c>
      <c r="D33" s="25">
        <v>3</v>
      </c>
      <c r="E33" s="30"/>
      <c r="F33" s="11">
        <f t="shared" si="133"/>
        <v>0</v>
      </c>
      <c r="H33" s="10">
        <v>4</v>
      </c>
      <c r="I33" s="25">
        <f t="shared" si="134"/>
        <v>4</v>
      </c>
      <c r="J33" s="30"/>
      <c r="K33" s="11">
        <f t="shared" si="135"/>
        <v>0</v>
      </c>
      <c r="M33" s="10">
        <v>4</v>
      </c>
      <c r="N33" s="25">
        <f t="shared" si="136"/>
        <v>4</v>
      </c>
      <c r="O33" s="30"/>
      <c r="P33" s="11">
        <f t="shared" si="137"/>
        <v>0</v>
      </c>
      <c r="R33" s="10">
        <v>4</v>
      </c>
      <c r="S33" s="25">
        <f t="shared" si="138"/>
        <v>4</v>
      </c>
      <c r="T33" s="30"/>
      <c r="U33" s="11">
        <f t="shared" si="139"/>
        <v>0</v>
      </c>
      <c r="W33" s="10">
        <v>4</v>
      </c>
      <c r="X33" s="25">
        <f t="shared" si="140"/>
        <v>4</v>
      </c>
      <c r="Y33" s="30"/>
      <c r="Z33" s="11">
        <f t="shared" si="141"/>
        <v>0</v>
      </c>
      <c r="AB33" s="10">
        <v>4</v>
      </c>
      <c r="AC33" s="25">
        <f t="shared" si="142"/>
        <v>4</v>
      </c>
      <c r="AD33" s="30"/>
      <c r="AE33" s="11">
        <f t="shared" si="143"/>
        <v>0</v>
      </c>
      <c r="AG33" s="10">
        <v>4</v>
      </c>
      <c r="AH33" s="25">
        <f t="shared" si="144"/>
        <v>4</v>
      </c>
      <c r="AI33" s="30"/>
      <c r="AJ33" s="11">
        <f t="shared" si="145"/>
        <v>0</v>
      </c>
      <c r="AL33" s="10">
        <v>4</v>
      </c>
      <c r="AM33" s="25">
        <f t="shared" si="146"/>
        <v>4</v>
      </c>
      <c r="AN33" s="30"/>
      <c r="AO33" s="11">
        <f t="shared" si="147"/>
        <v>0</v>
      </c>
      <c r="AQ33" s="10">
        <v>4</v>
      </c>
      <c r="AR33" s="25">
        <f t="shared" si="148"/>
        <v>4</v>
      </c>
      <c r="AS33" s="30"/>
      <c r="AT33" s="11">
        <f t="shared" si="149"/>
        <v>0</v>
      </c>
      <c r="AV33" s="10">
        <v>4</v>
      </c>
      <c r="AW33" s="25">
        <f t="shared" si="150"/>
        <v>4</v>
      </c>
      <c r="AX33" s="30"/>
      <c r="AY33" s="11">
        <f t="shared" si="151"/>
        <v>0</v>
      </c>
      <c r="BA33" s="10">
        <v>4</v>
      </c>
      <c r="BB33" s="25">
        <f t="shared" si="152"/>
        <v>4</v>
      </c>
      <c r="BC33" s="30"/>
      <c r="BD33" s="11">
        <f t="shared" si="153"/>
        <v>0</v>
      </c>
      <c r="BF33" s="10">
        <v>4</v>
      </c>
      <c r="BG33" s="25">
        <f t="shared" si="154"/>
        <v>4</v>
      </c>
      <c r="BH33" s="30"/>
      <c r="BI33" s="11">
        <f t="shared" si="155"/>
        <v>0</v>
      </c>
      <c r="BK33" s="10">
        <v>4</v>
      </c>
      <c r="BL33" s="25">
        <f t="shared" si="156"/>
        <v>4</v>
      </c>
      <c r="BM33" s="30"/>
      <c r="BN33" s="11">
        <f t="shared" si="157"/>
        <v>0</v>
      </c>
      <c r="BP33" s="20">
        <v>4</v>
      </c>
      <c r="BQ33" s="25">
        <f t="shared" si="158"/>
        <v>4</v>
      </c>
      <c r="BR33" s="30"/>
      <c r="BS33" s="11">
        <f t="shared" si="159"/>
        <v>0</v>
      </c>
    </row>
    <row r="34" spans="1:71" ht="15.75" thickBot="1" x14ac:dyDescent="0.3">
      <c r="C34">
        <f>C31+C30+C29+C22+C19+C15+C12+C4</f>
        <v>57</v>
      </c>
      <c r="D34">
        <f>D31+D30+D29+D22+D19+D15+D12+D4</f>
        <v>100</v>
      </c>
      <c r="E34" s="2" t="s">
        <v>28</v>
      </c>
      <c r="F34" s="15">
        <f>F31+F30+F29+F22+F19+F15+F12+F4</f>
        <v>0</v>
      </c>
      <c r="H34">
        <f>H31+H30+H29+H22+H19+H15+H12+H4</f>
        <v>57</v>
      </c>
      <c r="I34">
        <f>I31+I30+I29+I22+I19+I15+I12+I4</f>
        <v>63</v>
      </c>
      <c r="J34" s="2" t="s">
        <v>28</v>
      </c>
      <c r="K34" s="15">
        <f>K31+K30+K29+K22+K19+K15+K12+K4</f>
        <v>0</v>
      </c>
      <c r="M34">
        <f>M31+M30+M29+M22+M19+M15+M12+M4</f>
        <v>57</v>
      </c>
      <c r="N34">
        <f>N31+N30+N29+N22+N19+N15+N12+N4</f>
        <v>63</v>
      </c>
      <c r="O34" s="2" t="s">
        <v>28</v>
      </c>
      <c r="P34" s="15">
        <f>P31+P30+P29+P22+P19+P15+P12+P4</f>
        <v>0</v>
      </c>
      <c r="R34">
        <f>R31+R30+R29+R22+R19+R15+R12+R4</f>
        <v>57</v>
      </c>
      <c r="S34">
        <f>S31+S30+S29+S22+S19+S15+S12+S4</f>
        <v>63</v>
      </c>
      <c r="T34" s="2" t="s">
        <v>28</v>
      </c>
      <c r="U34" s="15">
        <f>U31+U30+U29+U22+U19+U15+U12+U4</f>
        <v>0</v>
      </c>
      <c r="W34">
        <f>W31+W30+W29+W22+W19+W15+W12+W4</f>
        <v>57</v>
      </c>
      <c r="X34">
        <f>X31+X30+X29+X22+X19+X15+X12+X4</f>
        <v>63</v>
      </c>
      <c r="Y34" s="2" t="s">
        <v>28</v>
      </c>
      <c r="Z34" s="15">
        <f>Z31+Z30+Z29+Z22+Z19+Z15+Z12+Z4</f>
        <v>0</v>
      </c>
      <c r="AB34">
        <f>AB31+AB30+AB29+AB22+AB19+AB15+AB12+AB4</f>
        <v>57</v>
      </c>
      <c r="AC34">
        <f>AC31+AC30+AC29+AC22+AC19+AC15+AC12+AC4</f>
        <v>63</v>
      </c>
      <c r="AD34" s="2" t="s">
        <v>28</v>
      </c>
      <c r="AE34" s="15">
        <f>AE31+AE30+AE29+AE22+AE19+AE15+AE12+AE4</f>
        <v>0</v>
      </c>
      <c r="AG34">
        <f>AG31+AG30+AG29+AG22+AG19+AG15+AG12+AG4</f>
        <v>57</v>
      </c>
      <c r="AH34">
        <f>AH31+AH30+AH29+AH22+AH19+AH15+AH12+AH4</f>
        <v>63</v>
      </c>
      <c r="AI34" s="2" t="s">
        <v>28</v>
      </c>
      <c r="AJ34" s="15">
        <f>AJ31+AJ30+AJ29+AJ22+AJ19+AJ15+AJ12+AJ4</f>
        <v>0</v>
      </c>
      <c r="AL34">
        <f>AL31+AL30+AL29+AL22+AL19+AL15+AL12+AL4</f>
        <v>57</v>
      </c>
      <c r="AM34">
        <f>AM31+AM30+AM29+AM22+AM19+AM15+AM12+AM4</f>
        <v>63</v>
      </c>
      <c r="AN34" s="2" t="s">
        <v>28</v>
      </c>
      <c r="AO34" s="15">
        <f>AO31+AO30+AO29+AO22+AO19+AO15+AO12+AO4</f>
        <v>0</v>
      </c>
      <c r="AQ34">
        <f>AQ31+AQ30+AQ29+AQ22+AQ19+AQ15+AQ12+AQ4</f>
        <v>57</v>
      </c>
      <c r="AR34">
        <f>AR31+AR30+AR29+AR22+AR19+AR15+AR12+AR4</f>
        <v>63</v>
      </c>
      <c r="AS34" s="2" t="s">
        <v>28</v>
      </c>
      <c r="AT34" s="15">
        <f>AT31+AT30+AT29+AT22+AT19+AT15+AT12+AT4</f>
        <v>0</v>
      </c>
      <c r="AV34">
        <f>AV31+AV30+AV29+AV22+AV19+AV15+AV12+AV4</f>
        <v>57</v>
      </c>
      <c r="AW34">
        <f>AW31+AW30+AW29+AW22+AW19+AW15+AW12+AW4</f>
        <v>63</v>
      </c>
      <c r="AX34" s="2" t="s">
        <v>28</v>
      </c>
      <c r="AY34" s="15">
        <f>AY31+AY30+AY29+AY22+AY19+AY15+AY12+AY4</f>
        <v>0</v>
      </c>
      <c r="BA34">
        <f>BA31+BA30+BA29+BA22+BA19+BA15+BA12+BA4</f>
        <v>57</v>
      </c>
      <c r="BB34">
        <f>BB31+BB30+BB29+BB22+BB19+BB15+BB12+BB4</f>
        <v>63</v>
      </c>
      <c r="BC34" s="2" t="s">
        <v>28</v>
      </c>
      <c r="BD34" s="15">
        <f>BD31+BD30+BD29+BD22+BD19+BD15+BD12+BD4</f>
        <v>0</v>
      </c>
      <c r="BF34">
        <f>BF31+BF30+BF29+BF22+BF19+BF15+BF12+BF4</f>
        <v>57</v>
      </c>
      <c r="BG34">
        <f>BG31+BG30+BG29+BG22+BG19+BG15+BG12+BG4</f>
        <v>63</v>
      </c>
      <c r="BH34" s="2" t="s">
        <v>28</v>
      </c>
      <c r="BI34" s="15">
        <f>BI31+BI30+BI29+BI22+BI19+BI15+BI12+BI4</f>
        <v>0</v>
      </c>
      <c r="BK34">
        <f>BK31+BK30+BK29+BK22+BK19+BK15+BK12+BK4</f>
        <v>57</v>
      </c>
      <c r="BL34">
        <f>BL31+BL30+BL29+BL22+BL19+BL15+BL12+BL4</f>
        <v>63</v>
      </c>
      <c r="BM34" s="2" t="s">
        <v>28</v>
      </c>
      <c r="BN34" s="15">
        <f>BN31+BN30+BN29+BN22+BN19+BN15+BN12+BN4</f>
        <v>0</v>
      </c>
      <c r="BP34">
        <f>BP31+BP30+BP29+BP22+BP19+BP15+BP12+BP4</f>
        <v>57</v>
      </c>
      <c r="BQ34">
        <f>BQ31+BQ30+BQ29+BQ22+BQ19+BQ15+BQ12+BQ4</f>
        <v>63</v>
      </c>
      <c r="BR34" s="2" t="s">
        <v>28</v>
      </c>
      <c r="BS34" s="15">
        <f>BS31+BS30+BS29+BS22+BS19+BS15+BS12+BS4</f>
        <v>0</v>
      </c>
    </row>
  </sheetData>
  <mergeCells count="14">
    <mergeCell ref="BL2:BN2"/>
    <mergeCell ref="BQ2:BS2"/>
    <mergeCell ref="AH2:AJ2"/>
    <mergeCell ref="AM2:AO2"/>
    <mergeCell ref="AR2:AT2"/>
    <mergeCell ref="AW2:AY2"/>
    <mergeCell ref="BB2:BD2"/>
    <mergeCell ref="BG2:BI2"/>
    <mergeCell ref="AC2:AE2"/>
    <mergeCell ref="D2:F2"/>
    <mergeCell ref="I2:K2"/>
    <mergeCell ref="N2:P2"/>
    <mergeCell ref="S2:U2"/>
    <mergeCell ref="X2:Z2"/>
  </mergeCells>
  <pageMargins left="0.25" right="0.25" top="0.75" bottom="0.75" header="0.3" footer="0.3"/>
  <pageSetup paperSize="9" scale="70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2:F14"/>
  <sheetViews>
    <sheetView view="pageBreakPreview" zoomScaleNormal="100" zoomScaleSheetLayoutView="100" workbookViewId="0">
      <selection activeCell="C32" sqref="C32"/>
    </sheetView>
  </sheetViews>
  <sheetFormatPr defaultRowHeight="15" x14ac:dyDescent="0.25"/>
  <cols>
    <col min="1" max="1" width="6.7109375" customWidth="1"/>
    <col min="2" max="2" width="7.140625" customWidth="1"/>
    <col min="3" max="3" width="100" customWidth="1"/>
    <col min="4" max="4" width="20.140625" customWidth="1"/>
    <col min="5" max="5" width="13.28515625" customWidth="1"/>
    <col min="6" max="6" width="14.140625" customWidth="1"/>
  </cols>
  <sheetData>
    <row r="2" spans="1:6" x14ac:dyDescent="0.25">
      <c r="C2" t="s">
        <v>48</v>
      </c>
      <c r="D2" t="s">
        <v>47</v>
      </c>
    </row>
    <row r="3" spans="1:6" ht="4.5" customHeight="1" thickBot="1" x14ac:dyDescent="0.3"/>
    <row r="4" spans="1:6" x14ac:dyDescent="0.25">
      <c r="B4" s="22">
        <v>2</v>
      </c>
      <c r="C4" s="34" t="s">
        <v>14</v>
      </c>
      <c r="D4" s="43" t="s">
        <v>43</v>
      </c>
      <c r="E4" s="43" t="s">
        <v>44</v>
      </c>
      <c r="F4" s="44" t="s">
        <v>45</v>
      </c>
    </row>
    <row r="5" spans="1:6" x14ac:dyDescent="0.25">
      <c r="A5" s="70" t="s">
        <v>51</v>
      </c>
      <c r="B5" s="41" t="s">
        <v>0</v>
      </c>
      <c r="C5" s="35" t="s">
        <v>34</v>
      </c>
      <c r="D5" s="35"/>
      <c r="E5" s="45"/>
      <c r="F5" s="39"/>
    </row>
    <row r="6" spans="1:6" x14ac:dyDescent="0.25">
      <c r="A6" s="70"/>
      <c r="B6" s="41" t="s">
        <v>1</v>
      </c>
      <c r="C6" s="35" t="s">
        <v>36</v>
      </c>
      <c r="D6" s="35"/>
      <c r="E6" s="45" t="s">
        <v>46</v>
      </c>
      <c r="F6" s="39"/>
    </row>
    <row r="7" spans="1:6" x14ac:dyDescent="0.25">
      <c r="A7" s="70"/>
      <c r="B7" s="41" t="s">
        <v>2</v>
      </c>
      <c r="C7" s="35" t="s">
        <v>38</v>
      </c>
      <c r="D7" s="35"/>
      <c r="E7" s="45" t="s">
        <v>46</v>
      </c>
      <c r="F7" s="39"/>
    </row>
    <row r="8" spans="1:6" x14ac:dyDescent="0.25">
      <c r="A8" s="70"/>
      <c r="B8" s="41" t="s">
        <v>3</v>
      </c>
      <c r="C8" s="35" t="s">
        <v>40</v>
      </c>
      <c r="D8" s="35"/>
      <c r="E8" s="45" t="s">
        <v>46</v>
      </c>
      <c r="F8" s="39"/>
    </row>
    <row r="9" spans="1:6" x14ac:dyDescent="0.25">
      <c r="A9" s="70"/>
      <c r="B9" s="41" t="s">
        <v>4</v>
      </c>
      <c r="C9" s="35" t="s">
        <v>35</v>
      </c>
      <c r="D9" s="35"/>
      <c r="E9" s="45"/>
      <c r="F9" s="39"/>
    </row>
    <row r="10" spans="1:6" x14ac:dyDescent="0.25">
      <c r="A10" s="70"/>
      <c r="B10" s="41" t="s">
        <v>5</v>
      </c>
      <c r="C10" s="35" t="s">
        <v>37</v>
      </c>
      <c r="D10" s="35"/>
      <c r="E10" s="45" t="s">
        <v>46</v>
      </c>
      <c r="F10" s="39"/>
    </row>
    <row r="11" spans="1:6" x14ac:dyDescent="0.25">
      <c r="A11" s="70"/>
      <c r="B11" s="41" t="s">
        <v>6</v>
      </c>
      <c r="C11" s="35" t="s">
        <v>39</v>
      </c>
      <c r="D11" s="35"/>
      <c r="E11" s="45" t="s">
        <v>46</v>
      </c>
      <c r="F11" s="39"/>
    </row>
    <row r="12" spans="1:6" x14ac:dyDescent="0.25">
      <c r="A12" s="70"/>
      <c r="B12" s="41" t="s">
        <v>7</v>
      </c>
      <c r="C12" s="35" t="s">
        <v>41</v>
      </c>
      <c r="D12" s="35"/>
      <c r="E12" s="45" t="s">
        <v>46</v>
      </c>
      <c r="F12" s="39"/>
    </row>
    <row r="13" spans="1:6" x14ac:dyDescent="0.25">
      <c r="A13" s="71" t="s">
        <v>52</v>
      </c>
      <c r="B13" s="41" t="s">
        <v>8</v>
      </c>
      <c r="C13" s="35" t="s">
        <v>49</v>
      </c>
      <c r="D13" s="35"/>
      <c r="E13" s="45"/>
      <c r="F13" s="39"/>
    </row>
    <row r="14" spans="1:6" ht="15.75" thickBot="1" x14ac:dyDescent="0.3">
      <c r="A14" s="71"/>
      <c r="B14" s="42" t="s">
        <v>9</v>
      </c>
      <c r="C14" s="36" t="s">
        <v>50</v>
      </c>
      <c r="D14" s="36"/>
      <c r="E14" s="46"/>
      <c r="F14" s="40"/>
    </row>
  </sheetData>
  <mergeCells count="2">
    <mergeCell ref="A5:A12"/>
    <mergeCell ref="A13:A14"/>
  </mergeCell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D6AA9-8D33-4ED0-AA82-2384C5D08DC9}">
  <dimension ref="B1:H39"/>
  <sheetViews>
    <sheetView tabSelected="1" topLeftCell="A5" workbookViewId="0">
      <selection activeCell="D8" sqref="D8:E8"/>
    </sheetView>
  </sheetViews>
  <sheetFormatPr defaultRowHeight="15" x14ac:dyDescent="0.25"/>
  <cols>
    <col min="2" max="2" width="13.5703125" hidden="1" customWidth="1"/>
    <col min="3" max="3" width="14.5703125" bestFit="1" customWidth="1"/>
    <col min="4" max="4" width="33.140625" bestFit="1" customWidth="1"/>
    <col min="5" max="5" width="33" customWidth="1"/>
    <col min="8" max="8" width="10.140625" hidden="1" customWidth="1"/>
  </cols>
  <sheetData>
    <row r="1" spans="2:8" ht="15.75" thickBot="1" x14ac:dyDescent="0.3"/>
    <row r="2" spans="2:8" ht="15.75" x14ac:dyDescent="0.25">
      <c r="B2" s="80" t="s">
        <v>87</v>
      </c>
      <c r="C2" s="81"/>
      <c r="D2" s="76" t="s">
        <v>88</v>
      </c>
      <c r="E2" s="76" t="s">
        <v>89</v>
      </c>
    </row>
    <row r="3" spans="2:8" ht="15.75" customHeight="1" x14ac:dyDescent="0.25">
      <c r="B3" s="77" t="s">
        <v>90</v>
      </c>
      <c r="C3" s="77"/>
      <c r="D3" s="77"/>
      <c r="E3" s="77"/>
    </row>
    <row r="4" spans="2:8" ht="15.75" customHeight="1" x14ac:dyDescent="0.25">
      <c r="B4" s="77"/>
      <c r="C4" s="77"/>
      <c r="D4" s="77" t="s">
        <v>91</v>
      </c>
      <c r="E4" s="77"/>
    </row>
    <row r="5" spans="2:8" ht="15.75" customHeight="1" x14ac:dyDescent="0.25">
      <c r="B5" s="77" t="s">
        <v>86</v>
      </c>
      <c r="C5" s="77"/>
      <c r="D5" s="78">
        <f>VLOOKUP(B5,[1]TDSheet!$A$14:$I$14,6,)</f>
        <v>16.773721999999999</v>
      </c>
      <c r="E5" s="78">
        <f>VLOOKUP(B5,[1]TDSheet!$A$14:$L$14,10,0)</f>
        <v>8.4285709999999998</v>
      </c>
    </row>
    <row r="6" spans="2:8" ht="15.75" customHeight="1" x14ac:dyDescent="0.25">
      <c r="B6" s="77"/>
      <c r="C6" s="77"/>
      <c r="D6" s="78"/>
      <c r="E6" s="78"/>
    </row>
    <row r="7" spans="2:8" ht="15.75" x14ac:dyDescent="0.25">
      <c r="B7" s="65" t="s">
        <v>94</v>
      </c>
      <c r="C7" s="62" t="s">
        <v>92</v>
      </c>
      <c r="D7" s="79" t="s">
        <v>93</v>
      </c>
      <c r="E7" s="79"/>
    </row>
    <row r="8" spans="2:8" ht="15" customHeight="1" x14ac:dyDescent="0.25">
      <c r="B8" s="73"/>
      <c r="C8" s="63">
        <v>45474</v>
      </c>
      <c r="D8" s="72">
        <f>INDEX([2]TDSheet!$A$14:$U$103,MATCH($B$5,[2]TDSheet!$A$14:$A$103,0),MATCH(TEXT(C8,"ДД.ММ.ГГГ"),[2]TDSheet!$A$10:$U$10,0))</f>
        <v>9.8000000000000007</v>
      </c>
      <c r="E8" s="72"/>
    </row>
    <row r="9" spans="2:8" ht="15" customHeight="1" x14ac:dyDescent="0.25">
      <c r="B9" s="75"/>
      <c r="C9" s="63">
        <v>45475</v>
      </c>
      <c r="D9" s="72">
        <f>INDEX([2]TDSheet!$A$14:$U$103,MATCH($B$5,[2]TDSheet!$A$14:$A$103,0),MATCH(TEXT(C9,"ДД.ММ.ГГГ"),[2]TDSheet!$A$10:$U$10,0))</f>
        <v>5</v>
      </c>
      <c r="E9" s="72"/>
      <c r="H9" s="61"/>
    </row>
    <row r="10" spans="2:8" ht="15" customHeight="1" x14ac:dyDescent="0.25">
      <c r="B10" s="73"/>
      <c r="C10" s="63">
        <v>45476</v>
      </c>
      <c r="D10" s="72">
        <f>INDEX([2]TDSheet!$A$14:$U$103,MATCH($B$5,[2]TDSheet!$A$14:$A$103,0),MATCH(TEXT(C10,"ДД.ММ.ГГГ"),[2]TDSheet!$A$10:$U$10,0))</f>
        <v>3.33</v>
      </c>
      <c r="E10" s="72"/>
    </row>
    <row r="11" spans="2:8" ht="15" customHeight="1" x14ac:dyDescent="0.25">
      <c r="B11" s="74"/>
      <c r="C11" s="63">
        <v>45477</v>
      </c>
      <c r="D11" s="72">
        <f>INDEX([2]TDSheet!$A$14:$U$103,MATCH($B$5,[2]TDSheet!$A$14:$A$103,0),MATCH(TEXT(C11,"ДД.ММ.ГГГ"),[2]TDSheet!$A$10:$U$10,0))</f>
        <v>18.670000000000002</v>
      </c>
      <c r="E11" s="72"/>
    </row>
    <row r="12" spans="2:8" ht="15" customHeight="1" x14ac:dyDescent="0.25">
      <c r="B12" s="74"/>
      <c r="C12" s="63">
        <v>45478</v>
      </c>
      <c r="D12" s="72" t="e">
        <f>INDEX([2]TDSheet!$A$14:$U$103,MATCH($B$5,[2]TDSheet!$A$14:$A$103,0),MATCH(TEXT(C12,"ДД.ММ.ГГГ"),[2]TDSheet!$A$10:$U$10,0))</f>
        <v>#N/A</v>
      </c>
      <c r="E12" s="72"/>
    </row>
    <row r="13" spans="2:8" ht="15" customHeight="1" x14ac:dyDescent="0.25">
      <c r="B13" s="74"/>
      <c r="C13" s="63">
        <v>45479</v>
      </c>
      <c r="D13" s="72" t="e">
        <f>INDEX([2]TDSheet!$A$14:$U$103,MATCH($B$5,[2]TDSheet!$A$14:$A$103,0),MATCH(TEXT(C13,"ДД.ММ.ГГГ"),[2]TDSheet!$A$10:$U$10,0))</f>
        <v>#N/A</v>
      </c>
      <c r="E13" s="72"/>
    </row>
    <row r="14" spans="2:8" ht="15" customHeight="1" x14ac:dyDescent="0.25">
      <c r="B14" s="74"/>
      <c r="C14" s="63">
        <v>45480</v>
      </c>
      <c r="D14" s="72" t="e">
        <f>INDEX([2]TDSheet!$A$14:$U$103,MATCH($B$5,[2]TDSheet!$A$14:$A$103,0),MATCH(TEXT(C14,"ДД.ММ.ГГГ"),[2]TDSheet!$A$10:$U$10,0))</f>
        <v>#N/A</v>
      </c>
      <c r="E14" s="72"/>
    </row>
    <row r="15" spans="2:8" ht="15" customHeight="1" x14ac:dyDescent="0.25">
      <c r="B15" s="74"/>
      <c r="C15" s="63">
        <v>45481</v>
      </c>
      <c r="D15" s="72" t="e">
        <f>INDEX([2]TDSheet!$A$14:$U$103,MATCH($B$5,[2]TDSheet!$A$14:$A$103,0),MATCH(TEXT(C15,"ДД.ММ.ГГГ"),[2]TDSheet!$A$10:$U$10,0))</f>
        <v>#N/A</v>
      </c>
      <c r="E15" s="72"/>
    </row>
    <row r="16" spans="2:8" ht="15" customHeight="1" x14ac:dyDescent="0.25">
      <c r="B16" s="75"/>
      <c r="C16" s="63">
        <v>45482</v>
      </c>
      <c r="D16" s="72" t="e">
        <f>INDEX([2]TDSheet!$A$14:$U$103,MATCH($B$5,[2]TDSheet!$A$14:$A$103,0),MATCH(TEXT(C16,"ДД.ММ.ГГГ"),[2]TDSheet!$A$10:$U$10,0))</f>
        <v>#N/A</v>
      </c>
      <c r="E16" s="72"/>
    </row>
    <row r="17" spans="2:5" ht="15" customHeight="1" x14ac:dyDescent="0.25">
      <c r="B17" s="73"/>
      <c r="C17" s="63">
        <v>45483</v>
      </c>
      <c r="D17" s="72" t="e">
        <f>INDEX([2]TDSheet!$A$14:$U$103,MATCH($B$5,[2]TDSheet!$A$14:$A$103,0),MATCH(TEXT(C17,"ДД.ММ.ГГГ"),[2]TDSheet!$A$10:$U$10,0))</f>
        <v>#N/A</v>
      </c>
      <c r="E17" s="72"/>
    </row>
    <row r="18" spans="2:5" ht="15" customHeight="1" x14ac:dyDescent="0.25">
      <c r="B18" s="74"/>
      <c r="C18" s="63">
        <v>45484</v>
      </c>
      <c r="D18" s="72" t="e">
        <f>INDEX([2]TDSheet!$A$14:$U$103,MATCH($B$5,[2]TDSheet!$A$14:$A$103,0),MATCH(TEXT(C18,"ДД.ММ.ГГГ"),[2]TDSheet!$A$10:$U$10,0))</f>
        <v>#N/A</v>
      </c>
      <c r="E18" s="72"/>
    </row>
    <row r="19" spans="2:5" ht="15" customHeight="1" x14ac:dyDescent="0.25">
      <c r="B19" s="74"/>
      <c r="C19" s="63">
        <v>45485</v>
      </c>
      <c r="D19" s="72" t="e">
        <f>INDEX([2]TDSheet!$A$14:$U$103,MATCH($B$5,[2]TDSheet!$A$14:$A$103,0),MATCH(TEXT(C19,"ДД.ММ.ГГГ"),[2]TDSheet!$A$10:$U$10,0))</f>
        <v>#N/A</v>
      </c>
      <c r="E19" s="72"/>
    </row>
    <row r="20" spans="2:5" ht="15" customHeight="1" x14ac:dyDescent="0.25">
      <c r="B20" s="74"/>
      <c r="C20" s="63">
        <v>45486</v>
      </c>
      <c r="D20" s="72" t="e">
        <f>INDEX([2]TDSheet!$A$14:$U$103,MATCH($B$5,[2]TDSheet!$A$14:$A$103,0),MATCH(TEXT(C20,"ДД.ММ.ГГГ"),[2]TDSheet!$A$10:$U$10,0))</f>
        <v>#N/A</v>
      </c>
      <c r="E20" s="72"/>
    </row>
    <row r="21" spans="2:5" ht="15" customHeight="1" x14ac:dyDescent="0.25">
      <c r="B21" s="74"/>
      <c r="C21" s="63">
        <v>45487</v>
      </c>
      <c r="D21" s="72" t="e">
        <f>INDEX([2]TDSheet!$A$14:$U$103,MATCH($B$5,[2]TDSheet!$A$14:$A$103,0),MATCH(TEXT(C21,"ДД.ММ.ГГГ"),[2]TDSheet!$A$10:$U$10,0))</f>
        <v>#N/A</v>
      </c>
      <c r="E21" s="72"/>
    </row>
    <row r="22" spans="2:5" ht="15" customHeight="1" x14ac:dyDescent="0.25">
      <c r="B22" s="74"/>
      <c r="C22" s="63">
        <v>45488</v>
      </c>
      <c r="D22" s="72" t="e">
        <f>INDEX([2]TDSheet!$A$14:$U$103,MATCH($B$5,[2]TDSheet!$A$14:$A$103,0),MATCH(TEXT(C22,"ДД.ММ.ГГГ"),[2]TDSheet!$A$10:$U$10,0))</f>
        <v>#N/A</v>
      </c>
      <c r="E22" s="72"/>
    </row>
    <row r="23" spans="2:5" ht="15" customHeight="1" x14ac:dyDescent="0.25">
      <c r="B23" s="75"/>
      <c r="C23" s="63">
        <v>45489</v>
      </c>
      <c r="D23" s="72" t="e">
        <f>INDEX([2]TDSheet!$A$14:$U$103,MATCH($B$5,[2]TDSheet!$A$14:$A$103,0),MATCH(TEXT(C23,"ДД.ММ.ГГГ"),[2]TDSheet!$A$10:$U$10,0))</f>
        <v>#N/A</v>
      </c>
      <c r="E23" s="72"/>
    </row>
    <row r="24" spans="2:5" ht="15" customHeight="1" x14ac:dyDescent="0.25">
      <c r="B24" s="73"/>
      <c r="C24" s="63">
        <v>45490</v>
      </c>
      <c r="D24" s="72" t="e">
        <f>INDEX([2]TDSheet!$A$14:$U$103,MATCH($B$5,[2]TDSheet!$A$14:$A$103,0),MATCH(TEXT(C24,"ДД.ММ.ГГГ"),[2]TDSheet!$A$10:$U$10,0))</f>
        <v>#N/A</v>
      </c>
      <c r="E24" s="72"/>
    </row>
    <row r="25" spans="2:5" ht="15" customHeight="1" x14ac:dyDescent="0.25">
      <c r="B25" s="74"/>
      <c r="C25" s="63">
        <v>45491</v>
      </c>
      <c r="D25" s="72" t="e">
        <f>INDEX([2]TDSheet!$A$14:$U$103,MATCH($B$5,[2]TDSheet!$A$14:$A$103,0),MATCH(TEXT(C25,"ДД.ММ.ГГГ"),[2]TDSheet!$A$10:$U$10,0))</f>
        <v>#N/A</v>
      </c>
      <c r="E25" s="72"/>
    </row>
    <row r="26" spans="2:5" ht="15" customHeight="1" x14ac:dyDescent="0.25">
      <c r="B26" s="74"/>
      <c r="C26" s="63">
        <v>45492</v>
      </c>
      <c r="D26" s="72" t="e">
        <f>INDEX([2]TDSheet!$A$14:$U$103,MATCH($B$5,[2]TDSheet!$A$14:$A$103,0),MATCH(TEXT(C26,"ДД.ММ.ГГГ"),[2]TDSheet!$A$10:$U$10,0))</f>
        <v>#N/A</v>
      </c>
      <c r="E26" s="72"/>
    </row>
    <row r="27" spans="2:5" ht="15" customHeight="1" x14ac:dyDescent="0.25">
      <c r="B27" s="74"/>
      <c r="C27" s="63">
        <v>45493</v>
      </c>
      <c r="D27" s="72" t="e">
        <f>INDEX([2]TDSheet!$A$14:$U$103,MATCH($B$5,[2]TDSheet!$A$14:$A$103,0),MATCH(TEXT(C27,"ДД.ММ.ГГГ"),[2]TDSheet!$A$10:$U$10,0))</f>
        <v>#N/A</v>
      </c>
      <c r="E27" s="72"/>
    </row>
    <row r="28" spans="2:5" ht="15" customHeight="1" x14ac:dyDescent="0.25">
      <c r="B28" s="74"/>
      <c r="C28" s="63">
        <v>45494</v>
      </c>
      <c r="D28" s="72" t="e">
        <f>INDEX([2]TDSheet!$A$14:$U$103,MATCH($B$5,[2]TDSheet!$A$14:$A$103,0),MATCH(TEXT(C28,"ДД.ММ.ГГГ"),[2]TDSheet!$A$10:$U$10,0))</f>
        <v>#N/A</v>
      </c>
      <c r="E28" s="72"/>
    </row>
    <row r="29" spans="2:5" ht="15" customHeight="1" x14ac:dyDescent="0.25">
      <c r="B29" s="74"/>
      <c r="C29" s="63">
        <v>45495</v>
      </c>
      <c r="D29" s="72" t="e">
        <f>INDEX([2]TDSheet!$A$14:$U$103,MATCH($B$5,[2]TDSheet!$A$14:$A$103,0),MATCH(TEXT(C29,"ДД.ММ.ГГГ"),[2]TDSheet!$A$10:$U$10,0))</f>
        <v>#N/A</v>
      </c>
      <c r="E29" s="72"/>
    </row>
    <row r="30" spans="2:5" ht="15" customHeight="1" x14ac:dyDescent="0.25">
      <c r="B30" s="75"/>
      <c r="C30" s="63">
        <v>45496</v>
      </c>
      <c r="D30" s="72" t="e">
        <f>INDEX([2]TDSheet!$A$14:$U$103,MATCH($B$5,[2]TDSheet!$A$14:$A$103,0),MATCH(TEXT(C30,"ДД.ММ.ГГГ"),[2]TDSheet!$A$10:$U$10,0))</f>
        <v>#N/A</v>
      </c>
      <c r="E30" s="72"/>
    </row>
    <row r="31" spans="2:5" ht="15" customHeight="1" x14ac:dyDescent="0.25">
      <c r="B31" s="73"/>
      <c r="C31" s="63">
        <v>45497</v>
      </c>
      <c r="D31" s="72" t="e">
        <f>INDEX([2]TDSheet!$A$14:$U$103,MATCH($B$5,[2]TDSheet!$A$14:$A$103,0),MATCH(TEXT(C31,"ДД.ММ.ГГГ"),[2]TDSheet!$A$10:$U$10,0))</f>
        <v>#N/A</v>
      </c>
      <c r="E31" s="72"/>
    </row>
    <row r="32" spans="2:5" ht="15" customHeight="1" x14ac:dyDescent="0.25">
      <c r="B32" s="74"/>
      <c r="C32" s="63">
        <v>45498</v>
      </c>
      <c r="D32" s="72" t="e">
        <f>INDEX([2]TDSheet!$A$14:$U$103,MATCH($B$5,[2]TDSheet!$A$14:$A$103,0),MATCH(TEXT(C32,"ДД.ММ.ГГГ"),[2]TDSheet!$A$10:$U$10,0))</f>
        <v>#N/A</v>
      </c>
      <c r="E32" s="72"/>
    </row>
    <row r="33" spans="2:5" ht="15" customHeight="1" x14ac:dyDescent="0.25">
      <c r="B33" s="74"/>
      <c r="C33" s="63">
        <v>45499</v>
      </c>
      <c r="D33" s="72" t="e">
        <f>INDEX([2]TDSheet!$A$14:$U$103,MATCH($B$5,[2]TDSheet!$A$14:$A$103,0),MATCH(TEXT(C33,"ДД.ММ.ГГГ"),[2]TDSheet!$A$10:$U$10,0))</f>
        <v>#N/A</v>
      </c>
      <c r="E33" s="72"/>
    </row>
    <row r="34" spans="2:5" ht="15" customHeight="1" x14ac:dyDescent="0.25">
      <c r="B34" s="74"/>
      <c r="C34" s="63">
        <v>45500</v>
      </c>
      <c r="D34" s="72" t="e">
        <f>INDEX([2]TDSheet!$A$14:$U$103,MATCH($B$5,[2]TDSheet!$A$14:$A$103,0),MATCH(TEXT(C34,"ДД.ММ.ГГГ"),[2]TDSheet!$A$10:$U$10,0))</f>
        <v>#N/A</v>
      </c>
      <c r="E34" s="72"/>
    </row>
    <row r="35" spans="2:5" ht="15" customHeight="1" x14ac:dyDescent="0.25">
      <c r="B35" s="74"/>
      <c r="C35" s="63">
        <v>45501</v>
      </c>
      <c r="D35" s="72" t="e">
        <f>INDEX([2]TDSheet!$A$14:$U$103,MATCH($B$5,[2]TDSheet!$A$14:$A$103,0),MATCH(TEXT(C35,"ДД.ММ.ГГГ"),[2]TDSheet!$A$10:$U$10,0))</f>
        <v>#N/A</v>
      </c>
      <c r="E35" s="72"/>
    </row>
    <row r="36" spans="2:5" ht="15" customHeight="1" x14ac:dyDescent="0.25">
      <c r="B36" s="74"/>
      <c r="C36" s="63">
        <v>45502</v>
      </c>
      <c r="D36" s="72" t="e">
        <f>INDEX([2]TDSheet!$A$14:$U$103,MATCH($B$5,[2]TDSheet!$A$14:$A$103,0),MATCH(TEXT(C36,"ДД.ММ.ГГГ"),[2]TDSheet!$A$10:$U$10,0))</f>
        <v>#N/A</v>
      </c>
      <c r="E36" s="72"/>
    </row>
    <row r="37" spans="2:5" ht="15" customHeight="1" x14ac:dyDescent="0.25">
      <c r="B37" s="75"/>
      <c r="C37" s="63">
        <v>45503</v>
      </c>
      <c r="D37" s="72" t="e">
        <f>INDEX([2]TDSheet!$A$14:$U$103,MATCH($B$5,[2]TDSheet!$A$14:$A$103,0),MATCH(TEXT(C37,"ДД.ММ.ГГГ"),[2]TDSheet!$A$10:$U$10,0))</f>
        <v>#N/A</v>
      </c>
      <c r="E37" s="72"/>
    </row>
    <row r="38" spans="2:5" ht="15" hidden="1" customHeight="1" x14ac:dyDescent="0.25">
      <c r="B38" s="66">
        <v>45474</v>
      </c>
      <c r="C38" s="63">
        <v>45504</v>
      </c>
      <c r="D38" s="72" t="e">
        <f>INDEX([2]TDSheet!$A$14:$U$103,MATCH($B$5,[2]TDSheet!$A$14:$A$103,0),MATCH(TEXT(C38,"ДД.ММ.ГГГ"),[2]TDSheet!$A$10:$U$10,0))</f>
        <v>#N/A</v>
      </c>
      <c r="E38" s="72"/>
    </row>
    <row r="39" spans="2:5" ht="16.5" thickBot="1" x14ac:dyDescent="0.3">
      <c r="B39" s="25"/>
      <c r="C39" s="64">
        <v>45504</v>
      </c>
      <c r="D39" s="72" t="e">
        <f>INDEX([2]TDSheet!$A$14:$U$103,MATCH($B$5,[2]TDSheet!$A$14:$A$103,0),MATCH(TEXT(C39,"ДД.ММ.ГГГ"),[2]TDSheet!$A$10:$U$10,0))</f>
        <v>#N/A</v>
      </c>
      <c r="E39" s="72"/>
    </row>
  </sheetData>
  <mergeCells count="46">
    <mergeCell ref="B2:C2"/>
    <mergeCell ref="B3:C4"/>
    <mergeCell ref="B5:C6"/>
    <mergeCell ref="B8:B9"/>
    <mergeCell ref="D29:E29"/>
    <mergeCell ref="D28:E28"/>
    <mergeCell ref="D27:E27"/>
    <mergeCell ref="D5:D6"/>
    <mergeCell ref="D9:E9"/>
    <mergeCell ref="D8:E8"/>
    <mergeCell ref="B10:B16"/>
    <mergeCell ref="B17:B23"/>
    <mergeCell ref="D17:E17"/>
    <mergeCell ref="D16:E16"/>
    <mergeCell ref="D15:E15"/>
    <mergeCell ref="D13:E13"/>
    <mergeCell ref="D39:E39"/>
    <mergeCell ref="E2:E3"/>
    <mergeCell ref="D4:E4"/>
    <mergeCell ref="D2:D3"/>
    <mergeCell ref="D22:E22"/>
    <mergeCell ref="D21:E21"/>
    <mergeCell ref="D20:E20"/>
    <mergeCell ref="D19:E19"/>
    <mergeCell ref="D18:E18"/>
    <mergeCell ref="D38:E38"/>
    <mergeCell ref="D37:E37"/>
    <mergeCell ref="D36:E36"/>
    <mergeCell ref="D35:E35"/>
    <mergeCell ref="D34:E34"/>
    <mergeCell ref="E5:E6"/>
    <mergeCell ref="D7:E7"/>
    <mergeCell ref="D12:E12"/>
    <mergeCell ref="D11:E11"/>
    <mergeCell ref="D10:E10"/>
    <mergeCell ref="D14:E14"/>
    <mergeCell ref="B31:B37"/>
    <mergeCell ref="D26:E26"/>
    <mergeCell ref="D25:E25"/>
    <mergeCell ref="D24:E24"/>
    <mergeCell ref="D23:E23"/>
    <mergeCell ref="D33:E33"/>
    <mergeCell ref="D32:E32"/>
    <mergeCell ref="D31:E31"/>
    <mergeCell ref="D30:E30"/>
    <mergeCell ref="B24:B30"/>
  </mergeCells>
  <conditionalFormatting sqref="C8:C39">
    <cfRule type="cellIs" dxfId="6" priority="7" operator="equal">
      <formula>$H$9</formula>
    </cfRule>
  </conditionalFormatting>
  <conditionalFormatting sqref="D5:E6">
    <cfRule type="cellIs" dxfId="5" priority="1" operator="lessThan">
      <formula>10</formula>
    </cfRule>
    <cfRule type="cellIs" dxfId="4" priority="2" operator="greaterThan">
      <formula>30</formula>
    </cfRule>
    <cfRule type="cellIs" dxfId="3" priority="3" operator="greaterThan">
      <formula>10</formula>
    </cfRule>
  </conditionalFormatting>
  <conditionalFormatting sqref="D8:E39">
    <cfRule type="cellIs" dxfId="2" priority="4" operator="lessThan">
      <formula>10</formula>
    </cfRule>
    <cfRule type="cellIs" dxfId="1" priority="5" operator="greaterThan">
      <formula>30</formula>
    </cfRule>
    <cfRule type="cellIs" dxfId="0" priority="6" operator="greaterThan">
      <formula>10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Руководитель Х (10)</vt:lpstr>
      <vt:lpstr>ДЛЯ ПЕЧАТИ МП</vt:lpstr>
      <vt:lpstr>Отв. на задачи</vt:lpstr>
      <vt:lpstr>'Руководитель Х (10)'!Область_печати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2024-07-05T10:42:53Z</dcterms:modified>
</cp:coreProperties>
</file>