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CE8671-E577-4BE5-8C79-34B1CDE98084}" xr6:coauthVersionLast="47" xr6:coauthVersionMax="47" xr10:uidLastSave="{00000000-0000-0000-0000-000000000000}"/>
  <bookViews>
    <workbookView xWindow="-120" yWindow="-120" windowWidth="20730" windowHeight="11160" activeTab="1" xr2:uid="{273D6089-3FB7-48F6-959D-20DA15BAFCA6}"/>
  </bookViews>
  <sheets>
    <sheet name="Открытка" sheetId="3" r:id="rId1"/>
    <sheet name="Данные" sheetId="4" r:id="rId2"/>
    <sheet name="Ввод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 a="1"/>
  <c r="C3" i="4" s="1"/>
  <c r="B3" i="4" s="1"/>
  <c r="C4" i="4" a="1"/>
  <c r="C4" i="4"/>
  <c r="B4" i="4" s="1"/>
  <c r="C5" i="4" a="1"/>
  <c r="C5" i="4" s="1"/>
  <c r="B5" i="4" s="1"/>
  <c r="C6" i="4" a="1"/>
  <c r="C6" i="4"/>
  <c r="B6" i="4" s="1"/>
  <c r="C7" i="4" a="1"/>
  <c r="C7" i="4" s="1"/>
  <c r="B7" i="4" s="1"/>
  <c r="C8" i="4" a="1"/>
  <c r="C8" i="4"/>
  <c r="B8" i="4" s="1"/>
  <c r="C9" i="4" a="1"/>
  <c r="C9" i="4" s="1"/>
  <c r="B9" i="4" s="1"/>
  <c r="C10" i="4" a="1"/>
  <c r="C10" i="4"/>
  <c r="B10" i="4" s="1"/>
  <c r="C11" i="4" a="1"/>
  <c r="C11" i="4" s="1"/>
  <c r="B11" i="4" s="1"/>
  <c r="C12" i="4" a="1"/>
  <c r="C12" i="4"/>
  <c r="B12" i="4" s="1"/>
  <c r="C13" i="4" a="1"/>
  <c r="C13" i="4" s="1"/>
  <c r="B13" i="4" s="1"/>
  <c r="C14" i="4" a="1"/>
  <c r="C14" i="4"/>
  <c r="B14" i="4" s="1"/>
  <c r="C15" i="4" a="1"/>
  <c r="C15" i="4" s="1"/>
  <c r="B15" i="4" s="1"/>
  <c r="C16" i="4" a="1"/>
  <c r="C16" i="4"/>
  <c r="B16" i="4" s="1"/>
  <c r="C17" i="4" a="1"/>
  <c r="C17" i="4" s="1"/>
  <c r="B17" i="4" s="1"/>
  <c r="C18" i="4" a="1"/>
  <c r="C18" i="4"/>
  <c r="B18" i="4" s="1"/>
  <c r="C19" i="4" a="1"/>
  <c r="C19" i="4" s="1"/>
  <c r="B19" i="4" s="1"/>
  <c r="C20" i="4" a="1"/>
  <c r="C20" i="4"/>
  <c r="B20" i="4" s="1"/>
  <c r="C21" i="4" a="1"/>
  <c r="C21" i="4" s="1"/>
  <c r="B21" i="4" s="1"/>
  <c r="C22" i="4" a="1"/>
  <c r="C22" i="4"/>
  <c r="B22" i="4" s="1"/>
  <c r="C23" i="4" a="1"/>
  <c r="C23" i="4" s="1"/>
  <c r="B23" i="4" s="1"/>
  <c r="C24" i="4" a="1"/>
  <c r="C24" i="4"/>
  <c r="B24" i="4" s="1"/>
  <c r="C25" i="4" a="1"/>
  <c r="C25" i="4" s="1"/>
  <c r="B25" i="4" s="1"/>
  <c r="C26" i="4" a="1"/>
  <c r="C26" i="4"/>
  <c r="B26" i="4" s="1"/>
  <c r="C27" i="4" a="1"/>
  <c r="C27" i="4" s="1"/>
  <c r="B27" i="4" s="1"/>
  <c r="C28" i="4" a="1"/>
  <c r="C28" i="4"/>
  <c r="B28" i="4" s="1"/>
  <c r="C29" i="4" a="1"/>
  <c r="C29" i="4" s="1"/>
  <c r="B29" i="4" s="1"/>
  <c r="C30" i="4" a="1"/>
  <c r="C30" i="4"/>
  <c r="B30" i="4" s="1"/>
  <c r="C31" i="4" a="1"/>
  <c r="C31" i="4" s="1"/>
  <c r="B31" i="4" s="1"/>
  <c r="C32" i="4" a="1"/>
  <c r="C32" i="4"/>
  <c r="B32" i="4" s="1"/>
  <c r="C33" i="4" a="1"/>
  <c r="C33" i="4" s="1"/>
  <c r="B33" i="4" s="1"/>
  <c r="C34" i="4" a="1"/>
  <c r="C34" i="4"/>
  <c r="B34" i="4" s="1"/>
  <c r="C35" i="4" a="1"/>
  <c r="C35" i="4" s="1"/>
  <c r="B35" i="4" s="1"/>
  <c r="C36" i="4" a="1"/>
  <c r="C36" i="4"/>
  <c r="B36" i="4" s="1"/>
  <c r="C37" i="4" a="1"/>
  <c r="C37" i="4" s="1"/>
  <c r="B37" i="4" s="1"/>
  <c r="C38" i="4" a="1"/>
  <c r="C38" i="4"/>
  <c r="B38" i="4" s="1"/>
  <c r="C39" i="4" a="1"/>
  <c r="C39" i="4" s="1"/>
  <c r="B39" i="4" s="1"/>
  <c r="C40" i="4" a="1"/>
  <c r="C40" i="4"/>
  <c r="B40" i="4" s="1"/>
  <c r="C41" i="4" a="1"/>
  <c r="C41" i="4" s="1"/>
  <c r="B41" i="4" s="1"/>
  <c r="C42" i="4" a="1"/>
  <c r="C42" i="4"/>
  <c r="B42" i="4" s="1"/>
  <c r="C43" i="4" a="1"/>
  <c r="C43" i="4" s="1"/>
  <c r="B43" i="4" s="1"/>
  <c r="C44" i="4" a="1"/>
  <c r="C44" i="4"/>
  <c r="B44" i="4" s="1"/>
  <c r="C45" i="4" a="1"/>
  <c r="C45" i="4" s="1"/>
  <c r="B45" i="4" s="1"/>
  <c r="C46" i="4" a="1"/>
  <c r="C46" i="4"/>
  <c r="B46" i="4" s="1"/>
  <c r="C47" i="4" a="1"/>
  <c r="C47" i="4" s="1"/>
  <c r="B47" i="4" s="1"/>
  <c r="C48" i="4" a="1"/>
  <c r="C48" i="4"/>
  <c r="B48" i="4" s="1"/>
  <c r="C49" i="4" a="1"/>
  <c r="C49" i="4" s="1"/>
  <c r="B49" i="4" s="1"/>
  <c r="C50" i="4" a="1"/>
  <c r="C50" i="4"/>
  <c r="B50" i="4" s="1"/>
  <c r="C51" i="4" a="1"/>
  <c r="C51" i="4" s="1"/>
  <c r="B51" i="4" s="1"/>
  <c r="C52" i="4" a="1"/>
  <c r="C52" i="4"/>
  <c r="B52" i="4" s="1"/>
  <c r="C53" i="4" a="1"/>
  <c r="C53" i="4" s="1"/>
  <c r="B53" i="4" s="1"/>
  <c r="C54" i="4" a="1"/>
  <c r="C54" i="4"/>
  <c r="B54" i="4" s="1"/>
  <c r="C55" i="4" a="1"/>
  <c r="C55" i="4" s="1"/>
  <c r="B55" i="4" s="1"/>
  <c r="C56" i="4" a="1"/>
  <c r="C56" i="4"/>
  <c r="B56" i="4" s="1"/>
  <c r="C57" i="4" a="1"/>
  <c r="C57" i="4" s="1"/>
  <c r="B57" i="4" s="1"/>
  <c r="C58" i="4" a="1"/>
  <c r="C58" i="4"/>
  <c r="B58" i="4" s="1"/>
  <c r="C59" i="4" a="1"/>
  <c r="C59" i="4" s="1"/>
  <c r="B59" i="4" s="1"/>
  <c r="C60" i="4" a="1"/>
  <c r="C60" i="4"/>
  <c r="B60" i="4" s="1"/>
  <c r="C61" i="4" a="1"/>
  <c r="C61" i="4" s="1"/>
  <c r="B61" i="4" s="1"/>
  <c r="C62" i="4" a="1"/>
  <c r="C62" i="4"/>
  <c r="B62" i="4" s="1"/>
  <c r="C63" i="4" a="1"/>
  <c r="C63" i="4" s="1"/>
  <c r="B63" i="4" s="1"/>
  <c r="C64" i="4" a="1"/>
  <c r="C64" i="4"/>
  <c r="B64" i="4" s="1"/>
  <c r="C65" i="4" a="1"/>
  <c r="C65" i="4" s="1"/>
  <c r="B65" i="4" s="1"/>
  <c r="C66" i="4" a="1"/>
  <c r="C66" i="4"/>
  <c r="B66" i="4" s="1"/>
  <c r="C67" i="4" a="1"/>
  <c r="C67" i="4" s="1"/>
  <c r="B67" i="4" s="1"/>
  <c r="C68" i="4" a="1"/>
  <c r="C68" i="4"/>
  <c r="B68" i="4" s="1"/>
  <c r="C69" i="4" a="1"/>
  <c r="C69" i="4" s="1"/>
  <c r="B69" i="4" s="1"/>
  <c r="C70" i="4" a="1"/>
  <c r="C70" i="4"/>
  <c r="B70" i="4" s="1"/>
  <c r="C71" i="4" a="1"/>
  <c r="C71" i="4" s="1"/>
  <c r="B71" i="4" s="1"/>
  <c r="C72" i="4" a="1"/>
  <c r="C72" i="4"/>
  <c r="B72" i="4" s="1"/>
  <c r="C73" i="4" a="1"/>
  <c r="C73" i="4" s="1"/>
  <c r="B73" i="4" s="1"/>
  <c r="C74" i="4" a="1"/>
  <c r="C74" i="4"/>
  <c r="B74" i="4" s="1"/>
  <c r="C75" i="4" a="1"/>
  <c r="C75" i="4" s="1"/>
  <c r="B75" i="4" s="1"/>
  <c r="C76" i="4" a="1"/>
  <c r="C76" i="4"/>
  <c r="B76" i="4" s="1"/>
  <c r="C77" i="4" a="1"/>
  <c r="C77" i="4" s="1"/>
  <c r="B77" i="4" s="1"/>
  <c r="C78" i="4" a="1"/>
  <c r="C78" i="4"/>
  <c r="B78" i="4" s="1"/>
  <c r="C79" i="4" a="1"/>
  <c r="C79" i="4" s="1"/>
  <c r="B79" i="4" s="1"/>
  <c r="C80" i="4" a="1"/>
  <c r="C80" i="4"/>
  <c r="B80" i="4" s="1"/>
  <c r="C81" i="4" a="1"/>
  <c r="C81" i="4" s="1"/>
  <c r="B81" i="4" s="1"/>
  <c r="C82" i="4" a="1"/>
  <c r="C82" i="4"/>
  <c r="B82" i="4" s="1"/>
  <c r="C83" i="4" a="1"/>
  <c r="C83" i="4" s="1"/>
  <c r="B83" i="4" s="1"/>
  <c r="C84" i="4" a="1"/>
  <c r="C84" i="4"/>
  <c r="B84" i="4" s="1"/>
  <c r="C85" i="4" a="1"/>
  <c r="C85" i="4" s="1"/>
  <c r="B85" i="4" s="1"/>
  <c r="C86" i="4" a="1"/>
  <c r="C86" i="4"/>
  <c r="B86" i="4" s="1"/>
  <c r="C87" i="4" a="1"/>
  <c r="C87" i="4" s="1"/>
  <c r="C88" i="4" a="1"/>
  <c r="C88" i="4"/>
  <c r="B88" i="4" s="1"/>
  <c r="C89" i="4" a="1"/>
  <c r="C89" i="4" s="1"/>
  <c r="C90" i="4" a="1"/>
  <c r="C90" i="4"/>
  <c r="B90" i="4" s="1"/>
  <c r="C91" i="4" a="1"/>
  <c r="C91" i="4" s="1"/>
  <c r="C92" i="4" a="1"/>
  <c r="C92" i="4"/>
  <c r="D92" i="4" s="1"/>
  <c r="C93" i="4" a="1"/>
  <c r="C93" i="4" s="1"/>
  <c r="C94" i="4" a="1"/>
  <c r="C94" i="4"/>
  <c r="B94" i="4" s="1"/>
  <c r="C95" i="4" a="1"/>
  <c r="C95" i="4" s="1"/>
  <c r="C96" i="4" a="1"/>
  <c r="C96" i="4"/>
  <c r="D96" i="4" s="1"/>
  <c r="C97" i="4" a="1"/>
  <c r="C97" i="4" s="1"/>
  <c r="C98" i="4" a="1"/>
  <c r="C98" i="4"/>
  <c r="B98" i="4" s="1"/>
  <c r="C99" i="4" a="1"/>
  <c r="C99" i="4" s="1"/>
  <c r="C100" i="4" a="1"/>
  <c r="C100" i="4"/>
  <c r="D100" i="4" s="1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8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61" i="4"/>
  <c r="A43" i="4"/>
  <c r="H2" i="4" a="1"/>
  <c r="H2" i="4" s="1"/>
  <c r="I2" i="4" s="1"/>
  <c r="G2" i="4" a="1"/>
  <c r="G2" i="4" s="1"/>
  <c r="C2" i="4" a="1"/>
  <c r="C2" i="4" s="1"/>
  <c r="B2" i="4" s="1"/>
  <c r="B97" i="4" l="1"/>
  <c r="D97" i="4"/>
  <c r="B93" i="4"/>
  <c r="D93" i="4"/>
  <c r="B89" i="4"/>
  <c r="D89" i="4"/>
  <c r="B99" i="4"/>
  <c r="D99" i="4"/>
  <c r="B95" i="4"/>
  <c r="D95" i="4"/>
  <c r="B91" i="4"/>
  <c r="D91" i="4"/>
  <c r="B87" i="4"/>
  <c r="D87" i="4"/>
  <c r="B100" i="4"/>
  <c r="B96" i="4"/>
  <c r="B92" i="4"/>
  <c r="D98" i="4"/>
  <c r="D94" i="4"/>
  <c r="D90" i="4"/>
  <c r="D43" i="4"/>
  <c r="D3" i="4"/>
  <c r="D9" i="4"/>
  <c r="D11" i="4"/>
  <c r="D19" i="4"/>
  <c r="D29" i="4"/>
  <c r="D31" i="4"/>
  <c r="D41" i="4"/>
  <c r="D53" i="4"/>
  <c r="D55" i="4"/>
  <c r="A110" i="4"/>
  <c r="A122" i="4"/>
  <c r="A134" i="4"/>
  <c r="A146" i="4"/>
  <c r="A158" i="4"/>
  <c r="A170" i="4"/>
  <c r="A182" i="4"/>
  <c r="G3" i="4" a="1"/>
  <c r="G3" i="4" s="1"/>
  <c r="H3" i="4" a="1"/>
  <c r="H3" i="4" s="1"/>
  <c r="G4" i="4" a="1"/>
  <c r="G4" i="4" s="1"/>
  <c r="H4" i="4" a="1"/>
  <c r="H4" i="4" s="1"/>
  <c r="G5" i="4" a="1"/>
  <c r="G5" i="4" s="1"/>
  <c r="H5" i="4" a="1"/>
  <c r="H5" i="4" s="1"/>
  <c r="G6" i="4" a="1"/>
  <c r="G6" i="4" s="1"/>
  <c r="H6" i="4" a="1"/>
  <c r="H6" i="4" s="1"/>
  <c r="G7" i="4" a="1"/>
  <c r="G7" i="4" s="1"/>
  <c r="H7" i="4" a="1"/>
  <c r="H7" i="4" s="1"/>
  <c r="G8" i="4" a="1"/>
  <c r="G8" i="4" s="1"/>
  <c r="H8" i="4" a="1"/>
  <c r="H8" i="4" s="1"/>
  <c r="G9" i="4" a="1"/>
  <c r="G9" i="4" s="1"/>
  <c r="H9" i="4" a="1"/>
  <c r="H9" i="4" s="1"/>
  <c r="G10" i="4" a="1"/>
  <c r="G10" i="4" s="1"/>
  <c r="H10" i="4" a="1"/>
  <c r="H10" i="4" s="1"/>
  <c r="G11" i="4" a="1"/>
  <c r="G11" i="4" s="1"/>
  <c r="H11" i="4" a="1"/>
  <c r="H11" i="4" s="1"/>
  <c r="G12" i="4" a="1"/>
  <c r="G12" i="4" s="1"/>
  <c r="H12" i="4" a="1"/>
  <c r="H12" i="4" s="1"/>
  <c r="G13" i="4" a="1"/>
  <c r="G13" i="4" s="1"/>
  <c r="H13" i="4" a="1"/>
  <c r="H13" i="4" s="1"/>
  <c r="G14" i="4" a="1"/>
  <c r="G14" i="4" s="1"/>
  <c r="H14" i="4" a="1"/>
  <c r="H14" i="4" s="1"/>
  <c r="A200" i="4"/>
  <c r="A196" i="4"/>
  <c r="A184" i="4"/>
  <c r="A172" i="4"/>
  <c r="A160" i="4"/>
  <c r="A150" i="4"/>
  <c r="A148" i="4"/>
  <c r="A138" i="4"/>
  <c r="A136" i="4"/>
  <c r="A126" i="4"/>
  <c r="A124" i="4"/>
  <c r="A114" i="4"/>
  <c r="A112" i="4"/>
  <c r="A106" i="4"/>
  <c r="A102" i="4"/>
  <c r="G1" i="4"/>
  <c r="D59" i="4" l="1"/>
  <c r="D57" i="4"/>
  <c r="D51" i="4"/>
  <c r="D49" i="4"/>
  <c r="D47" i="4"/>
  <c r="D45" i="4"/>
  <c r="D39" i="4"/>
  <c r="D37" i="4"/>
  <c r="D35" i="4"/>
  <c r="D33" i="4"/>
  <c r="D27" i="4"/>
  <c r="D25" i="4"/>
  <c r="D23" i="4"/>
  <c r="D21" i="4"/>
  <c r="D17" i="4"/>
  <c r="D15" i="4"/>
  <c r="D13" i="4"/>
  <c r="D7" i="4"/>
  <c r="D5" i="4"/>
  <c r="D60" i="4"/>
  <c r="D58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D2" i="4"/>
  <c r="A111" i="4"/>
  <c r="A193" i="4"/>
  <c r="A181" i="4"/>
  <c r="A169" i="4"/>
  <c r="A157" i="4"/>
  <c r="A145" i="4"/>
  <c r="A133" i="4"/>
  <c r="A121" i="4"/>
  <c r="A109" i="4"/>
  <c r="A190" i="4"/>
  <c r="A178" i="4"/>
  <c r="A166" i="4"/>
  <c r="A154" i="4"/>
  <c r="A142" i="4"/>
  <c r="A130" i="4"/>
  <c r="A118" i="4"/>
  <c r="A107" i="4"/>
  <c r="A180" i="4"/>
  <c r="A120" i="4"/>
  <c r="A191" i="4"/>
  <c r="A179" i="4"/>
  <c r="A167" i="4"/>
  <c r="A155" i="4"/>
  <c r="A143" i="4"/>
  <c r="A131" i="4"/>
  <c r="A119" i="4"/>
  <c r="A108" i="4"/>
  <c r="A189" i="4"/>
  <c r="A177" i="4"/>
  <c r="A165" i="4"/>
  <c r="A153" i="4"/>
  <c r="A141" i="4"/>
  <c r="A129" i="4"/>
  <c r="A117" i="4"/>
  <c r="A176" i="4"/>
  <c r="A164" i="4"/>
  <c r="A152" i="4"/>
  <c r="A140" i="4"/>
  <c r="A128" i="4"/>
  <c r="A116" i="4"/>
  <c r="A188" i="4"/>
  <c r="A199" i="4"/>
  <c r="A187" i="4"/>
  <c r="A175" i="4"/>
  <c r="A163" i="4"/>
  <c r="A151" i="4"/>
  <c r="A139" i="4"/>
  <c r="A127" i="4"/>
  <c r="A115" i="4"/>
  <c r="A105" i="4"/>
  <c r="A156" i="4"/>
  <c r="A198" i="4"/>
  <c r="A195" i="4"/>
  <c r="A186" i="4"/>
  <c r="A174" i="4"/>
  <c r="A162" i="4"/>
  <c r="A104" i="4"/>
  <c r="A192" i="4"/>
  <c r="A168" i="4"/>
  <c r="A144" i="4"/>
  <c r="A132" i="4"/>
  <c r="A197" i="4"/>
  <c r="A194" i="4"/>
  <c r="A185" i="4"/>
  <c r="A173" i="4"/>
  <c r="A161" i="4"/>
  <c r="A137" i="4"/>
  <c r="A125" i="4"/>
  <c r="A113" i="4"/>
  <c r="A103" i="4"/>
  <c r="A149" i="4"/>
  <c r="A183" i="4"/>
  <c r="A171" i="4"/>
  <c r="A159" i="4"/>
  <c r="A147" i="4"/>
  <c r="A135" i="4"/>
  <c r="A123" i="4"/>
  <c r="A101" i="4"/>
  <c r="A100" i="4"/>
  <c r="A3" i="4"/>
  <c r="F14" i="4"/>
  <c r="I14" i="4"/>
  <c r="F8" i="4"/>
  <c r="I8" i="4"/>
  <c r="F13" i="4"/>
  <c r="I13" i="4"/>
  <c r="F12" i="4"/>
  <c r="I12" i="4"/>
  <c r="F7" i="4"/>
  <c r="I7" i="4"/>
  <c r="F6" i="4"/>
  <c r="I6" i="4"/>
  <c r="F11" i="4"/>
  <c r="I11" i="4"/>
  <c r="F5" i="4"/>
  <c r="I5" i="4"/>
  <c r="F4" i="4"/>
  <c r="I4" i="4"/>
  <c r="F9" i="4"/>
  <c r="I9" i="4"/>
  <c r="F3" i="4"/>
  <c r="I3" i="4"/>
  <c r="F10" i="4"/>
  <c r="I10" i="4"/>
  <c r="A30" i="4"/>
  <c r="A98" i="4"/>
  <c r="A13" i="4"/>
  <c r="A23" i="4"/>
  <c r="A32" i="4"/>
  <c r="A42" i="4"/>
  <c r="A52" i="4"/>
  <c r="A62" i="4"/>
  <c r="A71" i="4"/>
  <c r="A80" i="4"/>
  <c r="A4" i="4"/>
  <c r="A14" i="4"/>
  <c r="A24" i="4"/>
  <c r="A33" i="4"/>
  <c r="A72" i="4"/>
  <c r="A81" i="4"/>
  <c r="A59" i="4"/>
  <c r="A89" i="4"/>
  <c r="A73" i="4"/>
  <c r="A82" i="4"/>
  <c r="A92" i="4"/>
  <c r="A40" i="4"/>
  <c r="A78" i="4"/>
  <c r="A70" i="4"/>
  <c r="A35" i="4"/>
  <c r="A44" i="4"/>
  <c r="A54" i="4"/>
  <c r="A64" i="4"/>
  <c r="A74" i="4"/>
  <c r="A83" i="4"/>
  <c r="A7" i="4"/>
  <c r="A16" i="4"/>
  <c r="A36" i="4"/>
  <c r="A45" i="4"/>
  <c r="A84" i="4"/>
  <c r="A5" i="4"/>
  <c r="A25" i="4"/>
  <c r="A34" i="4"/>
  <c r="A6" i="4"/>
  <c r="A26" i="4"/>
  <c r="A8" i="4"/>
  <c r="A17" i="4"/>
  <c r="A94" i="4"/>
  <c r="A20" i="4"/>
  <c r="A68" i="4"/>
  <c r="A21" i="4"/>
  <c r="A69" i="4"/>
  <c r="A12" i="4"/>
  <c r="A22" i="4"/>
  <c r="A90" i="4"/>
  <c r="A85" i="4"/>
  <c r="A18" i="4"/>
  <c r="A28" i="4"/>
  <c r="A38" i="4"/>
  <c r="A47" i="4"/>
  <c r="A56" i="4"/>
  <c r="A66" i="4"/>
  <c r="A76" i="4"/>
  <c r="A86" i="4"/>
  <c r="A95" i="4"/>
  <c r="A10" i="4"/>
  <c r="A50" i="4"/>
  <c r="A88" i="4"/>
  <c r="A2" i="4"/>
  <c r="A60" i="4"/>
  <c r="A61" i="4"/>
  <c r="A37" i="4"/>
  <c r="A46" i="4"/>
  <c r="A48" i="4"/>
  <c r="A57" i="4"/>
  <c r="A96" i="4"/>
  <c r="A49" i="4"/>
  <c r="A58" i="4"/>
  <c r="A97" i="4"/>
  <c r="A11" i="4"/>
  <c r="A9" i="4"/>
  <c r="A93" i="4"/>
  <c r="A19" i="4"/>
  <c r="A31" i="4"/>
  <c r="A55" i="4"/>
  <c r="A67" i="4"/>
  <c r="A79" i="4"/>
  <c r="A91" i="4"/>
  <c r="A29" i="4"/>
  <c r="A41" i="4"/>
  <c r="A53" i="4"/>
  <c r="A65" i="4"/>
  <c r="A77" i="4"/>
  <c r="A15" i="4"/>
  <c r="A27" i="4"/>
  <c r="A39" i="4"/>
  <c r="A51" i="4"/>
  <c r="A63" i="4"/>
  <c r="A75" i="4"/>
  <c r="A87" i="4"/>
  <c r="A99" i="4"/>
  <c r="F2" i="4" l="1"/>
  <c r="I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<sst xmlns="http://schemas.openxmlformats.org/spreadsheetml/2006/main" count="91" uniqueCount="48">
  <si>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</si>
  <si>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</si>
  <si>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</si>
  <si>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</si>
  <si>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</si>
  <si>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</si>
  <si>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</si>
  <si>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</si>
  <si>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</si>
  <si>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</si>
  <si>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</si>
  <si>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</si>
  <si>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</si>
  <si>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</si>
  <si>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</si>
  <si>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</si>
  <si>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</si>
  <si>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</si>
  <si>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</si>
  <si>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</si>
  <si>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</si>
  <si>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</si>
  <si>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</si>
  <si>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</si>
  <si>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</si>
  <si>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</si>
  <si>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</si>
  <si>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</si>
  <si>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</si>
  <si>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</si>
  <si>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</si>
  <si>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</si>
  <si>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</si>
  <si>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</si>
  <si>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</si>
  <si>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</si>
  <si>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</si>
  <si>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</si>
  <si>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</si>
  <si>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</si>
  <si>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</si>
  <si>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</si>
  <si>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</si>
  <si>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</si>
  <si>
    <t>Владимир (ум.)</t>
  </si>
  <si>
    <t>Виктор (ум.)</t>
  </si>
  <si>
    <t>Василий (ум.)</t>
  </si>
  <si>
    <t>Юрий (ум.)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</si>
</sst>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\ mmm;@"/>
    <numFmt numFmtId="165" formatCode="#,##0\ _₽"/>
    <numFmt numFmtId="166" formatCode="#,##0.00\ &quot;₽&quot;"/>
    <numFmt numFmtId="167" formatCode="d/mm/yyyy"/>
    <numFmt numFmtId="168" formatCode="dddd"/>
  </numFmts>
  <fonts count="38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ndara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67" fontId="31" fillId="0" borderId="0" xfId="0" applyNumberFormat="1" applyFont="1" applyAlignment="1" applyProtection="1">
      <alignment horizontal="center"/>
      <protection hidden="1"/>
    </xf>
    <xf numFmtId="168" fontId="32" fillId="0" borderId="0" xfId="0" applyNumberFormat="1" applyFont="1" applyAlignment="1" applyProtection="1">
      <alignment horizontal="center" vertical="top"/>
      <protection hidden="1"/>
    </xf>
    <xf numFmtId="167" fontId="33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4" fontId="28" fillId="0" borderId="0" xfId="0" applyNumberFormat="1" applyFont="1" applyAlignment="1" applyProtection="1">
      <alignment horizontal="center" vertical="center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34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5" fillId="0" borderId="0" xfId="0" applyFont="1"/>
    <xf numFmtId="0" fontId="36" fillId="0" borderId="0" xfId="0" applyFont="1" applyAlignment="1">
      <alignment horizontal="left" vertical="top"/>
    </xf>
    <xf numFmtId="14" fontId="36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right" vertical="top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37" fillId="0" borderId="0" xfId="0" applyFont="1"/>
  </cellXfs>
  <cellStyles count="1">
    <cellStyle name="Обычный" xfId="0" builtinId="0"/>
  </cellStyles>
  <dxfs count="29"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5</v>
      </c>
      <c r="C6" s="12"/>
      <c r="D6" s="13"/>
      <c r="E6" s="14"/>
      <c r="F6" s="14"/>
      <c r="G6" s="12"/>
      <c r="H6" s="15" t="s">
        <v>6</v>
      </c>
      <c r="I6" s="16" t="e">
        <f>CHOOSE(MONTH(Ввод!#REF!),"Январе","Феврале","Марте","Апреле","Мае","Июне","Июле","Августе","Сентябре","Октябре","Ноябре","Декабре")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43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43</v>
      </c>
      <c r="C9" s="21"/>
      <c r="D9" s="22"/>
      <c r="E9" s="21"/>
      <c r="F9" s="21"/>
      <c r="G9" s="21"/>
      <c r="H9" s="21"/>
      <c r="I9" s="21"/>
      <c r="J9" s="23" t="s">
        <v>43</v>
      </c>
    </row>
    <row r="10" spans="1:14" ht="27" customHeight="1">
      <c r="B10" s="20" t="s">
        <v>43</v>
      </c>
      <c r="C10" s="21"/>
      <c r="D10" s="22"/>
      <c r="E10" s="21"/>
      <c r="F10" s="21"/>
      <c r="G10" s="21"/>
      <c r="H10" s="21"/>
      <c r="I10" s="21"/>
      <c r="J10" s="23" t="s">
        <v>43</v>
      </c>
    </row>
    <row r="11" spans="1:14" ht="27" customHeight="1">
      <c r="B11" s="20" t="s">
        <v>43</v>
      </c>
      <c r="C11" s="21"/>
      <c r="D11" s="22"/>
      <c r="E11" s="21"/>
      <c r="F11" s="21"/>
      <c r="G11" s="21"/>
      <c r="H11" s="21"/>
      <c r="I11" s="21"/>
      <c r="J11" s="23" t="s">
        <v>43</v>
      </c>
    </row>
    <row r="12" spans="1:14" ht="27" customHeight="1">
      <c r="B12" s="20" t="s">
        <v>43</v>
      </c>
      <c r="C12" s="21"/>
      <c r="D12" s="22"/>
      <c r="E12" s="21"/>
      <c r="F12" s="21"/>
      <c r="G12" s="21"/>
      <c r="H12" s="21"/>
      <c r="I12" s="21"/>
      <c r="J12" s="23" t="s">
        <v>43</v>
      </c>
    </row>
    <row r="13" spans="1:14" ht="27" customHeight="1">
      <c r="B13" s="20" t="s">
        <v>43</v>
      </c>
      <c r="C13" s="21"/>
      <c r="D13" s="22"/>
      <c r="E13" s="21"/>
      <c r="F13" s="21"/>
      <c r="G13" s="21"/>
      <c r="H13" s="21"/>
      <c r="I13" s="21"/>
      <c r="J13" s="23" t="s">
        <v>43</v>
      </c>
    </row>
    <row r="14" spans="1:14" ht="27" customHeight="1">
      <c r="B14" s="20" t="s">
        <v>43</v>
      </c>
      <c r="C14" s="21"/>
      <c r="D14" s="22"/>
      <c r="E14" s="21"/>
      <c r="F14" s="21"/>
      <c r="G14" s="21"/>
      <c r="H14" s="21"/>
      <c r="I14" s="21"/>
      <c r="J14" s="23" t="s">
        <v>43</v>
      </c>
    </row>
    <row r="15" spans="1:14" ht="27" customHeight="1">
      <c r="B15" s="20" t="s">
        <v>43</v>
      </c>
      <c r="C15" s="21"/>
      <c r="D15" s="22"/>
      <c r="E15" s="21"/>
      <c r="F15" s="21"/>
      <c r="G15" s="21"/>
      <c r="H15" s="21"/>
      <c r="I15" s="21"/>
      <c r="J15" s="23" t="s">
        <v>43</v>
      </c>
    </row>
    <row r="16" spans="1:14" ht="27" customHeight="1">
      <c r="B16" s="20" t="s">
        <v>43</v>
      </c>
      <c r="C16" s="21"/>
      <c r="D16" s="22"/>
      <c r="E16" s="21"/>
      <c r="F16" s="21"/>
      <c r="G16" s="21"/>
      <c r="H16" s="21"/>
      <c r="I16" s="21"/>
      <c r="J16" s="23" t="s">
        <v>43</v>
      </c>
    </row>
    <row r="17" spans="1:14" ht="27" customHeight="1">
      <c r="B17" s="20" t="s">
        <v>43</v>
      </c>
      <c r="C17" s="21"/>
      <c r="D17" s="22"/>
      <c r="E17" s="21"/>
      <c r="F17" s="21"/>
      <c r="G17" s="21"/>
      <c r="H17" s="21"/>
      <c r="I17" s="21"/>
      <c r="J17" s="23" t="s">
        <v>43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073-6BBD-4016-A48D-B68B837EBCFF}">
  <dimension ref="A1:K200"/>
  <sheetViews>
    <sheetView tabSelected="1" zoomScale="70" zoomScaleNormal="70" workbookViewId="0">
      <pane ySplit="1" topLeftCell="A29" activePane="bottomLeft" state="frozen"/>
      <selection pane="bottomLeft" activeCell="B42" sqref="B42"/>
    </sheetView>
  </sheetViews>
  <sheetFormatPr defaultRowHeight="23.25"/>
  <cols>
    <col min="1" max="1" width="8.7109375" style="53" bestFit="1" customWidth="1"/>
    <col min="2" max="2" width="50.28515625" style="51" customWidth="1"/>
    <col min="3" max="3" width="20.28515625" style="52" customWidth="1"/>
    <col min="4" max="4" width="13" style="54" bestFit="1" customWidth="1"/>
    <col min="5" max="5" width="5.7109375" style="46" customWidth="1"/>
    <col min="6" max="6" width="8.5703125" style="48" bestFit="1" customWidth="1"/>
    <col min="7" max="7" width="48.7109375" style="48" customWidth="1"/>
    <col min="8" max="8" width="16.28515625" style="48" bestFit="1" customWidth="1"/>
    <col min="9" max="9" width="6.85546875" style="48" bestFit="1" customWidth="1"/>
    <col min="10" max="10" width="5.42578125" style="48" customWidth="1"/>
    <col min="11" max="11" width="17.7109375" style="48" bestFit="1" customWidth="1"/>
    <col min="12" max="12" width="5.140625" style="48" customWidth="1"/>
    <col min="13" max="16384" width="9.140625" style="48"/>
  </cols>
  <sheetData>
    <row r="1" spans="1:11" s="45" customFormat="1" ht="22.5" customHeight="1">
      <c r="A1" s="35" t="s">
        <v>1</v>
      </c>
      <c r="B1" s="36" t="s">
        <v>7</v>
      </c>
      <c r="C1" s="36" t="s">
        <v>0</v>
      </c>
      <c r="D1" s="37" t="s">
        <v>2</v>
      </c>
      <c r="E1" s="41"/>
      <c r="F1" s="36" t="s">
        <v>1</v>
      </c>
      <c r="G1" s="38" t="str">
        <f>"Именинники за "&amp;TEXT(K2,"ММММ")</f>
        <v>Именинники за Июнь</v>
      </c>
      <c r="H1" s="38" t="s">
        <v>3</v>
      </c>
      <c r="I1" s="36" t="s">
        <v>2</v>
      </c>
      <c r="J1" s="30"/>
      <c r="K1" s="40" t="s">
        <v>4</v>
      </c>
    </row>
    <row r="2" spans="1:11" ht="24" customHeight="1">
      <c r="A2" s="32" t="str">
        <f t="shared" ref="A2" si="0">TEXT(C2,"Д")</f>
        <v>2</v>
      </c>
      <c r="B2" s="34" t="str">
        <f>IFERROR(INDEX(Ввод!$A$2:$A$199,MATCH(C2,Ввод!$B$2:$B$199,)),"")</f>
        <v>Николай</v>
      </c>
      <c r="C2" s="44" cm="1">
        <f t="array" ref="C2">IFERROR(INDEX(Ввод!$B$2:$B$199,MATCH(SMALL(MOD(Ввод!$B$2:$B$199,365.25)+(Ввод!$B$2:$B$199="")*10000,ROW(A1)),MOD(Ввод!$B$2:$B$199,365.25),0)),"")</f>
        <v>30318</v>
      </c>
      <c r="D2" s="33">
        <f t="shared" ref="D2:D65" si="1">DATEDIF(C2,$K$2,"y")</f>
        <v>42</v>
      </c>
      <c r="F2" s="32" t="str">
        <f>TEXT(H2,"Д")</f>
        <v>1</v>
      </c>
      <c r="G2" s="34" t="str" cm="1">
        <f t="array" ref="G2">IFERROR(INDEX(Ввод!A$1:A$199,MOD(SMALL(IF((MONTH(Ввод!B$2:B$199)=MONTH(K$2))*Ввод!B$2:B$199,Ввод!B$2:B$199-(1&amp;-YEAR(Ввод!B$2:B$199))+1+ROW(Ввод!B$2:B$199)%%),ROW(L1)),1)/1%%),"")</f>
        <v>Василий</v>
      </c>
      <c r="H2" s="39" cm="1">
        <f t="array" ref="H2">IFERROR(INDEX(Ввод!B$1:B$199,MOD(SMALL(IF((MONTH(Ввод!B$2:B$199)=MONTH(K$2))*Ввод!B$2:B$199,Ввод!B$2:B$199-(1&amp;-YEAR(Ввод!B$2:B$199))+1+ROW(Ввод!B$2:B$199)%%),ROW(L1)),1)/1%%),"")</f>
        <v>30103</v>
      </c>
      <c r="I2" s="33">
        <f>IFERROR(DATEDIF(H2,$K$2,"y"),"")</f>
        <v>43</v>
      </c>
      <c r="J2" s="47"/>
      <c r="K2" s="42">
        <v>45818</v>
      </c>
    </row>
    <row r="3" spans="1:11" ht="24" customHeight="1">
      <c r="A3" s="32" t="str">
        <f>TEXT(C3,"Д")</f>
        <v>4</v>
      </c>
      <c r="B3" s="34" t="str">
        <f>IFERROR(INDEX(Ввод!$A$2:$A$199,MATCH(C3,Ввод!$B$2:$B$199,)),"")</f>
        <v>Владимир (ум.)</v>
      </c>
      <c r="C3" s="44" cm="1">
        <f t="array" ref="C3">IFERROR(INDEX(Ввод!$B$2:$B$199,MATCH(SMALL(MOD(Ввод!$B$2:$B$199,365.25)+(Ввод!$B$2:$B$199="")*10000,ROW(A2)),MOD(Ввод!$B$2:$B$199,365.25),0)),"")</f>
        <v>14980</v>
      </c>
      <c r="D3" s="33">
        <f t="shared" si="1"/>
        <v>84</v>
      </c>
      <c r="F3" s="32" t="str">
        <f t="shared" ref="F3:F14" si="2">TEXT(H3,"Д")</f>
        <v>16</v>
      </c>
      <c r="G3" s="34" t="str" cm="1">
        <f t="array" ref="G3">IFERROR(INDEX(Ввод!A$1:A$199,MOD(SMALL(IF((MONTH(Ввод!B$2:B$199)=MONTH(K$2))*Ввод!B$2:B$199,Ввод!B$2:B$199-(1&amp;-YEAR(Ввод!B$2:B$199))+1+ROW(Ввод!B$2:B$199)%%),ROW(L2)),1)/1%%),"")</f>
        <v>Николай</v>
      </c>
      <c r="H3" s="39" cm="1">
        <f t="array" ref="H3">IFERROR(INDEX(Ввод!B$1:B$199,MOD(SMALL(IF((MONTH(Ввод!B$2:B$199)=MONTH(K$2))*Ввод!B$2:B$199,Ввод!B$2:B$199-(1&amp;-YEAR(Ввод!B$2:B$199))+1+ROW(Ввод!B$2:B$199)%%),ROW(L2)),1)/1%%),"")</f>
        <v>30483</v>
      </c>
      <c r="I3" s="33">
        <f t="shared" ref="I3:I14" si="3">IFERROR(DATEDIF(H3,$K$2,"y"),"")</f>
        <v>41</v>
      </c>
      <c r="J3" s="47"/>
      <c r="K3" s="43"/>
    </row>
    <row r="4" spans="1:11" ht="24" customHeight="1" thickBot="1">
      <c r="A4" s="32" t="str">
        <f>TEXT(C4,"Д")</f>
        <v>20</v>
      </c>
      <c r="B4" s="34" t="str">
        <f>IFERROR(INDEX(Ввод!$A$2:$A$199,MATCH(C4,Ввод!$B$2:$B$199,)),"")</f>
        <v>Иван</v>
      </c>
      <c r="C4" s="44" cm="1">
        <f t="array" ref="C4">IFERROR(INDEX(Ввод!$B$2:$B$199,MATCH(SMALL(MOD(Ввод!$B$2:$B$199,365.25)+(Ввод!$B$2:$B$199="")*10000,ROW(A3)),MOD(Ввод!$B$2:$B$199,365.25),0)),"")</f>
        <v>30336</v>
      </c>
      <c r="D4" s="33">
        <f t="shared" si="1"/>
        <v>42</v>
      </c>
      <c r="F4" s="32" t="str">
        <f t="shared" si="2"/>
        <v>17</v>
      </c>
      <c r="G4" s="34" t="str" cm="1">
        <f t="array" ref="G4">IFERROR(INDEX(Ввод!A$1:A$199,MOD(SMALL(IF((MONTH(Ввод!B$2:B$199)=MONTH(K$2))*Ввод!B$2:B$199,Ввод!B$2:B$199-(1&amp;-YEAR(Ввод!B$2:B$199))+1+ROW(Ввод!B$2:B$199)%%),ROW(L3)),1)/1%%),"")</f>
        <v>Александр</v>
      </c>
      <c r="H4" s="39" cm="1">
        <f t="array" ref="H4">IFERROR(INDEX(Ввод!B$1:B$199,MOD(SMALL(IF((MONTH(Ввод!B$2:B$199)=MONTH(K$2))*Ввод!B$2:B$199,Ввод!B$2:B$199-(1&amp;-YEAR(Ввод!B$2:B$199))+1+ROW(Ввод!B$2:B$199)%%),ROW(L3)),1)/1%%),"")</f>
        <v>31215</v>
      </c>
      <c r="I4" s="33">
        <f t="shared" si="3"/>
        <v>39</v>
      </c>
      <c r="J4" s="47"/>
      <c r="K4" s="49"/>
    </row>
    <row r="5" spans="1:11" ht="24" customHeight="1" thickBot="1">
      <c r="A5" s="32" t="str">
        <f>TEXT(C5,"Д")</f>
        <v>22</v>
      </c>
      <c r="B5" s="34" t="str">
        <f>IFERROR(INDEX(Ввод!$A$2:$A$199,MATCH(C5,Ввод!$B$2:$B$199,)),"")</f>
        <v>Алексей Алексеевич</v>
      </c>
      <c r="C5" s="44" cm="1">
        <f t="array" ref="C5">IFERROR(INDEX(Ввод!$B$2:$B$199,MATCH(SMALL(MOD(Ввод!$B$2:$B$199,365.25)+(Ввод!$B$2:$B$199="")*10000,ROW(A4)),MOD(Ввод!$B$2:$B$199,365.25),0)),"")</f>
        <v>15728</v>
      </c>
      <c r="D5" s="33">
        <f t="shared" si="1"/>
        <v>82</v>
      </c>
      <c r="E5" s="50">
        <v>75</v>
      </c>
      <c r="F5" s="32" t="str">
        <f t="shared" si="2"/>
        <v>25</v>
      </c>
      <c r="G5" s="34" t="str" cm="1">
        <f t="array" ref="G5">IFERROR(INDEX(Ввод!A$1:A$199,MOD(SMALL(IF((MONTH(Ввод!B$2:B$199)=MONTH(K$2))*Ввод!B$2:B$199,Ввод!B$2:B$199-(1&amp;-YEAR(Ввод!B$2:B$199))+1+ROW(Ввод!B$2:B$199)%%),ROW(L4)),1)/1%%),"")</f>
        <v>Сергей</v>
      </c>
      <c r="H5" s="39" cm="1">
        <f t="array" ref="H5">IFERROR(INDEX(Ввод!B$1:B$199,MOD(SMALL(IF((MONTH(Ввод!B$2:B$199)=MONTH(K$2))*Ввод!B$2:B$199,Ввод!B$2:B$199-(1&amp;-YEAR(Ввод!B$2:B$199))+1+ROW(Ввод!B$2:B$199)%%),ROW(L4)),1)/1%%),"")</f>
        <v>30492</v>
      </c>
      <c r="I5" s="33">
        <f t="shared" si="3"/>
        <v>41</v>
      </c>
      <c r="J5" s="47"/>
      <c r="K5" s="47"/>
    </row>
    <row r="6" spans="1:11" ht="24" customHeight="1">
      <c r="A6" s="32" t="str">
        <f>TEXT(C6,"Д")</f>
        <v>22</v>
      </c>
      <c r="B6" s="34" t="str">
        <f>IFERROR(INDEX(Ввод!$A$2:$A$199,MATCH(C6,Ввод!$B$2:$B$199,)),"")</f>
        <v>Алексей Алексеевич</v>
      </c>
      <c r="C6" s="44" cm="1">
        <f t="array" ref="C6">IFERROR(INDEX(Ввод!$B$2:$B$199,MATCH(SMALL(MOD(Ввод!$B$2:$B$199,365.25)+(Ввод!$B$2:$B$199="")*10000,ROW(A5)),MOD(Ввод!$B$2:$B$199,365.25),0)),"")</f>
        <v>15728</v>
      </c>
      <c r="D6" s="33">
        <f t="shared" si="1"/>
        <v>82</v>
      </c>
      <c r="F6" s="32" t="str">
        <f t="shared" si="2"/>
        <v>28</v>
      </c>
      <c r="G6" s="34" t="str" cm="1">
        <f t="array" ref="G6">IFERROR(INDEX(Ввод!A$1:A$199,MOD(SMALL(IF((MONTH(Ввод!B$2:B$199)=MONTH(K$2))*Ввод!B$2:B$199,Ввод!B$2:B$199-(1&amp;-YEAR(Ввод!B$2:B$199))+1+ROW(Ввод!B$2:B$199)%%),ROW(L5)),1)/1%%),"")</f>
        <v>Ольга</v>
      </c>
      <c r="H6" s="39" cm="1">
        <f t="array" ref="H6">IFERROR(INDEX(Ввод!B$1:B$199,MOD(SMALL(IF((MONTH(Ввод!B$2:B$199)=MONTH(K$2))*Ввод!B$2:B$199,Ввод!B$2:B$199-(1&amp;-YEAR(Ввод!B$2:B$199))+1+ROW(Ввод!B$2:B$199)%%),ROW(L5)),1)/1%%),"")</f>
        <v>33417</v>
      </c>
      <c r="I6" s="33">
        <f t="shared" si="3"/>
        <v>33</v>
      </c>
      <c r="J6" s="47"/>
      <c r="K6" s="47"/>
    </row>
    <row r="7" spans="1:11" ht="24" customHeight="1">
      <c r="A7" s="32" t="str">
        <f>IF(ISBLANK(C7),"",TEXT(C7,"Д"))</f>
        <v>29</v>
      </c>
      <c r="B7" s="34" t="str">
        <f>IFERROR(INDEX(Ввод!$A$2:$A$199,MATCH(C7,Ввод!$B$2:$B$199,)),"")</f>
        <v>Александр</v>
      </c>
      <c r="C7" s="44" cm="1">
        <f t="array" ref="C7">IFERROR(INDEX(Ввод!$B$2:$B$199,MATCH(SMALL(MOD(Ввод!$B$2:$B$199,365.25)+(Ввод!$B$2:$B$199="")*10000,ROW(A6)),MOD(Ввод!$B$2:$B$199,365.25),0)),"")</f>
        <v>30710</v>
      </c>
      <c r="D7" s="33">
        <f t="shared" si="1"/>
        <v>41</v>
      </c>
      <c r="F7" s="32" t="str">
        <f t="shared" si="2"/>
        <v>29</v>
      </c>
      <c r="G7" s="34" t="str" cm="1">
        <f t="array" ref="G7">IFERROR(INDEX(Ввод!A$1:A$199,MOD(SMALL(IF((MONTH(Ввод!B$2:B$199)=MONTH(K$2))*Ввод!B$2:B$199,Ввод!B$2:B$199-(1&amp;-YEAR(Ввод!B$2:B$199))+1+ROW(Ввод!B$2:B$199)%%),ROW(L6)),1)/1%%),"")</f>
        <v xml:space="preserve">Юрий </v>
      </c>
      <c r="H7" s="39" cm="1">
        <f t="array" ref="H7">IFERROR(INDEX(Ввод!B$1:B$199,MOD(SMALL(IF((MONTH(Ввод!B$2:B$199)=MONTH(K$2))*Ввод!B$2:B$199,Ввод!B$2:B$199-(1&amp;-YEAR(Ввод!B$2:B$199))+1+ROW(Ввод!B$2:B$199)%%),ROW(L6)),1)/1%%),"")</f>
        <v>30496</v>
      </c>
      <c r="I7" s="33">
        <f t="shared" si="3"/>
        <v>41</v>
      </c>
      <c r="J7" s="47"/>
      <c r="K7" s="47"/>
    </row>
    <row r="8" spans="1:11" ht="24" customHeight="1">
      <c r="A8" s="32" t="str">
        <f t="shared" ref="A8:A14" si="4">TEXT(C8,"Д")</f>
        <v>30</v>
      </c>
      <c r="B8" s="34" t="str">
        <f>IFERROR(INDEX(Ввод!$A$2:$A$199,MATCH(C8,Ввод!$B$2:$B$199,)),"")</f>
        <v>Михаил</v>
      </c>
      <c r="C8" s="44" cm="1">
        <f t="array" ref="C8">IFERROR(INDEX(Ввод!$B$2:$B$199,MATCH(SMALL(MOD(Ввод!$B$2:$B$199,365.25)+(Ввод!$B$2:$B$199="")*10000,ROW(A7)),MOD(Ввод!$B$2:$B$199,365.25),0)),"")</f>
        <v>30346</v>
      </c>
      <c r="D8" s="33">
        <f t="shared" si="1"/>
        <v>42</v>
      </c>
      <c r="F8" s="32" t="str">
        <f t="shared" si="2"/>
        <v/>
      </c>
      <c r="G8" s="34" t="str" cm="1">
        <f t="array" ref="G8">IFERROR(INDEX(Ввод!A$1:A$199,MOD(SMALL(IF((MONTH(Ввод!B$2:B$199)=MONTH(K$2))*Ввод!B$2:B$199,Ввод!B$2:B$199-(1&amp;-YEAR(Ввод!B$2:B$199))+1+ROW(Ввод!B$2:B$199)%%),ROW(L7)),1)/1%%),"")</f>
        <v/>
      </c>
      <c r="H8" s="39" t="str" cm="1">
        <f t="array" ref="H8">IFERROR(INDEX(Ввод!B$1:B$199,MOD(SMALL(IF((MONTH(Ввод!B$2:B$199)=MONTH(K$2))*Ввод!B$2:B$199,Ввод!B$2:B$199-(1&amp;-YEAR(Ввод!B$2:B$199))+1+ROW(Ввод!B$2:B$199)%%),ROW(L7)),1)/1%%),"")</f>
        <v/>
      </c>
      <c r="I8" s="33" t="str">
        <f t="shared" si="3"/>
        <v/>
      </c>
      <c r="J8" s="47"/>
      <c r="K8" s="47"/>
    </row>
    <row r="9" spans="1:11" ht="24" customHeight="1" thickBot="1">
      <c r="A9" s="32" t="str">
        <f t="shared" si="4"/>
        <v>9</v>
      </c>
      <c r="B9" s="34" t="str">
        <f>IFERROR(INDEX(Ввод!$A$2:$A$199,MATCH(C9,Ввод!$B$2:$B$199,)),"")</f>
        <v>Игорь</v>
      </c>
      <c r="C9" s="44" cm="1">
        <f t="array" ref="C9">IFERROR(INDEX(Ввод!$B$2:$B$199,MATCH(SMALL(MOD(Ввод!$B$2:$B$199,365.25)+(Ввод!$B$2:$B$199="")*10000,ROW(A8)),MOD(Ввод!$B$2:$B$199,365.25),0)),"")</f>
        <v>35835</v>
      </c>
      <c r="D9" s="33">
        <f t="shared" si="1"/>
        <v>27</v>
      </c>
      <c r="F9" s="32" t="str">
        <f t="shared" si="2"/>
        <v/>
      </c>
      <c r="G9" s="34" t="str" cm="1">
        <f t="array" ref="G9">IFERROR(INDEX(Ввод!A$1:A$199,MOD(SMALL(IF((MONTH(Ввод!B$2:B$199)=MONTH(K$2))*Ввод!B$2:B$199,Ввод!B$2:B$199-(1&amp;-YEAR(Ввод!B$2:B$199))+1+ROW(Ввод!B$2:B$199)%%),ROW(L8)),1)/1%%),"")</f>
        <v/>
      </c>
      <c r="H9" s="39" t="str" cm="1">
        <f t="array" ref="H9">IFERROR(INDEX(Ввод!B$1:B$199,MOD(SMALL(IF((MONTH(Ввод!B$2:B$199)=MONTH(K$2))*Ввод!B$2:B$199,Ввод!B$2:B$199-(1&amp;-YEAR(Ввод!B$2:B$199))+1+ROW(Ввод!B$2:B$199)%%),ROW(L8)),1)/1%%),"")</f>
        <v/>
      </c>
      <c r="I9" s="33" t="str">
        <f t="shared" si="3"/>
        <v/>
      </c>
      <c r="J9" s="47"/>
      <c r="K9" s="47"/>
    </row>
    <row r="10" spans="1:11" ht="24" customHeight="1" thickBot="1">
      <c r="A10" s="32" t="str">
        <f t="shared" si="4"/>
        <v>11</v>
      </c>
      <c r="B10" s="34" t="str">
        <f>IFERROR(INDEX(Ввод!$A$2:$A$199,MATCH(C10,Ввод!$B$2:$B$199,)),"")</f>
        <v>Виктор (ум.)</v>
      </c>
      <c r="C10" s="44" cm="1">
        <f t="array" ref="C10">IFERROR(INDEX(Ввод!$B$2:$B$199,MATCH(SMALL(MOD(Ввод!$B$2:$B$199,365.25)+(Ввод!$B$2:$B$199="")*10000,ROW(A9)),MOD(Ввод!$B$2:$B$199,365.25),0)),"")</f>
        <v>18305</v>
      </c>
      <c r="D10" s="33">
        <f t="shared" si="1"/>
        <v>75</v>
      </c>
      <c r="E10" s="50">
        <v>73</v>
      </c>
      <c r="F10" s="32" t="str">
        <f t="shared" si="2"/>
        <v/>
      </c>
      <c r="G10" s="34" t="str" cm="1">
        <f t="array" ref="G10">IFERROR(INDEX(Ввод!A$1:A$199,MOD(SMALL(IF((MONTH(Ввод!B$2:B$199)=MONTH(K$2))*Ввод!B$2:B$199,Ввод!B$2:B$199-(1&amp;-YEAR(Ввод!B$2:B$199))+1+ROW(Ввод!B$2:B$199)%%),ROW(L9)),1)/1%%),"")</f>
        <v/>
      </c>
      <c r="H10" s="39" t="str" cm="1">
        <f t="array" ref="H10">IFERROR(INDEX(Ввод!B$1:B$199,MOD(SMALL(IF((MONTH(Ввод!B$2:B$199)=MONTH(K$2))*Ввод!B$2:B$199,Ввод!B$2:B$199-(1&amp;-YEAR(Ввод!B$2:B$199))+1+ROW(Ввод!B$2:B$199)%%),ROW(L9)),1)/1%%),"")</f>
        <v/>
      </c>
      <c r="I10" s="33" t="str">
        <f t="shared" si="3"/>
        <v/>
      </c>
      <c r="J10" s="47"/>
      <c r="K10" s="47"/>
    </row>
    <row r="11" spans="1:11" ht="24" customHeight="1" thickBot="1">
      <c r="A11" s="32" t="str">
        <f t="shared" si="4"/>
        <v>6</v>
      </c>
      <c r="B11" s="34" t="str">
        <f>IFERROR(INDEX(Ввод!$A$2:$A$199,MATCH(C11,Ввод!$B$2:$B$199,)),"")</f>
        <v>Мартик</v>
      </c>
      <c r="C11" s="44" cm="1">
        <f t="array" ref="C11">IFERROR(INDEX(Ввод!$B$2:$B$199,MATCH(SMALL(MOD(Ввод!$B$2:$B$199,365.25)+(Ввод!$B$2:$B$199="")*10000,ROW(A10)),MOD(Ввод!$B$2:$B$199,365.25),0)),"")</f>
        <v>34034</v>
      </c>
      <c r="D11" s="33">
        <f t="shared" si="1"/>
        <v>32</v>
      </c>
      <c r="F11" s="32" t="str">
        <f t="shared" si="2"/>
        <v/>
      </c>
      <c r="G11" s="34" t="str" cm="1">
        <f t="array" ref="G11">IFERROR(INDEX(Ввод!A$1:A$199,MOD(SMALL(IF((MONTH(Ввод!B$2:B$199)=MONTH(K$2))*Ввод!B$2:B$199,Ввод!B$2:B$199-(1&amp;-YEAR(Ввод!B$2:B$199))+1+ROW(Ввод!B$2:B$199)%%),ROW(L10)),1)/1%%),"")</f>
        <v/>
      </c>
      <c r="H11" s="39" t="str" cm="1">
        <f t="array" ref="H11">IFERROR(INDEX(Ввод!B$1:B$199,MOD(SMALL(IF((MONTH(Ввод!B$2:B$199)=MONTH(K$2))*Ввод!B$2:B$199,Ввод!B$2:B$199-(1&amp;-YEAR(Ввод!B$2:B$199))+1+ROW(Ввод!B$2:B$199)%%),ROW(L10)),1)/1%%),"")</f>
        <v/>
      </c>
      <c r="I11" s="33" t="str">
        <f t="shared" si="3"/>
        <v/>
      </c>
      <c r="J11" s="47"/>
      <c r="K11" s="47"/>
    </row>
    <row r="12" spans="1:11" ht="24" customHeight="1" thickBot="1">
      <c r="A12" s="32" t="str">
        <f t="shared" si="4"/>
        <v>8</v>
      </c>
      <c r="B12" s="34" t="str">
        <f>IFERROR(INDEX(Ввод!$A$2:$A$199,MATCH(C12,Ввод!$B$2:$B$199,)),"")</f>
        <v>Василий (ум.)</v>
      </c>
      <c r="C12" s="44" cm="1">
        <f t="array" ref="C12">IFERROR(INDEX(Ввод!$B$2:$B$199,MATCH(SMALL(MOD(Ввод!$B$2:$B$199,365.25)+(Ввод!$B$2:$B$199="")*10000,ROW(A11)),MOD(Ввод!$B$2:$B$199,365.25),0)),"")</f>
        <v>19061</v>
      </c>
      <c r="D12" s="33">
        <f t="shared" si="1"/>
        <v>73</v>
      </c>
      <c r="E12" s="50">
        <v>69</v>
      </c>
      <c r="F12" s="32" t="str">
        <f t="shared" si="2"/>
        <v/>
      </c>
      <c r="G12" s="34" t="str" cm="1">
        <f t="array" ref="G12">IFERROR(INDEX(Ввод!A$1:A$199,MOD(SMALL(IF((MONTH(Ввод!B$2:B$199)=MONTH(K$2))*Ввод!B$2:B$199,Ввод!B$2:B$199-(1&amp;-YEAR(Ввод!B$2:B$199))+1+ROW(Ввод!B$2:B$199)%%),ROW(L11)),1)/1%%),"")</f>
        <v/>
      </c>
      <c r="H12" s="39" t="str" cm="1">
        <f t="array" ref="H12">IFERROR(INDEX(Ввод!B$1:B$199,MOD(SMALL(IF((MONTH(Ввод!B$2:B$199)=MONTH(K$2))*Ввод!B$2:B$199,Ввод!B$2:B$199-(1&amp;-YEAR(Ввод!B$2:B$199))+1+ROW(Ввод!B$2:B$199)%%),ROW(L11)),1)/1%%),"")</f>
        <v/>
      </c>
      <c r="I12" s="33" t="str">
        <f t="shared" si="3"/>
        <v/>
      </c>
      <c r="J12" s="47"/>
      <c r="K12" s="47"/>
    </row>
    <row r="13" spans="1:11" ht="24" customHeight="1" thickBot="1">
      <c r="A13" s="32" t="str">
        <f t="shared" si="4"/>
        <v>21</v>
      </c>
      <c r="B13" s="34" t="str">
        <f>IFERROR(INDEX(Ввод!$A$2:$A$199,MATCH(C13,Ввод!$B$2:$B$199,)),"")</f>
        <v>Александр</v>
      </c>
      <c r="C13" s="44" cm="1">
        <f t="array" ref="C13">IFERROR(INDEX(Ввод!$B$2:$B$199,MATCH(SMALL(MOD(Ввод!$B$2:$B$199,365.25)+(Ввод!$B$2:$B$199="")*10000,ROW(A12)),MOD(Ввод!$B$2:$B$199,365.25),0)),"")</f>
        <v>30396</v>
      </c>
      <c r="D13" s="33">
        <f t="shared" si="1"/>
        <v>42</v>
      </c>
      <c r="F13" s="32" t="str">
        <f t="shared" si="2"/>
        <v/>
      </c>
      <c r="G13" s="34" t="str" cm="1">
        <f t="array" ref="G13">IFERROR(INDEX(Ввод!A$1:A$199,MOD(SMALL(IF((MONTH(Ввод!B$2:B$199)=MONTH(K$2))*Ввод!B$2:B$199,Ввод!B$2:B$199-(1&amp;-YEAR(Ввод!B$2:B$199))+1+ROW(Ввод!B$2:B$199)%%),ROW(L12)),1)/1%%),"")</f>
        <v/>
      </c>
      <c r="H13" s="39" t="str" cm="1">
        <f t="array" ref="H13">IFERROR(INDEX(Ввод!B$1:B$199,MOD(SMALL(IF((MONTH(Ввод!B$2:B$199)=MONTH(K$2))*Ввод!B$2:B$199,Ввод!B$2:B$199-(1&amp;-YEAR(Ввод!B$2:B$199))+1+ROW(Ввод!B$2:B$199)%%),ROW(L12)),1)/1%%),"")</f>
        <v/>
      </c>
      <c r="I13" s="33" t="str">
        <f t="shared" si="3"/>
        <v/>
      </c>
      <c r="J13" s="47"/>
      <c r="K13" s="47"/>
    </row>
    <row r="14" spans="1:11" ht="24" customHeight="1" thickBot="1">
      <c r="A14" s="32" t="str">
        <f t="shared" si="4"/>
        <v>24</v>
      </c>
      <c r="B14" s="34" t="str">
        <f>IFERROR(INDEX(Ввод!$A$2:$A$199,MATCH(C14,Ввод!$B$2:$B$199,)),"")</f>
        <v>Миша</v>
      </c>
      <c r="C14" s="44" cm="1">
        <f t="array" ref="C14">IFERROR(INDEX(Ввод!$B$2:$B$199,MATCH(SMALL(MOD(Ввод!$B$2:$B$199,365.25)+(Ввод!$B$2:$B$199="")*10000,ROW(A13)),MOD(Ввод!$B$2:$B$199,365.25),0)),"")</f>
        <v>8484</v>
      </c>
      <c r="D14" s="33">
        <f t="shared" si="1"/>
        <v>102</v>
      </c>
      <c r="E14" s="50">
        <v>84</v>
      </c>
      <c r="F14" s="32" t="str">
        <f t="shared" si="2"/>
        <v/>
      </c>
      <c r="G14" s="34" t="str" cm="1">
        <f t="array" ref="G14">IFERROR(INDEX(Ввод!A$1:A$199,MOD(SMALL(IF((MONTH(Ввод!B$2:B$199)=MONTH(K$2))*Ввод!B$2:B$199,Ввод!B$2:B$199-(1&amp;-YEAR(Ввод!B$2:B$199))+1+ROW(Ввод!B$2:B$199)%%),ROW(L13)),1)/1%%),"")</f>
        <v/>
      </c>
      <c r="H14" s="39" t="str" cm="1">
        <f t="array" ref="H14">IFERROR(INDEX(Ввод!B$1:B$199,MOD(SMALL(IF((MONTH(Ввод!B$2:B$199)=MONTH(K$2))*Ввод!B$2:B$199,Ввод!B$2:B$199-(1&amp;-YEAR(Ввод!B$2:B$199))+1+ROW(Ввод!B$2:B$199)%%),ROW(L13)),1)/1%%),"")</f>
        <v/>
      </c>
      <c r="I14" s="33" t="str">
        <f t="shared" si="3"/>
        <v/>
      </c>
      <c r="J14" s="47"/>
      <c r="K14" s="47"/>
    </row>
    <row r="15" spans="1:11" ht="24" customHeight="1">
      <c r="A15" s="32" t="str">
        <f>IF(ISBLANK(C15),"",TEXT(C15,"Д"))</f>
        <v>26</v>
      </c>
      <c r="B15" s="34" t="str">
        <f>IFERROR(INDEX(Ввод!$A$2:$A$199,MATCH(C15,Ввод!$B$2:$B$199,)),"")</f>
        <v>Владимир</v>
      </c>
      <c r="C15" s="44" cm="1">
        <f t="array" ref="C15">IFERROR(INDEX(Ввод!$B$2:$B$199,MATCH(SMALL(MOD(Ввод!$B$2:$B$199,365.25)+(Ввод!$B$2:$B$199="")*10000,ROW(A14)),MOD(Ввод!$B$2:$B$199,365.25),0)),"")</f>
        <v>29306</v>
      </c>
      <c r="D15" s="33">
        <f t="shared" si="1"/>
        <v>45</v>
      </c>
      <c r="G15" s="47"/>
      <c r="H15" s="47"/>
      <c r="I15" s="47"/>
      <c r="J15" s="47"/>
      <c r="K15" s="47"/>
    </row>
    <row r="16" spans="1:11" ht="24" customHeight="1">
      <c r="A16" s="32" t="str">
        <f>IF(ISBLANK(C16),"",TEXT(C16,"Д"))</f>
        <v>5</v>
      </c>
      <c r="B16" s="34" t="str">
        <f>IFERROR(INDEX(Ввод!$A$2:$A$199,MATCH(C16,Ввод!$B$2:$B$199,)),"")</f>
        <v>Витя</v>
      </c>
      <c r="C16" s="44" cm="1">
        <f t="array" ref="C16">IFERROR(INDEX(Ввод!$B$2:$B$199,MATCH(SMALL(MOD(Ввод!$B$2:$B$199,365.25)+(Ввод!$B$2:$B$199="")*10000,ROW(A15)),MOD(Ввод!$B$2:$B$199,365.25),0)),"")</f>
        <v>30411</v>
      </c>
      <c r="D16" s="33">
        <f t="shared" si="1"/>
        <v>42</v>
      </c>
      <c r="G16" s="47"/>
      <c r="H16" s="47"/>
      <c r="I16" s="47"/>
      <c r="J16" s="47"/>
      <c r="K16" s="47"/>
    </row>
    <row r="17" spans="1:11" ht="24" customHeight="1">
      <c r="A17" s="32" t="str">
        <f>TEXT(C17,"Д")</f>
        <v>11</v>
      </c>
      <c r="B17" s="34" t="str">
        <f>IFERROR(INDEX(Ввод!$A$2:$A$199,MATCH(C17,Ввод!$B$2:$B$199,)),"")</f>
        <v>Александр</v>
      </c>
      <c r="C17" s="44" cm="1">
        <f t="array" ref="C17">IFERROR(INDEX(Ввод!$B$2:$B$199,MATCH(SMALL(MOD(Ввод!$B$2:$B$199,365.25)+(Ввод!$B$2:$B$199="")*10000,ROW(A16)),MOD(Ввод!$B$2:$B$199,365.25),0)),"")</f>
        <v>29322</v>
      </c>
      <c r="D17" s="33">
        <f t="shared" si="1"/>
        <v>45</v>
      </c>
      <c r="G17" s="47"/>
      <c r="H17" s="47"/>
      <c r="I17" s="47"/>
      <c r="J17" s="47"/>
      <c r="K17" s="47"/>
    </row>
    <row r="18" spans="1:11" ht="24" customHeight="1">
      <c r="A18" s="32" t="str">
        <f>TEXT(C18,"Д")</f>
        <v>23</v>
      </c>
      <c r="B18" s="34" t="str">
        <f>IFERROR(INDEX(Ввод!$A$2:$A$199,MATCH(C18,Ввод!$B$2:$B$199,)),"")</f>
        <v>Анатолий</v>
      </c>
      <c r="C18" s="44" cm="1">
        <f t="array" ref="C18">IFERROR(INDEX(Ввод!$B$2:$B$199,MATCH(SMALL(MOD(Ввод!$B$2:$B$199,365.25)+(Ввод!$B$2:$B$199="")*10000,ROW(A17)),MOD(Ввод!$B$2:$B$199,365.25),0)),"")</f>
        <v>29334</v>
      </c>
      <c r="D18" s="33">
        <f t="shared" si="1"/>
        <v>45</v>
      </c>
      <c r="G18" s="47"/>
      <c r="H18" s="47"/>
      <c r="I18" s="47"/>
      <c r="J18" s="47"/>
      <c r="K18" s="47"/>
    </row>
    <row r="19" spans="1:11" ht="24" customHeight="1">
      <c r="A19" s="32" t="str">
        <f>IF(ISBLANK(C19),"",TEXT(C19,"Д"))</f>
        <v>6</v>
      </c>
      <c r="B19" s="34" t="str">
        <f>IFERROR(INDEX(Ввод!$A$2:$A$199,MATCH(C19,Ввод!$B$2:$B$199,)),"")</f>
        <v>Николай</v>
      </c>
      <c r="C19" s="44" cm="1">
        <f t="array" ref="C19">IFERROR(INDEX(Ввод!$B$2:$B$199,MATCH(SMALL(MOD(Ввод!$B$2:$B$199,365.25)+(Ввод!$B$2:$B$199="")*10000,ROW(A18)),MOD(Ввод!$B$2:$B$199,365.25),0)),"")</f>
        <v>27520</v>
      </c>
      <c r="D19" s="33">
        <f t="shared" si="1"/>
        <v>50</v>
      </c>
      <c r="G19" s="47"/>
      <c r="H19" s="47"/>
      <c r="I19" s="47"/>
      <c r="J19" s="47"/>
      <c r="K19" s="47"/>
    </row>
    <row r="20" spans="1:11" ht="24" customHeight="1">
      <c r="A20" s="32" t="str">
        <f t="shared" ref="A20:A25" si="5">TEXT(C20,"Д")</f>
        <v>15</v>
      </c>
      <c r="B20" s="34" t="str">
        <f>IFERROR(INDEX(Ввод!$A$2:$A$199,MATCH(C20,Ввод!$B$2:$B$199,)),"")</f>
        <v>Владимир</v>
      </c>
      <c r="C20" s="44" cm="1">
        <f t="array" ref="C20">IFERROR(INDEX(Ввод!$B$2:$B$199,MATCH(SMALL(MOD(Ввод!$B$2:$B$199,365.25)+(Ввод!$B$2:$B$199="")*10000,ROW(A19)),MOD(Ввод!$B$2:$B$199,365.25),0)),"")</f>
        <v>30451</v>
      </c>
      <c r="D20" s="33">
        <f t="shared" si="1"/>
        <v>42</v>
      </c>
      <c r="G20" s="47"/>
      <c r="H20" s="47"/>
      <c r="I20" s="47"/>
      <c r="J20" s="47"/>
      <c r="K20" s="47"/>
    </row>
    <row r="21" spans="1:11" ht="24" customHeight="1">
      <c r="A21" s="32" t="str">
        <f t="shared" si="5"/>
        <v>22</v>
      </c>
      <c r="B21" s="34" t="str">
        <f>IFERROR(INDEX(Ввод!$A$2:$A$199,MATCH(C21,Ввод!$B$2:$B$199,)),"")</f>
        <v>Саша</v>
      </c>
      <c r="C21" s="44" cm="1">
        <f t="array" ref="C21">IFERROR(INDEX(Ввод!$B$2:$B$199,MATCH(SMALL(MOD(Ввод!$B$2:$B$199,365.25)+(Ввод!$B$2:$B$199="")*10000,ROW(A20)),MOD(Ввод!$B$2:$B$199,365.25),0)),"")</f>
        <v>31919</v>
      </c>
      <c r="D21" s="33">
        <f t="shared" si="1"/>
        <v>38</v>
      </c>
      <c r="G21" s="47"/>
      <c r="H21" s="47"/>
      <c r="I21" s="47"/>
      <c r="J21" s="47"/>
      <c r="K21" s="47"/>
    </row>
    <row r="22" spans="1:11" ht="24" customHeight="1">
      <c r="A22" s="32" t="str">
        <f t="shared" si="5"/>
        <v>23</v>
      </c>
      <c r="B22" s="34" t="str">
        <f>IFERROR(INDEX(Ввод!$A$2:$A$199,MATCH(C22,Ввод!$B$2:$B$199,)),"")</f>
        <v>Лида</v>
      </c>
      <c r="C22" s="44" cm="1">
        <f t="array" ref="C22">IFERROR(INDEX(Ввод!$B$2:$B$199,MATCH(SMALL(MOD(Ввод!$B$2:$B$199,365.25)+(Ввод!$B$2:$B$199="")*10000,ROW(A21)),MOD(Ввод!$B$2:$B$199,365.25),0)),"")</f>
        <v>30459</v>
      </c>
      <c r="D22" s="33">
        <f t="shared" si="1"/>
        <v>42</v>
      </c>
      <c r="G22" s="47"/>
      <c r="H22" s="47"/>
      <c r="I22" s="47"/>
      <c r="J22" s="47"/>
      <c r="K22" s="47"/>
    </row>
    <row r="23" spans="1:11" ht="24" customHeight="1">
      <c r="A23" s="32" t="str">
        <f t="shared" si="5"/>
        <v>23</v>
      </c>
      <c r="B23" s="34" t="str">
        <f>IFERROR(INDEX(Ввод!$A$2:$A$199,MATCH(C23,Ввод!$B$2:$B$199,)),"")</f>
        <v>Нина</v>
      </c>
      <c r="C23" s="44" cm="1">
        <f t="array" ref="C23">IFERROR(INDEX(Ввод!$B$2:$B$199,MATCH(SMALL(MOD(Ввод!$B$2:$B$199,365.25)+(Ввод!$B$2:$B$199="")*10000,ROW(A22)),MOD(Ввод!$B$2:$B$199,365.25),0)),"")</f>
        <v>30094</v>
      </c>
      <c r="D23" s="33">
        <f t="shared" si="1"/>
        <v>43</v>
      </c>
    </row>
    <row r="24" spans="1:11" ht="24" customHeight="1">
      <c r="A24" s="32" t="str">
        <f t="shared" si="5"/>
        <v>25</v>
      </c>
      <c r="B24" s="34" t="str">
        <f>IFERROR(INDEX(Ввод!$A$2:$A$199,MATCH(C24,Ввод!$B$2:$B$199,)),"")</f>
        <v>Валерий</v>
      </c>
      <c r="C24" s="44" cm="1">
        <f t="array" ref="C24">IFERROR(INDEX(Ввод!$B$2:$B$199,MATCH(SMALL(MOD(Ввод!$B$2:$B$199,365.25)+(Ввод!$B$2:$B$199="")*10000,ROW(A23)),MOD(Ввод!$B$2:$B$199,365.25),0)),"")</f>
        <v>30461</v>
      </c>
      <c r="D24" s="33">
        <f t="shared" si="1"/>
        <v>42</v>
      </c>
      <c r="G24" s="47"/>
      <c r="H24" s="47"/>
      <c r="I24" s="47"/>
      <c r="J24" s="47"/>
      <c r="K24" s="47"/>
    </row>
    <row r="25" spans="1:11" ht="24" customHeight="1">
      <c r="A25" s="32" t="str">
        <f t="shared" si="5"/>
        <v>28</v>
      </c>
      <c r="B25" s="34" t="str">
        <f>IFERROR(INDEX(Ввод!$A$2:$A$199,MATCH(C25,Ввод!$B$2:$B$199,)),"")</f>
        <v>Коля</v>
      </c>
      <c r="C25" s="44" cm="1">
        <f t="array" ref="C25">IFERROR(INDEX(Ввод!$B$2:$B$199,MATCH(SMALL(MOD(Ввод!$B$2:$B$199,365.25)+(Ввод!$B$2:$B$199="")*10000,ROW(A24)),MOD(Ввод!$B$2:$B$199,365.25),0)),"")</f>
        <v>31925</v>
      </c>
      <c r="D25" s="33">
        <f t="shared" si="1"/>
        <v>38</v>
      </c>
      <c r="G25" s="47"/>
      <c r="H25" s="47"/>
      <c r="I25" s="47"/>
      <c r="J25" s="47"/>
      <c r="K25" s="47"/>
    </row>
    <row r="26" spans="1:11" ht="24" customHeight="1">
      <c r="A26" s="32" t="str">
        <f>IF(ISBLANK(C26),"",TEXT(C26,"Д"))</f>
        <v>29</v>
      </c>
      <c r="B26" s="34" t="str">
        <f>IFERROR(INDEX(Ввод!$A$2:$A$199,MATCH(C26,Ввод!$B$2:$B$199,)),"")</f>
        <v>Владимир</v>
      </c>
      <c r="C26" s="44" cm="1">
        <f t="array" ref="C26">IFERROR(INDEX(Ввод!$B$2:$B$199,MATCH(SMALL(MOD(Ввод!$B$2:$B$199,365.25)+(Ввод!$B$2:$B$199="")*10000,ROW(A25)),MOD(Ввод!$B$2:$B$199,365.25),0)),"")</f>
        <v>30465</v>
      </c>
      <c r="D26" s="33">
        <f t="shared" si="1"/>
        <v>42</v>
      </c>
      <c r="G26" s="47"/>
      <c r="H26" s="47"/>
      <c r="I26" s="47"/>
      <c r="J26" s="47"/>
      <c r="K26" s="47"/>
    </row>
    <row r="27" spans="1:11" ht="24" customHeight="1">
      <c r="A27" s="32" t="str">
        <f>IF(ISBLANK(C27),"",TEXT(C27,"Д"))</f>
        <v>1</v>
      </c>
      <c r="B27" s="34" t="str">
        <f>IFERROR(INDEX(Ввод!$A$2:$A$199,MATCH(C27,Ввод!$B$2:$B$199,)),"")</f>
        <v>Василий</v>
      </c>
      <c r="C27" s="44" cm="1">
        <f t="array" ref="C27">IFERROR(INDEX(Ввод!$B$2:$B$199,MATCH(SMALL(MOD(Ввод!$B$2:$B$199,365.25)+(Ввод!$B$2:$B$199="")*10000,ROW(A26)),MOD(Ввод!$B$2:$B$199,365.25),0)),"")</f>
        <v>30103</v>
      </c>
      <c r="D27" s="33">
        <f t="shared" si="1"/>
        <v>43</v>
      </c>
      <c r="G27" s="47"/>
      <c r="H27" s="47"/>
      <c r="I27" s="47"/>
      <c r="J27" s="47"/>
      <c r="K27" s="47"/>
    </row>
    <row r="28" spans="1:11" ht="24" customHeight="1">
      <c r="A28" s="32" t="str">
        <f>TEXT(C28,"Д")</f>
        <v>16</v>
      </c>
      <c r="B28" s="34" t="str">
        <f>IFERROR(INDEX(Ввод!$A$2:$A$199,MATCH(C28,Ввод!$B$2:$B$199,)),"")</f>
        <v>Николай</v>
      </c>
      <c r="C28" s="44" cm="1">
        <f t="array" ref="C28">IFERROR(INDEX(Ввод!$B$2:$B$199,MATCH(SMALL(MOD(Ввод!$B$2:$B$199,365.25)+(Ввод!$B$2:$B$199="")*10000,ROW(A27)),MOD(Ввод!$B$2:$B$199,365.25),0)),"")</f>
        <v>30483</v>
      </c>
      <c r="D28" s="33">
        <f t="shared" si="1"/>
        <v>41</v>
      </c>
      <c r="G28" s="47"/>
      <c r="H28" s="47"/>
      <c r="I28" s="47"/>
      <c r="J28" s="47"/>
      <c r="K28" s="47"/>
    </row>
    <row r="29" spans="1:11" ht="24" customHeight="1">
      <c r="A29" s="32" t="str">
        <f>IF(ISBLANK(C29),"",TEXT(C29,"Д"))</f>
        <v>17</v>
      </c>
      <c r="B29" s="34" t="str">
        <f>IFERROR(INDEX(Ввод!$A$2:$A$199,MATCH(C29,Ввод!$B$2:$B$199,)),"")</f>
        <v>Александр</v>
      </c>
      <c r="C29" s="44" cm="1">
        <f t="array" ref="C29">IFERROR(INDEX(Ввод!$B$2:$B$199,MATCH(SMALL(MOD(Ввод!$B$2:$B$199,365.25)+(Ввод!$B$2:$B$199="")*10000,ROW(A28)),MOD(Ввод!$B$2:$B$199,365.25),0)),"")</f>
        <v>31215</v>
      </c>
      <c r="D29" s="33">
        <f t="shared" si="1"/>
        <v>39</v>
      </c>
      <c r="G29" s="47"/>
      <c r="H29" s="47"/>
      <c r="I29" s="47"/>
      <c r="J29" s="47"/>
      <c r="K29" s="47"/>
    </row>
    <row r="30" spans="1:11" ht="24" customHeight="1">
      <c r="A30" s="32" t="str">
        <f>TEXT(C30,"Д")</f>
        <v>25</v>
      </c>
      <c r="B30" s="34" t="str">
        <f>IFERROR(INDEX(Ввод!$A$2:$A$199,MATCH(C30,Ввод!$B$2:$B$199,)),"")</f>
        <v>Сергей</v>
      </c>
      <c r="C30" s="44" cm="1">
        <f t="array" ref="C30">IFERROR(INDEX(Ввод!$B$2:$B$199,MATCH(SMALL(MOD(Ввод!$B$2:$B$199,365.25)+(Ввод!$B$2:$B$199="")*10000,ROW(A29)),MOD(Ввод!$B$2:$B$199,365.25),0)),"")</f>
        <v>30492</v>
      </c>
      <c r="D30" s="33">
        <f t="shared" si="1"/>
        <v>41</v>
      </c>
      <c r="G30" s="47"/>
      <c r="H30" s="47"/>
      <c r="I30" s="47"/>
      <c r="J30" s="47"/>
      <c r="K30" s="47"/>
    </row>
    <row r="31" spans="1:11" ht="24" customHeight="1">
      <c r="A31" s="32" t="str">
        <f>TEXT(C31,"Д")</f>
        <v>28</v>
      </c>
      <c r="B31" s="34" t="str">
        <f>IFERROR(INDEX(Ввод!$A$2:$A$199,MATCH(C31,Ввод!$B$2:$B$199,)),"")</f>
        <v>Ольга</v>
      </c>
      <c r="C31" s="44" cm="1">
        <f t="array" ref="C31">IFERROR(INDEX(Ввод!$B$2:$B$199,MATCH(SMALL(MOD(Ввод!$B$2:$B$199,365.25)+(Ввод!$B$2:$B$199="")*10000,ROW(A30)),MOD(Ввод!$B$2:$B$199,365.25),0)),"")</f>
        <v>33417</v>
      </c>
      <c r="D31" s="33">
        <f t="shared" si="1"/>
        <v>33</v>
      </c>
      <c r="G31" s="47"/>
      <c r="H31" s="47"/>
      <c r="I31" s="47"/>
      <c r="J31" s="47"/>
      <c r="K31" s="47"/>
    </row>
    <row r="32" spans="1:11" ht="24" customHeight="1">
      <c r="A32" s="32" t="str">
        <f>TEXT(C32,"Д")</f>
        <v>29</v>
      </c>
      <c r="B32" s="34" t="str">
        <f>IFERROR(INDEX(Ввод!$A$2:$A$199,MATCH(C32,Ввод!$B$2:$B$199,)),"")</f>
        <v xml:space="preserve">Юрий </v>
      </c>
      <c r="C32" s="44" cm="1">
        <f t="array" ref="C32">IFERROR(INDEX(Ввод!$B$2:$B$199,MATCH(SMALL(MOD(Ввод!$B$2:$B$199,365.25)+(Ввод!$B$2:$B$199="")*10000,ROW(A31)),MOD(Ввод!$B$2:$B$199,365.25),0)),"")</f>
        <v>30496</v>
      </c>
      <c r="D32" s="33">
        <f t="shared" si="1"/>
        <v>41</v>
      </c>
      <c r="G32" s="47"/>
      <c r="H32" s="47"/>
      <c r="I32" s="47"/>
      <c r="J32" s="47"/>
      <c r="K32" s="47"/>
    </row>
    <row r="33" spans="1:11" ht="24" customHeight="1">
      <c r="A33" s="32" t="str">
        <f>IF(ISBLANK(C33),"",TEXT(C33,"Д"))</f>
        <v>1</v>
      </c>
      <c r="B33" s="34" t="str">
        <f>IFERROR(INDEX(Ввод!$A$2:$A$199,MATCH(C33,Ввод!$B$2:$B$199,)),"")</f>
        <v>Василий</v>
      </c>
      <c r="C33" s="44" cm="1">
        <f t="array" ref="C33">IFERROR(INDEX(Ввод!$B$2:$B$199,MATCH(SMALL(MOD(Ввод!$B$2:$B$199,365.25)+(Ввод!$B$2:$B$199="")*10000,ROW(A32)),MOD(Ввод!$B$2:$B$199,365.25),0)),"")</f>
        <v>32325</v>
      </c>
      <c r="D33" s="33">
        <f t="shared" si="1"/>
        <v>36</v>
      </c>
      <c r="G33" s="47"/>
      <c r="H33" s="47"/>
      <c r="I33" s="47"/>
      <c r="J33" s="47"/>
      <c r="K33" s="47"/>
    </row>
    <row r="34" spans="1:11" ht="24" customHeight="1">
      <c r="A34" s="32" t="str">
        <f>TEXT(C34,"Д")</f>
        <v>9</v>
      </c>
      <c r="B34" s="34" t="str">
        <f>IFERROR(INDEX(Ввод!$A$2:$A$199,MATCH(C34,Ввод!$B$2:$B$199,)),"")</f>
        <v>Игорь</v>
      </c>
      <c r="C34" s="44" cm="1">
        <f t="array" ref="C34">IFERROR(INDEX(Ввод!$B$2:$B$199,MATCH(SMALL(MOD(Ввод!$B$2:$B$199,365.25)+(Ввод!$B$2:$B$199="")*10000,ROW(A33)),MOD(Ввод!$B$2:$B$199,365.25),0)),"")</f>
        <v>29776</v>
      </c>
      <c r="D34" s="33">
        <f t="shared" si="1"/>
        <v>43</v>
      </c>
      <c r="G34" s="47"/>
      <c r="H34" s="47"/>
      <c r="I34" s="47"/>
      <c r="J34" s="47"/>
      <c r="K34" s="47"/>
    </row>
    <row r="35" spans="1:11" ht="24" customHeight="1">
      <c r="A35" s="32" t="str">
        <f>IF(ISBLANK(C35),"",TEXT(C35,"Д"))</f>
        <v>15</v>
      </c>
      <c r="B35" s="34" t="str">
        <f>IFERROR(INDEX(Ввод!$A$2:$A$199,MATCH(C35,Ввод!$B$2:$B$199,)),"")</f>
        <v>Владимир</v>
      </c>
      <c r="C35" s="44" cm="1">
        <f t="array" ref="C35">IFERROR(INDEX(Ввод!$B$2:$B$199,MATCH(SMALL(MOD(Ввод!$B$2:$B$199,365.25)+(Ввод!$B$2:$B$199="")*10000,ROW(A34)),MOD(Ввод!$B$2:$B$199,365.25),0)),"")</f>
        <v>30512</v>
      </c>
      <c r="D35" s="33">
        <f t="shared" si="1"/>
        <v>41</v>
      </c>
      <c r="G35" s="47"/>
      <c r="H35" s="47"/>
      <c r="I35" s="47"/>
      <c r="J35" s="47"/>
      <c r="K35" s="47"/>
    </row>
    <row r="36" spans="1:11" ht="24" customHeight="1">
      <c r="A36" s="32" t="str">
        <f>IF(ISBLANK(C36),"",TEXT(C36,"Д"))</f>
        <v>15</v>
      </c>
      <c r="B36" s="34" t="str">
        <f>IFERROR(INDEX(Ввод!$A$2:$A$199,MATCH(C36,Ввод!$B$2:$B$199,)),"")</f>
        <v>Александр</v>
      </c>
      <c r="C36" s="44" cm="1">
        <f t="array" ref="C36">IFERROR(INDEX(Ввод!$B$2:$B$199,MATCH(SMALL(MOD(Ввод!$B$2:$B$199,365.25)+(Ввод!$B$2:$B$199="")*10000,ROW(A35)),MOD(Ввод!$B$2:$B$199,365.25),0)),"")</f>
        <v>30147</v>
      </c>
      <c r="D36" s="33">
        <f t="shared" si="1"/>
        <v>42</v>
      </c>
      <c r="G36" s="47"/>
      <c r="H36" s="47"/>
      <c r="I36" s="47"/>
      <c r="J36" s="47"/>
      <c r="K36" s="47"/>
    </row>
    <row r="37" spans="1:11" ht="24" customHeight="1">
      <c r="A37" s="32" t="str">
        <f>TEXT(C37,"Д")</f>
        <v>21</v>
      </c>
      <c r="B37" s="34" t="str">
        <f>IFERROR(INDEX(Ввод!$A$2:$A$199,MATCH(C37,Ввод!$B$2:$B$199,)),"")</f>
        <v>Сергей</v>
      </c>
      <c r="C37" s="44" cm="1">
        <f t="array" ref="C37">IFERROR(INDEX(Ввод!$B$2:$B$199,MATCH(SMALL(MOD(Ввод!$B$2:$B$199,365.25)+(Ввод!$B$2:$B$199="")*10000,ROW(A36)),MOD(Ввод!$B$2:$B$199,365.25),0)),"")</f>
        <v>33806</v>
      </c>
      <c r="D37" s="33">
        <f t="shared" si="1"/>
        <v>32</v>
      </c>
      <c r="G37" s="47"/>
      <c r="H37" s="47"/>
      <c r="I37" s="47"/>
      <c r="J37" s="47"/>
      <c r="K37" s="47"/>
    </row>
    <row r="38" spans="1:11" ht="24" customHeight="1">
      <c r="A38" s="32" t="str">
        <f>TEXT(C38,"Д")</f>
        <v>2</v>
      </c>
      <c r="B38" s="34" t="str">
        <f>IFERROR(INDEX(Ввод!$A$2:$A$199,MATCH(C38,Ввод!$B$2:$B$199,)),"")</f>
        <v>Леонид</v>
      </c>
      <c r="C38" s="44" cm="1">
        <f t="array" ref="C38">IFERROR(INDEX(Ввод!$B$2:$B$199,MATCH(SMALL(MOD(Ввод!$B$2:$B$199,365.25)+(Ввод!$B$2:$B$199="")*10000,ROW(A37)),MOD(Ввод!$B$2:$B$199,365.25),0)),"")</f>
        <v>30530</v>
      </c>
      <c r="D38" s="33">
        <f t="shared" si="1"/>
        <v>41</v>
      </c>
      <c r="G38" s="47"/>
      <c r="H38" s="47"/>
      <c r="I38" s="47"/>
      <c r="J38" s="47"/>
      <c r="K38" s="47"/>
    </row>
    <row r="39" spans="1:11" ht="24" customHeight="1">
      <c r="A39" s="32" t="str">
        <f>TEXT(C39,"Д")</f>
        <v>9</v>
      </c>
      <c r="B39" s="34" t="str">
        <f>IFERROR(INDEX(Ввод!$A$2:$A$199,MATCH(C39,Ввод!$B$2:$B$199,)),"")</f>
        <v>Алла</v>
      </c>
      <c r="C39" s="44" cm="1">
        <f t="array" ref="C39">IFERROR(INDEX(Ввод!$B$2:$B$199,MATCH(SMALL(MOD(Ввод!$B$2:$B$199,365.25)+(Ввод!$B$2:$B$199="")*10000,ROW(A38)),MOD(Ввод!$B$2:$B$199,365.25),0)),"")</f>
        <v>31268</v>
      </c>
      <c r="D39" s="33">
        <f t="shared" si="1"/>
        <v>39</v>
      </c>
      <c r="G39" s="47"/>
      <c r="H39" s="47"/>
      <c r="I39" s="47"/>
      <c r="J39" s="47"/>
      <c r="K39" s="47"/>
    </row>
    <row r="40" spans="1:11" ht="24" customHeight="1">
      <c r="A40" s="32" t="str">
        <f>TEXT(C40,"Д")</f>
        <v>12</v>
      </c>
      <c r="B40" s="34" t="str">
        <f>IFERROR(INDEX(Ввод!$A$2:$A$199,MATCH(C40,Ввод!$B$2:$B$199,)),"")</f>
        <v>Геннадий</v>
      </c>
      <c r="C40" s="44" cm="1">
        <f t="array" ref="C40">IFERROR(INDEX(Ввод!$B$2:$B$199,MATCH(SMALL(MOD(Ввод!$B$2:$B$199,365.25)+(Ввод!$B$2:$B$199="")*10000,ROW(A39)),MOD(Ввод!$B$2:$B$199,365.25),0)),"")</f>
        <v>30175</v>
      </c>
      <c r="D40" s="33">
        <f t="shared" si="1"/>
        <v>42</v>
      </c>
      <c r="G40" s="47"/>
      <c r="H40" s="47"/>
      <c r="I40" s="47"/>
      <c r="J40" s="47"/>
      <c r="K40" s="47"/>
    </row>
    <row r="41" spans="1:11" ht="24" customHeight="1" thickBot="1">
      <c r="A41" s="32" t="str">
        <f>TEXT(C41,"Д")</f>
        <v>12</v>
      </c>
      <c r="B41" s="34" t="str">
        <f>IFERROR(INDEX(Ввод!$A$2:$A$199,MATCH(C41,Ввод!$B$2:$B$199,)),"")</f>
        <v>Геннадий</v>
      </c>
      <c r="C41" s="44" cm="1">
        <f t="array" ref="C41">IFERROR(INDEX(Ввод!$B$2:$B$199,MATCH(SMALL(MOD(Ввод!$B$2:$B$199,365.25)+(Ввод!$B$2:$B$199="")*10000,ROW(A40)),MOD(Ввод!$B$2:$B$199,365.25),0)),"")</f>
        <v>30175</v>
      </c>
      <c r="D41" s="33">
        <f t="shared" si="1"/>
        <v>42</v>
      </c>
      <c r="G41" s="47"/>
      <c r="H41" s="47"/>
      <c r="I41" s="47"/>
      <c r="J41" s="47"/>
    </row>
    <row r="42" spans="1:11" ht="24" customHeight="1" thickBot="1">
      <c r="A42" s="32" t="str">
        <f>IF(ISBLANK(C42),"",TEXT(C42,"Д"))</f>
        <v>27</v>
      </c>
      <c r="B42" s="34" t="str">
        <f>IFERROR(INDEX(Ввод!$A$2:$A$199,MATCH(C42,Ввод!$B$2:$B$199,)),"")</f>
        <v>Ваня (ум.)</v>
      </c>
      <c r="C42" s="44" cm="1">
        <f t="array" ref="C42">IFERROR(INDEX(Ввод!$B$2:$B$199,MATCH(SMALL(MOD(Ввод!$B$2:$B$199,365.25)+(Ввод!$B$2:$B$199="")*10000,ROW(A41)),MOD(Ввод!$B$2:$B$199,365.25),0)),"")</f>
        <v>19598</v>
      </c>
      <c r="D42" s="33">
        <f t="shared" si="1"/>
        <v>71</v>
      </c>
      <c r="E42" s="50">
        <v>61</v>
      </c>
      <c r="G42" s="47"/>
      <c r="H42" s="47"/>
      <c r="I42" s="47"/>
      <c r="J42" s="47"/>
    </row>
    <row r="43" spans="1:11" ht="24" customHeight="1">
      <c r="A43" s="32" t="str">
        <f>TEXT(C43,"Д")</f>
        <v>27</v>
      </c>
      <c r="B43" s="34" t="str">
        <f>IFERROR(INDEX(Ввод!$A$2:$A$199,MATCH(C43,Ввод!$B$2:$B$199,)),"")</f>
        <v>Ваня (ум.)</v>
      </c>
      <c r="C43" s="44" cm="1">
        <f t="array" ref="C43">IFERROR(INDEX(Ввод!$B$2:$B$199,MATCH(SMALL(MOD(Ввод!$B$2:$B$199,365.25)+(Ввод!$B$2:$B$199="")*10000,ROW(A42)),MOD(Ввод!$B$2:$B$199,365.25),0)),"")</f>
        <v>19598</v>
      </c>
      <c r="D43" s="33">
        <f t="shared" si="1"/>
        <v>71</v>
      </c>
    </row>
    <row r="44" spans="1:11" ht="24" customHeight="1" thickBot="1">
      <c r="A44" s="32" t="str">
        <f>TEXT(C44,"Д")</f>
        <v>2</v>
      </c>
      <c r="B44" s="34" t="str">
        <f>IFERROR(INDEX(Ввод!$A$2:$A$199,MATCH(C44,Ввод!$B$2:$B$199,)),"")</f>
        <v>Евгений</v>
      </c>
      <c r="C44" s="44" cm="1">
        <f t="array" ref="C44">IFERROR(INDEX(Ввод!$B$2:$B$199,MATCH(SMALL(MOD(Ввод!$B$2:$B$199,365.25)+(Ввод!$B$2:$B$199="")*10000,ROW(A43)),MOD(Ввод!$B$2:$B$199,365.25),0)),"")</f>
        <v>30591</v>
      </c>
      <c r="D44" s="33">
        <f t="shared" si="1"/>
        <v>41</v>
      </c>
    </row>
    <row r="45" spans="1:11" ht="24" customHeight="1" thickBot="1">
      <c r="A45" s="32" t="str">
        <f>IF(ISBLANK(C45),"",TEXT(C45,"Д"))</f>
        <v>4</v>
      </c>
      <c r="B45" s="34" t="str">
        <f>IFERROR(INDEX(Ввод!$A$2:$A$199,MATCH(C45,Ввод!$B$2:$B$199,)),"")</f>
        <v>Владимир</v>
      </c>
      <c r="C45" s="44" cm="1">
        <f t="array" ref="C45">IFERROR(INDEX(Ввод!$B$2:$B$199,MATCH(SMALL(MOD(Ввод!$B$2:$B$199,365.25)+(Ввод!$B$2:$B$199="")*10000,ROW(A44)),MOD(Ввод!$B$2:$B$199,365.25),0)),"")</f>
        <v>26210</v>
      </c>
      <c r="D45" s="33">
        <f t="shared" si="1"/>
        <v>53</v>
      </c>
      <c r="E45" s="50">
        <v>76</v>
      </c>
    </row>
    <row r="46" spans="1:11" ht="24" customHeight="1">
      <c r="A46" s="32" t="str">
        <f>TEXT(C46,"Д")</f>
        <v>6</v>
      </c>
      <c r="B46" s="34" t="str">
        <f>IFERROR(INDEX(Ввод!$A$2:$A$199,MATCH(C46,Ввод!$B$2:$B$199,)),"")</f>
        <v>Владимир</v>
      </c>
      <c r="C46" s="44" cm="1">
        <f t="array" ref="C46">IFERROR(INDEX(Ввод!$B$2:$B$199,MATCH(SMALL(MOD(Ввод!$B$2:$B$199,365.25)+(Ввод!$B$2:$B$199="")*10000,ROW(A45)),MOD(Ввод!$B$2:$B$199,365.25),0)),"")</f>
        <v>30595</v>
      </c>
      <c r="D46" s="33">
        <f t="shared" si="1"/>
        <v>41</v>
      </c>
    </row>
    <row r="47" spans="1:11" ht="24" customHeight="1">
      <c r="A47" s="32" t="str">
        <f>TEXT(C47,"Д")</f>
        <v>11</v>
      </c>
      <c r="B47" s="34" t="str">
        <f>IFERROR(INDEX(Ввод!$A$2:$A$199,MATCH(C47,Ввод!$B$2:$B$199,)),"")</f>
        <v>Вадим</v>
      </c>
      <c r="C47" s="44" cm="1">
        <f t="array" ref="C47">IFERROR(INDEX(Ввод!$B$2:$B$199,MATCH(SMALL(MOD(Ввод!$B$2:$B$199,365.25)+(Ввод!$B$2:$B$199="")*10000,ROW(A46)),MOD(Ввод!$B$2:$B$199,365.25),0)),"")</f>
        <v>30600</v>
      </c>
      <c r="D47" s="33">
        <f t="shared" si="1"/>
        <v>41</v>
      </c>
    </row>
    <row r="48" spans="1:11" ht="24" customHeight="1">
      <c r="A48" s="32" t="str">
        <f>TEXT(C48,"Д")</f>
        <v>15</v>
      </c>
      <c r="B48" s="34" t="str">
        <f>IFERROR(INDEX(Ввод!$A$2:$A$199,MATCH(C48,Ввод!$B$2:$B$199,)),"")</f>
        <v>Вячеслав</v>
      </c>
      <c r="C48" s="44" cm="1">
        <f t="array" ref="C48">IFERROR(INDEX(Ввод!$B$2:$B$199,MATCH(SMALL(MOD(Ввод!$B$2:$B$199,365.25)+(Ввод!$B$2:$B$199="")*10000,ROW(A47)),MOD(Ввод!$B$2:$B$199,365.25),0)),"")</f>
        <v>30604</v>
      </c>
      <c r="D48" s="33">
        <f t="shared" si="1"/>
        <v>41</v>
      </c>
    </row>
    <row r="49" spans="1:5" ht="24" customHeight="1">
      <c r="A49" s="32" t="str">
        <f>TEXT(C49,"Д")</f>
        <v>17</v>
      </c>
      <c r="B49" s="34" t="str">
        <f>IFERROR(INDEX(Ввод!$A$2:$A$199,MATCH(C49,Ввод!$B$2:$B$199,)),"")</f>
        <v>Валерий</v>
      </c>
      <c r="C49" s="44" cm="1">
        <f t="array" ref="C49">IFERROR(INDEX(Ввод!$B$2:$B$199,MATCH(SMALL(MOD(Ввод!$B$2:$B$199,365.25)+(Ввод!$B$2:$B$199="")*10000,ROW(A48)),MOD(Ввод!$B$2:$B$199,365.25),0)),"")</f>
        <v>30606</v>
      </c>
      <c r="D49" s="33">
        <f t="shared" si="1"/>
        <v>41</v>
      </c>
    </row>
    <row r="50" spans="1:5" ht="24" customHeight="1">
      <c r="A50" s="32" t="str">
        <f>IF(ISBLANK(C50),"",TEXT(C50,"Д"))</f>
        <v>21</v>
      </c>
      <c r="B50" s="34" t="str">
        <f>IFERROR(INDEX(Ввод!$A$2:$A$199,MATCH(C50,Ввод!$B$2:$B$199,)),"")</f>
        <v>Владимир</v>
      </c>
      <c r="C50" s="44" cm="1">
        <f t="array" ref="C50">IFERROR(INDEX(Ввод!$B$2:$B$199,MATCH(SMALL(MOD(Ввод!$B$2:$B$199,365.25)+(Ввод!$B$2:$B$199="")*10000,ROW(A49)),MOD(Ввод!$B$2:$B$199,365.25),0)),"")</f>
        <v>30610</v>
      </c>
      <c r="D50" s="33">
        <f t="shared" si="1"/>
        <v>41</v>
      </c>
    </row>
    <row r="51" spans="1:5" ht="24" customHeight="1">
      <c r="A51" s="32" t="str">
        <f t="shared" ref="A51:A58" si="6">TEXT(C51,"Д")</f>
        <v>29</v>
      </c>
      <c r="B51" s="34" t="str">
        <f>IFERROR(INDEX(Ввод!$A$2:$A$199,MATCH(C51,Ввод!$B$2:$B$199,)),"")</f>
        <v>Славик</v>
      </c>
      <c r="C51" s="44" cm="1">
        <f t="array" ref="C51">IFERROR(INDEX(Ввод!$B$2:$B$199,MATCH(SMALL(MOD(Ввод!$B$2:$B$199,365.25)+(Ввод!$B$2:$B$199="")*10000,ROW(A50)),MOD(Ввод!$B$2:$B$199,365.25),0)),"")</f>
        <v>30618</v>
      </c>
      <c r="D51" s="33">
        <f t="shared" si="1"/>
        <v>41</v>
      </c>
    </row>
    <row r="52" spans="1:5" ht="24" customHeight="1">
      <c r="A52" s="32" t="str">
        <f t="shared" si="6"/>
        <v>6</v>
      </c>
      <c r="B52" s="34" t="str">
        <f>IFERROR(INDEX(Ввод!$A$2:$A$199,MATCH(C52,Ввод!$B$2:$B$199,)),"")</f>
        <v>Алексей</v>
      </c>
      <c r="C52" s="44" cm="1">
        <f t="array" ref="C52">IFERROR(INDEX(Ввод!$B$2:$B$199,MATCH(SMALL(MOD(Ввод!$B$2:$B$199,365.25)+(Ввод!$B$2:$B$199="")*10000,ROW(A51)),MOD(Ввод!$B$2:$B$199,365.25),0)),"")</f>
        <v>32087</v>
      </c>
      <c r="D52" s="33">
        <f t="shared" si="1"/>
        <v>37</v>
      </c>
    </row>
    <row r="53" spans="1:5" ht="24" customHeight="1" thickBot="1">
      <c r="A53" s="32" t="str">
        <f t="shared" si="6"/>
        <v>12</v>
      </c>
      <c r="B53" s="34" t="str">
        <f>IFERROR(INDEX(Ввод!$A$2:$A$199,MATCH(C53,Ввод!$B$2:$B$199,)),"")</f>
        <v>Кирилл</v>
      </c>
      <c r="C53" s="44" cm="1">
        <f t="array" ref="C53">IFERROR(INDEX(Ввод!$B$2:$B$199,MATCH(SMALL(MOD(Ввод!$B$2:$B$199,365.25)+(Ввод!$B$2:$B$199="")*10000,ROW(A52)),MOD(Ввод!$B$2:$B$199,365.25),0)),"")</f>
        <v>30267</v>
      </c>
      <c r="D53" s="33">
        <f t="shared" si="1"/>
        <v>42</v>
      </c>
    </row>
    <row r="54" spans="1:5" ht="24" customHeight="1" thickBot="1">
      <c r="A54" s="32" t="str">
        <f t="shared" si="6"/>
        <v>15</v>
      </c>
      <c r="B54" s="34" t="str">
        <f>IFERROR(INDEX(Ввод!$A$2:$A$199,MATCH(C54,Ввод!$B$2:$B$199,)),"")</f>
        <v>Владимир (ум.)</v>
      </c>
      <c r="C54" s="44" cm="1">
        <f t="array" ref="C54">IFERROR(INDEX(Ввод!$B$2:$B$199,MATCH(SMALL(MOD(Ввод!$B$2:$B$199,365.25)+(Ввод!$B$2:$B$199="")*10000,ROW(A53)),MOD(Ввод!$B$2:$B$199,365.25),0)),"")</f>
        <v>30635</v>
      </c>
      <c r="D54" s="33">
        <f t="shared" si="1"/>
        <v>41</v>
      </c>
      <c r="E54" s="50">
        <v>68</v>
      </c>
    </row>
    <row r="55" spans="1:5" ht="24" customHeight="1">
      <c r="A55" s="32" t="str">
        <f t="shared" si="6"/>
        <v>18</v>
      </c>
      <c r="B55" s="34" t="str">
        <f>IFERROR(INDEX(Ввод!$A$2:$A$199,MATCH(C55,Ввод!$B$2:$B$199,)),"")</f>
        <v>Иван</v>
      </c>
      <c r="C55" s="44" cm="1">
        <f t="array" ref="C55">IFERROR(INDEX(Ввод!$B$2:$B$199,MATCH(SMALL(MOD(Ввод!$B$2:$B$199,365.25)+(Ввод!$B$2:$B$199="")*10000,ROW(A54)),MOD(Ввод!$B$2:$B$199,365.25),0)),"")</f>
        <v>30273</v>
      </c>
      <c r="D55" s="33">
        <f t="shared" si="1"/>
        <v>42</v>
      </c>
    </row>
    <row r="56" spans="1:5" ht="24" customHeight="1">
      <c r="A56" s="32" t="str">
        <f t="shared" si="6"/>
        <v>20</v>
      </c>
      <c r="B56" s="34" t="str">
        <f>IFERROR(INDEX(Ввод!$A$2:$A$199,MATCH(C56,Ввод!$B$2:$B$199,)),"")</f>
        <v>Николай</v>
      </c>
      <c r="C56" s="44" cm="1">
        <f t="array" ref="C56">IFERROR(INDEX(Ввод!$B$2:$B$199,MATCH(SMALL(MOD(Ввод!$B$2:$B$199,365.25)+(Ввод!$B$2:$B$199="")*10000,ROW(A55)),MOD(Ввод!$B$2:$B$199,365.25),0)),"")</f>
        <v>30275</v>
      </c>
      <c r="D56" s="33">
        <f t="shared" si="1"/>
        <v>42</v>
      </c>
    </row>
    <row r="57" spans="1:5" ht="24" customHeight="1">
      <c r="A57" s="32" t="str">
        <f t="shared" si="6"/>
        <v>23</v>
      </c>
      <c r="B57" s="34" t="str">
        <f>IFERROR(INDEX(Ввод!$A$2:$A$199,MATCH(C57,Ввод!$B$2:$B$199,)),"")</f>
        <v>Борис</v>
      </c>
      <c r="C57" s="44" cm="1">
        <f t="array" ref="C57">IFERROR(INDEX(Ввод!$B$2:$B$199,MATCH(SMALL(MOD(Ввод!$B$2:$B$199,365.25)+(Ввод!$B$2:$B$199="")*10000,ROW(A56)),MOD(Ввод!$B$2:$B$199,365.25),0)),"")</f>
        <v>29913</v>
      </c>
      <c r="D57" s="33">
        <f t="shared" si="1"/>
        <v>43</v>
      </c>
    </row>
    <row r="58" spans="1:5" ht="24" customHeight="1">
      <c r="A58" s="32" t="str">
        <f t="shared" si="6"/>
        <v>8</v>
      </c>
      <c r="B58" s="34" t="str">
        <f>IFERROR(INDEX(Ввод!$A$2:$A$199,MATCH(C58,Ввод!$B$2:$B$199,)),"")</f>
        <v>Юрий</v>
      </c>
      <c r="C58" s="44" cm="1">
        <f t="array" ref="C58">IFERROR(INDEX(Ввод!$B$2:$B$199,MATCH(SMALL(MOD(Ввод!$B$2:$B$199,365.25)+(Ввод!$B$2:$B$199="")*10000,ROW(A57)),MOD(Ввод!$B$2:$B$199,365.25),0)),"")</f>
        <v>33215</v>
      </c>
      <c r="D58" s="33">
        <f t="shared" si="1"/>
        <v>34</v>
      </c>
    </row>
    <row r="59" spans="1:5" ht="24" customHeight="1">
      <c r="A59" s="32" t="str">
        <f>IF(ISBLANK(C59),"",TEXT(C59,"Д"))</f>
        <v>10</v>
      </c>
      <c r="B59" s="34" t="str">
        <f>IFERROR(INDEX(Ввод!$A$2:$A$199,MATCH(C59,Ввод!$B$2:$B$199,)),"")</f>
        <v>Виктор</v>
      </c>
      <c r="C59" s="44" cm="1">
        <f t="array" ref="C59">IFERROR(INDEX(Ввод!$B$2:$B$199,MATCH(SMALL(MOD(Ввод!$B$2:$B$199,365.25)+(Ввод!$B$2:$B$199="")*10000,ROW(A58)),MOD(Ввод!$B$2:$B$199,365.25),0)),"")</f>
        <v>29565</v>
      </c>
      <c r="D59" s="33">
        <f t="shared" si="1"/>
        <v>44</v>
      </c>
    </row>
    <row r="60" spans="1:5" ht="24" customHeight="1" thickBot="1">
      <c r="A60" s="32" t="str">
        <f>TEXT(C60,"Д")</f>
        <v>25</v>
      </c>
      <c r="B60" s="34" t="str">
        <f>IFERROR(INDEX(Ввод!$A$2:$A$199,MATCH(C60,Ввод!$B$2:$B$199,)),"")</f>
        <v>Андрей</v>
      </c>
      <c r="C60" s="44" cm="1">
        <f t="array" ref="C60">IFERROR(INDEX(Ввод!$B$2:$B$199,MATCH(SMALL(MOD(Ввод!$B$2:$B$199,365.25)+(Ввод!$B$2:$B$199="")*10000,ROW(A59)),MOD(Ввод!$B$2:$B$199,365.25),0)),"")</f>
        <v>35789</v>
      </c>
      <c r="D60" s="33">
        <f t="shared" si="1"/>
        <v>27</v>
      </c>
    </row>
    <row r="61" spans="1:5" ht="24" customHeight="1" thickBot="1">
      <c r="A61" s="32" t="str">
        <f>TEXT(C61,"Д")</f>
        <v>26</v>
      </c>
      <c r="B61" s="34" t="str">
        <f>IFERROR(INDEX(Ввод!$A$2:$A$199,MATCH(C61,Ввод!$B$2:$B$199,)),"")</f>
        <v>Юрий (ум.)</v>
      </c>
      <c r="C61" s="44" cm="1">
        <f t="array" ref="C61">IFERROR(INDEX(Ввод!$B$2:$B$199,MATCH(SMALL(MOD(Ввод!$B$2:$B$199,365.25)+(Ввод!$B$2:$B$199="")*10000,ROW(A60)),MOD(Ввод!$B$2:$B$199,365.25),0)),"")</f>
        <v>19354</v>
      </c>
      <c r="D61" s="33">
        <f>IFERROR(DATEDIF(C61,$K$2,"y"),"")</f>
        <v>72</v>
      </c>
      <c r="E61" s="50">
        <v>68</v>
      </c>
    </row>
    <row r="62" spans="1:5" ht="24" customHeight="1">
      <c r="A62" s="32" t="str">
        <f t="shared" ref="A62:A99" si="7">TEXT(C62,"Д")</f>
        <v/>
      </c>
      <c r="B62" s="34" t="str">
        <f>IFERROR(INDEX(Ввод!$A$2:$A$199,MATCH(C62,Ввод!$B$2:$B$199,)),"")</f>
        <v/>
      </c>
      <c r="C62" s="44" t="str" cm="1">
        <f t="array" ref="C62">IFERROR(INDEX(Ввод!$B$2:$B$199,MATCH(SMALL(MOD(Ввод!$B$2:$B$199,365.25)+(Ввод!$B$2:$B$199="")*10000,ROW(A61)),MOD(Ввод!$B$2:$B$199,365.25),0)),"")</f>
        <v/>
      </c>
      <c r="D62" s="33" t="str">
        <f t="shared" ref="D62:D125" si="8">IFERROR(DATEDIF(C62,$K$2,"y"),"")</f>
        <v/>
      </c>
    </row>
    <row r="63" spans="1:5" ht="24" customHeight="1">
      <c r="A63" s="32" t="str">
        <f t="shared" si="7"/>
        <v/>
      </c>
      <c r="B63" s="34" t="str">
        <f>IFERROR(INDEX(Ввод!$A$2:$A$199,MATCH(C63,Ввод!$B$2:$B$199,)),"")</f>
        <v/>
      </c>
      <c r="C63" s="44" t="str" cm="1">
        <f t="array" ref="C63">IFERROR(INDEX(Ввод!$B$2:$B$199,MATCH(SMALL(MOD(Ввод!$B$2:$B$199,365.25)+(Ввод!$B$2:$B$199="")*10000,ROW(A62)),MOD(Ввод!$B$2:$B$199,365.25),0)),"")</f>
        <v/>
      </c>
      <c r="D63" s="33" t="str">
        <f t="shared" si="8"/>
        <v/>
      </c>
    </row>
    <row r="64" spans="1:5" ht="24" customHeight="1">
      <c r="A64" s="32" t="str">
        <f t="shared" si="7"/>
        <v/>
      </c>
      <c r="B64" s="34" t="str">
        <f>IFERROR(INDEX(Ввод!$A$2:$A$199,MATCH(C64,Ввод!$B$2:$B$199,)),"")</f>
        <v/>
      </c>
      <c r="C64" s="44" t="str" cm="1">
        <f t="array" ref="C64">IFERROR(INDEX(Ввод!$B$2:$B$199,MATCH(SMALL(MOD(Ввод!$B$2:$B$199,365.25)+(Ввод!$B$2:$B$199="")*10000,ROW(A63)),MOD(Ввод!$B$2:$B$199,365.25),0)),"")</f>
        <v/>
      </c>
      <c r="D64" s="33" t="str">
        <f t="shared" si="8"/>
        <v/>
      </c>
    </row>
    <row r="65" spans="1:4" ht="24" customHeight="1">
      <c r="A65" s="32" t="str">
        <f t="shared" si="7"/>
        <v/>
      </c>
      <c r="B65" s="34" t="str">
        <f>IFERROR(INDEX(Ввод!$A$2:$A$199,MATCH(C65,Ввод!$B$2:$B$199,)),"")</f>
        <v/>
      </c>
      <c r="C65" s="44" t="str" cm="1">
        <f t="array" ref="C65">IFERROR(INDEX(Ввод!$B$2:$B$199,MATCH(SMALL(MOD(Ввод!$B$2:$B$199,365.25)+(Ввод!$B$2:$B$199="")*10000,ROW(A64)),MOD(Ввод!$B$2:$B$199,365.25),0)),"")</f>
        <v/>
      </c>
      <c r="D65" s="33" t="str">
        <f t="shared" si="8"/>
        <v/>
      </c>
    </row>
    <row r="66" spans="1:4" ht="24" customHeight="1">
      <c r="A66" s="32" t="str">
        <f t="shared" si="7"/>
        <v/>
      </c>
      <c r="B66" s="34" t="str">
        <f>IFERROR(INDEX(Ввод!$A$2:$A$199,MATCH(C66,Ввод!$B$2:$B$199,)),"")</f>
        <v/>
      </c>
      <c r="C66" s="44" t="str" cm="1">
        <f t="array" ref="C66">IFERROR(INDEX(Ввод!$B$2:$B$199,MATCH(SMALL(MOD(Ввод!$B$2:$B$199,365.25)+(Ввод!$B$2:$B$199="")*10000,ROW(A65)),MOD(Ввод!$B$2:$B$199,365.25),0)),"")</f>
        <v/>
      </c>
      <c r="D66" s="33" t="str">
        <f t="shared" si="8"/>
        <v/>
      </c>
    </row>
    <row r="67" spans="1:4" ht="24" customHeight="1">
      <c r="A67" s="32" t="str">
        <f t="shared" si="7"/>
        <v/>
      </c>
      <c r="B67" s="34" t="str">
        <f>IFERROR(INDEX(Ввод!$A$2:$A$199,MATCH(C67,Ввод!$B$2:$B$199,)),"")</f>
        <v/>
      </c>
      <c r="C67" s="44" t="str" cm="1">
        <f t="array" ref="C67">IFERROR(INDEX(Ввод!$B$2:$B$199,MATCH(SMALL(MOD(Ввод!$B$2:$B$199,365.25)+(Ввод!$B$2:$B$199="")*10000,ROW(A66)),MOD(Ввод!$B$2:$B$199,365.25),0)),"")</f>
        <v/>
      </c>
      <c r="D67" s="33" t="str">
        <f t="shared" si="8"/>
        <v/>
      </c>
    </row>
    <row r="68" spans="1:4" ht="24" customHeight="1">
      <c r="A68" s="32" t="str">
        <f t="shared" si="7"/>
        <v/>
      </c>
      <c r="B68" s="34" t="str">
        <f>IFERROR(INDEX(Ввод!$A$2:$A$199,MATCH(C68,Ввод!$B$2:$B$199,)),"")</f>
        <v/>
      </c>
      <c r="C68" s="44" t="str" cm="1">
        <f t="array" ref="C68">IFERROR(INDEX(Ввод!$B$2:$B$199,MATCH(SMALL(MOD(Ввод!$B$2:$B$199,365.25)+(Ввод!$B$2:$B$199="")*10000,ROW(A67)),MOD(Ввод!$B$2:$B$199,365.25),0)),"")</f>
        <v/>
      </c>
      <c r="D68" s="33" t="str">
        <f t="shared" si="8"/>
        <v/>
      </c>
    </row>
    <row r="69" spans="1:4" ht="24" customHeight="1">
      <c r="A69" s="32" t="str">
        <f t="shared" si="7"/>
        <v/>
      </c>
      <c r="B69" s="34" t="str">
        <f>IFERROR(INDEX(Ввод!$A$2:$A$199,MATCH(C69,Ввод!$B$2:$B$199,)),"")</f>
        <v/>
      </c>
      <c r="C69" s="44" t="str" cm="1">
        <f t="array" ref="C69">IFERROR(INDEX(Ввод!$B$2:$B$199,MATCH(SMALL(MOD(Ввод!$B$2:$B$199,365.25)+(Ввод!$B$2:$B$199="")*10000,ROW(A68)),MOD(Ввод!$B$2:$B$199,365.25),0)),"")</f>
        <v/>
      </c>
      <c r="D69" s="33" t="str">
        <f t="shared" si="8"/>
        <v/>
      </c>
    </row>
    <row r="70" spans="1:4" ht="24" customHeight="1">
      <c r="A70" s="32" t="str">
        <f t="shared" si="7"/>
        <v/>
      </c>
      <c r="B70" s="34" t="str">
        <f>IFERROR(INDEX(Ввод!$A$2:$A$199,MATCH(C70,Ввод!$B$2:$B$199,)),"")</f>
        <v/>
      </c>
      <c r="C70" s="44" t="str" cm="1">
        <f t="array" ref="C70">IFERROR(INDEX(Ввод!$B$2:$B$199,MATCH(SMALL(MOD(Ввод!$B$2:$B$199,365.25)+(Ввод!$B$2:$B$199="")*10000,ROW(A69)),MOD(Ввод!$B$2:$B$199,365.25),0)),"")</f>
        <v/>
      </c>
      <c r="D70" s="33" t="str">
        <f t="shared" si="8"/>
        <v/>
      </c>
    </row>
    <row r="71" spans="1:4" ht="24" customHeight="1">
      <c r="A71" s="32" t="str">
        <f t="shared" si="7"/>
        <v/>
      </c>
      <c r="B71" s="34" t="str">
        <f>IFERROR(INDEX(Ввод!$A$2:$A$199,MATCH(C71,Ввод!$B$2:$B$199,)),"")</f>
        <v/>
      </c>
      <c r="C71" s="44" t="str" cm="1">
        <f t="array" ref="C71">IFERROR(INDEX(Ввод!$B$2:$B$199,MATCH(SMALL(MOD(Ввод!$B$2:$B$199,365.25)+(Ввод!$B$2:$B$199="")*10000,ROW(A70)),MOD(Ввод!$B$2:$B$199,365.25),0)),"")</f>
        <v/>
      </c>
      <c r="D71" s="33" t="str">
        <f t="shared" si="8"/>
        <v/>
      </c>
    </row>
    <row r="72" spans="1:4" ht="24" customHeight="1">
      <c r="A72" s="32" t="str">
        <f t="shared" si="7"/>
        <v/>
      </c>
      <c r="B72" s="34" t="str">
        <f>IFERROR(INDEX(Ввод!$A$2:$A$199,MATCH(C72,Ввод!$B$2:$B$199,)),"")</f>
        <v/>
      </c>
      <c r="C72" s="44" t="str" cm="1">
        <f t="array" ref="C72">IFERROR(INDEX(Ввод!$B$2:$B$199,MATCH(SMALL(MOD(Ввод!$B$2:$B$199,365.25)+(Ввод!$B$2:$B$199="")*10000,ROW(A71)),MOD(Ввод!$B$2:$B$199,365.25),0)),"")</f>
        <v/>
      </c>
      <c r="D72" s="33" t="str">
        <f t="shared" si="8"/>
        <v/>
      </c>
    </row>
    <row r="73" spans="1:4" ht="24" customHeight="1">
      <c r="A73" s="32" t="str">
        <f t="shared" si="7"/>
        <v/>
      </c>
      <c r="B73" s="34" t="str">
        <f>IFERROR(INDEX(Ввод!$A$2:$A$199,MATCH(C73,Ввод!$B$2:$B$199,)),"")</f>
        <v/>
      </c>
      <c r="C73" s="44" t="str" cm="1">
        <f t="array" ref="C73">IFERROR(INDEX(Ввод!$B$2:$B$199,MATCH(SMALL(MOD(Ввод!$B$2:$B$199,365.25)+(Ввод!$B$2:$B$199="")*10000,ROW(A72)),MOD(Ввод!$B$2:$B$199,365.25),0)),"")</f>
        <v/>
      </c>
      <c r="D73" s="33" t="str">
        <f t="shared" si="8"/>
        <v/>
      </c>
    </row>
    <row r="74" spans="1:4" ht="24" customHeight="1">
      <c r="A74" s="32" t="str">
        <f t="shared" si="7"/>
        <v/>
      </c>
      <c r="B74" s="34" t="str">
        <f>IFERROR(INDEX(Ввод!$A$2:$A$199,MATCH(C74,Ввод!$B$2:$B$199,)),"")</f>
        <v/>
      </c>
      <c r="C74" s="44" t="str" cm="1">
        <f t="array" ref="C74">IFERROR(INDEX(Ввод!$B$2:$B$199,MATCH(SMALL(MOD(Ввод!$B$2:$B$199,365.25)+(Ввод!$B$2:$B$199="")*10000,ROW(A73)),MOD(Ввод!$B$2:$B$199,365.25),0)),"")</f>
        <v/>
      </c>
      <c r="D74" s="33" t="str">
        <f t="shared" si="8"/>
        <v/>
      </c>
    </row>
    <row r="75" spans="1:4" ht="24" customHeight="1">
      <c r="A75" s="32" t="str">
        <f t="shared" si="7"/>
        <v/>
      </c>
      <c r="B75" s="34" t="str">
        <f>IFERROR(INDEX(Ввод!$A$2:$A$199,MATCH(C75,Ввод!$B$2:$B$199,)),"")</f>
        <v/>
      </c>
      <c r="C75" s="44" t="str" cm="1">
        <f t="array" ref="C75">IFERROR(INDEX(Ввод!$B$2:$B$199,MATCH(SMALL(MOD(Ввод!$B$2:$B$199,365.25)+(Ввод!$B$2:$B$199="")*10000,ROW(A74)),MOD(Ввод!$B$2:$B$199,365.25),0)),"")</f>
        <v/>
      </c>
      <c r="D75" s="33" t="str">
        <f t="shared" si="8"/>
        <v/>
      </c>
    </row>
    <row r="76" spans="1:4" ht="24" customHeight="1">
      <c r="A76" s="32" t="str">
        <f t="shared" si="7"/>
        <v/>
      </c>
      <c r="B76" s="34" t="str">
        <f>IFERROR(INDEX(Ввод!$A$2:$A$199,MATCH(C76,Ввод!$B$2:$B$199,)),"")</f>
        <v/>
      </c>
      <c r="C76" s="44" t="str" cm="1">
        <f t="array" ref="C76">IFERROR(INDEX(Ввод!$B$2:$B$199,MATCH(SMALL(MOD(Ввод!$B$2:$B$199,365.25)+(Ввод!$B$2:$B$199="")*10000,ROW(A75)),MOD(Ввод!$B$2:$B$199,365.25),0)),"")</f>
        <v/>
      </c>
      <c r="D76" s="33" t="str">
        <f t="shared" si="8"/>
        <v/>
      </c>
    </row>
    <row r="77" spans="1:4" ht="24" customHeight="1">
      <c r="A77" s="32" t="str">
        <f t="shared" si="7"/>
        <v/>
      </c>
      <c r="B77" s="34" t="str">
        <f>IFERROR(INDEX(Ввод!$A$2:$A$199,MATCH(C77,Ввод!$B$2:$B$199,)),"")</f>
        <v/>
      </c>
      <c r="C77" s="44" t="str" cm="1">
        <f t="array" ref="C77">IFERROR(INDEX(Ввод!$B$2:$B$199,MATCH(SMALL(MOD(Ввод!$B$2:$B$199,365.25)+(Ввод!$B$2:$B$199="")*10000,ROW(A76)),MOD(Ввод!$B$2:$B$199,365.25),0)),"")</f>
        <v/>
      </c>
      <c r="D77" s="33" t="str">
        <f t="shared" si="8"/>
        <v/>
      </c>
    </row>
    <row r="78" spans="1:4" ht="24" customHeight="1">
      <c r="A78" s="32" t="str">
        <f t="shared" si="7"/>
        <v/>
      </c>
      <c r="B78" s="34" t="str">
        <f>IFERROR(INDEX(Ввод!$A$2:$A$199,MATCH(C78,Ввод!$B$2:$B$199,)),"")</f>
        <v/>
      </c>
      <c r="C78" s="44" t="str" cm="1">
        <f t="array" ref="C78">IFERROR(INDEX(Ввод!$B$2:$B$199,MATCH(SMALL(MOD(Ввод!$B$2:$B$199,365.25)+(Ввод!$B$2:$B$199="")*10000,ROW(A77)),MOD(Ввод!$B$2:$B$199,365.25),0)),"")</f>
        <v/>
      </c>
      <c r="D78" s="33" t="str">
        <f t="shared" si="8"/>
        <v/>
      </c>
    </row>
    <row r="79" spans="1:4" ht="24" customHeight="1">
      <c r="A79" s="32" t="str">
        <f t="shared" si="7"/>
        <v/>
      </c>
      <c r="B79" s="34" t="str">
        <f>IFERROR(INDEX(Ввод!$A$2:$A$199,MATCH(C79,Ввод!$B$2:$B$199,)),"")</f>
        <v/>
      </c>
      <c r="C79" s="44" t="str" cm="1">
        <f t="array" ref="C79">IFERROR(INDEX(Ввод!$B$2:$B$199,MATCH(SMALL(MOD(Ввод!$B$2:$B$199,365.25)+(Ввод!$B$2:$B$199="")*10000,ROW(A78)),MOD(Ввод!$B$2:$B$199,365.25),0)),"")</f>
        <v/>
      </c>
      <c r="D79" s="33" t="str">
        <f t="shared" si="8"/>
        <v/>
      </c>
    </row>
    <row r="80" spans="1:4" ht="24" customHeight="1">
      <c r="A80" s="32" t="str">
        <f t="shared" si="7"/>
        <v/>
      </c>
      <c r="B80" s="34" t="str">
        <f>IFERROR(INDEX(Ввод!$A$2:$A$199,MATCH(C80,Ввод!$B$2:$B$199,)),"")</f>
        <v/>
      </c>
      <c r="C80" s="44" t="str" cm="1">
        <f t="array" ref="C80">IFERROR(INDEX(Ввод!$B$2:$B$199,MATCH(SMALL(MOD(Ввод!$B$2:$B$199,365.25)+(Ввод!$B$2:$B$199="")*10000,ROW(A79)),MOD(Ввод!$B$2:$B$199,365.25),0)),"")</f>
        <v/>
      </c>
      <c r="D80" s="33" t="str">
        <f t="shared" si="8"/>
        <v/>
      </c>
    </row>
    <row r="81" spans="1:4" ht="24" customHeight="1">
      <c r="A81" s="32" t="str">
        <f t="shared" si="7"/>
        <v/>
      </c>
      <c r="B81" s="34" t="str">
        <f>IFERROR(INDEX(Ввод!$A$2:$A$199,MATCH(C81,Ввод!$B$2:$B$199,)),"")</f>
        <v/>
      </c>
      <c r="C81" s="44" t="str" cm="1">
        <f t="array" ref="C81">IFERROR(INDEX(Ввод!$B$2:$B$199,MATCH(SMALL(MOD(Ввод!$B$2:$B$199,365.25)+(Ввод!$B$2:$B$199="")*10000,ROW(A80)),MOD(Ввод!$B$2:$B$199,365.25),0)),"")</f>
        <v/>
      </c>
      <c r="D81" s="33" t="str">
        <f t="shared" si="8"/>
        <v/>
      </c>
    </row>
    <row r="82" spans="1:4" ht="24" customHeight="1">
      <c r="A82" s="32" t="str">
        <f t="shared" si="7"/>
        <v/>
      </c>
      <c r="B82" s="34" t="str">
        <f>IFERROR(INDEX(Ввод!$A$2:$A$199,MATCH(C82,Ввод!$B$2:$B$199,)),"")</f>
        <v/>
      </c>
      <c r="C82" s="44" t="str" cm="1">
        <f t="array" ref="C82">IFERROR(INDEX(Ввод!$B$2:$B$199,MATCH(SMALL(MOD(Ввод!$B$2:$B$199,365.25)+(Ввод!$B$2:$B$199="")*10000,ROW(A81)),MOD(Ввод!$B$2:$B$199,365.25),0)),"")</f>
        <v/>
      </c>
      <c r="D82" s="33" t="str">
        <f t="shared" si="8"/>
        <v/>
      </c>
    </row>
    <row r="83" spans="1:4" ht="24" customHeight="1">
      <c r="A83" s="32" t="str">
        <f t="shared" si="7"/>
        <v/>
      </c>
      <c r="B83" s="34" t="str">
        <f>IFERROR(INDEX(Ввод!$A$2:$A$199,MATCH(C83,Ввод!$B$2:$B$199,)),"")</f>
        <v/>
      </c>
      <c r="C83" s="44" t="str" cm="1">
        <f t="array" ref="C83">IFERROR(INDEX(Ввод!$B$2:$B$199,MATCH(SMALL(MOD(Ввод!$B$2:$B$199,365.25)+(Ввод!$B$2:$B$199="")*10000,ROW(A82)),MOD(Ввод!$B$2:$B$199,365.25),0)),"")</f>
        <v/>
      </c>
      <c r="D83" s="33" t="str">
        <f t="shared" si="8"/>
        <v/>
      </c>
    </row>
    <row r="84" spans="1:4" ht="24" customHeight="1">
      <c r="A84" s="32" t="str">
        <f t="shared" si="7"/>
        <v/>
      </c>
      <c r="B84" s="34" t="str">
        <f>IFERROR(INDEX(Ввод!$A$2:$A$199,MATCH(C84,Ввод!$B$2:$B$199,)),"")</f>
        <v/>
      </c>
      <c r="C84" s="44" t="str" cm="1">
        <f t="array" ref="C84">IFERROR(INDEX(Ввод!$B$2:$B$199,MATCH(SMALL(MOD(Ввод!$B$2:$B$199,365.25)+(Ввод!$B$2:$B$199="")*10000,ROW(A83)),MOD(Ввод!$B$2:$B$199,365.25),0)),"")</f>
        <v/>
      </c>
      <c r="D84" s="33" t="str">
        <f t="shared" si="8"/>
        <v/>
      </c>
    </row>
    <row r="85" spans="1:4" ht="24" customHeight="1">
      <c r="A85" s="32" t="str">
        <f t="shared" si="7"/>
        <v/>
      </c>
      <c r="B85" s="34" t="str">
        <f>IFERROR(INDEX(Ввод!$A$2:$A$199,MATCH(C85,Ввод!$B$2:$B$199,)),"")</f>
        <v/>
      </c>
      <c r="C85" s="44" t="str" cm="1">
        <f t="array" ref="C85">IFERROR(INDEX(Ввод!$B$2:$B$199,MATCH(SMALL(MOD(Ввод!$B$2:$B$199,365.25)+(Ввод!$B$2:$B$199="")*10000,ROW(A84)),MOD(Ввод!$B$2:$B$199,365.25),0)),"")</f>
        <v/>
      </c>
      <c r="D85" s="33" t="str">
        <f t="shared" si="8"/>
        <v/>
      </c>
    </row>
    <row r="86" spans="1:4" ht="24" customHeight="1">
      <c r="A86" s="32" t="str">
        <f t="shared" si="7"/>
        <v/>
      </c>
      <c r="B86" s="34" t="str">
        <f>IFERROR(INDEX(Ввод!$A$2:$A$199,MATCH(C86,Ввод!$B$2:$B$199,)),"")</f>
        <v/>
      </c>
      <c r="C86" s="44" t="str" cm="1">
        <f t="array" ref="C86">IFERROR(INDEX(Ввод!$B$2:$B$199,MATCH(SMALL(MOD(Ввод!$B$2:$B$199,365.25)+(Ввод!$B$2:$B$199="")*10000,ROW(A85)),MOD(Ввод!$B$2:$B$199,365.25),0)),"")</f>
        <v/>
      </c>
      <c r="D86" s="33" t="str">
        <f t="shared" si="8"/>
        <v/>
      </c>
    </row>
    <row r="87" spans="1:4" ht="24" customHeight="1">
      <c r="A87" s="32" t="str">
        <f t="shared" si="7"/>
        <v/>
      </c>
      <c r="B87" s="34" t="str">
        <f>IFERROR(INDEX(Ввод!$A$2:$A$199,MATCH(C87,Ввод!$B$2:$B$199,)),"")</f>
        <v/>
      </c>
      <c r="C87" s="44" t="str" cm="1">
        <f t="array" ref="C87">IFERROR(INDEX(Ввод!$B$2:$B$199,MATCH(SMALL(MOD(Ввод!$B$2:$B$199,365.25)+(Ввод!$B$2:$B$199="")*10000,ROW(A86)),MOD(Ввод!$B$2:$B$199,365.25),0)),"")</f>
        <v/>
      </c>
      <c r="D87" s="33" t="str">
        <f t="shared" si="8"/>
        <v/>
      </c>
    </row>
    <row r="88" spans="1:4" ht="24" customHeight="1">
      <c r="A88" s="32" t="str">
        <f t="shared" si="7"/>
        <v/>
      </c>
      <c r="B88" s="34" t="str">
        <f>IFERROR(INDEX(Ввод!$A$2:$A$199,MATCH(C88,Ввод!$B$2:$B$199,)),"")</f>
        <v/>
      </c>
      <c r="C88" s="44" t="str" cm="1">
        <f t="array" ref="C88">IFERROR(INDEX(Ввод!$B$2:$B$199,MATCH(SMALL(MOD(Ввод!$B$2:$B$199,365.25)+(Ввод!$B$2:$B$199="")*10000,ROW(A87)),MOD(Ввод!$B$2:$B$199,365.25),0)),"")</f>
        <v/>
      </c>
      <c r="D88" s="33" t="str">
        <f t="shared" si="8"/>
        <v/>
      </c>
    </row>
    <row r="89" spans="1:4" ht="24" customHeight="1">
      <c r="A89" s="32" t="str">
        <f t="shared" si="7"/>
        <v/>
      </c>
      <c r="B89" s="34" t="str">
        <f>IFERROR(INDEX(Ввод!$A$2:$A$199,MATCH(C89,Ввод!$B$2:$B$199,)),"")</f>
        <v/>
      </c>
      <c r="C89" s="44" t="str" cm="1">
        <f t="array" ref="C89">IFERROR(INDEX(Ввод!$B$2:$B$199,MATCH(SMALL(MOD(Ввод!$B$2:$B$199,365.25)+(Ввод!$B$2:$B$199="")*10000,ROW(A88)),MOD(Ввод!$B$2:$B$199,365.25),0)),"")</f>
        <v/>
      </c>
      <c r="D89" s="33" t="str">
        <f t="shared" si="8"/>
        <v/>
      </c>
    </row>
    <row r="90" spans="1:4" ht="24" customHeight="1">
      <c r="A90" s="32" t="str">
        <f t="shared" si="7"/>
        <v/>
      </c>
      <c r="B90" s="34" t="str">
        <f>IFERROR(INDEX(Ввод!$A$2:$A$199,MATCH(C90,Ввод!$B$2:$B$199,)),"")</f>
        <v/>
      </c>
      <c r="C90" s="44" t="str" cm="1">
        <f t="array" ref="C90">IFERROR(INDEX(Ввод!$B$2:$B$199,MATCH(SMALL(MOD(Ввод!$B$2:$B$199,365.25)+(Ввод!$B$2:$B$199="")*10000,ROW(A89)),MOD(Ввод!$B$2:$B$199,365.25),0)),"")</f>
        <v/>
      </c>
      <c r="D90" s="33" t="str">
        <f t="shared" si="8"/>
        <v/>
      </c>
    </row>
    <row r="91" spans="1:4" ht="24" customHeight="1">
      <c r="A91" s="32" t="str">
        <f t="shared" si="7"/>
        <v/>
      </c>
      <c r="B91" s="34" t="str">
        <f>IFERROR(INDEX(Ввод!$A$2:$A$199,MATCH(C91,Ввод!$B$2:$B$199,)),"")</f>
        <v/>
      </c>
      <c r="C91" s="44" t="str" cm="1">
        <f t="array" ref="C91">IFERROR(INDEX(Ввод!$B$2:$B$199,MATCH(SMALL(MOD(Ввод!$B$2:$B$199,365.25)+(Ввод!$B$2:$B$199="")*10000,ROW(A90)),MOD(Ввод!$B$2:$B$199,365.25),0)),"")</f>
        <v/>
      </c>
      <c r="D91" s="33" t="str">
        <f t="shared" si="8"/>
        <v/>
      </c>
    </row>
    <row r="92" spans="1:4" ht="24" customHeight="1">
      <c r="A92" s="32" t="str">
        <f t="shared" si="7"/>
        <v/>
      </c>
      <c r="B92" s="34" t="str">
        <f>IFERROR(INDEX(Ввод!$A$2:$A$199,MATCH(C92,Ввод!$B$2:$B$199,)),"")</f>
        <v/>
      </c>
      <c r="C92" s="44" t="str" cm="1">
        <f t="array" ref="C92">IFERROR(INDEX(Ввод!$B$2:$B$199,MATCH(SMALL(MOD(Ввод!$B$2:$B$199,365.25)+(Ввод!$B$2:$B$199="")*10000,ROW(A91)),MOD(Ввод!$B$2:$B$199,365.25),0)),"")</f>
        <v/>
      </c>
      <c r="D92" s="33" t="str">
        <f t="shared" si="8"/>
        <v/>
      </c>
    </row>
    <row r="93" spans="1:4" ht="24" customHeight="1">
      <c r="A93" s="32" t="str">
        <f t="shared" si="7"/>
        <v/>
      </c>
      <c r="B93" s="34" t="str">
        <f>IFERROR(INDEX(Ввод!$A$2:$A$199,MATCH(C93,Ввод!$B$2:$B$199,)),"")</f>
        <v/>
      </c>
      <c r="C93" s="44" t="str" cm="1">
        <f t="array" ref="C93">IFERROR(INDEX(Ввод!$B$2:$B$199,MATCH(SMALL(MOD(Ввод!$B$2:$B$199,365.25)+(Ввод!$B$2:$B$199="")*10000,ROW(A92)),MOD(Ввод!$B$2:$B$199,365.25),0)),"")</f>
        <v/>
      </c>
      <c r="D93" s="33" t="str">
        <f t="shared" si="8"/>
        <v/>
      </c>
    </row>
    <row r="94" spans="1:4" ht="24" customHeight="1">
      <c r="A94" s="32" t="str">
        <f t="shared" si="7"/>
        <v/>
      </c>
      <c r="B94" s="34" t="str">
        <f>IFERROR(INDEX(Ввод!$A$2:$A$199,MATCH(C94,Ввод!$B$2:$B$199,)),"")</f>
        <v/>
      </c>
      <c r="C94" s="44" t="str" cm="1">
        <f t="array" ref="C94">IFERROR(INDEX(Ввод!$B$2:$B$199,MATCH(SMALL(MOD(Ввод!$B$2:$B$199,365.25)+(Ввод!$B$2:$B$199="")*10000,ROW(A93)),MOD(Ввод!$B$2:$B$199,365.25),0)),"")</f>
        <v/>
      </c>
      <c r="D94" s="33" t="str">
        <f t="shared" si="8"/>
        <v/>
      </c>
    </row>
    <row r="95" spans="1:4" ht="24" customHeight="1">
      <c r="A95" s="32" t="str">
        <f t="shared" si="7"/>
        <v/>
      </c>
      <c r="B95" s="34" t="str">
        <f>IFERROR(INDEX(Ввод!$A$2:$A$199,MATCH(C95,Ввод!$B$2:$B$199,)),"")</f>
        <v/>
      </c>
      <c r="C95" s="44" t="str" cm="1">
        <f t="array" ref="C95">IFERROR(INDEX(Ввод!$B$2:$B$199,MATCH(SMALL(MOD(Ввод!$B$2:$B$199,365.25)+(Ввод!$B$2:$B$199="")*10000,ROW(A94)),MOD(Ввод!$B$2:$B$199,365.25),0)),"")</f>
        <v/>
      </c>
      <c r="D95" s="33" t="str">
        <f t="shared" si="8"/>
        <v/>
      </c>
    </row>
    <row r="96" spans="1:4" ht="24" customHeight="1">
      <c r="A96" s="32" t="str">
        <f t="shared" si="7"/>
        <v/>
      </c>
      <c r="B96" s="34" t="str">
        <f>IFERROR(INDEX(Ввод!$A$2:$A$199,MATCH(C96,Ввод!$B$2:$B$199,)),"")</f>
        <v/>
      </c>
      <c r="C96" s="44" t="str" cm="1">
        <f t="array" ref="C96">IFERROR(INDEX(Ввод!$B$2:$B$199,MATCH(SMALL(MOD(Ввод!$B$2:$B$199,365.25)+(Ввод!$B$2:$B$199="")*10000,ROW(A95)),MOD(Ввод!$B$2:$B$199,365.25),0)),"")</f>
        <v/>
      </c>
      <c r="D96" s="33" t="str">
        <f t="shared" si="8"/>
        <v/>
      </c>
    </row>
    <row r="97" spans="1:4" ht="24" customHeight="1">
      <c r="A97" s="32" t="str">
        <f t="shared" si="7"/>
        <v/>
      </c>
      <c r="B97" s="34" t="str">
        <f>IFERROR(INDEX(Ввод!$A$2:$A$199,MATCH(C97,Ввод!$B$2:$B$199,)),"")</f>
        <v/>
      </c>
      <c r="C97" s="44" t="str" cm="1">
        <f t="array" ref="C97">IFERROR(INDEX(Ввод!$B$2:$B$199,MATCH(SMALL(MOD(Ввод!$B$2:$B$199,365.25)+(Ввод!$B$2:$B$199="")*10000,ROW(A96)),MOD(Ввод!$B$2:$B$199,365.25),0)),"")</f>
        <v/>
      </c>
      <c r="D97" s="33" t="str">
        <f t="shared" si="8"/>
        <v/>
      </c>
    </row>
    <row r="98" spans="1:4" ht="24" customHeight="1">
      <c r="A98" s="32" t="str">
        <f t="shared" si="7"/>
        <v/>
      </c>
      <c r="B98" s="34" t="str">
        <f>IFERROR(INDEX(Ввод!$A$2:$A$199,MATCH(C98,Ввод!$B$2:$B$199,)),"")</f>
        <v/>
      </c>
      <c r="C98" s="44" t="str" cm="1">
        <f t="array" ref="C98">IFERROR(INDEX(Ввод!$B$2:$B$199,MATCH(SMALL(MOD(Ввод!$B$2:$B$199,365.25)+(Ввод!$B$2:$B$199="")*10000,ROW(A97)),MOD(Ввод!$B$2:$B$199,365.25),0)),"")</f>
        <v/>
      </c>
      <c r="D98" s="33" t="str">
        <f t="shared" si="8"/>
        <v/>
      </c>
    </row>
    <row r="99" spans="1:4" ht="24" customHeight="1">
      <c r="A99" s="32" t="str">
        <f t="shared" si="7"/>
        <v/>
      </c>
      <c r="B99" s="34" t="str">
        <f>IFERROR(INDEX(Ввод!$A$2:$A$199,MATCH(C99,Ввод!$B$2:$B$199,)),"")</f>
        <v/>
      </c>
      <c r="C99" s="44" t="str" cm="1">
        <f t="array" ref="C99">IFERROR(INDEX(Ввод!$B$2:$B$199,MATCH(SMALL(MOD(Ввод!$B$2:$B$199,365.25)+(Ввод!$B$2:$B$199="")*10000,ROW(A98)),MOD(Ввод!$B$2:$B$199,365.25),0)),"")</f>
        <v/>
      </c>
      <c r="D99" s="33" t="str">
        <f t="shared" si="8"/>
        <v/>
      </c>
    </row>
    <row r="100" spans="1:4" ht="24" customHeight="1">
      <c r="A100" s="32" t="str">
        <f t="shared" ref="A100:A163" si="9">IF(ISBLANK(C100),"",TEXT(C100,"Д"))</f>
        <v/>
      </c>
      <c r="B100" s="34" t="str">
        <f>IFERROR(INDEX(Ввод!$A$2:$A$199,MATCH(C100,Ввод!$B$2:$B$199,)),"")</f>
        <v/>
      </c>
      <c r="C100" s="44" t="str" cm="1">
        <f t="array" ref="C100">IFERROR(INDEX(Ввод!$B$2:$B$199,MATCH(SMALL(MOD(Ввод!$B$2:$B$199,365.25)+(Ввод!$B$2:$B$199="")*10000,ROW(A99)),MOD(Ввод!$B$2:$B$199,365.25),0)),"")</f>
        <v/>
      </c>
      <c r="D100" s="33" t="str">
        <f t="shared" si="8"/>
        <v/>
      </c>
    </row>
    <row r="101" spans="1:4" ht="24" customHeight="1">
      <c r="A101" s="32" t="str">
        <f t="shared" si="9"/>
        <v/>
      </c>
      <c r="B101" s="34"/>
      <c r="C101" s="44"/>
      <c r="D101" s="33">
        <f t="shared" si="8"/>
        <v>125</v>
      </c>
    </row>
    <row r="102" spans="1:4" ht="24" customHeight="1">
      <c r="A102" s="32" t="str">
        <f t="shared" si="9"/>
        <v/>
      </c>
      <c r="B102" s="34"/>
      <c r="C102" s="44"/>
      <c r="D102" s="33">
        <f t="shared" si="8"/>
        <v>125</v>
      </c>
    </row>
    <row r="103" spans="1:4" ht="24" customHeight="1">
      <c r="A103" s="32" t="str">
        <f t="shared" si="9"/>
        <v/>
      </c>
      <c r="B103" s="34"/>
      <c r="C103" s="44"/>
      <c r="D103" s="33">
        <f t="shared" si="8"/>
        <v>125</v>
      </c>
    </row>
    <row r="104" spans="1:4" ht="24" customHeight="1">
      <c r="A104" s="32" t="str">
        <f t="shared" si="9"/>
        <v/>
      </c>
      <c r="B104" s="34"/>
      <c r="C104" s="44"/>
      <c r="D104" s="33">
        <f t="shared" si="8"/>
        <v>125</v>
      </c>
    </row>
    <row r="105" spans="1:4" ht="24" customHeight="1">
      <c r="A105" s="32" t="str">
        <f t="shared" si="9"/>
        <v/>
      </c>
      <c r="B105" s="34"/>
      <c r="C105" s="44"/>
      <c r="D105" s="33">
        <f t="shared" si="8"/>
        <v>125</v>
      </c>
    </row>
    <row r="106" spans="1:4" ht="24" customHeight="1">
      <c r="A106" s="32" t="str">
        <f t="shared" si="9"/>
        <v/>
      </c>
      <c r="B106" s="34"/>
      <c r="C106" s="44"/>
      <c r="D106" s="33">
        <f t="shared" si="8"/>
        <v>125</v>
      </c>
    </row>
    <row r="107" spans="1:4" ht="24" customHeight="1">
      <c r="A107" s="32" t="str">
        <f t="shared" si="9"/>
        <v/>
      </c>
      <c r="B107" s="34"/>
      <c r="C107" s="44"/>
      <c r="D107" s="33">
        <f t="shared" si="8"/>
        <v>125</v>
      </c>
    </row>
    <row r="108" spans="1:4" ht="24" customHeight="1">
      <c r="A108" s="32" t="str">
        <f t="shared" si="9"/>
        <v/>
      </c>
      <c r="B108" s="34"/>
      <c r="C108" s="44"/>
      <c r="D108" s="33">
        <f t="shared" si="8"/>
        <v>125</v>
      </c>
    </row>
    <row r="109" spans="1:4" ht="24" customHeight="1">
      <c r="A109" s="32" t="str">
        <f t="shared" si="9"/>
        <v/>
      </c>
      <c r="B109" s="34"/>
      <c r="C109" s="44"/>
      <c r="D109" s="33">
        <f t="shared" si="8"/>
        <v>125</v>
      </c>
    </row>
    <row r="110" spans="1:4" ht="24" customHeight="1">
      <c r="A110" s="32" t="str">
        <f t="shared" si="9"/>
        <v/>
      </c>
      <c r="B110" s="34"/>
      <c r="C110" s="44"/>
      <c r="D110" s="33">
        <f t="shared" si="8"/>
        <v>125</v>
      </c>
    </row>
    <row r="111" spans="1:4" ht="24" customHeight="1">
      <c r="A111" s="32" t="str">
        <f t="shared" si="9"/>
        <v/>
      </c>
      <c r="B111" s="34"/>
      <c r="C111" s="44"/>
      <c r="D111" s="33">
        <f t="shared" si="8"/>
        <v>125</v>
      </c>
    </row>
    <row r="112" spans="1:4" ht="24" customHeight="1">
      <c r="A112" s="32" t="str">
        <f t="shared" si="9"/>
        <v/>
      </c>
      <c r="B112" s="34"/>
      <c r="C112" s="44"/>
      <c r="D112" s="33">
        <f t="shared" si="8"/>
        <v>125</v>
      </c>
    </row>
    <row r="113" spans="1:4" ht="24" customHeight="1">
      <c r="A113" s="32" t="str">
        <f t="shared" si="9"/>
        <v/>
      </c>
      <c r="B113" s="34"/>
      <c r="C113" s="44"/>
      <c r="D113" s="33">
        <f t="shared" si="8"/>
        <v>125</v>
      </c>
    </row>
    <row r="114" spans="1:4" ht="24" customHeight="1">
      <c r="A114" s="32" t="str">
        <f t="shared" si="9"/>
        <v/>
      </c>
      <c r="B114" s="34"/>
      <c r="C114" s="44"/>
      <c r="D114" s="33">
        <f t="shared" si="8"/>
        <v>125</v>
      </c>
    </row>
    <row r="115" spans="1:4" ht="24" customHeight="1">
      <c r="A115" s="32" t="str">
        <f t="shared" si="9"/>
        <v/>
      </c>
      <c r="B115" s="34"/>
      <c r="C115" s="44"/>
      <c r="D115" s="33">
        <f t="shared" si="8"/>
        <v>125</v>
      </c>
    </row>
    <row r="116" spans="1:4" ht="24" customHeight="1">
      <c r="A116" s="32" t="str">
        <f t="shared" si="9"/>
        <v/>
      </c>
      <c r="B116" s="34"/>
      <c r="C116" s="44"/>
      <c r="D116" s="33">
        <f t="shared" si="8"/>
        <v>125</v>
      </c>
    </row>
    <row r="117" spans="1:4" ht="24" customHeight="1">
      <c r="A117" s="32" t="str">
        <f t="shared" si="9"/>
        <v/>
      </c>
      <c r="B117" s="34"/>
      <c r="C117" s="44"/>
      <c r="D117" s="33">
        <f t="shared" si="8"/>
        <v>125</v>
      </c>
    </row>
    <row r="118" spans="1:4" ht="24" customHeight="1">
      <c r="A118" s="32" t="str">
        <f t="shared" si="9"/>
        <v/>
      </c>
      <c r="B118" s="34"/>
      <c r="C118" s="44"/>
      <c r="D118" s="33">
        <f t="shared" si="8"/>
        <v>125</v>
      </c>
    </row>
    <row r="119" spans="1:4" ht="24" customHeight="1">
      <c r="A119" s="32" t="str">
        <f t="shared" si="9"/>
        <v/>
      </c>
      <c r="B119" s="34"/>
      <c r="C119" s="44"/>
      <c r="D119" s="33">
        <f t="shared" si="8"/>
        <v>125</v>
      </c>
    </row>
    <row r="120" spans="1:4" ht="24" customHeight="1">
      <c r="A120" s="32" t="str">
        <f t="shared" si="9"/>
        <v/>
      </c>
      <c r="B120" s="34"/>
      <c r="C120" s="44"/>
      <c r="D120" s="33">
        <f t="shared" si="8"/>
        <v>125</v>
      </c>
    </row>
    <row r="121" spans="1:4" ht="24" customHeight="1">
      <c r="A121" s="32" t="str">
        <f t="shared" si="9"/>
        <v/>
      </c>
      <c r="B121" s="34"/>
      <c r="C121" s="44"/>
      <c r="D121" s="33">
        <f t="shared" si="8"/>
        <v>125</v>
      </c>
    </row>
    <row r="122" spans="1:4" ht="24" customHeight="1">
      <c r="A122" s="32" t="str">
        <f t="shared" si="9"/>
        <v/>
      </c>
      <c r="B122" s="34"/>
      <c r="C122" s="44"/>
      <c r="D122" s="33">
        <f t="shared" si="8"/>
        <v>125</v>
      </c>
    </row>
    <row r="123" spans="1:4" ht="24" customHeight="1">
      <c r="A123" s="32" t="str">
        <f t="shared" si="9"/>
        <v/>
      </c>
      <c r="B123" s="34"/>
      <c r="C123" s="44"/>
      <c r="D123" s="33">
        <f t="shared" si="8"/>
        <v>125</v>
      </c>
    </row>
    <row r="124" spans="1:4" ht="24" customHeight="1">
      <c r="A124" s="32" t="str">
        <f t="shared" si="9"/>
        <v/>
      </c>
      <c r="B124" s="34"/>
      <c r="C124" s="44"/>
      <c r="D124" s="33">
        <f t="shared" si="8"/>
        <v>125</v>
      </c>
    </row>
    <row r="125" spans="1:4" ht="24" customHeight="1">
      <c r="A125" s="32" t="str">
        <f t="shared" si="9"/>
        <v/>
      </c>
      <c r="B125" s="34"/>
      <c r="C125" s="44"/>
      <c r="D125" s="33">
        <f t="shared" si="8"/>
        <v>125</v>
      </c>
    </row>
    <row r="126" spans="1:4" ht="24" customHeight="1">
      <c r="A126" s="32" t="str">
        <f t="shared" si="9"/>
        <v/>
      </c>
      <c r="B126" s="34"/>
      <c r="C126" s="44"/>
      <c r="D126" s="33">
        <f t="shared" ref="D126:D189" si="10">IFERROR(DATEDIF(C126,$K$2,"y"),"")</f>
        <v>125</v>
      </c>
    </row>
    <row r="127" spans="1:4" ht="24" customHeight="1">
      <c r="A127" s="32" t="str">
        <f t="shared" si="9"/>
        <v/>
      </c>
      <c r="B127" s="34"/>
      <c r="C127" s="44"/>
      <c r="D127" s="33">
        <f t="shared" si="10"/>
        <v>125</v>
      </c>
    </row>
    <row r="128" spans="1:4" ht="24" customHeight="1">
      <c r="A128" s="32" t="str">
        <f t="shared" si="9"/>
        <v/>
      </c>
      <c r="B128" s="34"/>
      <c r="C128" s="44"/>
      <c r="D128" s="33">
        <f t="shared" si="10"/>
        <v>125</v>
      </c>
    </row>
    <row r="129" spans="1:4" ht="24" customHeight="1">
      <c r="A129" s="32" t="str">
        <f t="shared" si="9"/>
        <v/>
      </c>
      <c r="B129" s="34"/>
      <c r="C129" s="44"/>
      <c r="D129" s="33">
        <f t="shared" si="10"/>
        <v>125</v>
      </c>
    </row>
    <row r="130" spans="1:4" ht="24" customHeight="1">
      <c r="A130" s="32" t="str">
        <f t="shared" si="9"/>
        <v/>
      </c>
      <c r="B130" s="34"/>
      <c r="C130" s="44"/>
      <c r="D130" s="33">
        <f t="shared" si="10"/>
        <v>125</v>
      </c>
    </row>
    <row r="131" spans="1:4" ht="24" customHeight="1">
      <c r="A131" s="32" t="str">
        <f t="shared" si="9"/>
        <v/>
      </c>
      <c r="B131" s="34"/>
      <c r="C131" s="44"/>
      <c r="D131" s="33">
        <f t="shared" si="10"/>
        <v>125</v>
      </c>
    </row>
    <row r="132" spans="1:4" ht="24" customHeight="1">
      <c r="A132" s="32" t="str">
        <f t="shared" si="9"/>
        <v/>
      </c>
      <c r="B132" s="34"/>
      <c r="C132" s="44"/>
      <c r="D132" s="33">
        <f t="shared" si="10"/>
        <v>125</v>
      </c>
    </row>
    <row r="133" spans="1:4" ht="24" customHeight="1">
      <c r="A133" s="32" t="str">
        <f t="shared" si="9"/>
        <v/>
      </c>
      <c r="B133" s="34"/>
      <c r="C133" s="44"/>
      <c r="D133" s="33">
        <f t="shared" si="10"/>
        <v>125</v>
      </c>
    </row>
    <row r="134" spans="1:4" ht="24" customHeight="1">
      <c r="A134" s="32" t="str">
        <f t="shared" si="9"/>
        <v/>
      </c>
      <c r="B134" s="34"/>
      <c r="C134" s="44"/>
      <c r="D134" s="33">
        <f t="shared" si="10"/>
        <v>125</v>
      </c>
    </row>
    <row r="135" spans="1:4" ht="24" customHeight="1">
      <c r="A135" s="32" t="str">
        <f t="shared" si="9"/>
        <v/>
      </c>
      <c r="B135" s="34"/>
      <c r="C135" s="44"/>
      <c r="D135" s="33">
        <f t="shared" si="10"/>
        <v>125</v>
      </c>
    </row>
    <row r="136" spans="1:4" ht="24" customHeight="1">
      <c r="A136" s="32" t="str">
        <f t="shared" si="9"/>
        <v/>
      </c>
      <c r="B136" s="34"/>
      <c r="C136" s="44"/>
      <c r="D136" s="33">
        <f t="shared" si="10"/>
        <v>125</v>
      </c>
    </row>
    <row r="137" spans="1:4" ht="24" customHeight="1">
      <c r="A137" s="32" t="str">
        <f t="shared" si="9"/>
        <v/>
      </c>
      <c r="B137" s="34"/>
      <c r="C137" s="44"/>
      <c r="D137" s="33">
        <f t="shared" si="10"/>
        <v>125</v>
      </c>
    </row>
    <row r="138" spans="1:4" ht="24" customHeight="1">
      <c r="A138" s="32" t="str">
        <f t="shared" si="9"/>
        <v/>
      </c>
      <c r="B138" s="34"/>
      <c r="C138" s="44"/>
      <c r="D138" s="33">
        <f t="shared" si="10"/>
        <v>125</v>
      </c>
    </row>
    <row r="139" spans="1:4" ht="24" customHeight="1">
      <c r="A139" s="32" t="str">
        <f t="shared" si="9"/>
        <v/>
      </c>
      <c r="B139" s="34"/>
      <c r="C139" s="44"/>
      <c r="D139" s="33">
        <f t="shared" si="10"/>
        <v>125</v>
      </c>
    </row>
    <row r="140" spans="1:4" ht="24" customHeight="1">
      <c r="A140" s="32" t="str">
        <f t="shared" si="9"/>
        <v/>
      </c>
      <c r="B140" s="34"/>
      <c r="C140" s="44"/>
      <c r="D140" s="33">
        <f t="shared" si="10"/>
        <v>125</v>
      </c>
    </row>
    <row r="141" spans="1:4" ht="24" customHeight="1">
      <c r="A141" s="32" t="str">
        <f t="shared" si="9"/>
        <v/>
      </c>
      <c r="B141" s="34"/>
      <c r="C141" s="44"/>
      <c r="D141" s="33">
        <f t="shared" si="10"/>
        <v>125</v>
      </c>
    </row>
    <row r="142" spans="1:4" ht="24" customHeight="1">
      <c r="A142" s="32" t="str">
        <f t="shared" si="9"/>
        <v/>
      </c>
      <c r="B142" s="34"/>
      <c r="C142" s="44"/>
      <c r="D142" s="33">
        <f t="shared" si="10"/>
        <v>125</v>
      </c>
    </row>
    <row r="143" spans="1:4" ht="24" customHeight="1">
      <c r="A143" s="32" t="str">
        <f t="shared" si="9"/>
        <v/>
      </c>
      <c r="B143" s="34"/>
      <c r="C143" s="44"/>
      <c r="D143" s="33">
        <f t="shared" si="10"/>
        <v>125</v>
      </c>
    </row>
    <row r="144" spans="1:4" ht="24" customHeight="1">
      <c r="A144" s="32" t="str">
        <f t="shared" si="9"/>
        <v/>
      </c>
      <c r="B144" s="34"/>
      <c r="C144" s="44"/>
      <c r="D144" s="33">
        <f t="shared" si="10"/>
        <v>125</v>
      </c>
    </row>
    <row r="145" spans="1:4" ht="24" customHeight="1">
      <c r="A145" s="32" t="str">
        <f t="shared" si="9"/>
        <v/>
      </c>
      <c r="B145" s="34"/>
      <c r="C145" s="44"/>
      <c r="D145" s="33">
        <f t="shared" si="10"/>
        <v>125</v>
      </c>
    </row>
    <row r="146" spans="1:4" ht="24" customHeight="1">
      <c r="A146" s="32" t="str">
        <f t="shared" si="9"/>
        <v/>
      </c>
      <c r="B146" s="34"/>
      <c r="C146" s="44"/>
      <c r="D146" s="33">
        <f t="shared" si="10"/>
        <v>125</v>
      </c>
    </row>
    <row r="147" spans="1:4" ht="24" customHeight="1">
      <c r="A147" s="32" t="str">
        <f t="shared" si="9"/>
        <v/>
      </c>
      <c r="B147" s="34"/>
      <c r="C147" s="44"/>
      <c r="D147" s="33">
        <f t="shared" si="10"/>
        <v>125</v>
      </c>
    </row>
    <row r="148" spans="1:4" ht="24" customHeight="1">
      <c r="A148" s="32" t="str">
        <f t="shared" si="9"/>
        <v/>
      </c>
      <c r="B148" s="34"/>
      <c r="C148" s="44"/>
      <c r="D148" s="33">
        <f t="shared" si="10"/>
        <v>125</v>
      </c>
    </row>
    <row r="149" spans="1:4" ht="24" customHeight="1">
      <c r="A149" s="32" t="str">
        <f t="shared" si="9"/>
        <v/>
      </c>
      <c r="B149" s="34"/>
      <c r="C149" s="44"/>
      <c r="D149" s="33">
        <f t="shared" si="10"/>
        <v>125</v>
      </c>
    </row>
    <row r="150" spans="1:4" ht="24" customHeight="1">
      <c r="A150" s="32" t="str">
        <f t="shared" si="9"/>
        <v/>
      </c>
      <c r="B150" s="34"/>
      <c r="C150" s="44"/>
      <c r="D150" s="33">
        <f t="shared" si="10"/>
        <v>125</v>
      </c>
    </row>
    <row r="151" spans="1:4" ht="24" customHeight="1">
      <c r="A151" s="32" t="str">
        <f t="shared" si="9"/>
        <v/>
      </c>
      <c r="B151" s="34"/>
      <c r="C151" s="44"/>
      <c r="D151" s="33">
        <f t="shared" si="10"/>
        <v>125</v>
      </c>
    </row>
    <row r="152" spans="1:4" ht="24" customHeight="1">
      <c r="A152" s="32" t="str">
        <f t="shared" si="9"/>
        <v/>
      </c>
      <c r="B152" s="34"/>
      <c r="C152" s="44"/>
      <c r="D152" s="33">
        <f t="shared" si="10"/>
        <v>125</v>
      </c>
    </row>
    <row r="153" spans="1:4" ht="24" customHeight="1">
      <c r="A153" s="32" t="str">
        <f t="shared" si="9"/>
        <v/>
      </c>
      <c r="B153" s="34"/>
      <c r="C153" s="44"/>
      <c r="D153" s="33">
        <f t="shared" si="10"/>
        <v>125</v>
      </c>
    </row>
    <row r="154" spans="1:4" ht="24" customHeight="1">
      <c r="A154" s="32" t="str">
        <f t="shared" si="9"/>
        <v/>
      </c>
      <c r="B154" s="34"/>
      <c r="C154" s="44"/>
      <c r="D154" s="33">
        <f t="shared" si="10"/>
        <v>125</v>
      </c>
    </row>
    <row r="155" spans="1:4" ht="24" customHeight="1">
      <c r="A155" s="32" t="str">
        <f t="shared" si="9"/>
        <v/>
      </c>
      <c r="B155" s="34"/>
      <c r="C155" s="44"/>
      <c r="D155" s="33">
        <f t="shared" si="10"/>
        <v>125</v>
      </c>
    </row>
    <row r="156" spans="1:4" ht="24" customHeight="1">
      <c r="A156" s="32" t="str">
        <f t="shared" si="9"/>
        <v/>
      </c>
      <c r="B156" s="34"/>
      <c r="C156" s="44"/>
      <c r="D156" s="33">
        <f t="shared" si="10"/>
        <v>125</v>
      </c>
    </row>
    <row r="157" spans="1:4" ht="24" customHeight="1">
      <c r="A157" s="32" t="str">
        <f t="shared" si="9"/>
        <v/>
      </c>
      <c r="B157" s="34"/>
      <c r="C157" s="44"/>
      <c r="D157" s="33">
        <f t="shared" si="10"/>
        <v>125</v>
      </c>
    </row>
    <row r="158" spans="1:4" ht="24" customHeight="1">
      <c r="A158" s="32" t="str">
        <f t="shared" si="9"/>
        <v/>
      </c>
      <c r="B158" s="34"/>
      <c r="C158" s="44"/>
      <c r="D158" s="33">
        <f t="shared" si="10"/>
        <v>125</v>
      </c>
    </row>
    <row r="159" spans="1:4" ht="24" customHeight="1">
      <c r="A159" s="32" t="str">
        <f t="shared" si="9"/>
        <v/>
      </c>
      <c r="B159" s="34"/>
      <c r="C159" s="44"/>
      <c r="D159" s="33">
        <f t="shared" si="10"/>
        <v>125</v>
      </c>
    </row>
    <row r="160" spans="1:4" ht="24" customHeight="1">
      <c r="A160" s="32" t="str">
        <f t="shared" si="9"/>
        <v/>
      </c>
      <c r="B160" s="34"/>
      <c r="C160" s="44"/>
      <c r="D160" s="33">
        <f t="shared" si="10"/>
        <v>125</v>
      </c>
    </row>
    <row r="161" spans="1:4" ht="24" customHeight="1">
      <c r="A161" s="32" t="str">
        <f t="shared" si="9"/>
        <v/>
      </c>
      <c r="B161" s="34"/>
      <c r="C161" s="44"/>
      <c r="D161" s="33">
        <f t="shared" si="10"/>
        <v>125</v>
      </c>
    </row>
    <row r="162" spans="1:4" ht="24" customHeight="1">
      <c r="A162" s="32" t="str">
        <f t="shared" si="9"/>
        <v/>
      </c>
      <c r="B162" s="34"/>
      <c r="C162" s="44"/>
      <c r="D162" s="33">
        <f t="shared" si="10"/>
        <v>125</v>
      </c>
    </row>
    <row r="163" spans="1:4" ht="24" customHeight="1">
      <c r="A163" s="32" t="str">
        <f t="shared" si="9"/>
        <v/>
      </c>
      <c r="B163" s="34"/>
      <c r="C163" s="44"/>
      <c r="D163" s="33">
        <f t="shared" si="10"/>
        <v>125</v>
      </c>
    </row>
    <row r="164" spans="1:4" ht="24" customHeight="1">
      <c r="A164" s="32" t="str">
        <f t="shared" ref="A164:A200" si="11">IF(ISBLANK(C164),"",TEXT(C164,"Д"))</f>
        <v/>
      </c>
      <c r="B164" s="34"/>
      <c r="C164" s="44"/>
      <c r="D164" s="33">
        <f t="shared" si="10"/>
        <v>125</v>
      </c>
    </row>
    <row r="165" spans="1:4" ht="24" customHeight="1">
      <c r="A165" s="32" t="str">
        <f t="shared" si="11"/>
        <v/>
      </c>
      <c r="B165" s="34"/>
      <c r="C165" s="44"/>
      <c r="D165" s="33">
        <f t="shared" si="10"/>
        <v>125</v>
      </c>
    </row>
    <row r="166" spans="1:4" ht="24" customHeight="1">
      <c r="A166" s="32" t="str">
        <f t="shared" si="11"/>
        <v/>
      </c>
      <c r="B166" s="34"/>
      <c r="C166" s="44"/>
      <c r="D166" s="33">
        <f t="shared" si="10"/>
        <v>125</v>
      </c>
    </row>
    <row r="167" spans="1:4" ht="24" customHeight="1">
      <c r="A167" s="32" t="str">
        <f t="shared" si="11"/>
        <v/>
      </c>
      <c r="B167" s="34"/>
      <c r="C167" s="44"/>
      <c r="D167" s="33">
        <f t="shared" si="10"/>
        <v>125</v>
      </c>
    </row>
    <row r="168" spans="1:4" ht="24" customHeight="1">
      <c r="A168" s="32" t="str">
        <f t="shared" si="11"/>
        <v/>
      </c>
      <c r="B168" s="34"/>
      <c r="C168" s="44"/>
      <c r="D168" s="33">
        <f t="shared" si="10"/>
        <v>125</v>
      </c>
    </row>
    <row r="169" spans="1:4" ht="24" customHeight="1">
      <c r="A169" s="32" t="str">
        <f t="shared" si="11"/>
        <v/>
      </c>
      <c r="B169" s="34"/>
      <c r="C169" s="44"/>
      <c r="D169" s="33">
        <f t="shared" si="10"/>
        <v>125</v>
      </c>
    </row>
    <row r="170" spans="1:4" ht="24" customHeight="1">
      <c r="A170" s="32" t="str">
        <f t="shared" si="11"/>
        <v/>
      </c>
      <c r="B170" s="34"/>
      <c r="C170" s="44"/>
      <c r="D170" s="33">
        <f t="shared" si="10"/>
        <v>125</v>
      </c>
    </row>
    <row r="171" spans="1:4" ht="24" customHeight="1">
      <c r="A171" s="32" t="str">
        <f t="shared" si="11"/>
        <v/>
      </c>
      <c r="B171" s="34"/>
      <c r="C171" s="44"/>
      <c r="D171" s="33">
        <f t="shared" si="10"/>
        <v>125</v>
      </c>
    </row>
    <row r="172" spans="1:4" ht="24" customHeight="1">
      <c r="A172" s="32" t="str">
        <f t="shared" si="11"/>
        <v/>
      </c>
      <c r="B172" s="34"/>
      <c r="C172" s="44"/>
      <c r="D172" s="33">
        <f t="shared" si="10"/>
        <v>125</v>
      </c>
    </row>
    <row r="173" spans="1:4" ht="24" customHeight="1">
      <c r="A173" s="32" t="str">
        <f t="shared" si="11"/>
        <v/>
      </c>
      <c r="B173" s="34"/>
      <c r="C173" s="44"/>
      <c r="D173" s="33">
        <f t="shared" si="10"/>
        <v>125</v>
      </c>
    </row>
    <row r="174" spans="1:4" ht="24" customHeight="1">
      <c r="A174" s="32" t="str">
        <f t="shared" si="11"/>
        <v/>
      </c>
      <c r="B174" s="34"/>
      <c r="C174" s="44"/>
      <c r="D174" s="33">
        <f t="shared" si="10"/>
        <v>125</v>
      </c>
    </row>
    <row r="175" spans="1:4" ht="24" customHeight="1">
      <c r="A175" s="32" t="str">
        <f t="shared" si="11"/>
        <v/>
      </c>
      <c r="B175" s="34"/>
      <c r="C175" s="44"/>
      <c r="D175" s="33">
        <f t="shared" si="10"/>
        <v>125</v>
      </c>
    </row>
    <row r="176" spans="1:4" ht="24" customHeight="1">
      <c r="A176" s="32" t="str">
        <f t="shared" si="11"/>
        <v/>
      </c>
      <c r="B176" s="34"/>
      <c r="C176" s="44"/>
      <c r="D176" s="33">
        <f t="shared" si="10"/>
        <v>125</v>
      </c>
    </row>
    <row r="177" spans="1:4" ht="24" customHeight="1">
      <c r="A177" s="32" t="str">
        <f t="shared" si="11"/>
        <v/>
      </c>
      <c r="B177" s="34"/>
      <c r="C177" s="44"/>
      <c r="D177" s="33">
        <f t="shared" si="10"/>
        <v>125</v>
      </c>
    </row>
    <row r="178" spans="1:4" ht="24" customHeight="1">
      <c r="A178" s="32" t="str">
        <f t="shared" si="11"/>
        <v/>
      </c>
      <c r="B178" s="34"/>
      <c r="C178" s="44"/>
      <c r="D178" s="33">
        <f t="shared" si="10"/>
        <v>125</v>
      </c>
    </row>
    <row r="179" spans="1:4" ht="24" customHeight="1">
      <c r="A179" s="32" t="str">
        <f t="shared" si="11"/>
        <v/>
      </c>
      <c r="B179" s="34"/>
      <c r="C179" s="44"/>
      <c r="D179" s="33">
        <f t="shared" si="10"/>
        <v>125</v>
      </c>
    </row>
    <row r="180" spans="1:4" ht="24" customHeight="1">
      <c r="A180" s="32" t="str">
        <f t="shared" si="11"/>
        <v/>
      </c>
      <c r="B180" s="34"/>
      <c r="C180" s="44"/>
      <c r="D180" s="33">
        <f t="shared" si="10"/>
        <v>125</v>
      </c>
    </row>
    <row r="181" spans="1:4" ht="24" customHeight="1">
      <c r="A181" s="32" t="str">
        <f t="shared" si="11"/>
        <v/>
      </c>
      <c r="B181" s="34"/>
      <c r="C181" s="44"/>
      <c r="D181" s="33">
        <f t="shared" si="10"/>
        <v>125</v>
      </c>
    </row>
    <row r="182" spans="1:4" ht="24" customHeight="1">
      <c r="A182" s="32" t="str">
        <f t="shared" si="11"/>
        <v/>
      </c>
      <c r="B182" s="34"/>
      <c r="C182" s="44"/>
      <c r="D182" s="33">
        <f t="shared" si="10"/>
        <v>125</v>
      </c>
    </row>
    <row r="183" spans="1:4" ht="24" customHeight="1">
      <c r="A183" s="32" t="str">
        <f t="shared" si="11"/>
        <v/>
      </c>
      <c r="B183" s="34"/>
      <c r="C183" s="44"/>
      <c r="D183" s="33">
        <f t="shared" si="10"/>
        <v>125</v>
      </c>
    </row>
    <row r="184" spans="1:4" ht="24" customHeight="1">
      <c r="A184" s="32" t="str">
        <f t="shared" si="11"/>
        <v/>
      </c>
      <c r="B184" s="34"/>
      <c r="C184" s="44"/>
      <c r="D184" s="33">
        <f t="shared" si="10"/>
        <v>125</v>
      </c>
    </row>
    <row r="185" spans="1:4" ht="24" customHeight="1">
      <c r="A185" s="32" t="str">
        <f t="shared" si="11"/>
        <v/>
      </c>
      <c r="B185" s="34"/>
      <c r="C185" s="44"/>
      <c r="D185" s="33">
        <f t="shared" si="10"/>
        <v>125</v>
      </c>
    </row>
    <row r="186" spans="1:4" ht="24" customHeight="1">
      <c r="A186" s="32" t="str">
        <f t="shared" si="11"/>
        <v/>
      </c>
      <c r="B186" s="34"/>
      <c r="C186" s="44"/>
      <c r="D186" s="33">
        <f t="shared" si="10"/>
        <v>125</v>
      </c>
    </row>
    <row r="187" spans="1:4" ht="24" customHeight="1">
      <c r="A187" s="32" t="str">
        <f t="shared" si="11"/>
        <v/>
      </c>
      <c r="B187" s="34"/>
      <c r="C187" s="44"/>
      <c r="D187" s="33">
        <f t="shared" si="10"/>
        <v>125</v>
      </c>
    </row>
    <row r="188" spans="1:4" ht="24" customHeight="1">
      <c r="A188" s="32" t="str">
        <f t="shared" si="11"/>
        <v/>
      </c>
      <c r="B188" s="34"/>
      <c r="C188" s="44"/>
      <c r="D188" s="33">
        <f t="shared" si="10"/>
        <v>125</v>
      </c>
    </row>
    <row r="189" spans="1:4" ht="24" customHeight="1">
      <c r="A189" s="32" t="str">
        <f t="shared" si="11"/>
        <v/>
      </c>
      <c r="B189" s="34"/>
      <c r="C189" s="44"/>
      <c r="D189" s="33">
        <f t="shared" si="10"/>
        <v>125</v>
      </c>
    </row>
    <row r="190" spans="1:4" ht="24" customHeight="1">
      <c r="A190" s="32" t="str">
        <f t="shared" si="11"/>
        <v/>
      </c>
      <c r="B190" s="34"/>
      <c r="C190" s="44"/>
      <c r="D190" s="33">
        <f t="shared" ref="D190:D200" si="12">IFERROR(DATEDIF(C190,$K$2,"y"),"")</f>
        <v>125</v>
      </c>
    </row>
    <row r="191" spans="1:4" ht="24" customHeight="1">
      <c r="A191" s="32" t="str">
        <f t="shared" si="11"/>
        <v/>
      </c>
      <c r="B191" s="34"/>
      <c r="C191" s="44"/>
      <c r="D191" s="33">
        <f t="shared" si="12"/>
        <v>125</v>
      </c>
    </row>
    <row r="192" spans="1:4" ht="24" customHeight="1">
      <c r="A192" s="32" t="str">
        <f t="shared" si="11"/>
        <v/>
      </c>
      <c r="B192" s="34"/>
      <c r="C192" s="44"/>
      <c r="D192" s="33">
        <f t="shared" si="12"/>
        <v>125</v>
      </c>
    </row>
    <row r="193" spans="1:4" ht="24" customHeight="1">
      <c r="A193" s="32" t="str">
        <f t="shared" si="11"/>
        <v/>
      </c>
      <c r="B193" s="34"/>
      <c r="C193" s="44"/>
      <c r="D193" s="33">
        <f t="shared" si="12"/>
        <v>125</v>
      </c>
    </row>
    <row r="194" spans="1:4" ht="24" customHeight="1">
      <c r="A194" s="32" t="str">
        <f>IF(ISBLANK(C197),"",TEXT(C197,"Д"))</f>
        <v/>
      </c>
      <c r="B194" s="34"/>
      <c r="C194" s="44"/>
      <c r="D194" s="33">
        <f t="shared" si="12"/>
        <v>125</v>
      </c>
    </row>
    <row r="195" spans="1:4" ht="24" customHeight="1">
      <c r="A195" s="32" t="str">
        <f>IF(ISBLANK(C198),"",TEXT(C198,"Д"))</f>
        <v/>
      </c>
      <c r="B195" s="34"/>
      <c r="C195" s="44"/>
      <c r="D195" s="33">
        <f t="shared" si="12"/>
        <v>125</v>
      </c>
    </row>
    <row r="196" spans="1:4" ht="24" customHeight="1">
      <c r="A196" s="32" t="str">
        <f>IF(ISBLANK(C199),"",TEXT(C199,"Д"))</f>
        <v/>
      </c>
      <c r="B196" s="34"/>
      <c r="C196" s="44"/>
      <c r="D196" s="33">
        <f t="shared" si="12"/>
        <v>125</v>
      </c>
    </row>
    <row r="197" spans="1:4" ht="24" customHeight="1">
      <c r="A197" s="32" t="str">
        <f t="shared" si="11"/>
        <v/>
      </c>
      <c r="B197" s="34"/>
      <c r="C197" s="44"/>
      <c r="D197" s="33">
        <f t="shared" si="12"/>
        <v>125</v>
      </c>
    </row>
    <row r="198" spans="1:4" ht="24" customHeight="1">
      <c r="A198" s="32" t="str">
        <f t="shared" si="11"/>
        <v/>
      </c>
      <c r="B198" s="34"/>
      <c r="C198" s="44"/>
      <c r="D198" s="33">
        <f t="shared" si="12"/>
        <v>125</v>
      </c>
    </row>
    <row r="199" spans="1:4" ht="24" customHeight="1">
      <c r="A199" s="32" t="str">
        <f t="shared" si="11"/>
        <v/>
      </c>
      <c r="B199" s="34"/>
      <c r="C199" s="44"/>
      <c r="D199" s="33">
        <f t="shared" si="12"/>
        <v>125</v>
      </c>
    </row>
    <row r="200" spans="1:4" ht="24" customHeight="1">
      <c r="A200" s="31" t="str">
        <f t="shared" si="11"/>
        <v/>
      </c>
      <c r="D200" s="33">
        <f t="shared" si="12"/>
        <v>125</v>
      </c>
    </row>
  </sheetData>
  <sheetProtection formatRows="0" selectLockedCells="1" sort="0"/>
  <conditionalFormatting sqref="A2:D2 D3:D200 A3:C199">
    <cfRule type="containsBlanks" dxfId="28" priority="6">
      <formula>LEN(TRIM(A2))=0</formula>
    </cfRule>
    <cfRule type="expression" dxfId="27" priority="7">
      <formula>MONTH($C2)=12</formula>
    </cfRule>
    <cfRule type="expression" dxfId="26" priority="8">
      <formula>MONTH($C2)=11</formula>
    </cfRule>
    <cfRule type="expression" dxfId="25" priority="9">
      <formula>MONTH($C2)=10</formula>
    </cfRule>
    <cfRule type="expression" dxfId="24" priority="10">
      <formula>MONTH($C2)=9</formula>
    </cfRule>
    <cfRule type="expression" dxfId="23" priority="11">
      <formula>MONTH($C2)=8</formula>
    </cfRule>
    <cfRule type="expression" dxfId="22" priority="12">
      <formula>MONTH($C2)=7</formula>
    </cfRule>
    <cfRule type="expression" dxfId="21" priority="13">
      <formula>MONTH($C2)=6</formula>
    </cfRule>
    <cfRule type="expression" dxfId="20" priority="14">
      <formula>MONTH($C2)=5</formula>
    </cfRule>
    <cfRule type="expression" dxfId="19" priority="15">
      <formula>MONTH($C2)=4</formula>
    </cfRule>
    <cfRule type="expression" dxfId="18" priority="16">
      <formula>MONTH($C2)=3</formula>
    </cfRule>
    <cfRule type="expression" dxfId="17" priority="17">
      <formula>MONTH($C2)=2</formula>
    </cfRule>
    <cfRule type="expression" dxfId="16" priority="30">
      <formula>MONTH($C2)=1</formula>
    </cfRule>
  </conditionalFormatting>
  <conditionalFormatting sqref="F2:I14">
    <cfRule type="expression" dxfId="15" priority="5">
      <formula>MAX(IFERROR((DAY($H$2:$H$11)&gt;=DAY($K$2))/DAY($H$2:$H$11),-1))=1/DAY($H2)</formula>
    </cfRule>
    <cfRule type="expression" dxfId="14" priority="18">
      <formula>MONTH($H2)=12</formula>
    </cfRule>
    <cfRule type="expression" dxfId="13" priority="19">
      <formula>MONTH($H2)=11</formula>
    </cfRule>
    <cfRule type="expression" dxfId="12" priority="20">
      <formula>MONTH($H2)=10</formula>
    </cfRule>
    <cfRule type="expression" dxfId="11" priority="21">
      <formula>MONTH($H2)=9</formula>
    </cfRule>
    <cfRule type="expression" dxfId="10" priority="22">
      <formula>MONTH($H2)=8</formula>
    </cfRule>
    <cfRule type="expression" dxfId="9" priority="23">
      <formula>MONTH($H2)=7</formula>
    </cfRule>
    <cfRule type="expression" dxfId="8" priority="24">
      <formula>MONTH($H2)=6</formula>
    </cfRule>
    <cfRule type="expression" dxfId="7" priority="25">
      <formula>MONTH($H2)=5</formula>
    </cfRule>
    <cfRule type="expression" dxfId="6" priority="26">
      <formula>MONTH($H2)=4</formula>
    </cfRule>
    <cfRule type="expression" dxfId="5" priority="27">
      <formula>MONTH($H2)=3</formula>
    </cfRule>
    <cfRule type="expression" dxfId="4" priority="28">
      <formula>MONTH($H2)=2</formula>
    </cfRule>
    <cfRule type="expression" dxfId="3" priority="29">
      <formula>MONTH($H2)=1</formula>
    </cfRule>
    <cfRule type="containsText" dxfId="2" priority="31" operator="containsText" text="(ум.)">
      <formula>NOT(ISERROR(SEARCH("(ум.)",F2)))</formula>
    </cfRule>
  </conditionalFormatting>
  <conditionalFormatting sqref="K3">
    <cfRule type="expression" dxfId="1" priority="3">
      <formula>(WEEKDAY(K2,2)=6)*K2</formula>
    </cfRule>
    <cfRule type="expression" dxfId="0" priority="4">
      <formula>(WEEKDAY(K2,2)=7)*K2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C200"/>
  <sheetViews>
    <sheetView zoomScale="70" zoomScaleNormal="70" workbookViewId="0">
      <pane ySplit="1" topLeftCell="A38" activePane="bottomLeft" state="frozen"/>
      <selection pane="bottomLeft" activeCell="B34" sqref="B34"/>
    </sheetView>
  </sheetViews>
  <sheetFormatPr defaultRowHeight="23.25"/>
  <cols>
    <col min="1" max="1" width="40" style="56" bestFit="1" customWidth="1"/>
    <col min="2" max="2" width="23.7109375" style="58" bestFit="1" customWidth="1"/>
    <col min="3" max="3" width="9.140625" style="55"/>
  </cols>
  <sheetData>
    <row r="1" spans="1:3" s="1" customFormat="1" ht="22.5" customHeight="1">
      <c r="A1" s="59" t="s">
        <v>7</v>
      </c>
      <c r="B1" s="59" t="s">
        <v>0</v>
      </c>
      <c r="C1" s="60"/>
    </row>
    <row r="2" spans="1:3" ht="24" customHeight="1">
      <c r="A2" s="56" t="s">
        <v>13</v>
      </c>
      <c r="B2" s="57">
        <v>30710</v>
      </c>
    </row>
    <row r="3" spans="1:3" ht="24" customHeight="1">
      <c r="A3" s="56" t="s">
        <v>13</v>
      </c>
      <c r="B3" s="57">
        <v>30396</v>
      </c>
    </row>
    <row r="4" spans="1:3" ht="24" customHeight="1">
      <c r="A4" s="56" t="s">
        <v>13</v>
      </c>
      <c r="B4" s="57">
        <v>29322</v>
      </c>
    </row>
    <row r="5" spans="1:3" ht="24" customHeight="1">
      <c r="A5" s="56" t="s">
        <v>13</v>
      </c>
      <c r="B5" s="57">
        <v>31215</v>
      </c>
    </row>
    <row r="6" spans="1:3" ht="24" customHeight="1">
      <c r="A6" s="56" t="s">
        <v>13</v>
      </c>
      <c r="B6" s="57">
        <v>30147</v>
      </c>
    </row>
    <row r="7" spans="1:3" ht="24" customHeight="1">
      <c r="A7" s="56" t="s">
        <v>38</v>
      </c>
      <c r="B7" s="57">
        <v>32087</v>
      </c>
    </row>
    <row r="8" spans="1:3" ht="24" customHeight="1">
      <c r="A8" s="56" t="s">
        <v>11</v>
      </c>
      <c r="B8" s="57">
        <v>15728</v>
      </c>
      <c r="C8" s="55">
        <v>2018</v>
      </c>
    </row>
    <row r="9" spans="1:3" ht="24" customHeight="1">
      <c r="A9" s="56" t="s">
        <v>30</v>
      </c>
      <c r="B9" s="57">
        <v>31268</v>
      </c>
    </row>
    <row r="10" spans="1:3" ht="24" customHeight="1">
      <c r="A10" s="56" t="s">
        <v>21</v>
      </c>
      <c r="B10" s="57">
        <v>29334</v>
      </c>
    </row>
    <row r="11" spans="1:3" ht="24" customHeight="1">
      <c r="A11" s="56" t="s">
        <v>42</v>
      </c>
      <c r="B11" s="57">
        <v>35789</v>
      </c>
    </row>
    <row r="12" spans="1:3" ht="24" customHeight="1">
      <c r="A12" s="56" t="s">
        <v>40</v>
      </c>
      <c r="B12" s="57">
        <v>29913</v>
      </c>
    </row>
    <row r="13" spans="1:3" ht="24" customHeight="1">
      <c r="A13" s="56" t="s">
        <v>35</v>
      </c>
      <c r="B13" s="57">
        <v>30600</v>
      </c>
    </row>
    <row r="14" spans="1:3" ht="24" customHeight="1">
      <c r="A14" s="56" t="s">
        <v>25</v>
      </c>
      <c r="B14" s="57">
        <v>30461</v>
      </c>
    </row>
    <row r="15" spans="1:3" ht="24" customHeight="1">
      <c r="A15" s="56" t="s">
        <v>25</v>
      </c>
      <c r="B15" s="57">
        <v>30606</v>
      </c>
    </row>
    <row r="16" spans="1:3" ht="24" customHeight="1">
      <c r="A16" s="56" t="s">
        <v>33</v>
      </c>
      <c r="B16" s="57">
        <v>19598</v>
      </c>
      <c r="C16" s="55">
        <v>2014</v>
      </c>
    </row>
    <row r="17" spans="1:3" ht="24" customHeight="1">
      <c r="A17" s="56" t="s">
        <v>46</v>
      </c>
      <c r="B17" s="57">
        <v>19061</v>
      </c>
      <c r="C17" s="55">
        <v>2021</v>
      </c>
    </row>
    <row r="18" spans="1:3" ht="24" customHeight="1">
      <c r="A18" s="56" t="s">
        <v>18</v>
      </c>
      <c r="B18" s="57">
        <v>30103</v>
      </c>
    </row>
    <row r="19" spans="1:3" ht="24" customHeight="1">
      <c r="A19" s="56" t="s">
        <v>18</v>
      </c>
      <c r="B19" s="57">
        <v>32325</v>
      </c>
    </row>
    <row r="20" spans="1:3" ht="24" customHeight="1">
      <c r="A20" s="56" t="s">
        <v>45</v>
      </c>
      <c r="B20" s="57">
        <v>18305</v>
      </c>
      <c r="C20" s="55">
        <v>2023</v>
      </c>
    </row>
    <row r="21" spans="1:3" ht="24" customHeight="1">
      <c r="A21" s="56" t="s">
        <v>16</v>
      </c>
      <c r="B21" s="57">
        <v>29565</v>
      </c>
    </row>
    <row r="22" spans="1:3" ht="24" customHeight="1">
      <c r="A22" s="56" t="s">
        <v>20</v>
      </c>
      <c r="B22" s="57">
        <v>30411</v>
      </c>
    </row>
    <row r="23" spans="1:3" ht="24" customHeight="1">
      <c r="A23" s="56" t="s">
        <v>44</v>
      </c>
      <c r="B23" s="57">
        <v>14980</v>
      </c>
      <c r="C23" s="55">
        <v>2017</v>
      </c>
    </row>
    <row r="24" spans="1:3" ht="24" customHeight="1">
      <c r="A24" s="56" t="s">
        <v>9</v>
      </c>
      <c r="B24" s="57">
        <v>29306</v>
      </c>
    </row>
    <row r="25" spans="1:3" ht="24" customHeight="1">
      <c r="A25" s="56" t="s">
        <v>9</v>
      </c>
      <c r="B25" s="57">
        <v>30451</v>
      </c>
    </row>
    <row r="26" spans="1:3" ht="24" customHeight="1">
      <c r="A26" s="56" t="s">
        <v>9</v>
      </c>
      <c r="B26" s="57">
        <v>30465</v>
      </c>
    </row>
    <row r="27" spans="1:3" ht="24" customHeight="1">
      <c r="A27" s="56" t="s">
        <v>9</v>
      </c>
      <c r="B27" s="57">
        <v>30512</v>
      </c>
    </row>
    <row r="28" spans="1:3" ht="24" customHeight="1">
      <c r="A28" s="56" t="s">
        <v>9</v>
      </c>
      <c r="B28" s="57">
        <v>29825</v>
      </c>
    </row>
    <row r="29" spans="1:3" ht="24" customHeight="1">
      <c r="A29" s="56" t="s">
        <v>9</v>
      </c>
      <c r="B29" s="57">
        <v>26210</v>
      </c>
    </row>
    <row r="30" spans="1:3" ht="24" customHeight="1">
      <c r="A30" s="56" t="s">
        <v>9</v>
      </c>
      <c r="B30" s="57">
        <v>30595</v>
      </c>
    </row>
    <row r="31" spans="1:3" ht="24" customHeight="1">
      <c r="A31" s="56" t="s">
        <v>9</v>
      </c>
      <c r="B31" s="57">
        <v>30610</v>
      </c>
    </row>
    <row r="32" spans="1:3" ht="24" customHeight="1">
      <c r="A32" s="56" t="s">
        <v>44</v>
      </c>
      <c r="B32" s="57">
        <v>30635</v>
      </c>
      <c r="C32" s="55">
        <v>2021</v>
      </c>
    </row>
    <row r="33" spans="1:3" ht="24" customHeight="1">
      <c r="A33" s="56" t="s">
        <v>36</v>
      </c>
      <c r="B33" s="57">
        <v>30604</v>
      </c>
    </row>
    <row r="34" spans="1:3" ht="24" customHeight="1">
      <c r="A34" s="56" t="s">
        <v>31</v>
      </c>
      <c r="B34" s="57">
        <v>30175</v>
      </c>
    </row>
    <row r="35" spans="1:3" ht="24" customHeight="1">
      <c r="A35" s="56" t="s">
        <v>34</v>
      </c>
      <c r="B35" s="57">
        <v>30591</v>
      </c>
    </row>
    <row r="36" spans="1:3" ht="24" customHeight="1">
      <c r="A36" s="56" t="s">
        <v>10</v>
      </c>
      <c r="B36" s="57">
        <v>30336</v>
      </c>
    </row>
    <row r="37" spans="1:3" ht="24" customHeight="1">
      <c r="A37" s="56" t="s">
        <v>10</v>
      </c>
      <c r="B37" s="57">
        <v>30273</v>
      </c>
    </row>
    <row r="38" spans="1:3" ht="24" customHeight="1">
      <c r="A38" s="56" t="s">
        <v>15</v>
      </c>
      <c r="B38" s="57">
        <v>35835</v>
      </c>
    </row>
    <row r="39" spans="1:3" ht="24" customHeight="1">
      <c r="A39" s="56" t="s">
        <v>15</v>
      </c>
      <c r="B39" s="57">
        <v>29776</v>
      </c>
    </row>
    <row r="40" spans="1:3" ht="24" customHeight="1">
      <c r="A40" s="56" t="s">
        <v>39</v>
      </c>
      <c r="B40" s="57">
        <v>30267</v>
      </c>
    </row>
    <row r="41" spans="1:3" ht="24" customHeight="1">
      <c r="A41" s="56" t="s">
        <v>26</v>
      </c>
      <c r="B41" s="57">
        <v>31925</v>
      </c>
    </row>
    <row r="42" spans="1:3" ht="24" customHeight="1">
      <c r="A42" s="56" t="s">
        <v>29</v>
      </c>
      <c r="B42" s="57">
        <v>30530</v>
      </c>
    </row>
    <row r="43" spans="1:3" ht="24" customHeight="1">
      <c r="A43" s="56" t="s">
        <v>24</v>
      </c>
      <c r="B43" s="57">
        <v>30459</v>
      </c>
    </row>
    <row r="44" spans="1:3" ht="24" customHeight="1">
      <c r="A44" s="56" t="s">
        <v>17</v>
      </c>
      <c r="B44" s="57">
        <v>34034</v>
      </c>
    </row>
    <row r="45" spans="1:3" ht="24" customHeight="1">
      <c r="A45" s="56" t="s">
        <v>14</v>
      </c>
      <c r="B45" s="57">
        <v>30346</v>
      </c>
    </row>
    <row r="46" spans="1:3" ht="24" customHeight="1">
      <c r="A46" s="56" t="s">
        <v>19</v>
      </c>
      <c r="B46" s="57">
        <v>8484</v>
      </c>
      <c r="C46" s="55">
        <v>2007</v>
      </c>
    </row>
    <row r="47" spans="1:3" ht="24" customHeight="1">
      <c r="A47" s="56" t="s">
        <v>32</v>
      </c>
      <c r="B47" s="57">
        <v>30175</v>
      </c>
    </row>
    <row r="48" spans="1:3" ht="24" customHeight="1">
      <c r="A48" s="56" t="s">
        <v>8</v>
      </c>
      <c r="B48" s="57">
        <v>30318</v>
      </c>
    </row>
    <row r="49" spans="1:3" ht="24" customHeight="1">
      <c r="A49" s="56" t="s">
        <v>8</v>
      </c>
      <c r="B49" s="57">
        <v>30483</v>
      </c>
    </row>
    <row r="50" spans="1:3" ht="24" customHeight="1">
      <c r="A50" s="56" t="s">
        <v>8</v>
      </c>
      <c r="B50" s="57">
        <v>30275</v>
      </c>
    </row>
    <row r="51" spans="1:3" ht="24" customHeight="1">
      <c r="A51" s="56" t="s">
        <v>8</v>
      </c>
      <c r="B51" s="57">
        <v>27520</v>
      </c>
    </row>
    <row r="52" spans="1:3" ht="24" customHeight="1">
      <c r="A52" s="56" t="s">
        <v>23</v>
      </c>
      <c r="B52" s="57">
        <v>30094</v>
      </c>
    </row>
    <row r="53" spans="1:3" ht="24" customHeight="1">
      <c r="A53" s="56" t="s">
        <v>27</v>
      </c>
      <c r="B53" s="57">
        <v>33417</v>
      </c>
    </row>
    <row r="54" spans="1:3" ht="24" customHeight="1">
      <c r="A54" s="56" t="s">
        <v>22</v>
      </c>
      <c r="B54" s="57">
        <v>31919</v>
      </c>
    </row>
    <row r="55" spans="1:3" ht="24" customHeight="1">
      <c r="A55" s="56" t="s">
        <v>12</v>
      </c>
      <c r="B55" s="57">
        <v>30338</v>
      </c>
    </row>
    <row r="56" spans="1:3" ht="24" customHeight="1">
      <c r="A56" s="56" t="s">
        <v>12</v>
      </c>
      <c r="B56" s="57">
        <v>30492</v>
      </c>
    </row>
    <row r="57" spans="1:3" ht="24" customHeight="1">
      <c r="A57" s="56" t="s">
        <v>12</v>
      </c>
      <c r="B57" s="57">
        <v>33806</v>
      </c>
    </row>
    <row r="58" spans="1:3" ht="24" customHeight="1">
      <c r="A58" s="56" t="s">
        <v>37</v>
      </c>
      <c r="B58" s="57">
        <v>30618</v>
      </c>
    </row>
    <row r="59" spans="1:3" ht="24" customHeight="1">
      <c r="A59" s="56" t="s">
        <v>41</v>
      </c>
      <c r="B59" s="57">
        <v>33215</v>
      </c>
    </row>
    <row r="60" spans="1:3" ht="24" customHeight="1">
      <c r="A60" s="56" t="s">
        <v>47</v>
      </c>
      <c r="B60" s="57">
        <v>19354</v>
      </c>
      <c r="C60" s="55">
        <v>2020</v>
      </c>
    </row>
    <row r="61" spans="1:3" ht="24" customHeight="1">
      <c r="A61" s="56" t="s">
        <v>28</v>
      </c>
      <c r="B61" s="57">
        <v>30496</v>
      </c>
    </row>
    <row r="62" spans="1:3" ht="24" customHeight="1">
      <c r="B62" s="57"/>
    </row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</sheetData>
  <sheetProtection formatRows="0" sort="0"/>
  <sortState xmlns:xlrd2="http://schemas.microsoft.com/office/spreadsheetml/2017/richdata2" ref="A2:B61">
    <sortCondition ref="A2:A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Открытка</vt:lpstr>
      <vt:lpstr>Данные</vt:lpstr>
      <vt:lpstr>Ввод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2024-06-05T20:14:15Z</dcterms:created>
  <dcterms:modified xsi:type="dcterms:W3CDTF">2024-06-15T18:33:14Z</dcterms:modified>
</cp:coreProperties>
</file>