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\Desktop\"/>
    </mc:Choice>
  </mc:AlternateContent>
  <xr:revisionPtr revIDLastSave="0" documentId="13_ncr:1_{B1222C3A-4ECA-4D61-AF36-75B1F3AAE7C9}" xr6:coauthVersionLast="47" xr6:coauthVersionMax="47" xr10:uidLastSave="{00000000-0000-0000-0000-000000000000}"/>
  <bookViews>
    <workbookView xWindow="-120" yWindow="-120" windowWidth="29040" windowHeight="15840" activeTab="1" xr2:uid="{929E7221-3E70-419C-A865-9B04D8C68A31}"/>
  </bookViews>
  <sheets>
    <sheet name="График" sheetId="1" r:id="rId1"/>
    <sheet name="ВахтГрафик" sheetId="3" r:id="rId2"/>
    <sheet name="Праздники" sheetId="2" r:id="rId3"/>
  </sheets>
  <definedNames>
    <definedName name="Праздники">Праздники!$A$2:$A$16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3" l="1"/>
  <c r="J14" i="3"/>
  <c r="I14" i="3"/>
  <c r="I15" i="3" s="1"/>
  <c r="I13" i="3"/>
  <c r="B10" i="3"/>
  <c r="U12" i="3"/>
  <c r="M65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B4" i="3"/>
  <c r="I18" i="3" l="1"/>
  <c r="I23" i="3"/>
  <c r="I20" i="3"/>
  <c r="I26" i="3"/>
  <c r="AJ13" i="3"/>
  <c r="AB13" i="3"/>
  <c r="T13" i="3"/>
  <c r="L13" i="3"/>
  <c r="AI13" i="3"/>
  <c r="AA13" i="3"/>
  <c r="S13" i="3"/>
  <c r="K13" i="3"/>
  <c r="AH13" i="3"/>
  <c r="Z13" i="3"/>
  <c r="R13" i="3"/>
  <c r="J13" i="3"/>
  <c r="AG13" i="3"/>
  <c r="Y13" i="3"/>
  <c r="Q13" i="3"/>
  <c r="AF13" i="3"/>
  <c r="X13" i="3"/>
  <c r="P13" i="3"/>
  <c r="AM13" i="3"/>
  <c r="AE13" i="3"/>
  <c r="W13" i="3"/>
  <c r="O13" i="3"/>
  <c r="AL13" i="3"/>
  <c r="AD13" i="3"/>
  <c r="V13" i="3"/>
  <c r="N13" i="3"/>
  <c r="M13" i="3"/>
  <c r="U13" i="3"/>
  <c r="AC13" i="3"/>
  <c r="AK13" i="3"/>
  <c r="I59" i="3"/>
  <c r="I5" i="1"/>
  <c r="I6" i="1" s="1"/>
  <c r="M81" i="1"/>
  <c r="I30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L28" i="1"/>
  <c r="R2" i="1"/>
  <c r="U28" i="1" s="1"/>
  <c r="J20" i="3" l="1"/>
  <c r="J23" i="3"/>
  <c r="J26" i="3"/>
  <c r="I21" i="3"/>
  <c r="I24" i="3"/>
  <c r="I27" i="3"/>
  <c r="K14" i="3"/>
  <c r="J15" i="3"/>
  <c r="J59" i="3"/>
  <c r="I49" i="3"/>
  <c r="I35" i="3"/>
  <c r="I42" i="3"/>
  <c r="I42" i="1"/>
  <c r="I75" i="1"/>
  <c r="I39" i="1"/>
  <c r="I36" i="1"/>
  <c r="I31" i="1"/>
  <c r="I33" i="1" s="1"/>
  <c r="I18" i="1"/>
  <c r="I10" i="1"/>
  <c r="I11" i="1"/>
  <c r="I15" i="1"/>
  <c r="I9" i="1"/>
  <c r="I8" i="1"/>
  <c r="I7" i="1"/>
  <c r="I13" i="1"/>
  <c r="B4" i="1"/>
  <c r="J27" i="3" l="1"/>
  <c r="J17" i="3"/>
  <c r="J21" i="3"/>
  <c r="J24" i="3"/>
  <c r="J18" i="3"/>
  <c r="K26" i="3"/>
  <c r="K20" i="3"/>
  <c r="K23" i="3"/>
  <c r="L14" i="3"/>
  <c r="K59" i="3"/>
  <c r="K15" i="3"/>
  <c r="K42" i="3" s="1"/>
  <c r="J35" i="3"/>
  <c r="J42" i="3"/>
  <c r="J49" i="3"/>
  <c r="I43" i="1"/>
  <c r="I37" i="1"/>
  <c r="I40" i="1"/>
  <c r="I34" i="1"/>
  <c r="I65" i="1"/>
  <c r="I58" i="1"/>
  <c r="I51" i="1"/>
  <c r="I4" i="1"/>
  <c r="AF29" i="1"/>
  <c r="X29" i="1"/>
  <c r="P29" i="1"/>
  <c r="AG29" i="1"/>
  <c r="AM29" i="1"/>
  <c r="AE29" i="1"/>
  <c r="W29" i="1"/>
  <c r="O29" i="1"/>
  <c r="AL29" i="1"/>
  <c r="AD29" i="1"/>
  <c r="V29" i="1"/>
  <c r="N29" i="1"/>
  <c r="AK29" i="1"/>
  <c r="AC29" i="1"/>
  <c r="U29" i="1"/>
  <c r="M29" i="1"/>
  <c r="Q29" i="1"/>
  <c r="AJ29" i="1"/>
  <c r="AB29" i="1"/>
  <c r="T29" i="1"/>
  <c r="L29" i="1"/>
  <c r="Y29" i="1"/>
  <c r="AI29" i="1"/>
  <c r="AA29" i="1"/>
  <c r="S29" i="1"/>
  <c r="K29" i="1"/>
  <c r="AH29" i="1"/>
  <c r="Z29" i="1"/>
  <c r="R29" i="1"/>
  <c r="J29" i="1"/>
  <c r="J30" i="1" s="1"/>
  <c r="J75" i="1" s="1"/>
  <c r="I29" i="1"/>
  <c r="J4" i="1"/>
  <c r="J5" i="1" s="1"/>
  <c r="Z4" i="1"/>
  <c r="AH4" i="1"/>
  <c r="K4" i="1"/>
  <c r="S4" i="1"/>
  <c r="AA4" i="1"/>
  <c r="AI4" i="1"/>
  <c r="L4" i="1"/>
  <c r="T4" i="1"/>
  <c r="AB4" i="1"/>
  <c r="AJ4" i="1"/>
  <c r="M4" i="1"/>
  <c r="U4" i="1"/>
  <c r="AK4" i="1"/>
  <c r="V4" i="1"/>
  <c r="AC4" i="1"/>
  <c r="N4" i="1"/>
  <c r="AD4" i="1"/>
  <c r="AL4" i="1"/>
  <c r="O4" i="1"/>
  <c r="W4" i="1"/>
  <c r="AE4" i="1"/>
  <c r="AM4" i="1"/>
  <c r="Y4" i="1"/>
  <c r="R4" i="1"/>
  <c r="P4" i="1"/>
  <c r="X4" i="1"/>
  <c r="AF4" i="1"/>
  <c r="Q4" i="1"/>
  <c r="AG4" i="1"/>
  <c r="K35" i="3" l="1"/>
  <c r="L15" i="3"/>
  <c r="L42" i="3" s="1"/>
  <c r="L26" i="3"/>
  <c r="L20" i="3"/>
  <c r="L23" i="3"/>
  <c r="K49" i="3"/>
  <c r="K27" i="3"/>
  <c r="K18" i="3"/>
  <c r="K17" i="3"/>
  <c r="K21" i="3"/>
  <c r="K24" i="3"/>
  <c r="M14" i="3"/>
  <c r="M15" i="3" s="1"/>
  <c r="L59" i="3"/>
  <c r="J39" i="1"/>
  <c r="J42" i="1"/>
  <c r="J36" i="1"/>
  <c r="J31" i="1"/>
  <c r="K30" i="1"/>
  <c r="K75" i="1" s="1"/>
  <c r="J18" i="1"/>
  <c r="J11" i="1"/>
  <c r="J10" i="1"/>
  <c r="J15" i="1"/>
  <c r="J9" i="1"/>
  <c r="J8" i="1"/>
  <c r="J13" i="1"/>
  <c r="J6" i="1"/>
  <c r="J7" i="1"/>
  <c r="K5" i="1"/>
  <c r="N14" i="3" l="1"/>
  <c r="N15" i="3" s="1"/>
  <c r="M24" i="3"/>
  <c r="M27" i="3"/>
  <c r="M18" i="3"/>
  <c r="M17" i="3"/>
  <c r="M21" i="3"/>
  <c r="L24" i="3"/>
  <c r="L27" i="3"/>
  <c r="L18" i="3"/>
  <c r="L17" i="3"/>
  <c r="L21" i="3"/>
  <c r="L35" i="3"/>
  <c r="M59" i="3"/>
  <c r="M23" i="3"/>
  <c r="M26" i="3"/>
  <c r="M20" i="3"/>
  <c r="L49" i="3"/>
  <c r="M35" i="3"/>
  <c r="M42" i="3"/>
  <c r="M49" i="3"/>
  <c r="K39" i="1"/>
  <c r="K42" i="1"/>
  <c r="K36" i="1"/>
  <c r="J40" i="1"/>
  <c r="J43" i="1"/>
  <c r="J37" i="1"/>
  <c r="J33" i="1"/>
  <c r="J34" i="1"/>
  <c r="J65" i="1"/>
  <c r="K31" i="1"/>
  <c r="J51" i="1"/>
  <c r="J58" i="1"/>
  <c r="L30" i="1"/>
  <c r="L75" i="1" s="1"/>
  <c r="K15" i="1"/>
  <c r="K9" i="1"/>
  <c r="K18" i="1"/>
  <c r="K11" i="1"/>
  <c r="K10" i="1"/>
  <c r="K7" i="1"/>
  <c r="K13" i="1"/>
  <c r="K8" i="1"/>
  <c r="L5" i="1"/>
  <c r="K6" i="1"/>
  <c r="N26" i="3" l="1"/>
  <c r="O14" i="3"/>
  <c r="O20" i="3" s="1"/>
  <c r="N23" i="3"/>
  <c r="N20" i="3"/>
  <c r="N59" i="3"/>
  <c r="N21" i="3"/>
  <c r="N24" i="3"/>
  <c r="N27" i="3"/>
  <c r="N18" i="3"/>
  <c r="N17" i="3"/>
  <c r="N35" i="3"/>
  <c r="N42" i="3"/>
  <c r="N49" i="3"/>
  <c r="L36" i="1"/>
  <c r="L39" i="1"/>
  <c r="L42" i="1"/>
  <c r="K37" i="1"/>
  <c r="K40" i="1"/>
  <c r="K43" i="1"/>
  <c r="K33" i="1"/>
  <c r="K34" i="1"/>
  <c r="K65" i="1"/>
  <c r="K51" i="1"/>
  <c r="K58" i="1"/>
  <c r="L31" i="1"/>
  <c r="M30" i="1"/>
  <c r="M75" i="1" s="1"/>
  <c r="L9" i="1"/>
  <c r="L15" i="1"/>
  <c r="L18" i="1"/>
  <c r="L11" i="1"/>
  <c r="L10" i="1"/>
  <c r="L7" i="1"/>
  <c r="L13" i="1"/>
  <c r="L8" i="1"/>
  <c r="M5" i="1"/>
  <c r="L6" i="1"/>
  <c r="P14" i="3" l="1"/>
  <c r="P15" i="3" s="1"/>
  <c r="O26" i="3"/>
  <c r="O15" i="3"/>
  <c r="O27" i="3" s="1"/>
  <c r="O23" i="3"/>
  <c r="O59" i="3"/>
  <c r="O35" i="3"/>
  <c r="O42" i="3"/>
  <c r="M36" i="1"/>
  <c r="M39" i="1"/>
  <c r="M42" i="1"/>
  <c r="L37" i="1"/>
  <c r="L40" i="1"/>
  <c r="L43" i="1"/>
  <c r="L33" i="1"/>
  <c r="L34" i="1"/>
  <c r="L65" i="1"/>
  <c r="L58" i="1"/>
  <c r="L51" i="1"/>
  <c r="M31" i="1"/>
  <c r="N30" i="1"/>
  <c r="N75" i="1" s="1"/>
  <c r="M9" i="1"/>
  <c r="M15" i="1"/>
  <c r="M18" i="1"/>
  <c r="M11" i="1"/>
  <c r="M10" i="1"/>
  <c r="M7" i="1"/>
  <c r="M13" i="1"/>
  <c r="M8" i="1"/>
  <c r="N5" i="1"/>
  <c r="M6" i="1"/>
  <c r="O18" i="3" l="1"/>
  <c r="O17" i="3"/>
  <c r="O24" i="3"/>
  <c r="O21" i="3"/>
  <c r="O49" i="3"/>
  <c r="Q14" i="3"/>
  <c r="Q20" i="3" s="1"/>
  <c r="P26" i="3"/>
  <c r="P59" i="3"/>
  <c r="P23" i="3"/>
  <c r="P20" i="3"/>
  <c r="P18" i="3"/>
  <c r="P17" i="3"/>
  <c r="P21" i="3"/>
  <c r="P24" i="3"/>
  <c r="P27" i="3"/>
  <c r="P42" i="3"/>
  <c r="P49" i="3"/>
  <c r="P35" i="3"/>
  <c r="N36" i="1"/>
  <c r="N39" i="1"/>
  <c r="N42" i="1"/>
  <c r="M37" i="1"/>
  <c r="M40" i="1"/>
  <c r="M43" i="1"/>
  <c r="M33" i="1"/>
  <c r="M34" i="1"/>
  <c r="M65" i="1"/>
  <c r="M58" i="1"/>
  <c r="M51" i="1"/>
  <c r="N31" i="1"/>
  <c r="O30" i="1"/>
  <c r="O75" i="1" s="1"/>
  <c r="N9" i="1"/>
  <c r="N15" i="1"/>
  <c r="N18" i="1"/>
  <c r="N11" i="1"/>
  <c r="N10" i="1"/>
  <c r="N7" i="1"/>
  <c r="N13" i="1"/>
  <c r="N8" i="1"/>
  <c r="O5" i="1"/>
  <c r="N6" i="1"/>
  <c r="Q59" i="3" l="1"/>
  <c r="Q15" i="3"/>
  <c r="Q27" i="3" s="1"/>
  <c r="Q26" i="3"/>
  <c r="Q23" i="3"/>
  <c r="R14" i="3"/>
  <c r="R20" i="3" s="1"/>
  <c r="Q24" i="3"/>
  <c r="S14" i="3"/>
  <c r="O36" i="1"/>
  <c r="O39" i="1"/>
  <c r="O42" i="1"/>
  <c r="N37" i="1"/>
  <c r="N40" i="1"/>
  <c r="N43" i="1"/>
  <c r="N33" i="1"/>
  <c r="N34" i="1"/>
  <c r="N65" i="1"/>
  <c r="N58" i="1"/>
  <c r="N51" i="1"/>
  <c r="O31" i="1"/>
  <c r="P30" i="1"/>
  <c r="P75" i="1" s="1"/>
  <c r="O11" i="1"/>
  <c r="O10" i="1"/>
  <c r="O9" i="1"/>
  <c r="O15" i="1"/>
  <c r="O18" i="1"/>
  <c r="O7" i="1"/>
  <c r="O13" i="1"/>
  <c r="O8" i="1"/>
  <c r="P5" i="1"/>
  <c r="O6" i="1"/>
  <c r="R59" i="3" l="1"/>
  <c r="R15" i="3"/>
  <c r="R27" i="3" s="1"/>
  <c r="Q18" i="3"/>
  <c r="Q42" i="3"/>
  <c r="R23" i="3"/>
  <c r="Q17" i="3"/>
  <c r="Q21" i="3"/>
  <c r="Q35" i="3"/>
  <c r="Q49" i="3"/>
  <c r="R26" i="3"/>
  <c r="S26" i="3"/>
  <c r="S20" i="3"/>
  <c r="S23" i="3"/>
  <c r="S15" i="3"/>
  <c r="S59" i="3"/>
  <c r="T14" i="3"/>
  <c r="P42" i="1"/>
  <c r="P36" i="1"/>
  <c r="P39" i="1"/>
  <c r="O43" i="1"/>
  <c r="O37" i="1"/>
  <c r="O40" i="1"/>
  <c r="O34" i="1"/>
  <c r="O33" i="1"/>
  <c r="O65" i="1"/>
  <c r="O58" i="1"/>
  <c r="O51" i="1"/>
  <c r="P31" i="1"/>
  <c r="Q30" i="1"/>
  <c r="Q75" i="1" s="1"/>
  <c r="P9" i="1"/>
  <c r="P15" i="1"/>
  <c r="P18" i="1"/>
  <c r="P11" i="1"/>
  <c r="P10" i="1"/>
  <c r="P7" i="1"/>
  <c r="P13" i="1"/>
  <c r="P8" i="1"/>
  <c r="Q5" i="1"/>
  <c r="P6" i="1"/>
  <c r="R49" i="3" l="1"/>
  <c r="R42" i="3"/>
  <c r="R24" i="3"/>
  <c r="R35" i="3"/>
  <c r="R21" i="3"/>
  <c r="R18" i="3"/>
  <c r="R17" i="3"/>
  <c r="T26" i="3"/>
  <c r="T23" i="3"/>
  <c r="T20" i="3"/>
  <c r="S27" i="3"/>
  <c r="S18" i="3"/>
  <c r="S24" i="3"/>
  <c r="S21" i="3"/>
  <c r="S17" i="3"/>
  <c r="S35" i="3"/>
  <c r="S42" i="3"/>
  <c r="S49" i="3"/>
  <c r="T15" i="3"/>
  <c r="T59" i="3"/>
  <c r="U14" i="3"/>
  <c r="Q42" i="1"/>
  <c r="Q36" i="1"/>
  <c r="Q39" i="1"/>
  <c r="P43" i="1"/>
  <c r="P37" i="1"/>
  <c r="P40" i="1"/>
  <c r="P34" i="1"/>
  <c r="P33" i="1"/>
  <c r="P65" i="1"/>
  <c r="P58" i="1"/>
  <c r="P51" i="1"/>
  <c r="R30" i="1"/>
  <c r="R75" i="1" s="1"/>
  <c r="Q31" i="1"/>
  <c r="Q9" i="1"/>
  <c r="Q10" i="1"/>
  <c r="Q11" i="1"/>
  <c r="Q15" i="1"/>
  <c r="Q18" i="1"/>
  <c r="Q7" i="1"/>
  <c r="Q8" i="1"/>
  <c r="Q13" i="1"/>
  <c r="R5" i="1"/>
  <c r="Q6" i="1"/>
  <c r="U23" i="3" l="1"/>
  <c r="U26" i="3"/>
  <c r="U20" i="3"/>
  <c r="T24" i="3"/>
  <c r="T27" i="3"/>
  <c r="T18" i="3"/>
  <c r="T21" i="3"/>
  <c r="T17" i="3"/>
  <c r="T35" i="3"/>
  <c r="T42" i="3"/>
  <c r="T49" i="3"/>
  <c r="U15" i="3"/>
  <c r="U59" i="3"/>
  <c r="V14" i="3"/>
  <c r="Q40" i="1"/>
  <c r="Q43" i="1"/>
  <c r="Q37" i="1"/>
  <c r="R39" i="1"/>
  <c r="R42" i="1"/>
  <c r="R36" i="1"/>
  <c r="Q34" i="1"/>
  <c r="Q33" i="1"/>
  <c r="Q65" i="1"/>
  <c r="Q58" i="1"/>
  <c r="Q51" i="1"/>
  <c r="R31" i="1"/>
  <c r="S30" i="1"/>
  <c r="S75" i="1" s="1"/>
  <c r="R18" i="1"/>
  <c r="R11" i="1"/>
  <c r="R10" i="1"/>
  <c r="R15" i="1"/>
  <c r="R9" i="1"/>
  <c r="R7" i="1"/>
  <c r="R8" i="1"/>
  <c r="R13" i="1"/>
  <c r="S5" i="1"/>
  <c r="R6" i="1"/>
  <c r="V23" i="3" l="1"/>
  <c r="V26" i="3"/>
  <c r="V20" i="3"/>
  <c r="U24" i="3"/>
  <c r="U27" i="3"/>
  <c r="U21" i="3"/>
  <c r="U18" i="3"/>
  <c r="U17" i="3"/>
  <c r="U35" i="3"/>
  <c r="U42" i="3"/>
  <c r="U49" i="3"/>
  <c r="V15" i="3"/>
  <c r="V59" i="3"/>
  <c r="W14" i="3"/>
  <c r="S39" i="1"/>
  <c r="S42" i="1"/>
  <c r="S36" i="1"/>
  <c r="R40" i="1"/>
  <c r="R43" i="1"/>
  <c r="R37" i="1"/>
  <c r="R34" i="1"/>
  <c r="R33" i="1"/>
  <c r="R65" i="1"/>
  <c r="R58" i="1"/>
  <c r="R51" i="1"/>
  <c r="S31" i="1"/>
  <c r="T30" i="1"/>
  <c r="T75" i="1" s="1"/>
  <c r="S15" i="1"/>
  <c r="S18" i="1"/>
  <c r="S11" i="1"/>
  <c r="S10" i="1"/>
  <c r="S9" i="1"/>
  <c r="S7" i="1"/>
  <c r="S13" i="1"/>
  <c r="S8" i="1"/>
  <c r="T5" i="1"/>
  <c r="S6" i="1"/>
  <c r="V21" i="3" l="1"/>
  <c r="V17" i="3"/>
  <c r="V24" i="3"/>
  <c r="V27" i="3"/>
  <c r="V18" i="3"/>
  <c r="W20" i="3"/>
  <c r="W23" i="3"/>
  <c r="W26" i="3"/>
  <c r="W59" i="3"/>
  <c r="W15" i="3"/>
  <c r="X14" i="3"/>
  <c r="V35" i="3"/>
  <c r="V42" i="3"/>
  <c r="V49" i="3"/>
  <c r="T36" i="1"/>
  <c r="T39" i="1"/>
  <c r="T42" i="1"/>
  <c r="S37" i="1"/>
  <c r="S40" i="1"/>
  <c r="S43" i="1"/>
  <c r="S34" i="1"/>
  <c r="S33" i="1"/>
  <c r="S65" i="1"/>
  <c r="S58" i="1"/>
  <c r="S51" i="1"/>
  <c r="U30" i="1"/>
  <c r="U75" i="1" s="1"/>
  <c r="T31" i="1"/>
  <c r="T9" i="1"/>
  <c r="T15" i="1"/>
  <c r="T18" i="1"/>
  <c r="T11" i="1"/>
  <c r="T10" i="1"/>
  <c r="T7" i="1"/>
  <c r="T13" i="1"/>
  <c r="T8" i="1"/>
  <c r="U5" i="1"/>
  <c r="T6" i="1"/>
  <c r="X23" i="3" l="1"/>
  <c r="X20" i="3"/>
  <c r="X26" i="3"/>
  <c r="W24" i="3"/>
  <c r="W21" i="3"/>
  <c r="W18" i="3"/>
  <c r="W27" i="3"/>
  <c r="W17" i="3"/>
  <c r="X15" i="3"/>
  <c r="X59" i="3"/>
  <c r="Y14" i="3"/>
  <c r="W35" i="3"/>
  <c r="W42" i="3"/>
  <c r="W49" i="3"/>
  <c r="T37" i="1"/>
  <c r="T40" i="1"/>
  <c r="T43" i="1"/>
  <c r="U36" i="1"/>
  <c r="U39" i="1"/>
  <c r="U42" i="1"/>
  <c r="T34" i="1"/>
  <c r="T33" i="1"/>
  <c r="T65" i="1"/>
  <c r="T58" i="1"/>
  <c r="T51" i="1"/>
  <c r="U31" i="1"/>
  <c r="V30" i="1"/>
  <c r="V75" i="1" s="1"/>
  <c r="U9" i="1"/>
  <c r="U15" i="1"/>
  <c r="U11" i="1"/>
  <c r="U18" i="1"/>
  <c r="U10" i="1"/>
  <c r="U7" i="1"/>
  <c r="U13" i="1"/>
  <c r="U8" i="1"/>
  <c r="V5" i="1"/>
  <c r="U6" i="1"/>
  <c r="Y20" i="3" l="1"/>
  <c r="Y23" i="3"/>
  <c r="Y26" i="3"/>
  <c r="X18" i="3"/>
  <c r="X21" i="3"/>
  <c r="X17" i="3"/>
  <c r="X24" i="3"/>
  <c r="X27" i="3"/>
  <c r="Y15" i="3"/>
  <c r="Y59" i="3"/>
  <c r="Z14" i="3"/>
  <c r="X42" i="3"/>
  <c r="X49" i="3"/>
  <c r="X35" i="3"/>
  <c r="V36" i="1"/>
  <c r="V39" i="1"/>
  <c r="V42" i="1"/>
  <c r="U37" i="1"/>
  <c r="U40" i="1"/>
  <c r="U43" i="1"/>
  <c r="U34" i="1"/>
  <c r="U33" i="1"/>
  <c r="U65" i="1"/>
  <c r="U58" i="1"/>
  <c r="U51" i="1"/>
  <c r="W30" i="1"/>
  <c r="W75" i="1" s="1"/>
  <c r="V31" i="1"/>
  <c r="V9" i="1"/>
  <c r="V15" i="1"/>
  <c r="V18" i="1"/>
  <c r="V11" i="1"/>
  <c r="V10" i="1"/>
  <c r="V7" i="1"/>
  <c r="V13" i="1"/>
  <c r="V8" i="1"/>
  <c r="W5" i="1"/>
  <c r="V6" i="1"/>
  <c r="Z20" i="3" l="1"/>
  <c r="Z23" i="3"/>
  <c r="Z26" i="3"/>
  <c r="Y21" i="3"/>
  <c r="Y17" i="3"/>
  <c r="Y27" i="3"/>
  <c r="Y18" i="3"/>
  <c r="Y24" i="3"/>
  <c r="Z15" i="3"/>
  <c r="Z59" i="3"/>
  <c r="AA14" i="3"/>
  <c r="Y49" i="3"/>
  <c r="Y35" i="3"/>
  <c r="Y42" i="3"/>
  <c r="W36" i="1"/>
  <c r="W39" i="1"/>
  <c r="W42" i="1"/>
  <c r="V37" i="1"/>
  <c r="V40" i="1"/>
  <c r="V43" i="1"/>
  <c r="V33" i="1"/>
  <c r="V34" i="1"/>
  <c r="V65" i="1"/>
  <c r="V58" i="1"/>
  <c r="V51" i="1"/>
  <c r="W31" i="1"/>
  <c r="X30" i="1"/>
  <c r="X75" i="1" s="1"/>
  <c r="W10" i="1"/>
  <c r="W9" i="1"/>
  <c r="W11" i="1"/>
  <c r="W15" i="1"/>
  <c r="W18" i="1"/>
  <c r="W7" i="1"/>
  <c r="W13" i="1"/>
  <c r="W8" i="1"/>
  <c r="X5" i="1"/>
  <c r="W6" i="1"/>
  <c r="AA26" i="3" l="1"/>
  <c r="AA20" i="3"/>
  <c r="AA23" i="3"/>
  <c r="Z27" i="3"/>
  <c r="Z18" i="3"/>
  <c r="Z21" i="3"/>
  <c r="Z17" i="3"/>
  <c r="Z24" i="3"/>
  <c r="AA15" i="3"/>
  <c r="AA59" i="3"/>
  <c r="AB14" i="3"/>
  <c r="Z35" i="3"/>
  <c r="Z42" i="3"/>
  <c r="Z49" i="3"/>
  <c r="X42" i="1"/>
  <c r="X36" i="1"/>
  <c r="X39" i="1"/>
  <c r="W43" i="1"/>
  <c r="W37" i="1"/>
  <c r="W40" i="1"/>
  <c r="W34" i="1"/>
  <c r="W33" i="1"/>
  <c r="W65" i="1"/>
  <c r="W58" i="1"/>
  <c r="W51" i="1"/>
  <c r="Y30" i="1"/>
  <c r="Y75" i="1" s="1"/>
  <c r="X31" i="1"/>
  <c r="X9" i="1"/>
  <c r="X15" i="1"/>
  <c r="X18" i="1"/>
  <c r="X11" i="1"/>
  <c r="X10" i="1"/>
  <c r="X7" i="1"/>
  <c r="X13" i="1"/>
  <c r="X8" i="1"/>
  <c r="Y5" i="1"/>
  <c r="X6" i="1"/>
  <c r="AB26" i="3" l="1"/>
  <c r="AB20" i="3"/>
  <c r="AB23" i="3"/>
  <c r="AA27" i="3"/>
  <c r="AA18" i="3"/>
  <c r="AA21" i="3"/>
  <c r="AA17" i="3"/>
  <c r="AA24" i="3"/>
  <c r="AB15" i="3"/>
  <c r="AB59" i="3"/>
  <c r="AC14" i="3"/>
  <c r="AA35" i="3"/>
  <c r="AA42" i="3"/>
  <c r="AA49" i="3"/>
  <c r="X43" i="1"/>
  <c r="X37" i="1"/>
  <c r="X40" i="1"/>
  <c r="Y42" i="1"/>
  <c r="Y36" i="1"/>
  <c r="Y39" i="1"/>
  <c r="X34" i="1"/>
  <c r="X33" i="1"/>
  <c r="X65" i="1"/>
  <c r="X58" i="1"/>
  <c r="X51" i="1"/>
  <c r="Y31" i="1"/>
  <c r="Z30" i="1"/>
  <c r="Z75" i="1" s="1"/>
  <c r="Y9" i="1"/>
  <c r="Y10" i="1"/>
  <c r="Y15" i="1"/>
  <c r="Y18" i="1"/>
  <c r="Y11" i="1"/>
  <c r="Y7" i="1"/>
  <c r="Y8" i="1"/>
  <c r="Y13" i="1"/>
  <c r="Z5" i="1"/>
  <c r="Y6" i="1"/>
  <c r="AC23" i="3" l="1"/>
  <c r="AC26" i="3"/>
  <c r="AC20" i="3"/>
  <c r="AB24" i="3"/>
  <c r="AB27" i="3"/>
  <c r="AB18" i="3"/>
  <c r="AB21" i="3"/>
  <c r="AB17" i="3"/>
  <c r="AC15" i="3"/>
  <c r="AC59" i="3"/>
  <c r="AD14" i="3"/>
  <c r="AB35" i="3"/>
  <c r="AB42" i="3"/>
  <c r="AB49" i="3"/>
  <c r="Z39" i="1"/>
  <c r="Z42" i="1"/>
  <c r="Z36" i="1"/>
  <c r="Y40" i="1"/>
  <c r="Y43" i="1"/>
  <c r="Y37" i="1"/>
  <c r="Y34" i="1"/>
  <c r="Y33" i="1"/>
  <c r="Y65" i="1"/>
  <c r="Y58" i="1"/>
  <c r="Y51" i="1"/>
  <c r="Z31" i="1"/>
  <c r="AA30" i="1"/>
  <c r="AA75" i="1" s="1"/>
  <c r="Z18" i="1"/>
  <c r="Z11" i="1"/>
  <c r="Z10" i="1"/>
  <c r="Z9" i="1"/>
  <c r="Z15" i="1"/>
  <c r="Z7" i="1"/>
  <c r="Z8" i="1"/>
  <c r="Z13" i="1"/>
  <c r="AA5" i="1"/>
  <c r="Z6" i="1"/>
  <c r="AD23" i="3" l="1"/>
  <c r="AD26" i="3"/>
  <c r="AD20" i="3"/>
  <c r="AC24" i="3"/>
  <c r="AC27" i="3"/>
  <c r="AC17" i="3"/>
  <c r="AC18" i="3"/>
  <c r="AC21" i="3"/>
  <c r="AD15" i="3"/>
  <c r="AD59" i="3"/>
  <c r="AE14" i="3"/>
  <c r="AC35" i="3"/>
  <c r="AC42" i="3"/>
  <c r="AC49" i="3"/>
  <c r="AA39" i="1"/>
  <c r="AA42" i="1"/>
  <c r="AA36" i="1"/>
  <c r="Z40" i="1"/>
  <c r="Z43" i="1"/>
  <c r="Z37" i="1"/>
  <c r="Z34" i="1"/>
  <c r="Z33" i="1"/>
  <c r="Z65" i="1"/>
  <c r="Z58" i="1"/>
  <c r="Z51" i="1"/>
  <c r="AB30" i="1"/>
  <c r="AB75" i="1" s="1"/>
  <c r="AA31" i="1"/>
  <c r="AA15" i="1"/>
  <c r="AA18" i="1"/>
  <c r="AA11" i="1"/>
  <c r="AA10" i="1"/>
  <c r="AA9" i="1"/>
  <c r="AA7" i="1"/>
  <c r="AA13" i="1"/>
  <c r="AA8" i="1"/>
  <c r="AB5" i="1"/>
  <c r="AA6" i="1"/>
  <c r="AE20" i="3" l="1"/>
  <c r="AE23" i="3"/>
  <c r="AE26" i="3"/>
  <c r="AD21" i="3"/>
  <c r="AD17" i="3"/>
  <c r="AD24" i="3"/>
  <c r="AD27" i="3"/>
  <c r="AD18" i="3"/>
  <c r="AE59" i="3"/>
  <c r="AE15" i="3"/>
  <c r="AF14" i="3"/>
  <c r="AD35" i="3"/>
  <c r="AD42" i="3"/>
  <c r="AD49" i="3"/>
  <c r="AA37" i="1"/>
  <c r="AA40" i="1"/>
  <c r="AA43" i="1"/>
  <c r="AB36" i="1"/>
  <c r="AB39" i="1"/>
  <c r="AB42" i="1"/>
  <c r="AA34" i="1"/>
  <c r="AA33" i="1"/>
  <c r="AA65" i="1"/>
  <c r="AA58" i="1"/>
  <c r="AA51" i="1"/>
  <c r="AC30" i="1"/>
  <c r="AC75" i="1" s="1"/>
  <c r="AB31" i="1"/>
  <c r="AB9" i="1"/>
  <c r="AB15" i="1"/>
  <c r="AB18" i="1"/>
  <c r="AB11" i="1"/>
  <c r="AB10" i="1"/>
  <c r="AB7" i="1"/>
  <c r="AB13" i="1"/>
  <c r="AB8" i="1"/>
  <c r="AC5" i="1"/>
  <c r="AB6" i="1"/>
  <c r="AF23" i="3" l="1"/>
  <c r="AF26" i="3"/>
  <c r="AF20" i="3"/>
  <c r="AE17" i="3"/>
  <c r="AE24" i="3"/>
  <c r="AE21" i="3"/>
  <c r="AE27" i="3"/>
  <c r="AE18" i="3"/>
  <c r="AE35" i="3"/>
  <c r="AE42" i="3"/>
  <c r="AE49" i="3"/>
  <c r="AF15" i="3"/>
  <c r="AF59" i="3"/>
  <c r="AG14" i="3"/>
  <c r="AB37" i="1"/>
  <c r="AB40" i="1"/>
  <c r="AB43" i="1"/>
  <c r="AC36" i="1"/>
  <c r="AC39" i="1"/>
  <c r="AC42" i="1"/>
  <c r="AB34" i="1"/>
  <c r="AB33" i="1"/>
  <c r="AB65" i="1"/>
  <c r="AB58" i="1"/>
  <c r="AB51" i="1"/>
  <c r="AC31" i="1"/>
  <c r="AD30" i="1"/>
  <c r="AD75" i="1" s="1"/>
  <c r="AC11" i="1"/>
  <c r="AC9" i="1"/>
  <c r="AC15" i="1"/>
  <c r="AC18" i="1"/>
  <c r="AC10" i="1"/>
  <c r="AC7" i="1"/>
  <c r="AC13" i="1"/>
  <c r="AC8" i="1"/>
  <c r="AD5" i="1"/>
  <c r="AC6" i="1"/>
  <c r="AF18" i="3" l="1"/>
  <c r="AF21" i="3"/>
  <c r="AF24" i="3"/>
  <c r="AF27" i="3"/>
  <c r="AF17" i="3"/>
  <c r="AG20" i="3"/>
  <c r="AG23" i="3"/>
  <c r="AG26" i="3"/>
  <c r="AG15" i="3"/>
  <c r="AG59" i="3"/>
  <c r="AH14" i="3"/>
  <c r="AF42" i="3"/>
  <c r="AF49" i="3"/>
  <c r="AF35" i="3"/>
  <c r="AD36" i="1"/>
  <c r="AD39" i="1"/>
  <c r="AD42" i="1"/>
  <c r="AC37" i="1"/>
  <c r="AC40" i="1"/>
  <c r="AC43" i="1"/>
  <c r="AC34" i="1"/>
  <c r="AC33" i="1"/>
  <c r="AC65" i="1"/>
  <c r="AC58" i="1"/>
  <c r="AC51" i="1"/>
  <c r="AD31" i="1"/>
  <c r="AE30" i="1"/>
  <c r="AE75" i="1" s="1"/>
  <c r="AD9" i="1"/>
  <c r="AD15" i="1"/>
  <c r="AD18" i="1"/>
  <c r="AD11" i="1"/>
  <c r="AD10" i="1"/>
  <c r="AD7" i="1"/>
  <c r="AD13" i="1"/>
  <c r="AD8" i="1"/>
  <c r="AE5" i="1"/>
  <c r="AD6" i="1"/>
  <c r="AH20" i="3" l="1"/>
  <c r="AH26" i="3"/>
  <c r="AH23" i="3"/>
  <c r="AG21" i="3"/>
  <c r="AG17" i="3"/>
  <c r="AG27" i="3"/>
  <c r="AG24" i="3"/>
  <c r="AG18" i="3"/>
  <c r="AH15" i="3"/>
  <c r="AH59" i="3"/>
  <c r="AI14" i="3"/>
  <c r="AG49" i="3"/>
  <c r="AG35" i="3"/>
  <c r="AG42" i="3"/>
  <c r="AE36" i="1"/>
  <c r="AE39" i="1"/>
  <c r="AE42" i="1"/>
  <c r="AD37" i="1"/>
  <c r="AD40" i="1"/>
  <c r="AD43" i="1"/>
  <c r="AD33" i="1"/>
  <c r="AD34" i="1"/>
  <c r="AD65" i="1"/>
  <c r="AD58" i="1"/>
  <c r="AD51" i="1"/>
  <c r="AE31" i="1"/>
  <c r="AF30" i="1"/>
  <c r="AF75" i="1" s="1"/>
  <c r="AE11" i="1"/>
  <c r="AE9" i="1"/>
  <c r="AE10" i="1"/>
  <c r="AE15" i="1"/>
  <c r="AE18" i="1"/>
  <c r="AE7" i="1"/>
  <c r="AE13" i="1"/>
  <c r="AE8" i="1"/>
  <c r="AF5" i="1"/>
  <c r="AE6" i="1"/>
  <c r="AI26" i="3" l="1"/>
  <c r="AI20" i="3"/>
  <c r="AI23" i="3"/>
  <c r="AH27" i="3"/>
  <c r="AH21" i="3"/>
  <c r="AH17" i="3"/>
  <c r="AH18" i="3"/>
  <c r="AH24" i="3"/>
  <c r="AI15" i="3"/>
  <c r="AI59" i="3"/>
  <c r="AJ14" i="3"/>
  <c r="AH35" i="3"/>
  <c r="AH42" i="3"/>
  <c r="AH49" i="3"/>
  <c r="AF42" i="1"/>
  <c r="AF36" i="1"/>
  <c r="AF39" i="1"/>
  <c r="AE43" i="1"/>
  <c r="AE37" i="1"/>
  <c r="AE40" i="1"/>
  <c r="AE34" i="1"/>
  <c r="AE33" i="1"/>
  <c r="AE65" i="1"/>
  <c r="AE58" i="1"/>
  <c r="AE51" i="1"/>
  <c r="AG30" i="1"/>
  <c r="AG75" i="1" s="1"/>
  <c r="AF31" i="1"/>
  <c r="AF9" i="1"/>
  <c r="AF15" i="1"/>
  <c r="AF18" i="1"/>
  <c r="AF11" i="1"/>
  <c r="AF10" i="1"/>
  <c r="AF7" i="1"/>
  <c r="AF13" i="1"/>
  <c r="AF8" i="1"/>
  <c r="AG5" i="1"/>
  <c r="AF6" i="1"/>
  <c r="AJ26" i="3" l="1"/>
  <c r="AJ23" i="3"/>
  <c r="AJ20" i="3"/>
  <c r="AI27" i="3"/>
  <c r="AI18" i="3"/>
  <c r="AI24" i="3"/>
  <c r="AI21" i="3"/>
  <c r="AI17" i="3"/>
  <c r="AI35" i="3"/>
  <c r="AI42" i="3"/>
  <c r="AI49" i="3"/>
  <c r="AJ15" i="3"/>
  <c r="AJ59" i="3"/>
  <c r="AK14" i="3"/>
  <c r="AF43" i="1"/>
  <c r="AF37" i="1"/>
  <c r="AF40" i="1"/>
  <c r="AG42" i="1"/>
  <c r="AG36" i="1"/>
  <c r="AG39" i="1"/>
  <c r="AF34" i="1"/>
  <c r="AF33" i="1"/>
  <c r="AF65" i="1"/>
  <c r="AF58" i="1"/>
  <c r="AF51" i="1"/>
  <c r="AG31" i="1"/>
  <c r="AH30" i="1"/>
  <c r="AH75" i="1" s="1"/>
  <c r="AG9" i="1"/>
  <c r="AG10" i="1"/>
  <c r="AG15" i="1"/>
  <c r="AG18" i="1"/>
  <c r="AG11" i="1"/>
  <c r="AG7" i="1"/>
  <c r="AG8" i="1"/>
  <c r="AG13" i="1"/>
  <c r="AH5" i="1"/>
  <c r="AG6" i="1"/>
  <c r="AK23" i="3" l="1"/>
  <c r="AK26" i="3"/>
  <c r="AK20" i="3"/>
  <c r="AJ24" i="3"/>
  <c r="AJ27" i="3"/>
  <c r="AJ18" i="3"/>
  <c r="AJ21" i="3"/>
  <c r="AJ17" i="3"/>
  <c r="AK15" i="3"/>
  <c r="AK59" i="3"/>
  <c r="AL14" i="3"/>
  <c r="AJ35" i="3"/>
  <c r="AJ42" i="3"/>
  <c r="AJ49" i="3"/>
  <c r="AH39" i="1"/>
  <c r="AH42" i="1"/>
  <c r="AH36" i="1"/>
  <c r="AG40" i="1"/>
  <c r="AG43" i="1"/>
  <c r="AG37" i="1"/>
  <c r="AG34" i="1"/>
  <c r="AG33" i="1"/>
  <c r="AG65" i="1"/>
  <c r="AG58" i="1"/>
  <c r="AG51" i="1"/>
  <c r="AH31" i="1"/>
  <c r="AI30" i="1"/>
  <c r="AI75" i="1" s="1"/>
  <c r="AH18" i="1"/>
  <c r="AH11" i="1"/>
  <c r="AH10" i="1"/>
  <c r="AH9" i="1"/>
  <c r="AH15" i="1"/>
  <c r="AH7" i="1"/>
  <c r="AH8" i="1"/>
  <c r="AH13" i="1"/>
  <c r="AI5" i="1"/>
  <c r="AH6" i="1"/>
  <c r="AL23" i="3" l="1"/>
  <c r="AL26" i="3"/>
  <c r="AL20" i="3"/>
  <c r="AK24" i="3"/>
  <c r="AK27" i="3"/>
  <c r="AK21" i="3"/>
  <c r="AK18" i="3"/>
  <c r="AK17" i="3"/>
  <c r="AL15" i="3"/>
  <c r="AL59" i="3"/>
  <c r="AM14" i="3"/>
  <c r="AK35" i="3"/>
  <c r="AK42" i="3"/>
  <c r="AK49" i="3"/>
  <c r="AH40" i="1"/>
  <c r="AH43" i="1"/>
  <c r="AH37" i="1"/>
  <c r="AI39" i="1"/>
  <c r="AI42" i="1"/>
  <c r="AI36" i="1"/>
  <c r="AH34" i="1"/>
  <c r="AH33" i="1"/>
  <c r="AH65" i="1"/>
  <c r="AH58" i="1"/>
  <c r="AH51" i="1"/>
  <c r="AI31" i="1"/>
  <c r="AJ30" i="1"/>
  <c r="AJ75" i="1" s="1"/>
  <c r="AI15" i="1"/>
  <c r="AI9" i="1"/>
  <c r="AI18" i="1"/>
  <c r="AI11" i="1"/>
  <c r="AI10" i="1"/>
  <c r="AI7" i="1"/>
  <c r="AI13" i="1"/>
  <c r="AI8" i="1"/>
  <c r="AJ5" i="1"/>
  <c r="AI6" i="1"/>
  <c r="AM20" i="3" l="1"/>
  <c r="AM23" i="3"/>
  <c r="AM26" i="3"/>
  <c r="AL21" i="3"/>
  <c r="AL17" i="3"/>
  <c r="AL24" i="3"/>
  <c r="AL27" i="3"/>
  <c r="AL18" i="3"/>
  <c r="G26" i="3"/>
  <c r="H26" i="3" s="1"/>
  <c r="G23" i="3"/>
  <c r="H23" i="3" s="1"/>
  <c r="G20" i="3"/>
  <c r="H20" i="3" s="1"/>
  <c r="AM15" i="3"/>
  <c r="AL35" i="3"/>
  <c r="AL42" i="3"/>
  <c r="AL49" i="3"/>
  <c r="AJ36" i="1"/>
  <c r="AJ39" i="1"/>
  <c r="AJ42" i="1"/>
  <c r="AI37" i="1"/>
  <c r="AI40" i="1"/>
  <c r="AI43" i="1"/>
  <c r="AI34" i="1"/>
  <c r="AI33" i="1"/>
  <c r="AI65" i="1"/>
  <c r="AI58" i="1"/>
  <c r="AI51" i="1"/>
  <c r="AK30" i="1"/>
  <c r="AK75" i="1" s="1"/>
  <c r="AJ31" i="1"/>
  <c r="AJ9" i="1"/>
  <c r="AJ15" i="1"/>
  <c r="AJ18" i="1"/>
  <c r="AJ11" i="1"/>
  <c r="AJ10" i="1"/>
  <c r="AJ7" i="1"/>
  <c r="AJ13" i="1"/>
  <c r="AJ8" i="1"/>
  <c r="AK5" i="1"/>
  <c r="AJ6" i="1"/>
  <c r="AM24" i="3" l="1"/>
  <c r="G24" i="3" s="1"/>
  <c r="H24" i="3" s="1"/>
  <c r="AM17" i="3"/>
  <c r="AM18" i="3"/>
  <c r="AM27" i="3"/>
  <c r="G27" i="3" s="1"/>
  <c r="H27" i="3" s="1"/>
  <c r="AM21" i="3"/>
  <c r="G21" i="3" s="1"/>
  <c r="H21" i="3" s="1"/>
  <c r="AM35" i="3"/>
  <c r="AM42" i="3"/>
  <c r="AM49" i="3"/>
  <c r="G18" i="3"/>
  <c r="H18" i="3" s="1"/>
  <c r="G17" i="3"/>
  <c r="H17" i="3" s="1"/>
  <c r="AJ37" i="1"/>
  <c r="AJ40" i="1"/>
  <c r="AJ43" i="1"/>
  <c r="AK36" i="1"/>
  <c r="AK39" i="1"/>
  <c r="AK42" i="1"/>
  <c r="AJ34" i="1"/>
  <c r="AJ33" i="1"/>
  <c r="AJ65" i="1"/>
  <c r="AJ58" i="1"/>
  <c r="AJ51" i="1"/>
  <c r="AK31" i="1"/>
  <c r="AL30" i="1"/>
  <c r="AL75" i="1" s="1"/>
  <c r="AK9" i="1"/>
  <c r="AK11" i="1"/>
  <c r="AK15" i="1"/>
  <c r="AK18" i="1"/>
  <c r="AK10" i="1"/>
  <c r="AK7" i="1"/>
  <c r="AK13" i="1"/>
  <c r="AK8" i="1"/>
  <c r="AL5" i="1"/>
  <c r="AK6" i="1"/>
  <c r="AL36" i="1" l="1"/>
  <c r="AL39" i="1"/>
  <c r="AL42" i="1"/>
  <c r="AK37" i="1"/>
  <c r="AK40" i="1"/>
  <c r="AK43" i="1"/>
  <c r="AK34" i="1"/>
  <c r="AK33" i="1"/>
  <c r="AK65" i="1"/>
  <c r="AK58" i="1"/>
  <c r="AK51" i="1"/>
  <c r="AM30" i="1"/>
  <c r="AL31" i="1"/>
  <c r="AL9" i="1"/>
  <c r="AL15" i="1"/>
  <c r="AL18" i="1"/>
  <c r="AL11" i="1"/>
  <c r="AL10" i="1"/>
  <c r="AL7" i="1"/>
  <c r="AL13" i="1"/>
  <c r="AL8" i="1"/>
  <c r="AM5" i="1"/>
  <c r="AL6" i="1"/>
  <c r="AL65" i="1" l="1"/>
  <c r="AL37" i="1"/>
  <c r="AL40" i="1"/>
  <c r="AL43" i="1"/>
  <c r="AM36" i="1"/>
  <c r="G36" i="1" s="1"/>
  <c r="H36" i="1" s="1"/>
  <c r="AM39" i="1"/>
  <c r="G39" i="1" s="1"/>
  <c r="H39" i="1" s="1"/>
  <c r="AM42" i="1"/>
  <c r="G42" i="1" s="1"/>
  <c r="H42" i="1" s="1"/>
  <c r="AL33" i="1"/>
  <c r="AL34" i="1"/>
  <c r="AL58" i="1"/>
  <c r="AM31" i="1"/>
  <c r="AL51" i="1"/>
  <c r="AM10" i="1"/>
  <c r="G10" i="1" s="1"/>
  <c r="H10" i="1" s="1"/>
  <c r="AM9" i="1"/>
  <c r="G9" i="1" s="1"/>
  <c r="H9" i="1" s="1"/>
  <c r="AM15" i="1"/>
  <c r="AM18" i="1"/>
  <c r="AM11" i="1"/>
  <c r="G11" i="1" s="1"/>
  <c r="H11" i="1" s="1"/>
  <c r="AM13" i="1"/>
  <c r="AM8" i="1"/>
  <c r="G8" i="1" s="1"/>
  <c r="H8" i="1" s="1"/>
  <c r="AM6" i="1"/>
  <c r="AM7" i="1"/>
  <c r="G7" i="1" s="1"/>
  <c r="H7" i="1" s="1"/>
  <c r="AM43" i="1" l="1"/>
  <c r="AM65" i="1"/>
  <c r="AM51" i="1"/>
  <c r="AM37" i="1"/>
  <c r="AM40" i="1"/>
  <c r="AM34" i="1"/>
  <c r="G34" i="1" s="1"/>
  <c r="H34" i="1" s="1"/>
  <c r="AM33" i="1"/>
  <c r="G40" i="1"/>
  <c r="H40" i="1" s="1"/>
  <c r="G43" i="1"/>
  <c r="H43" i="1" s="1"/>
  <c r="AM58" i="1"/>
  <c r="G33" i="1"/>
  <c r="H33" i="1" s="1"/>
  <c r="G37" i="1"/>
  <c r="H37" i="1" s="1"/>
</calcChain>
</file>

<file path=xl/sharedStrings.xml><?xml version="1.0" encoding="utf-8"?>
<sst xmlns="http://schemas.openxmlformats.org/spreadsheetml/2006/main" count="469" uniqueCount="39">
  <si>
    <t>год</t>
  </si>
  <si>
    <t>месяц</t>
  </si>
  <si>
    <t>№ вахты</t>
  </si>
  <si>
    <t>Вахта 1</t>
  </si>
  <si>
    <t>Вахта 2</t>
  </si>
  <si>
    <t>кол-во смен</t>
  </si>
  <si>
    <t>кол-во часов</t>
  </si>
  <si>
    <t>кол-во дн.в мес</t>
  </si>
  <si>
    <t>смещение</t>
  </si>
  <si>
    <t>Празддники</t>
  </si>
  <si>
    <t>Вахта 3</t>
  </si>
  <si>
    <t>Вахта 4</t>
  </si>
  <si>
    <t>Вахта 5</t>
  </si>
  <si>
    <t>Р</t>
  </si>
  <si>
    <t>В</t>
  </si>
  <si>
    <t>Функция ОСТАТ</t>
  </si>
  <si>
    <t>Логика графика 15/15</t>
  </si>
  <si>
    <t>Делитель</t>
  </si>
  <si>
    <t>Цикл 30</t>
  </si>
  <si>
    <t>Логика графика 4/3</t>
  </si>
  <si>
    <t>Цикл 7</t>
  </si>
  <si>
    <t>График 15/15</t>
  </si>
  <si>
    <t>График 4/3</t>
  </si>
  <si>
    <t>График работы вахт.персонала</t>
  </si>
  <si>
    <t>Логика графика 30/15</t>
  </si>
  <si>
    <t>Цикл 45</t>
  </si>
  <si>
    <t>График 30/15</t>
  </si>
  <si>
    <t>График 60/30</t>
  </si>
  <si>
    <t>Логика графика 60/30</t>
  </si>
  <si>
    <t>Цикл 90</t>
  </si>
  <si>
    <t>Д</t>
  </si>
  <si>
    <t>МВ</t>
  </si>
  <si>
    <t>Дата 1 вахты</t>
  </si>
  <si>
    <t>Дата 2 вахты</t>
  </si>
  <si>
    <t xml:space="preserve">Н-р, дата первой вахты 1 мая. Сталобыть </t>
  </si>
  <si>
    <t>30.04.24 в графике "В", далее "Р"</t>
  </si>
  <si>
    <t>в зависимотси от графика, после снова "В"</t>
  </si>
  <si>
    <t>График работы</t>
  </si>
  <si>
    <t>Цикл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</si>
</sst>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dd"/>
    <numFmt numFmtId="165" formatCode="ddd"/>
    <numFmt numFmtId="166" formatCode="mmm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6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/>
    <xf numFmtId="166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14" fontId="0" fillId="0" borderId="0" xfId="0" applyNumberFormat="1"/>
    <xf numFmtId="164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/>
    <xf numFmtId="165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7" fillId="0" borderId="0" xfId="0" applyFont="1"/>
    <xf numFmtId="0" fontId="8" fillId="0" borderId="0" xfId="0" applyFont="1"/>
    <xf numFmtId="166" fontId="7" fillId="0" borderId="0" xfId="0" applyNumberFormat="1" applyFont="1"/>
    <xf numFmtId="0" fontId="3" fillId="4" borderId="3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0" xfId="0" applyFont="1" applyFill="1"/>
    <xf numFmtId="0" fontId="3" fillId="4" borderId="7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14" fontId="2" fillId="3" borderId="1" xfId="0" applyNumberFormat="1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53">
    <dxf>
      <font>
        <color rgb="FF9C57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E844-D90A-4D19-97CF-7FBE3B20DFD2}">
  <dimension ref="A1:CT81"/>
  <sheetViews>
    <sheetView zoomScale="70" zoomScaleNormal="70" workbookViewId="0">
      <selection activeCell="C2" sqref="C2"/>
    </sheetView>
  </sheetViews>
  <sheetFormatPr defaultRowHeight="12.75" x14ac:dyDescent="0.2"/>
  <cols>
    <col min="1" max="1" width="16" style="1" bestFit="1" customWidth="1"/>
    <col min="2" max="2" width="10.7109375" style="1" bestFit="1" customWidth="1"/>
    <col min="3" max="3" width="9.140625" style="1"/>
    <col min="4" max="5" width="10.28515625" style="1" customWidth="1"/>
    <col min="6" max="6" width="22.42578125" style="1" customWidth="1"/>
    <col min="7" max="8" width="9.140625" style="1"/>
    <col min="9" max="9" width="7.7109375" style="1" bestFit="1" customWidth="1"/>
    <col min="10" max="39" width="7.7109375" style="1" customWidth="1"/>
    <col min="40" max="16384" width="9.140625" style="1"/>
  </cols>
  <sheetData>
    <row r="1" spans="1:39" x14ac:dyDescent="0.2">
      <c r="B1" s="3" t="s">
        <v>0</v>
      </c>
      <c r="C1" s="3" t="s">
        <v>1</v>
      </c>
    </row>
    <row r="2" spans="1:39" x14ac:dyDescent="0.2">
      <c r="B2" s="1">
        <v>2024</v>
      </c>
      <c r="C2" s="1">
        <v>5</v>
      </c>
      <c r="L2" s="1" t="s">
        <v>23</v>
      </c>
      <c r="R2" s="4" t="str">
        <f>_xlfn.CONCAT(INDEX({"Январь";"Февраль";"Март";"Апрель";"Май";"Июнь";"Июль";"Август";"Сентябрь";"Октябрь";"Ноябрь";"Декабрь"},C2)," ",B2)</f>
        <v>Май 2024</v>
      </c>
    </row>
    <row r="4" spans="1:39" x14ac:dyDescent="0.2">
      <c r="A4" s="1" t="s">
        <v>7</v>
      </c>
      <c r="B4" s="1">
        <f>DAY(EOMONTH(I5,0))</f>
        <v>31</v>
      </c>
      <c r="I4" s="9">
        <f>IF(COLUMN()-$B$5&lt;=$B$4,1,0)</f>
        <v>1</v>
      </c>
      <c r="J4" s="9">
        <f t="shared" ref="J4:AM4" si="0">IF(COLUMN()-$B$5&lt;=$B$4,1,0)</f>
        <v>1</v>
      </c>
      <c r="K4" s="9">
        <f t="shared" si="0"/>
        <v>1</v>
      </c>
      <c r="L4" s="9">
        <f t="shared" si="0"/>
        <v>1</v>
      </c>
      <c r="M4" s="9">
        <f t="shared" si="0"/>
        <v>1</v>
      </c>
      <c r="N4" s="9">
        <f t="shared" si="0"/>
        <v>1</v>
      </c>
      <c r="O4" s="9">
        <f t="shared" si="0"/>
        <v>1</v>
      </c>
      <c r="P4" s="9">
        <f t="shared" si="0"/>
        <v>1</v>
      </c>
      <c r="Q4" s="9">
        <f t="shared" si="0"/>
        <v>1</v>
      </c>
      <c r="R4" s="9">
        <f t="shared" si="0"/>
        <v>1</v>
      </c>
      <c r="S4" s="9">
        <f t="shared" si="0"/>
        <v>1</v>
      </c>
      <c r="T4" s="9">
        <f t="shared" si="0"/>
        <v>1</v>
      </c>
      <c r="U4" s="9">
        <f t="shared" si="0"/>
        <v>1</v>
      </c>
      <c r="V4" s="9">
        <f t="shared" si="0"/>
        <v>1</v>
      </c>
      <c r="W4" s="9">
        <f t="shared" si="0"/>
        <v>1</v>
      </c>
      <c r="X4" s="9">
        <f t="shared" si="0"/>
        <v>1</v>
      </c>
      <c r="Y4" s="9">
        <f t="shared" si="0"/>
        <v>1</v>
      </c>
      <c r="Z4" s="9">
        <f t="shared" si="0"/>
        <v>1</v>
      </c>
      <c r="AA4" s="9">
        <f t="shared" si="0"/>
        <v>1</v>
      </c>
      <c r="AB4" s="9">
        <f t="shared" si="0"/>
        <v>1</v>
      </c>
      <c r="AC4" s="9">
        <f t="shared" si="0"/>
        <v>1</v>
      </c>
      <c r="AD4" s="9">
        <f t="shared" si="0"/>
        <v>1</v>
      </c>
      <c r="AE4" s="9">
        <f t="shared" si="0"/>
        <v>1</v>
      </c>
      <c r="AF4" s="9">
        <f t="shared" si="0"/>
        <v>1</v>
      </c>
      <c r="AG4" s="9">
        <f t="shared" si="0"/>
        <v>1</v>
      </c>
      <c r="AH4" s="9">
        <f t="shared" si="0"/>
        <v>1</v>
      </c>
      <c r="AI4" s="9">
        <f t="shared" si="0"/>
        <v>1</v>
      </c>
      <c r="AJ4" s="9">
        <f t="shared" si="0"/>
        <v>1</v>
      </c>
      <c r="AK4" s="9">
        <f t="shared" si="0"/>
        <v>1</v>
      </c>
      <c r="AL4" s="9">
        <f t="shared" si="0"/>
        <v>1</v>
      </c>
      <c r="AM4" s="9">
        <f t="shared" si="0"/>
        <v>1</v>
      </c>
    </row>
    <row r="5" spans="1:39" x14ac:dyDescent="0.2">
      <c r="A5" s="1" t="s">
        <v>8</v>
      </c>
      <c r="B5" s="1">
        <v>8</v>
      </c>
      <c r="F5" s="48" t="s">
        <v>2</v>
      </c>
      <c r="G5" s="48" t="s">
        <v>5</v>
      </c>
      <c r="H5" s="48" t="s">
        <v>6</v>
      </c>
      <c r="I5" s="7">
        <f>DATE(B2,C2,1)</f>
        <v>45413</v>
      </c>
      <c r="J5" s="7">
        <f>IF(J4=1,I5+1,"")</f>
        <v>45414</v>
      </c>
      <c r="K5" s="7">
        <f t="shared" ref="K5:AM5" si="1">IF(K4=1,J5+1,"")</f>
        <v>45415</v>
      </c>
      <c r="L5" s="7">
        <f t="shared" si="1"/>
        <v>45416</v>
      </c>
      <c r="M5" s="7">
        <f t="shared" si="1"/>
        <v>45417</v>
      </c>
      <c r="N5" s="7">
        <f t="shared" si="1"/>
        <v>45418</v>
      </c>
      <c r="O5" s="7">
        <f t="shared" si="1"/>
        <v>45419</v>
      </c>
      <c r="P5" s="7">
        <f t="shared" si="1"/>
        <v>45420</v>
      </c>
      <c r="Q5" s="7">
        <f t="shared" si="1"/>
        <v>45421</v>
      </c>
      <c r="R5" s="7">
        <f t="shared" si="1"/>
        <v>45422</v>
      </c>
      <c r="S5" s="7">
        <f t="shared" si="1"/>
        <v>45423</v>
      </c>
      <c r="T5" s="7">
        <f t="shared" si="1"/>
        <v>45424</v>
      </c>
      <c r="U5" s="7">
        <f t="shared" si="1"/>
        <v>45425</v>
      </c>
      <c r="V5" s="7">
        <f t="shared" si="1"/>
        <v>45426</v>
      </c>
      <c r="W5" s="7">
        <f t="shared" si="1"/>
        <v>45427</v>
      </c>
      <c r="X5" s="7">
        <f t="shared" si="1"/>
        <v>45428</v>
      </c>
      <c r="Y5" s="7">
        <f t="shared" si="1"/>
        <v>45429</v>
      </c>
      <c r="Z5" s="7">
        <f t="shared" si="1"/>
        <v>45430</v>
      </c>
      <c r="AA5" s="7">
        <f t="shared" si="1"/>
        <v>45431</v>
      </c>
      <c r="AB5" s="7">
        <f t="shared" si="1"/>
        <v>45432</v>
      </c>
      <c r="AC5" s="7">
        <f t="shared" si="1"/>
        <v>45433</v>
      </c>
      <c r="AD5" s="7">
        <f t="shared" si="1"/>
        <v>45434</v>
      </c>
      <c r="AE5" s="7">
        <f t="shared" si="1"/>
        <v>45435</v>
      </c>
      <c r="AF5" s="7">
        <f t="shared" si="1"/>
        <v>45436</v>
      </c>
      <c r="AG5" s="7">
        <f t="shared" si="1"/>
        <v>45437</v>
      </c>
      <c r="AH5" s="7">
        <f t="shared" si="1"/>
        <v>45438</v>
      </c>
      <c r="AI5" s="7">
        <f t="shared" si="1"/>
        <v>45439</v>
      </c>
      <c r="AJ5" s="7">
        <f t="shared" si="1"/>
        <v>45440</v>
      </c>
      <c r="AK5" s="7">
        <f t="shared" si="1"/>
        <v>45441</v>
      </c>
      <c r="AL5" s="7">
        <f t="shared" si="1"/>
        <v>45442</v>
      </c>
      <c r="AM5" s="7">
        <f t="shared" si="1"/>
        <v>45443</v>
      </c>
    </row>
    <row r="6" spans="1:39" x14ac:dyDescent="0.2">
      <c r="F6" s="48"/>
      <c r="G6" s="48"/>
      <c r="H6" s="48"/>
      <c r="I6" s="8">
        <f>I5</f>
        <v>45413</v>
      </c>
      <c r="J6" s="8">
        <f t="shared" ref="J6:AK6" si="2">J5</f>
        <v>45414</v>
      </c>
      <c r="K6" s="8">
        <f t="shared" si="2"/>
        <v>45415</v>
      </c>
      <c r="L6" s="8">
        <f t="shared" si="2"/>
        <v>45416</v>
      </c>
      <c r="M6" s="8">
        <f t="shared" si="2"/>
        <v>45417</v>
      </c>
      <c r="N6" s="8">
        <f t="shared" si="2"/>
        <v>45418</v>
      </c>
      <c r="O6" s="8">
        <f t="shared" si="2"/>
        <v>45419</v>
      </c>
      <c r="P6" s="8">
        <f t="shared" si="2"/>
        <v>45420</v>
      </c>
      <c r="Q6" s="8">
        <f t="shared" si="2"/>
        <v>45421</v>
      </c>
      <c r="R6" s="8">
        <f t="shared" si="2"/>
        <v>45422</v>
      </c>
      <c r="S6" s="8">
        <f t="shared" si="2"/>
        <v>45423</v>
      </c>
      <c r="T6" s="8">
        <f t="shared" si="2"/>
        <v>45424</v>
      </c>
      <c r="U6" s="8">
        <f t="shared" si="2"/>
        <v>45425</v>
      </c>
      <c r="V6" s="8">
        <f t="shared" si="2"/>
        <v>45426</v>
      </c>
      <c r="W6" s="8">
        <f t="shared" si="2"/>
        <v>45427</v>
      </c>
      <c r="X6" s="8">
        <f t="shared" si="2"/>
        <v>45428</v>
      </c>
      <c r="Y6" s="8">
        <f t="shared" si="2"/>
        <v>45429</v>
      </c>
      <c r="Z6" s="8">
        <f t="shared" si="2"/>
        <v>45430</v>
      </c>
      <c r="AA6" s="8">
        <f t="shared" si="2"/>
        <v>45431</v>
      </c>
      <c r="AB6" s="8">
        <f t="shared" si="2"/>
        <v>45432</v>
      </c>
      <c r="AC6" s="8">
        <f t="shared" si="2"/>
        <v>45433</v>
      </c>
      <c r="AD6" s="8">
        <f t="shared" si="2"/>
        <v>45434</v>
      </c>
      <c r="AE6" s="8">
        <f t="shared" si="2"/>
        <v>45435</v>
      </c>
      <c r="AF6" s="8">
        <f t="shared" si="2"/>
        <v>45436</v>
      </c>
      <c r="AG6" s="8">
        <f t="shared" si="2"/>
        <v>45437</v>
      </c>
      <c r="AH6" s="8">
        <f t="shared" si="2"/>
        <v>45438</v>
      </c>
      <c r="AI6" s="8">
        <f t="shared" si="2"/>
        <v>45439</v>
      </c>
      <c r="AJ6" s="8">
        <f t="shared" si="2"/>
        <v>45440</v>
      </c>
      <c r="AK6" s="8">
        <f t="shared" si="2"/>
        <v>45441</v>
      </c>
      <c r="AL6" s="8">
        <f t="shared" ref="AL6" si="3">AL5</f>
        <v>45442</v>
      </c>
      <c r="AM6" s="8">
        <f t="shared" ref="AM6" si="4">AM5</f>
        <v>45443</v>
      </c>
    </row>
    <row r="7" spans="1:39" x14ac:dyDescent="0.2">
      <c r="F7" s="5" t="s">
        <v>3</v>
      </c>
      <c r="G7" s="6">
        <f>COUNTIF(I7:AM7,"8-17")</f>
        <v>19</v>
      </c>
      <c r="H7" s="6">
        <f>G7*8</f>
        <v>152</v>
      </c>
      <c r="I7" s="7" t="str">
        <f t="shared" ref="I7:AM7" si="5">IFERROR(IF(ISNUMBER(VLOOKUP(I5,Праздники,1,0)),"В",IF(WEEKDAY(I5,2)&gt;5,"В",IF(WEEKDAY(I5,2)&lt;6,"8-17"))),"")</f>
        <v>В</v>
      </c>
      <c r="J7" s="7" t="str">
        <f t="shared" si="5"/>
        <v>В</v>
      </c>
      <c r="K7" s="7" t="str">
        <f t="shared" si="5"/>
        <v>8-17</v>
      </c>
      <c r="L7" s="7" t="str">
        <f t="shared" si="5"/>
        <v>В</v>
      </c>
      <c r="M7" s="7" t="str">
        <f t="shared" si="5"/>
        <v>В</v>
      </c>
      <c r="N7" s="7" t="str">
        <f t="shared" si="5"/>
        <v>8-17</v>
      </c>
      <c r="O7" s="7" t="str">
        <f t="shared" si="5"/>
        <v>8-17</v>
      </c>
      <c r="P7" s="7" t="str">
        <f t="shared" si="5"/>
        <v>8-17</v>
      </c>
      <c r="Q7" s="7" t="str">
        <f t="shared" si="5"/>
        <v>В</v>
      </c>
      <c r="R7" s="7" t="str">
        <f t="shared" si="5"/>
        <v>В</v>
      </c>
      <c r="S7" s="7" t="str">
        <f t="shared" si="5"/>
        <v>В</v>
      </c>
      <c r="T7" s="7" t="str">
        <f t="shared" si="5"/>
        <v>В</v>
      </c>
      <c r="U7" s="7" t="str">
        <f t="shared" si="5"/>
        <v>8-17</v>
      </c>
      <c r="V7" s="7" t="str">
        <f t="shared" si="5"/>
        <v>8-17</v>
      </c>
      <c r="W7" s="7" t="str">
        <f t="shared" si="5"/>
        <v>8-17</v>
      </c>
      <c r="X7" s="7" t="str">
        <f t="shared" si="5"/>
        <v>8-17</v>
      </c>
      <c r="Y7" s="7" t="str">
        <f t="shared" si="5"/>
        <v>8-17</v>
      </c>
      <c r="Z7" s="7" t="str">
        <f t="shared" si="5"/>
        <v>В</v>
      </c>
      <c r="AA7" s="7" t="str">
        <f t="shared" si="5"/>
        <v>В</v>
      </c>
      <c r="AB7" s="7" t="str">
        <f t="shared" si="5"/>
        <v>8-17</v>
      </c>
      <c r="AC7" s="7" t="str">
        <f t="shared" si="5"/>
        <v>8-17</v>
      </c>
      <c r="AD7" s="7" t="str">
        <f t="shared" si="5"/>
        <v>8-17</v>
      </c>
      <c r="AE7" s="7" t="str">
        <f t="shared" si="5"/>
        <v>8-17</v>
      </c>
      <c r="AF7" s="7" t="str">
        <f t="shared" si="5"/>
        <v>8-17</v>
      </c>
      <c r="AG7" s="7" t="str">
        <f t="shared" si="5"/>
        <v>В</v>
      </c>
      <c r="AH7" s="7" t="str">
        <f t="shared" si="5"/>
        <v>В</v>
      </c>
      <c r="AI7" s="7" t="str">
        <f t="shared" si="5"/>
        <v>8-17</v>
      </c>
      <c r="AJ7" s="7" t="str">
        <f t="shared" si="5"/>
        <v>8-17</v>
      </c>
      <c r="AK7" s="7" t="str">
        <f t="shared" si="5"/>
        <v>8-17</v>
      </c>
      <c r="AL7" s="7" t="str">
        <f t="shared" si="5"/>
        <v>8-17</v>
      </c>
      <c r="AM7" s="7" t="str">
        <f t="shared" si="5"/>
        <v>8-17</v>
      </c>
    </row>
    <row r="8" spans="1:39" s="2" customFormat="1" x14ac:dyDescent="0.2">
      <c r="A8" s="2" t="s">
        <v>32</v>
      </c>
      <c r="B8" s="43">
        <v>45413</v>
      </c>
      <c r="F8" s="5" t="s">
        <v>4</v>
      </c>
      <c r="G8" s="6">
        <f>COUNTIF(I8:AM8,"8-20")</f>
        <v>16</v>
      </c>
      <c r="H8" s="12">
        <f>G8*12</f>
        <v>192</v>
      </c>
      <c r="I8" s="1" t="str">
        <f>IFERROR(IF(MOD(I$5,4)=2,"8-20",IF(MOD(I$5,4)=3,"8-20","")),"")</f>
        <v/>
      </c>
      <c r="J8" s="1" t="str">
        <f t="shared" ref="J8:AM8" si="6">IFERROR(IF(MOD(J$5,4)=2,"8-20",IF(MOD(J$5,4)=3,"8-20","")),"")</f>
        <v>8-20</v>
      </c>
      <c r="K8" s="1" t="str">
        <f t="shared" si="6"/>
        <v>8-20</v>
      </c>
      <c r="L8" s="1" t="str">
        <f t="shared" si="6"/>
        <v/>
      </c>
      <c r="M8" s="1" t="str">
        <f t="shared" si="6"/>
        <v/>
      </c>
      <c r="N8" s="1" t="str">
        <f t="shared" si="6"/>
        <v>8-20</v>
      </c>
      <c r="O8" s="1" t="str">
        <f t="shared" si="6"/>
        <v>8-20</v>
      </c>
      <c r="P8" s="1" t="str">
        <f t="shared" si="6"/>
        <v/>
      </c>
      <c r="Q8" s="1" t="str">
        <f t="shared" si="6"/>
        <v/>
      </c>
      <c r="R8" s="1" t="str">
        <f t="shared" si="6"/>
        <v>8-20</v>
      </c>
      <c r="S8" s="1" t="str">
        <f t="shared" si="6"/>
        <v>8-20</v>
      </c>
      <c r="T8" s="1" t="str">
        <f t="shared" si="6"/>
        <v/>
      </c>
      <c r="U8" s="1" t="str">
        <f t="shared" si="6"/>
        <v/>
      </c>
      <c r="V8" s="1" t="str">
        <f t="shared" si="6"/>
        <v>8-20</v>
      </c>
      <c r="W8" s="1" t="str">
        <f t="shared" si="6"/>
        <v>8-20</v>
      </c>
      <c r="X8" s="1" t="str">
        <f t="shared" si="6"/>
        <v/>
      </c>
      <c r="Y8" s="1" t="str">
        <f t="shared" si="6"/>
        <v/>
      </c>
      <c r="Z8" s="1" t="str">
        <f t="shared" si="6"/>
        <v>8-20</v>
      </c>
      <c r="AA8" s="1" t="str">
        <f t="shared" si="6"/>
        <v>8-20</v>
      </c>
      <c r="AB8" s="1" t="str">
        <f t="shared" si="6"/>
        <v/>
      </c>
      <c r="AC8" s="1" t="str">
        <f t="shared" si="6"/>
        <v/>
      </c>
      <c r="AD8" s="1" t="str">
        <f t="shared" si="6"/>
        <v>8-20</v>
      </c>
      <c r="AE8" s="1" t="str">
        <f t="shared" si="6"/>
        <v>8-20</v>
      </c>
      <c r="AF8" s="1" t="str">
        <f t="shared" si="6"/>
        <v/>
      </c>
      <c r="AG8" s="1" t="str">
        <f t="shared" si="6"/>
        <v/>
      </c>
      <c r="AH8" s="1" t="str">
        <f t="shared" si="6"/>
        <v>8-20</v>
      </c>
      <c r="AI8" s="1" t="str">
        <f t="shared" si="6"/>
        <v>8-20</v>
      </c>
      <c r="AJ8" s="1" t="str">
        <f t="shared" si="6"/>
        <v/>
      </c>
      <c r="AK8" s="1" t="str">
        <f t="shared" si="6"/>
        <v/>
      </c>
      <c r="AL8" s="1" t="str">
        <f t="shared" si="6"/>
        <v>8-20</v>
      </c>
      <c r="AM8" s="1" t="str">
        <f t="shared" si="6"/>
        <v>8-20</v>
      </c>
    </row>
    <row r="9" spans="1:39" s="2" customFormat="1" x14ac:dyDescent="0.2">
      <c r="A9" s="2" t="s">
        <v>33</v>
      </c>
      <c r="B9" s="22"/>
      <c r="F9" s="5" t="s">
        <v>10</v>
      </c>
      <c r="G9" s="6">
        <f t="shared" ref="G9:G10" si="7">COUNTIF(I9:AM9,"8-20")</f>
        <v>15</v>
      </c>
      <c r="H9" s="12">
        <f t="shared" ref="H9:H11" si="8">G9*12</f>
        <v>180</v>
      </c>
      <c r="I9" s="1" t="str">
        <f>IFERROR(IF(MOD(I$5,4)=0,"8-20",IF(MOD(I$5,4)=1,"8-20","")),"")</f>
        <v>8-20</v>
      </c>
      <c r="J9" s="1" t="str">
        <f t="shared" ref="J9:AM11" si="9">IFERROR(IF(MOD(J$5,4)=0,"8-20",IF(MOD(J$5,4)=1,"8-20","")),"")</f>
        <v/>
      </c>
      <c r="K9" s="1" t="str">
        <f t="shared" si="9"/>
        <v/>
      </c>
      <c r="L9" s="1" t="str">
        <f t="shared" si="9"/>
        <v>8-20</v>
      </c>
      <c r="M9" s="1" t="str">
        <f t="shared" si="9"/>
        <v>8-20</v>
      </c>
      <c r="N9" s="1" t="str">
        <f t="shared" si="9"/>
        <v/>
      </c>
      <c r="O9" s="1" t="str">
        <f t="shared" si="9"/>
        <v/>
      </c>
      <c r="P9" s="1" t="str">
        <f t="shared" si="9"/>
        <v>8-20</v>
      </c>
      <c r="Q9" s="1" t="str">
        <f t="shared" si="9"/>
        <v>8-20</v>
      </c>
      <c r="R9" s="1" t="str">
        <f t="shared" si="9"/>
        <v/>
      </c>
      <c r="S9" s="1" t="str">
        <f t="shared" si="9"/>
        <v/>
      </c>
      <c r="T9" s="1" t="str">
        <f t="shared" si="9"/>
        <v>8-20</v>
      </c>
      <c r="U9" s="1" t="str">
        <f t="shared" si="9"/>
        <v>8-20</v>
      </c>
      <c r="V9" s="1" t="str">
        <f t="shared" si="9"/>
        <v/>
      </c>
      <c r="W9" s="1" t="str">
        <f t="shared" si="9"/>
        <v/>
      </c>
      <c r="X9" s="1" t="str">
        <f t="shared" si="9"/>
        <v>8-20</v>
      </c>
      <c r="Y9" s="1" t="str">
        <f t="shared" si="9"/>
        <v>8-20</v>
      </c>
      <c r="Z9" s="1" t="str">
        <f t="shared" si="9"/>
        <v/>
      </c>
      <c r="AA9" s="1" t="str">
        <f t="shared" si="9"/>
        <v/>
      </c>
      <c r="AB9" s="1" t="str">
        <f t="shared" si="9"/>
        <v>8-20</v>
      </c>
      <c r="AC9" s="1" t="str">
        <f t="shared" si="9"/>
        <v>8-20</v>
      </c>
      <c r="AD9" s="1" t="str">
        <f t="shared" si="9"/>
        <v/>
      </c>
      <c r="AE9" s="1" t="str">
        <f t="shared" si="9"/>
        <v/>
      </c>
      <c r="AF9" s="1" t="str">
        <f t="shared" si="9"/>
        <v>8-20</v>
      </c>
      <c r="AG9" s="1" t="str">
        <f t="shared" si="9"/>
        <v>8-20</v>
      </c>
      <c r="AH9" s="1" t="str">
        <f t="shared" si="9"/>
        <v/>
      </c>
      <c r="AI9" s="1" t="str">
        <f t="shared" si="9"/>
        <v/>
      </c>
      <c r="AJ9" s="1" t="str">
        <f t="shared" si="9"/>
        <v>8-20</v>
      </c>
      <c r="AK9" s="1" t="str">
        <f t="shared" si="9"/>
        <v>8-20</v>
      </c>
      <c r="AL9" s="1" t="str">
        <f t="shared" si="9"/>
        <v/>
      </c>
      <c r="AM9" s="1" t="str">
        <f t="shared" si="9"/>
        <v/>
      </c>
    </row>
    <row r="10" spans="1:39" x14ac:dyDescent="0.2">
      <c r="F10" s="5" t="s">
        <v>11</v>
      </c>
      <c r="G10" s="6">
        <f t="shared" si="7"/>
        <v>15</v>
      </c>
      <c r="H10" s="12">
        <f t="shared" si="8"/>
        <v>180</v>
      </c>
      <c r="I10" s="1" t="str">
        <f>IFERROR(IF(MOD(I$5,4)=0,"8-20",IF(MOD(I$5,4)=1,"8-20","")),"")</f>
        <v>8-20</v>
      </c>
      <c r="J10" s="1" t="str">
        <f t="shared" si="9"/>
        <v/>
      </c>
      <c r="K10" s="1" t="str">
        <f t="shared" si="9"/>
        <v/>
      </c>
      <c r="L10" s="1" t="str">
        <f t="shared" si="9"/>
        <v>8-20</v>
      </c>
      <c r="M10" s="1" t="str">
        <f t="shared" si="9"/>
        <v>8-20</v>
      </c>
      <c r="N10" s="1" t="str">
        <f t="shared" si="9"/>
        <v/>
      </c>
      <c r="O10" s="1" t="str">
        <f t="shared" si="9"/>
        <v/>
      </c>
      <c r="P10" s="1" t="str">
        <f t="shared" si="9"/>
        <v>8-20</v>
      </c>
      <c r="Q10" s="1" t="str">
        <f t="shared" si="9"/>
        <v>8-20</v>
      </c>
      <c r="R10" s="1" t="str">
        <f t="shared" si="9"/>
        <v/>
      </c>
      <c r="S10" s="1" t="str">
        <f t="shared" si="9"/>
        <v/>
      </c>
      <c r="T10" s="1" t="str">
        <f t="shared" si="9"/>
        <v>8-20</v>
      </c>
      <c r="U10" s="1" t="str">
        <f t="shared" si="9"/>
        <v>8-20</v>
      </c>
      <c r="V10" s="1" t="str">
        <f t="shared" si="9"/>
        <v/>
      </c>
      <c r="W10" s="1" t="str">
        <f t="shared" si="9"/>
        <v/>
      </c>
      <c r="X10" s="1" t="str">
        <f t="shared" si="9"/>
        <v>8-20</v>
      </c>
      <c r="Y10" s="1" t="str">
        <f t="shared" si="9"/>
        <v>8-20</v>
      </c>
      <c r="Z10" s="1" t="str">
        <f t="shared" si="9"/>
        <v/>
      </c>
      <c r="AA10" s="1" t="str">
        <f t="shared" si="9"/>
        <v/>
      </c>
      <c r="AB10" s="1" t="str">
        <f t="shared" si="9"/>
        <v>8-20</v>
      </c>
      <c r="AC10" s="1" t="str">
        <f t="shared" si="9"/>
        <v>8-20</v>
      </c>
      <c r="AD10" s="1" t="str">
        <f t="shared" si="9"/>
        <v/>
      </c>
      <c r="AE10" s="1" t="str">
        <f t="shared" si="9"/>
        <v/>
      </c>
      <c r="AF10" s="1" t="str">
        <f t="shared" si="9"/>
        <v>8-20</v>
      </c>
      <c r="AG10" s="1" t="str">
        <f t="shared" si="9"/>
        <v>8-20</v>
      </c>
      <c r="AH10" s="1" t="str">
        <f t="shared" si="9"/>
        <v/>
      </c>
      <c r="AI10" s="1" t="str">
        <f t="shared" si="9"/>
        <v/>
      </c>
      <c r="AJ10" s="1" t="str">
        <f t="shared" si="9"/>
        <v>8-20</v>
      </c>
      <c r="AK10" s="1" t="str">
        <f t="shared" si="9"/>
        <v>8-20</v>
      </c>
      <c r="AL10" s="1" t="str">
        <f t="shared" si="9"/>
        <v/>
      </c>
      <c r="AM10" s="1" t="str">
        <f t="shared" si="9"/>
        <v/>
      </c>
    </row>
    <row r="11" spans="1:39" ht="13.5" thickBot="1" x14ac:dyDescent="0.25">
      <c r="F11" s="5" t="s">
        <v>12</v>
      </c>
      <c r="G11" s="6">
        <f>COUNTIF(I11:AM11,"8-20")+COUNTIF(I11:AM11,"20-8")</f>
        <v>15</v>
      </c>
      <c r="H11" s="12">
        <f t="shared" si="8"/>
        <v>180</v>
      </c>
      <c r="I11" s="1" t="str">
        <f>IFERROR(IF(MOD(I$5,4)=0,"8-20",IF(MOD(I$5,4)=1,"20-8","")),"")</f>
        <v>20-8</v>
      </c>
      <c r="J11" s="1" t="str">
        <f t="shared" ref="J11:AL11" si="10">IFERROR(IF(MOD(J$5,4)=0,"8-20",IF(MOD(J$5,4)=1,"20-8","")),"")</f>
        <v/>
      </c>
      <c r="K11" s="1" t="str">
        <f t="shared" si="10"/>
        <v/>
      </c>
      <c r="L11" s="1" t="str">
        <f t="shared" si="10"/>
        <v>8-20</v>
      </c>
      <c r="M11" s="1" t="str">
        <f t="shared" si="10"/>
        <v>20-8</v>
      </c>
      <c r="N11" s="1" t="str">
        <f t="shared" si="10"/>
        <v/>
      </c>
      <c r="O11" s="1" t="str">
        <f t="shared" si="10"/>
        <v/>
      </c>
      <c r="P11" s="1" t="str">
        <f t="shared" si="10"/>
        <v>8-20</v>
      </c>
      <c r="Q11" s="1" t="str">
        <f t="shared" si="10"/>
        <v>20-8</v>
      </c>
      <c r="R11" s="1" t="str">
        <f t="shared" si="10"/>
        <v/>
      </c>
      <c r="S11" s="1" t="str">
        <f t="shared" si="10"/>
        <v/>
      </c>
      <c r="T11" s="1" t="str">
        <f t="shared" si="10"/>
        <v>8-20</v>
      </c>
      <c r="U11" s="1" t="str">
        <f t="shared" si="10"/>
        <v>20-8</v>
      </c>
      <c r="V11" s="1" t="str">
        <f t="shared" si="10"/>
        <v/>
      </c>
      <c r="W11" s="1" t="str">
        <f t="shared" si="10"/>
        <v/>
      </c>
      <c r="X11" s="1" t="str">
        <f t="shared" si="10"/>
        <v>8-20</v>
      </c>
      <c r="Y11" s="1" t="str">
        <f t="shared" si="10"/>
        <v>20-8</v>
      </c>
      <c r="Z11" s="1" t="str">
        <f t="shared" si="10"/>
        <v/>
      </c>
      <c r="AA11" s="1" t="str">
        <f t="shared" si="10"/>
        <v/>
      </c>
      <c r="AB11" s="1" t="str">
        <f t="shared" si="10"/>
        <v>8-20</v>
      </c>
      <c r="AC11" s="1" t="str">
        <f t="shared" si="10"/>
        <v>20-8</v>
      </c>
      <c r="AD11" s="1" t="str">
        <f t="shared" si="10"/>
        <v/>
      </c>
      <c r="AE11" s="1" t="str">
        <f t="shared" si="10"/>
        <v/>
      </c>
      <c r="AF11" s="1" t="str">
        <f t="shared" si="10"/>
        <v>8-20</v>
      </c>
      <c r="AG11" s="1" t="str">
        <f t="shared" si="10"/>
        <v>20-8</v>
      </c>
      <c r="AH11" s="1" t="str">
        <f t="shared" si="10"/>
        <v/>
      </c>
      <c r="AI11" s="1" t="str">
        <f t="shared" si="10"/>
        <v/>
      </c>
      <c r="AJ11" s="1" t="str">
        <f t="shared" si="10"/>
        <v>8-20</v>
      </c>
      <c r="AK11" s="1" t="str">
        <f t="shared" si="10"/>
        <v>20-8</v>
      </c>
      <c r="AL11" s="1" t="str">
        <f t="shared" si="10"/>
        <v/>
      </c>
      <c r="AM11" s="1" t="str">
        <f t="shared" si="9"/>
        <v/>
      </c>
    </row>
    <row r="12" spans="1:39" x14ac:dyDescent="0.2">
      <c r="A12" s="34" t="s">
        <v>34</v>
      </c>
      <c r="B12" s="35"/>
      <c r="C12" s="35"/>
      <c r="D12" s="35"/>
      <c r="E12" s="36"/>
    </row>
    <row r="13" spans="1:39" x14ac:dyDescent="0.2">
      <c r="A13" s="37" t="s">
        <v>35</v>
      </c>
      <c r="B13" s="38"/>
      <c r="C13" s="38"/>
      <c r="D13" s="38"/>
      <c r="E13" s="39"/>
      <c r="I13" s="1">
        <f>MOD(I5,4)</f>
        <v>1</v>
      </c>
      <c r="J13" s="1">
        <f t="shared" ref="J13:AM13" si="11">MOD(J5,4)</f>
        <v>2</v>
      </c>
      <c r="K13" s="1">
        <f t="shared" si="11"/>
        <v>3</v>
      </c>
      <c r="L13" s="1">
        <f t="shared" si="11"/>
        <v>0</v>
      </c>
      <c r="M13" s="1">
        <f t="shared" si="11"/>
        <v>1</v>
      </c>
      <c r="N13" s="1">
        <f t="shared" si="11"/>
        <v>2</v>
      </c>
      <c r="O13" s="1">
        <f t="shared" si="11"/>
        <v>3</v>
      </c>
      <c r="P13" s="1">
        <f t="shared" si="11"/>
        <v>0</v>
      </c>
      <c r="Q13" s="1">
        <f t="shared" si="11"/>
        <v>1</v>
      </c>
      <c r="R13" s="1">
        <f t="shared" si="11"/>
        <v>2</v>
      </c>
      <c r="S13" s="1">
        <f t="shared" si="11"/>
        <v>3</v>
      </c>
      <c r="T13" s="1">
        <f t="shared" si="11"/>
        <v>0</v>
      </c>
      <c r="U13" s="1">
        <f t="shared" si="11"/>
        <v>1</v>
      </c>
      <c r="V13" s="1">
        <f t="shared" si="11"/>
        <v>2</v>
      </c>
      <c r="W13" s="1">
        <f t="shared" si="11"/>
        <v>3</v>
      </c>
      <c r="X13" s="1">
        <f t="shared" si="11"/>
        <v>0</v>
      </c>
      <c r="Y13" s="1">
        <f t="shared" si="11"/>
        <v>1</v>
      </c>
      <c r="Z13" s="1">
        <f t="shared" si="11"/>
        <v>2</v>
      </c>
      <c r="AA13" s="1">
        <f t="shared" si="11"/>
        <v>3</v>
      </c>
      <c r="AB13" s="1">
        <f t="shared" si="11"/>
        <v>0</v>
      </c>
      <c r="AC13" s="1">
        <f t="shared" si="11"/>
        <v>1</v>
      </c>
      <c r="AD13" s="1">
        <f t="shared" si="11"/>
        <v>2</v>
      </c>
      <c r="AE13" s="1">
        <f t="shared" si="11"/>
        <v>3</v>
      </c>
      <c r="AF13" s="1">
        <f t="shared" si="11"/>
        <v>0</v>
      </c>
      <c r="AG13" s="1">
        <f t="shared" si="11"/>
        <v>1</v>
      </c>
      <c r="AH13" s="1">
        <f t="shared" si="11"/>
        <v>2</v>
      </c>
      <c r="AI13" s="1">
        <f t="shared" si="11"/>
        <v>3</v>
      </c>
      <c r="AJ13" s="1">
        <f t="shared" si="11"/>
        <v>0</v>
      </c>
      <c r="AK13" s="1">
        <f t="shared" si="11"/>
        <v>1</v>
      </c>
      <c r="AL13" s="1">
        <f t="shared" si="11"/>
        <v>2</v>
      </c>
      <c r="AM13" s="1">
        <f t="shared" si="11"/>
        <v>3</v>
      </c>
    </row>
    <row r="14" spans="1:39" x14ac:dyDescent="0.2">
      <c r="A14" s="37" t="s">
        <v>36</v>
      </c>
      <c r="B14" s="38"/>
      <c r="C14" s="38"/>
      <c r="D14" s="38"/>
      <c r="E14" s="39"/>
    </row>
    <row r="15" spans="1:39" ht="13.5" thickBot="1" x14ac:dyDescent="0.25">
      <c r="A15" s="40"/>
      <c r="B15" s="41"/>
      <c r="C15" s="41"/>
      <c r="D15" s="41"/>
      <c r="E15" s="42"/>
      <c r="I15" s="11">
        <f>MOD(I5,15)</f>
        <v>8</v>
      </c>
      <c r="J15" s="11">
        <f t="shared" ref="J15:AM15" si="12">MOD(J5,15)</f>
        <v>9</v>
      </c>
      <c r="K15" s="11">
        <f t="shared" si="12"/>
        <v>10</v>
      </c>
      <c r="L15" s="11">
        <f t="shared" si="12"/>
        <v>11</v>
      </c>
      <c r="M15" s="11">
        <f t="shared" si="12"/>
        <v>12</v>
      </c>
      <c r="N15" s="11">
        <f t="shared" si="12"/>
        <v>13</v>
      </c>
      <c r="O15" s="11">
        <f t="shared" si="12"/>
        <v>14</v>
      </c>
      <c r="P15" s="11">
        <f t="shared" si="12"/>
        <v>0</v>
      </c>
      <c r="Q15" s="11">
        <f t="shared" si="12"/>
        <v>1</v>
      </c>
      <c r="R15" s="11">
        <f t="shared" si="12"/>
        <v>2</v>
      </c>
      <c r="S15" s="11">
        <f t="shared" si="12"/>
        <v>3</v>
      </c>
      <c r="T15" s="11">
        <f t="shared" si="12"/>
        <v>4</v>
      </c>
      <c r="U15" s="11">
        <f t="shared" si="12"/>
        <v>5</v>
      </c>
      <c r="V15" s="11">
        <f t="shared" si="12"/>
        <v>6</v>
      </c>
      <c r="W15" s="11">
        <f t="shared" si="12"/>
        <v>7</v>
      </c>
      <c r="X15" s="11">
        <f t="shared" si="12"/>
        <v>8</v>
      </c>
      <c r="Y15" s="11">
        <f t="shared" si="12"/>
        <v>9</v>
      </c>
      <c r="Z15" s="11">
        <f t="shared" si="12"/>
        <v>10</v>
      </c>
      <c r="AA15" s="11">
        <f t="shared" si="12"/>
        <v>11</v>
      </c>
      <c r="AB15" s="11">
        <f t="shared" si="12"/>
        <v>12</v>
      </c>
      <c r="AC15" s="11">
        <f t="shared" si="12"/>
        <v>13</v>
      </c>
      <c r="AD15" s="11">
        <f t="shared" si="12"/>
        <v>14</v>
      </c>
      <c r="AE15" s="11">
        <f t="shared" si="12"/>
        <v>0</v>
      </c>
      <c r="AF15" s="11">
        <f t="shared" si="12"/>
        <v>1</v>
      </c>
      <c r="AG15" s="11">
        <f t="shared" si="12"/>
        <v>2</v>
      </c>
      <c r="AH15" s="11">
        <f t="shared" si="12"/>
        <v>3</v>
      </c>
      <c r="AI15" s="11">
        <f t="shared" si="12"/>
        <v>4</v>
      </c>
      <c r="AJ15" s="11">
        <f t="shared" si="12"/>
        <v>5</v>
      </c>
      <c r="AK15" s="11">
        <f t="shared" si="12"/>
        <v>6</v>
      </c>
      <c r="AL15" s="11">
        <f t="shared" si="12"/>
        <v>7</v>
      </c>
      <c r="AM15" s="11">
        <f t="shared" si="12"/>
        <v>8</v>
      </c>
    </row>
    <row r="18" spans="5:40" x14ac:dyDescent="0.2">
      <c r="I18" s="1" t="str">
        <f>IFERROR(IF(MOD(I$5,4)=14,"8-20",IF(MOD(I$5,4)=15,"8-20","")),"")</f>
        <v/>
      </c>
      <c r="J18" s="1" t="str">
        <f t="shared" ref="J18:AM18" si="13">IFERROR(IF(MOD(J$5,4)=14,"8-20",IF(MOD(J$5,4)=15,"8-20","")),"")</f>
        <v/>
      </c>
      <c r="K18" s="1" t="str">
        <f t="shared" si="13"/>
        <v/>
      </c>
      <c r="L18" s="1" t="str">
        <f t="shared" si="13"/>
        <v/>
      </c>
      <c r="M18" s="1" t="str">
        <f t="shared" si="13"/>
        <v/>
      </c>
      <c r="N18" s="1" t="str">
        <f t="shared" si="13"/>
        <v/>
      </c>
      <c r="O18" s="1" t="str">
        <f t="shared" si="13"/>
        <v/>
      </c>
      <c r="P18" s="1" t="str">
        <f t="shared" si="13"/>
        <v/>
      </c>
      <c r="Q18" s="1" t="str">
        <f t="shared" si="13"/>
        <v/>
      </c>
      <c r="R18" s="1" t="str">
        <f t="shared" si="13"/>
        <v/>
      </c>
      <c r="S18" s="1" t="str">
        <f t="shared" si="13"/>
        <v/>
      </c>
      <c r="T18" s="1" t="str">
        <f t="shared" si="13"/>
        <v/>
      </c>
      <c r="U18" s="1" t="str">
        <f t="shared" si="13"/>
        <v/>
      </c>
      <c r="V18" s="1" t="str">
        <f t="shared" si="13"/>
        <v/>
      </c>
      <c r="W18" s="1" t="str">
        <f t="shared" si="13"/>
        <v/>
      </c>
      <c r="X18" s="1" t="str">
        <f t="shared" si="13"/>
        <v/>
      </c>
      <c r="Y18" s="1" t="str">
        <f t="shared" si="13"/>
        <v/>
      </c>
      <c r="Z18" s="1" t="str">
        <f t="shared" si="13"/>
        <v/>
      </c>
      <c r="AA18" s="1" t="str">
        <f t="shared" si="13"/>
        <v/>
      </c>
      <c r="AB18" s="1" t="str">
        <f t="shared" si="13"/>
        <v/>
      </c>
      <c r="AC18" s="1" t="str">
        <f t="shared" si="13"/>
        <v/>
      </c>
      <c r="AD18" s="1" t="str">
        <f t="shared" si="13"/>
        <v/>
      </c>
      <c r="AE18" s="1" t="str">
        <f t="shared" si="13"/>
        <v/>
      </c>
      <c r="AF18" s="1" t="str">
        <f t="shared" si="13"/>
        <v/>
      </c>
      <c r="AG18" s="1" t="str">
        <f t="shared" si="13"/>
        <v/>
      </c>
      <c r="AH18" s="1" t="str">
        <f t="shared" si="13"/>
        <v/>
      </c>
      <c r="AI18" s="1" t="str">
        <f t="shared" si="13"/>
        <v/>
      </c>
      <c r="AJ18" s="1" t="str">
        <f t="shared" si="13"/>
        <v/>
      </c>
      <c r="AK18" s="1" t="str">
        <f t="shared" si="13"/>
        <v/>
      </c>
      <c r="AL18" s="1" t="str">
        <f t="shared" si="13"/>
        <v/>
      </c>
      <c r="AM18" s="1" t="str">
        <f t="shared" si="13"/>
        <v/>
      </c>
    </row>
    <row r="26" spans="5:40" ht="13.5" thickBot="1" x14ac:dyDescent="0.25"/>
    <row r="27" spans="5:40" x14ac:dyDescent="0.2">
      <c r="E27" s="2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5"/>
    </row>
    <row r="28" spans="5:40" ht="20.25" x14ac:dyDescent="0.3">
      <c r="E28" s="26"/>
      <c r="L28" s="31" t="str">
        <f>L2</f>
        <v>График работы вахт.персонала</v>
      </c>
      <c r="M28" s="31"/>
      <c r="N28" s="31"/>
      <c r="O28" s="31"/>
      <c r="P28" s="31"/>
      <c r="Q28" s="31"/>
      <c r="S28" s="32"/>
      <c r="U28" s="33" t="str">
        <f>R2</f>
        <v>Май 2024</v>
      </c>
      <c r="AN28" s="27"/>
    </row>
    <row r="29" spans="5:40" x14ac:dyDescent="0.2">
      <c r="E29" s="26"/>
      <c r="I29" s="9">
        <f>IF(COLUMN()-$B$5&lt;=$B$4,1,0)</f>
        <v>1</v>
      </c>
      <c r="J29" s="9">
        <f t="shared" ref="J29:AM29" si="14">IF(COLUMN()-$B$5&lt;=$B$4,1,0)</f>
        <v>1</v>
      </c>
      <c r="K29" s="9">
        <f t="shared" si="14"/>
        <v>1</v>
      </c>
      <c r="L29" s="9">
        <f t="shared" si="14"/>
        <v>1</v>
      </c>
      <c r="M29" s="9">
        <f t="shared" si="14"/>
        <v>1</v>
      </c>
      <c r="N29" s="9">
        <f t="shared" si="14"/>
        <v>1</v>
      </c>
      <c r="O29" s="9">
        <f t="shared" si="14"/>
        <v>1</v>
      </c>
      <c r="P29" s="9">
        <f t="shared" si="14"/>
        <v>1</v>
      </c>
      <c r="Q29" s="9">
        <f t="shared" si="14"/>
        <v>1</v>
      </c>
      <c r="R29" s="9">
        <f t="shared" si="14"/>
        <v>1</v>
      </c>
      <c r="S29" s="9">
        <f t="shared" si="14"/>
        <v>1</v>
      </c>
      <c r="T29" s="9">
        <f t="shared" si="14"/>
        <v>1</v>
      </c>
      <c r="U29" s="9">
        <f t="shared" si="14"/>
        <v>1</v>
      </c>
      <c r="V29" s="9">
        <f t="shared" si="14"/>
        <v>1</v>
      </c>
      <c r="W29" s="9">
        <f t="shared" si="14"/>
        <v>1</v>
      </c>
      <c r="X29" s="9">
        <f t="shared" si="14"/>
        <v>1</v>
      </c>
      <c r="Y29" s="9">
        <f t="shared" si="14"/>
        <v>1</v>
      </c>
      <c r="Z29" s="9">
        <f t="shared" si="14"/>
        <v>1</v>
      </c>
      <c r="AA29" s="9">
        <f t="shared" si="14"/>
        <v>1</v>
      </c>
      <c r="AB29" s="9">
        <f t="shared" si="14"/>
        <v>1</v>
      </c>
      <c r="AC29" s="9">
        <f t="shared" si="14"/>
        <v>1</v>
      </c>
      <c r="AD29" s="9">
        <f t="shared" si="14"/>
        <v>1</v>
      </c>
      <c r="AE29" s="9">
        <f t="shared" si="14"/>
        <v>1</v>
      </c>
      <c r="AF29" s="9">
        <f t="shared" si="14"/>
        <v>1</v>
      </c>
      <c r="AG29" s="9">
        <f t="shared" si="14"/>
        <v>1</v>
      </c>
      <c r="AH29" s="9">
        <f t="shared" si="14"/>
        <v>1</v>
      </c>
      <c r="AI29" s="9">
        <f t="shared" si="14"/>
        <v>1</v>
      </c>
      <c r="AJ29" s="9">
        <f t="shared" si="14"/>
        <v>1</v>
      </c>
      <c r="AK29" s="9">
        <f t="shared" si="14"/>
        <v>1</v>
      </c>
      <c r="AL29" s="9">
        <f t="shared" si="14"/>
        <v>1</v>
      </c>
      <c r="AM29" s="9">
        <f t="shared" si="14"/>
        <v>1</v>
      </c>
      <c r="AN29" s="27"/>
    </row>
    <row r="30" spans="5:40" x14ac:dyDescent="0.2">
      <c r="E30" s="26"/>
      <c r="F30" s="48" t="s">
        <v>2</v>
      </c>
      <c r="G30" s="48" t="s">
        <v>5</v>
      </c>
      <c r="H30" s="48" t="s">
        <v>6</v>
      </c>
      <c r="I30" s="7">
        <f>DATE(B2,C2,1)</f>
        <v>45413</v>
      </c>
      <c r="J30" s="7">
        <f>IF(J29=1,I30+1,"")</f>
        <v>45414</v>
      </c>
      <c r="K30" s="7">
        <f t="shared" ref="K30:AM30" si="15">IF(K29=1,J30+1,"")</f>
        <v>45415</v>
      </c>
      <c r="L30" s="7">
        <f t="shared" si="15"/>
        <v>45416</v>
      </c>
      <c r="M30" s="7">
        <f t="shared" si="15"/>
        <v>45417</v>
      </c>
      <c r="N30" s="7">
        <f t="shared" si="15"/>
        <v>45418</v>
      </c>
      <c r="O30" s="7">
        <f t="shared" si="15"/>
        <v>45419</v>
      </c>
      <c r="P30" s="7">
        <f t="shared" si="15"/>
        <v>45420</v>
      </c>
      <c r="Q30" s="7">
        <f t="shared" si="15"/>
        <v>45421</v>
      </c>
      <c r="R30" s="7">
        <f t="shared" si="15"/>
        <v>45422</v>
      </c>
      <c r="S30" s="7">
        <f t="shared" si="15"/>
        <v>45423</v>
      </c>
      <c r="T30" s="7">
        <f t="shared" si="15"/>
        <v>45424</v>
      </c>
      <c r="U30" s="7">
        <f t="shared" si="15"/>
        <v>45425</v>
      </c>
      <c r="V30" s="7">
        <f t="shared" si="15"/>
        <v>45426</v>
      </c>
      <c r="W30" s="7">
        <f t="shared" si="15"/>
        <v>45427</v>
      </c>
      <c r="X30" s="7">
        <f t="shared" si="15"/>
        <v>45428</v>
      </c>
      <c r="Y30" s="7">
        <f t="shared" si="15"/>
        <v>45429</v>
      </c>
      <c r="Z30" s="7">
        <f t="shared" si="15"/>
        <v>45430</v>
      </c>
      <c r="AA30" s="7">
        <f t="shared" si="15"/>
        <v>45431</v>
      </c>
      <c r="AB30" s="7">
        <f t="shared" si="15"/>
        <v>45432</v>
      </c>
      <c r="AC30" s="7">
        <f t="shared" si="15"/>
        <v>45433</v>
      </c>
      <c r="AD30" s="7">
        <f t="shared" si="15"/>
        <v>45434</v>
      </c>
      <c r="AE30" s="7">
        <f t="shared" si="15"/>
        <v>45435</v>
      </c>
      <c r="AF30" s="7">
        <f t="shared" si="15"/>
        <v>45436</v>
      </c>
      <c r="AG30" s="7">
        <f t="shared" si="15"/>
        <v>45437</v>
      </c>
      <c r="AH30" s="7">
        <f t="shared" si="15"/>
        <v>45438</v>
      </c>
      <c r="AI30" s="7">
        <f t="shared" si="15"/>
        <v>45439</v>
      </c>
      <c r="AJ30" s="7">
        <f t="shared" si="15"/>
        <v>45440</v>
      </c>
      <c r="AK30" s="7">
        <f t="shared" si="15"/>
        <v>45441</v>
      </c>
      <c r="AL30" s="7">
        <f t="shared" si="15"/>
        <v>45442</v>
      </c>
      <c r="AM30" s="7">
        <f t="shared" si="15"/>
        <v>45443</v>
      </c>
      <c r="AN30" s="27"/>
    </row>
    <row r="31" spans="5:40" x14ac:dyDescent="0.2">
      <c r="E31" s="26"/>
      <c r="F31" s="50"/>
      <c r="G31" s="50"/>
      <c r="H31" s="50"/>
      <c r="I31" s="8">
        <f>I30</f>
        <v>45413</v>
      </c>
      <c r="J31" s="8">
        <f t="shared" ref="J31" si="16">J30</f>
        <v>45414</v>
      </c>
      <c r="K31" s="8">
        <f t="shared" ref="K31" si="17">K30</f>
        <v>45415</v>
      </c>
      <c r="L31" s="8">
        <f t="shared" ref="L31" si="18">L30</f>
        <v>45416</v>
      </c>
      <c r="M31" s="8">
        <f t="shared" ref="M31" si="19">M30</f>
        <v>45417</v>
      </c>
      <c r="N31" s="8">
        <f t="shared" ref="N31" si="20">N30</f>
        <v>45418</v>
      </c>
      <c r="O31" s="8">
        <f t="shared" ref="O31" si="21">O30</f>
        <v>45419</v>
      </c>
      <c r="P31" s="8">
        <f t="shared" ref="P31" si="22">P30</f>
        <v>45420</v>
      </c>
      <c r="Q31" s="8">
        <f t="shared" ref="Q31" si="23">Q30</f>
        <v>45421</v>
      </c>
      <c r="R31" s="8">
        <f t="shared" ref="R31" si="24">R30</f>
        <v>45422</v>
      </c>
      <c r="S31" s="8">
        <f t="shared" ref="S31" si="25">S30</f>
        <v>45423</v>
      </c>
      <c r="T31" s="8">
        <f t="shared" ref="T31" si="26">T30</f>
        <v>45424</v>
      </c>
      <c r="U31" s="8">
        <f t="shared" ref="U31" si="27">U30</f>
        <v>45425</v>
      </c>
      <c r="V31" s="8">
        <f t="shared" ref="V31" si="28">V30</f>
        <v>45426</v>
      </c>
      <c r="W31" s="8">
        <f t="shared" ref="W31" si="29">W30</f>
        <v>45427</v>
      </c>
      <c r="X31" s="8">
        <f t="shared" ref="X31" si="30">X30</f>
        <v>45428</v>
      </c>
      <c r="Y31" s="8">
        <f t="shared" ref="Y31" si="31">Y30</f>
        <v>45429</v>
      </c>
      <c r="Z31" s="8">
        <f t="shared" ref="Z31" si="32">Z30</f>
        <v>45430</v>
      </c>
      <c r="AA31" s="8">
        <f t="shared" ref="AA31" si="33">AA30</f>
        <v>45431</v>
      </c>
      <c r="AB31" s="8">
        <f t="shared" ref="AB31" si="34">AB30</f>
        <v>45432</v>
      </c>
      <c r="AC31" s="8">
        <f t="shared" ref="AC31" si="35">AC30</f>
        <v>45433</v>
      </c>
      <c r="AD31" s="8">
        <f t="shared" ref="AD31" si="36">AD30</f>
        <v>45434</v>
      </c>
      <c r="AE31" s="8">
        <f t="shared" ref="AE31" si="37">AE30</f>
        <v>45435</v>
      </c>
      <c r="AF31" s="8">
        <f t="shared" ref="AF31" si="38">AF30</f>
        <v>45436</v>
      </c>
      <c r="AG31" s="8">
        <f t="shared" ref="AG31" si="39">AG30</f>
        <v>45437</v>
      </c>
      <c r="AH31" s="8">
        <f t="shared" ref="AH31" si="40">AH30</f>
        <v>45438</v>
      </c>
      <c r="AI31" s="8">
        <f t="shared" ref="AI31" si="41">AI30</f>
        <v>45439</v>
      </c>
      <c r="AJ31" s="8">
        <f t="shared" ref="AJ31" si="42">AJ30</f>
        <v>45440</v>
      </c>
      <c r="AK31" s="8">
        <f t="shared" ref="AK31" si="43">AK30</f>
        <v>45441</v>
      </c>
      <c r="AL31" s="8">
        <f t="shared" ref="AL31" si="44">AL30</f>
        <v>45442</v>
      </c>
      <c r="AM31" s="8">
        <f t="shared" ref="AM31" si="45">AM30</f>
        <v>45443</v>
      </c>
      <c r="AN31" s="27"/>
    </row>
    <row r="32" spans="5:40" ht="15.75" x14ac:dyDescent="0.2">
      <c r="E32" s="26"/>
      <c r="F32" s="49" t="s">
        <v>21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27"/>
    </row>
    <row r="33" spans="5:40" x14ac:dyDescent="0.2">
      <c r="E33" s="26"/>
      <c r="F33" s="5" t="s">
        <v>3</v>
      </c>
      <c r="G33" s="6">
        <f>COUNTIF(I33:AM33,O33)</f>
        <v>2</v>
      </c>
      <c r="H33" s="5">
        <f>G33*11</f>
        <v>22</v>
      </c>
      <c r="I33" s="5" t="str">
        <f>IFERROR(CHOOSE(MOD(I31,30)+1,"Р","Р","Р","Р","Р","Р","Р","Р","Р","Р","Р","Р","Р","Р","Р","Д","В","В","В","В","В","В","В","В","В","В","В","В","В","Д"),"")</f>
        <v>В</v>
      </c>
      <c r="J33" s="5" t="str">
        <f t="shared" ref="J33:AM33" si="46">IFERROR(CHOOSE(MOD(J31,30)+1,"Р","Р","Р","Р","Р","Р","Р","Р","Р","Р","Р","Р","Р","Р","Р","Д","В","В","В","В","В","В","В","В","В","В","В","В","В","Д"),"")</f>
        <v>В</v>
      </c>
      <c r="K33" s="5" t="str">
        <f t="shared" si="46"/>
        <v>В</v>
      </c>
      <c r="L33" s="5" t="str">
        <f t="shared" si="46"/>
        <v>В</v>
      </c>
      <c r="M33" s="5" t="str">
        <f t="shared" si="46"/>
        <v>В</v>
      </c>
      <c r="N33" s="5" t="str">
        <f t="shared" si="46"/>
        <v>В</v>
      </c>
      <c r="O33" s="5" t="str">
        <f t="shared" si="46"/>
        <v>Д</v>
      </c>
      <c r="P33" s="5" t="str">
        <f t="shared" si="46"/>
        <v>Р</v>
      </c>
      <c r="Q33" s="5" t="str">
        <f t="shared" si="46"/>
        <v>Р</v>
      </c>
      <c r="R33" s="5" t="str">
        <f t="shared" si="46"/>
        <v>Р</v>
      </c>
      <c r="S33" s="5" t="str">
        <f t="shared" si="46"/>
        <v>Р</v>
      </c>
      <c r="T33" s="5" t="str">
        <f t="shared" si="46"/>
        <v>Р</v>
      </c>
      <c r="U33" s="5" t="str">
        <f t="shared" si="46"/>
        <v>Р</v>
      </c>
      <c r="V33" s="5" t="str">
        <f t="shared" si="46"/>
        <v>Р</v>
      </c>
      <c r="W33" s="5" t="str">
        <f t="shared" si="46"/>
        <v>Р</v>
      </c>
      <c r="X33" s="5" t="str">
        <f t="shared" si="46"/>
        <v>Р</v>
      </c>
      <c r="Y33" s="5" t="str">
        <f t="shared" si="46"/>
        <v>Р</v>
      </c>
      <c r="Z33" s="5" t="str">
        <f t="shared" si="46"/>
        <v>Р</v>
      </c>
      <c r="AA33" s="5" t="str">
        <f t="shared" si="46"/>
        <v>Р</v>
      </c>
      <c r="AB33" s="5" t="str">
        <f t="shared" si="46"/>
        <v>Р</v>
      </c>
      <c r="AC33" s="5" t="str">
        <f t="shared" si="46"/>
        <v>Р</v>
      </c>
      <c r="AD33" s="5" t="str">
        <f t="shared" si="46"/>
        <v>Р</v>
      </c>
      <c r="AE33" s="5" t="str">
        <f t="shared" si="46"/>
        <v>Д</v>
      </c>
      <c r="AF33" s="5" t="str">
        <f t="shared" si="46"/>
        <v>В</v>
      </c>
      <c r="AG33" s="5" t="str">
        <f t="shared" si="46"/>
        <v>В</v>
      </c>
      <c r="AH33" s="5" t="str">
        <f t="shared" si="46"/>
        <v>В</v>
      </c>
      <c r="AI33" s="5" t="str">
        <f t="shared" si="46"/>
        <v>В</v>
      </c>
      <c r="AJ33" s="5" t="str">
        <f t="shared" si="46"/>
        <v>В</v>
      </c>
      <c r="AK33" s="5" t="str">
        <f t="shared" si="46"/>
        <v>В</v>
      </c>
      <c r="AL33" s="5" t="str">
        <f t="shared" si="46"/>
        <v>В</v>
      </c>
      <c r="AM33" s="5" t="str">
        <f t="shared" si="46"/>
        <v>В</v>
      </c>
      <c r="AN33" s="27"/>
    </row>
    <row r="34" spans="5:40" x14ac:dyDescent="0.2">
      <c r="E34" s="26"/>
      <c r="F34" s="5" t="s">
        <v>4</v>
      </c>
      <c r="G34" s="6">
        <f>COUNTIF(I34:AM34,O34)</f>
        <v>16</v>
      </c>
      <c r="H34" s="5">
        <f>G34*11</f>
        <v>176</v>
      </c>
      <c r="I34" s="5" t="str">
        <f>IFERROR(CHOOSE(MOD(I31,30)+1,"Д","В","В","В","В","В","В","В","В","В","В","В","В","В","Д","Р","Р","Р","Р","Р","Р","Р","Р","Р","Р","Р","Р","Р","Р","Р"),"")</f>
        <v>Р</v>
      </c>
      <c r="J34" s="5" t="str">
        <f t="shared" ref="J34:AM34" si="47">IFERROR(CHOOSE(MOD(J31,30)+1,"Д","В","В","В","В","В","В","В","В","В","В","В","В","В","Д","Р","Р","Р","Р","Р","Р","Р","Р","Р","Р","Р","Р","Р","Р","Р"),"")</f>
        <v>Р</v>
      </c>
      <c r="K34" s="5" t="str">
        <f t="shared" si="47"/>
        <v>Р</v>
      </c>
      <c r="L34" s="5" t="str">
        <f t="shared" si="47"/>
        <v>Р</v>
      </c>
      <c r="M34" s="5" t="str">
        <f t="shared" si="47"/>
        <v>Р</v>
      </c>
      <c r="N34" s="5" t="str">
        <f t="shared" si="47"/>
        <v>Р</v>
      </c>
      <c r="O34" s="5" t="str">
        <f t="shared" si="47"/>
        <v>Р</v>
      </c>
      <c r="P34" s="5" t="str">
        <f t="shared" si="47"/>
        <v>Д</v>
      </c>
      <c r="Q34" s="5" t="str">
        <f t="shared" si="47"/>
        <v>В</v>
      </c>
      <c r="R34" s="5" t="str">
        <f t="shared" si="47"/>
        <v>В</v>
      </c>
      <c r="S34" s="5" t="str">
        <f t="shared" si="47"/>
        <v>В</v>
      </c>
      <c r="T34" s="5" t="str">
        <f t="shared" si="47"/>
        <v>В</v>
      </c>
      <c r="U34" s="5" t="str">
        <f t="shared" si="47"/>
        <v>В</v>
      </c>
      <c r="V34" s="5" t="str">
        <f t="shared" si="47"/>
        <v>В</v>
      </c>
      <c r="W34" s="5" t="str">
        <f t="shared" si="47"/>
        <v>В</v>
      </c>
      <c r="X34" s="5" t="str">
        <f t="shared" si="47"/>
        <v>В</v>
      </c>
      <c r="Y34" s="5" t="str">
        <f t="shared" si="47"/>
        <v>В</v>
      </c>
      <c r="Z34" s="5" t="str">
        <f t="shared" si="47"/>
        <v>В</v>
      </c>
      <c r="AA34" s="5" t="str">
        <f t="shared" si="47"/>
        <v>В</v>
      </c>
      <c r="AB34" s="5" t="str">
        <f t="shared" si="47"/>
        <v>В</v>
      </c>
      <c r="AC34" s="5" t="str">
        <f t="shared" si="47"/>
        <v>В</v>
      </c>
      <c r="AD34" s="5" t="str">
        <f t="shared" si="47"/>
        <v>Д</v>
      </c>
      <c r="AE34" s="5" t="str">
        <f t="shared" si="47"/>
        <v>Р</v>
      </c>
      <c r="AF34" s="5" t="str">
        <f t="shared" si="47"/>
        <v>Р</v>
      </c>
      <c r="AG34" s="5" t="str">
        <f t="shared" si="47"/>
        <v>Р</v>
      </c>
      <c r="AH34" s="5" t="str">
        <f t="shared" si="47"/>
        <v>Р</v>
      </c>
      <c r="AI34" s="5" t="str">
        <f t="shared" si="47"/>
        <v>Р</v>
      </c>
      <c r="AJ34" s="5" t="str">
        <f t="shared" si="47"/>
        <v>Р</v>
      </c>
      <c r="AK34" s="5" t="str">
        <f t="shared" si="47"/>
        <v>Р</v>
      </c>
      <c r="AL34" s="5" t="str">
        <f t="shared" si="47"/>
        <v>Р</v>
      </c>
      <c r="AM34" s="5" t="str">
        <f t="shared" si="47"/>
        <v>Р</v>
      </c>
      <c r="AN34" s="27"/>
    </row>
    <row r="35" spans="5:40" ht="15.75" x14ac:dyDescent="0.2">
      <c r="E35" s="26"/>
      <c r="F35" s="49" t="s">
        <v>22</v>
      </c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27"/>
    </row>
    <row r="36" spans="5:40" x14ac:dyDescent="0.2">
      <c r="E36" s="26"/>
      <c r="F36" s="5" t="s">
        <v>3</v>
      </c>
      <c r="G36" s="6">
        <f>COUNTIF(I36:AM36,O36)</f>
        <v>16</v>
      </c>
      <c r="H36" s="5">
        <f>G36*11</f>
        <v>176</v>
      </c>
      <c r="I36" s="5" t="str">
        <f>IFERROR(CHOOSE(MOD(I30,7)+1,"Р","Р","Р","Р","Д","В","Д"),"")</f>
        <v>Д</v>
      </c>
      <c r="J36" s="5" t="str">
        <f t="shared" ref="J36:AM36" si="48">IFERROR(CHOOSE(MOD(J30,7)+1,"Р","Р","Р","Р","Д","В","Д"),"")</f>
        <v>В</v>
      </c>
      <c r="K36" s="5" t="str">
        <f t="shared" si="48"/>
        <v>Д</v>
      </c>
      <c r="L36" s="5" t="str">
        <f t="shared" si="48"/>
        <v>Р</v>
      </c>
      <c r="M36" s="5" t="str">
        <f t="shared" si="48"/>
        <v>Р</v>
      </c>
      <c r="N36" s="5" t="str">
        <f t="shared" si="48"/>
        <v>Р</v>
      </c>
      <c r="O36" s="5" t="str">
        <f t="shared" si="48"/>
        <v>Р</v>
      </c>
      <c r="P36" s="5" t="str">
        <f t="shared" si="48"/>
        <v>Д</v>
      </c>
      <c r="Q36" s="5" t="str">
        <f t="shared" si="48"/>
        <v>В</v>
      </c>
      <c r="R36" s="5" t="str">
        <f t="shared" si="48"/>
        <v>Д</v>
      </c>
      <c r="S36" s="5" t="str">
        <f t="shared" si="48"/>
        <v>Р</v>
      </c>
      <c r="T36" s="5" t="str">
        <f t="shared" si="48"/>
        <v>Р</v>
      </c>
      <c r="U36" s="5" t="str">
        <f t="shared" si="48"/>
        <v>Р</v>
      </c>
      <c r="V36" s="5" t="str">
        <f t="shared" si="48"/>
        <v>Р</v>
      </c>
      <c r="W36" s="5" t="str">
        <f t="shared" si="48"/>
        <v>Д</v>
      </c>
      <c r="X36" s="5" t="str">
        <f t="shared" si="48"/>
        <v>В</v>
      </c>
      <c r="Y36" s="5" t="str">
        <f t="shared" si="48"/>
        <v>Д</v>
      </c>
      <c r="Z36" s="5" t="str">
        <f t="shared" si="48"/>
        <v>Р</v>
      </c>
      <c r="AA36" s="5" t="str">
        <f t="shared" si="48"/>
        <v>Р</v>
      </c>
      <c r="AB36" s="5" t="str">
        <f t="shared" si="48"/>
        <v>Р</v>
      </c>
      <c r="AC36" s="5" t="str">
        <f t="shared" si="48"/>
        <v>Р</v>
      </c>
      <c r="AD36" s="5" t="str">
        <f t="shared" si="48"/>
        <v>Д</v>
      </c>
      <c r="AE36" s="5" t="str">
        <f t="shared" si="48"/>
        <v>В</v>
      </c>
      <c r="AF36" s="5" t="str">
        <f t="shared" si="48"/>
        <v>Д</v>
      </c>
      <c r="AG36" s="5" t="str">
        <f t="shared" si="48"/>
        <v>Р</v>
      </c>
      <c r="AH36" s="5" t="str">
        <f t="shared" si="48"/>
        <v>Р</v>
      </c>
      <c r="AI36" s="5" t="str">
        <f t="shared" si="48"/>
        <v>Р</v>
      </c>
      <c r="AJ36" s="5" t="str">
        <f t="shared" si="48"/>
        <v>Р</v>
      </c>
      <c r="AK36" s="5" t="str">
        <f t="shared" si="48"/>
        <v>Д</v>
      </c>
      <c r="AL36" s="5" t="str">
        <f t="shared" si="48"/>
        <v>В</v>
      </c>
      <c r="AM36" s="5" t="str">
        <f t="shared" si="48"/>
        <v>Д</v>
      </c>
      <c r="AN36" s="27"/>
    </row>
    <row r="37" spans="5:40" x14ac:dyDescent="0.2">
      <c r="E37" s="26"/>
      <c r="F37" s="5" t="s">
        <v>4</v>
      </c>
      <c r="G37" s="6">
        <f>COUNTIF(I37:AM37,O37)</f>
        <v>19</v>
      </c>
      <c r="H37" s="5">
        <f>G37*11</f>
        <v>209</v>
      </c>
      <c r="I37" s="5" t="str">
        <f>IFERROR(CHOOSE(MOD(I31,7)+1,"Д","В","Д","Р","Р","Р","Р"),"")</f>
        <v>Р</v>
      </c>
      <c r="J37" s="5" t="str">
        <f t="shared" ref="J37:AM37" si="49">IFERROR(CHOOSE(MOD(J31,7)+1,"Д","В","Д","Р","Р","Р","Р"),"")</f>
        <v>Р</v>
      </c>
      <c r="K37" s="5" t="str">
        <f t="shared" si="49"/>
        <v>Р</v>
      </c>
      <c r="L37" s="5" t="str">
        <f t="shared" si="49"/>
        <v>Д</v>
      </c>
      <c r="M37" s="5" t="str">
        <f t="shared" si="49"/>
        <v>В</v>
      </c>
      <c r="N37" s="5" t="str">
        <f t="shared" si="49"/>
        <v>Д</v>
      </c>
      <c r="O37" s="5" t="str">
        <f t="shared" si="49"/>
        <v>Р</v>
      </c>
      <c r="P37" s="5" t="str">
        <f t="shared" si="49"/>
        <v>Р</v>
      </c>
      <c r="Q37" s="5" t="str">
        <f t="shared" si="49"/>
        <v>Р</v>
      </c>
      <c r="R37" s="5" t="str">
        <f t="shared" si="49"/>
        <v>Р</v>
      </c>
      <c r="S37" s="5" t="str">
        <f t="shared" si="49"/>
        <v>Д</v>
      </c>
      <c r="T37" s="5" t="str">
        <f t="shared" si="49"/>
        <v>В</v>
      </c>
      <c r="U37" s="5" t="str">
        <f t="shared" si="49"/>
        <v>Д</v>
      </c>
      <c r="V37" s="5" t="str">
        <f t="shared" si="49"/>
        <v>Р</v>
      </c>
      <c r="W37" s="5" t="str">
        <f t="shared" si="49"/>
        <v>Р</v>
      </c>
      <c r="X37" s="5" t="str">
        <f t="shared" si="49"/>
        <v>Р</v>
      </c>
      <c r="Y37" s="5" t="str">
        <f t="shared" si="49"/>
        <v>Р</v>
      </c>
      <c r="Z37" s="5" t="str">
        <f t="shared" si="49"/>
        <v>Д</v>
      </c>
      <c r="AA37" s="5" t="str">
        <f t="shared" si="49"/>
        <v>В</v>
      </c>
      <c r="AB37" s="5" t="str">
        <f t="shared" si="49"/>
        <v>Д</v>
      </c>
      <c r="AC37" s="5" t="str">
        <f t="shared" si="49"/>
        <v>Р</v>
      </c>
      <c r="AD37" s="5" t="str">
        <f t="shared" si="49"/>
        <v>Р</v>
      </c>
      <c r="AE37" s="5" t="str">
        <f t="shared" si="49"/>
        <v>Р</v>
      </c>
      <c r="AF37" s="5" t="str">
        <f t="shared" si="49"/>
        <v>Р</v>
      </c>
      <c r="AG37" s="5" t="str">
        <f t="shared" si="49"/>
        <v>Д</v>
      </c>
      <c r="AH37" s="5" t="str">
        <f t="shared" si="49"/>
        <v>В</v>
      </c>
      <c r="AI37" s="5" t="str">
        <f t="shared" si="49"/>
        <v>Д</v>
      </c>
      <c r="AJ37" s="5" t="str">
        <f t="shared" si="49"/>
        <v>Р</v>
      </c>
      <c r="AK37" s="5" t="str">
        <f t="shared" si="49"/>
        <v>Р</v>
      </c>
      <c r="AL37" s="5" t="str">
        <f t="shared" si="49"/>
        <v>Р</v>
      </c>
      <c r="AM37" s="5" t="str">
        <f t="shared" si="49"/>
        <v>Р</v>
      </c>
      <c r="AN37" s="27"/>
    </row>
    <row r="38" spans="5:40" ht="15.75" x14ac:dyDescent="0.2">
      <c r="E38" s="26"/>
      <c r="F38" s="49" t="s">
        <v>26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27"/>
    </row>
    <row r="39" spans="5:40" x14ac:dyDescent="0.2">
      <c r="E39" s="26"/>
      <c r="F39" s="5" t="s">
        <v>3</v>
      </c>
      <c r="G39" s="6">
        <f>COUNTIF(I39:AM39,O39)</f>
        <v>22</v>
      </c>
      <c r="H39" s="5">
        <f>G39*11</f>
        <v>242</v>
      </c>
      <c r="I39" s="5" t="str">
        <f>IFERROR(CHOOSE(MOD(I30,45)+1,"Р","Р","Р","Р","Р","Р","Р","Р","Р","Р","Р","Р","Р","Р","Р","Р","Р","Р","Р","Р","Р","Р","Р","Р","Р","Р","Р","Р","Р","Р","Д","В","В","В","В","В","В","В","В","В","В","В","В","В","Д"),"")</f>
        <v>Р</v>
      </c>
      <c r="J39" s="5" t="str">
        <f t="shared" ref="J39:AM39" si="50">IFERROR(CHOOSE(MOD(J30,45)+1,"Р","Р","Р","Р","Р","Р","Р","Р","Р","Р","Р","Р","Р","Р","Р","Р","Р","Р","Р","Р","Р","Р","Р","Р","Р","Р","Р","Р","Р","Р","Д","В","В","В","В","В","В","В","В","В","В","В","В","В","Д"),"")</f>
        <v>Р</v>
      </c>
      <c r="K39" s="5" t="str">
        <f t="shared" si="50"/>
        <v>Р</v>
      </c>
      <c r="L39" s="5" t="str">
        <f t="shared" si="50"/>
        <v>Р</v>
      </c>
      <c r="M39" s="5" t="str">
        <f t="shared" si="50"/>
        <v>Р</v>
      </c>
      <c r="N39" s="5" t="str">
        <f t="shared" si="50"/>
        <v>Р</v>
      </c>
      <c r="O39" s="5" t="str">
        <f t="shared" si="50"/>
        <v>Р</v>
      </c>
      <c r="P39" s="5" t="str">
        <f t="shared" si="50"/>
        <v>Р</v>
      </c>
      <c r="Q39" s="5" t="str">
        <f t="shared" si="50"/>
        <v>Р</v>
      </c>
      <c r="R39" s="5" t="str">
        <f t="shared" si="50"/>
        <v>Р</v>
      </c>
      <c r="S39" s="5" t="str">
        <f t="shared" si="50"/>
        <v>Р</v>
      </c>
      <c r="T39" s="5" t="str">
        <f t="shared" si="50"/>
        <v>Р</v>
      </c>
      <c r="U39" s="5" t="str">
        <f t="shared" si="50"/>
        <v>Р</v>
      </c>
      <c r="V39" s="5" t="str">
        <f t="shared" si="50"/>
        <v>Р</v>
      </c>
      <c r="W39" s="5" t="str">
        <f t="shared" si="50"/>
        <v>Р</v>
      </c>
      <c r="X39" s="5" t="str">
        <f t="shared" si="50"/>
        <v>Р</v>
      </c>
      <c r="Y39" s="5" t="str">
        <f t="shared" si="50"/>
        <v>Р</v>
      </c>
      <c r="Z39" s="5" t="str">
        <f t="shared" si="50"/>
        <v>Р</v>
      </c>
      <c r="AA39" s="5" t="str">
        <f t="shared" si="50"/>
        <v>Р</v>
      </c>
      <c r="AB39" s="5" t="str">
        <f t="shared" si="50"/>
        <v>Р</v>
      </c>
      <c r="AC39" s="5" t="str">
        <f t="shared" si="50"/>
        <v>Р</v>
      </c>
      <c r="AD39" s="5" t="str">
        <f t="shared" si="50"/>
        <v>Р</v>
      </c>
      <c r="AE39" s="5" t="str">
        <f t="shared" si="50"/>
        <v>Д</v>
      </c>
      <c r="AF39" s="5" t="str">
        <f t="shared" si="50"/>
        <v>В</v>
      </c>
      <c r="AG39" s="5" t="str">
        <f t="shared" si="50"/>
        <v>В</v>
      </c>
      <c r="AH39" s="5" t="str">
        <f t="shared" si="50"/>
        <v>В</v>
      </c>
      <c r="AI39" s="5" t="str">
        <f t="shared" si="50"/>
        <v>В</v>
      </c>
      <c r="AJ39" s="5" t="str">
        <f t="shared" si="50"/>
        <v>В</v>
      </c>
      <c r="AK39" s="5" t="str">
        <f t="shared" si="50"/>
        <v>В</v>
      </c>
      <c r="AL39" s="5" t="str">
        <f t="shared" si="50"/>
        <v>В</v>
      </c>
      <c r="AM39" s="5" t="str">
        <f t="shared" si="50"/>
        <v>В</v>
      </c>
      <c r="AN39" s="27"/>
    </row>
    <row r="40" spans="5:40" x14ac:dyDescent="0.2">
      <c r="E40" s="26"/>
      <c r="F40" s="5" t="s">
        <v>4</v>
      </c>
      <c r="G40" s="6">
        <f>COUNTIF(I40:AM40,O40)</f>
        <v>1</v>
      </c>
      <c r="H40" s="5">
        <f>G40*11</f>
        <v>11</v>
      </c>
      <c r="I40" s="5" t="str">
        <f>IFERROR(CHOOSE(MOD(I31,45)+1,"Д","В","В","В","В","В","В","В","В","В","В","В","В","В","Д","Р","Р","Р","Р","Р","Р","Р","Р","Р","Р","Р","Р","Р","Р","Р","Р","Р","Р","Р","Р","Р","Р","Р","Р","Р","Р","Р","Р","Р","Р"),"")</f>
        <v>В</v>
      </c>
      <c r="J40" s="5" t="str">
        <f t="shared" ref="J40:AM40" si="51">IFERROR(CHOOSE(MOD(J31,45)+1,"Д","В","В","В","В","В","В","В","В","В","В","В","В","В","Д","Р","Р","Р","Р","Р","Р","Р","Р","Р","Р","Р","Р","Р","Р","Р","Р","Р","Р","Р","Р","Р","Р","Р","Р","Р","Р","Р","Р","Р","Р"),"")</f>
        <v>В</v>
      </c>
      <c r="K40" s="5" t="str">
        <f t="shared" si="51"/>
        <v>В</v>
      </c>
      <c r="L40" s="5" t="str">
        <f t="shared" si="51"/>
        <v>В</v>
      </c>
      <c r="M40" s="5" t="str">
        <f t="shared" si="51"/>
        <v>В</v>
      </c>
      <c r="N40" s="5" t="str">
        <f t="shared" si="51"/>
        <v>В</v>
      </c>
      <c r="O40" s="5" t="str">
        <f t="shared" si="51"/>
        <v>Д</v>
      </c>
      <c r="P40" s="5" t="str">
        <f t="shared" si="51"/>
        <v>Р</v>
      </c>
      <c r="Q40" s="5" t="str">
        <f t="shared" si="51"/>
        <v>Р</v>
      </c>
      <c r="R40" s="5" t="str">
        <f t="shared" si="51"/>
        <v>Р</v>
      </c>
      <c r="S40" s="5" t="str">
        <f t="shared" si="51"/>
        <v>Р</v>
      </c>
      <c r="T40" s="5" t="str">
        <f t="shared" si="51"/>
        <v>Р</v>
      </c>
      <c r="U40" s="5" t="str">
        <f t="shared" si="51"/>
        <v>Р</v>
      </c>
      <c r="V40" s="5" t="str">
        <f t="shared" si="51"/>
        <v>Р</v>
      </c>
      <c r="W40" s="5" t="str">
        <f t="shared" si="51"/>
        <v>Р</v>
      </c>
      <c r="X40" s="5" t="str">
        <f t="shared" si="51"/>
        <v>Р</v>
      </c>
      <c r="Y40" s="5" t="str">
        <f t="shared" si="51"/>
        <v>Р</v>
      </c>
      <c r="Z40" s="5" t="str">
        <f t="shared" si="51"/>
        <v>Р</v>
      </c>
      <c r="AA40" s="5" t="str">
        <f t="shared" si="51"/>
        <v>Р</v>
      </c>
      <c r="AB40" s="5" t="str">
        <f t="shared" si="51"/>
        <v>Р</v>
      </c>
      <c r="AC40" s="5" t="str">
        <f t="shared" si="51"/>
        <v>Р</v>
      </c>
      <c r="AD40" s="5" t="str">
        <f t="shared" si="51"/>
        <v>Р</v>
      </c>
      <c r="AE40" s="5" t="str">
        <f t="shared" si="51"/>
        <v>Р</v>
      </c>
      <c r="AF40" s="5" t="str">
        <f t="shared" si="51"/>
        <v>Р</v>
      </c>
      <c r="AG40" s="5" t="str">
        <f t="shared" si="51"/>
        <v>Р</v>
      </c>
      <c r="AH40" s="5" t="str">
        <f t="shared" si="51"/>
        <v>Р</v>
      </c>
      <c r="AI40" s="5" t="str">
        <f t="shared" si="51"/>
        <v>Р</v>
      </c>
      <c r="AJ40" s="5" t="str">
        <f t="shared" si="51"/>
        <v>Р</v>
      </c>
      <c r="AK40" s="5" t="str">
        <f t="shared" si="51"/>
        <v>Р</v>
      </c>
      <c r="AL40" s="5" t="str">
        <f t="shared" si="51"/>
        <v>Р</v>
      </c>
      <c r="AM40" s="5" t="str">
        <f t="shared" si="51"/>
        <v>Р</v>
      </c>
      <c r="AN40" s="27"/>
    </row>
    <row r="41" spans="5:40" ht="15.75" x14ac:dyDescent="0.2">
      <c r="E41" s="26"/>
      <c r="F41" s="49" t="s">
        <v>27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27"/>
    </row>
    <row r="42" spans="5:40" x14ac:dyDescent="0.2">
      <c r="E42" s="26"/>
      <c r="F42" s="5" t="s">
        <v>3</v>
      </c>
      <c r="G42" s="6">
        <f>COUNTIF(I42:AM42,O42)</f>
        <v>7</v>
      </c>
      <c r="H42" s="5">
        <f>G42*11</f>
        <v>77</v>
      </c>
      <c r="I42" s="5" t="str">
        <f>IFERROR(CHOOSE(MOD(I30,90)+1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Д","В","В","В","В","В","В","В","В","В","В","В","В","В","В","В","В","В","В","В","В","В","В","В","В","В","В","В","В","Д"),"")</f>
        <v>Р</v>
      </c>
      <c r="J42" s="5" t="str">
        <f t="shared" ref="J42:AM42" si="52">IFERROR(CHOOSE(MOD(J30,90)+1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Д","В","В","В","В","В","В","В","В","В","В","В","В","В","В","В","В","В","В","В","В","В","В","В","В","В","В","В","В","Д"),"")</f>
        <v>Р</v>
      </c>
      <c r="K42" s="5" t="str">
        <f t="shared" si="52"/>
        <v>Р</v>
      </c>
      <c r="L42" s="5" t="str">
        <f t="shared" si="52"/>
        <v>Р</v>
      </c>
      <c r="M42" s="5" t="str">
        <f t="shared" si="52"/>
        <v>Р</v>
      </c>
      <c r="N42" s="5" t="str">
        <f t="shared" si="52"/>
        <v>Р</v>
      </c>
      <c r="O42" s="5" t="str">
        <f t="shared" si="52"/>
        <v>Р</v>
      </c>
      <c r="P42" s="5" t="str">
        <f t="shared" si="52"/>
        <v>Д</v>
      </c>
      <c r="Q42" s="5" t="str">
        <f t="shared" si="52"/>
        <v>В</v>
      </c>
      <c r="R42" s="5" t="str">
        <f t="shared" si="52"/>
        <v>В</v>
      </c>
      <c r="S42" s="5" t="str">
        <f t="shared" si="52"/>
        <v>В</v>
      </c>
      <c r="T42" s="5" t="str">
        <f t="shared" si="52"/>
        <v>В</v>
      </c>
      <c r="U42" s="5" t="str">
        <f t="shared" si="52"/>
        <v>В</v>
      </c>
      <c r="V42" s="5" t="str">
        <f t="shared" si="52"/>
        <v>В</v>
      </c>
      <c r="W42" s="5" t="str">
        <f t="shared" si="52"/>
        <v>В</v>
      </c>
      <c r="X42" s="5" t="str">
        <f t="shared" si="52"/>
        <v>В</v>
      </c>
      <c r="Y42" s="5" t="str">
        <f t="shared" si="52"/>
        <v>В</v>
      </c>
      <c r="Z42" s="5" t="str">
        <f t="shared" si="52"/>
        <v>В</v>
      </c>
      <c r="AA42" s="5" t="str">
        <f t="shared" si="52"/>
        <v>В</v>
      </c>
      <c r="AB42" s="5" t="str">
        <f t="shared" si="52"/>
        <v>В</v>
      </c>
      <c r="AC42" s="5" t="str">
        <f t="shared" si="52"/>
        <v>В</v>
      </c>
      <c r="AD42" s="5" t="str">
        <f t="shared" si="52"/>
        <v>В</v>
      </c>
      <c r="AE42" s="5" t="str">
        <f t="shared" si="52"/>
        <v>В</v>
      </c>
      <c r="AF42" s="5" t="str">
        <f t="shared" si="52"/>
        <v>В</v>
      </c>
      <c r="AG42" s="5" t="str">
        <f t="shared" si="52"/>
        <v>В</v>
      </c>
      <c r="AH42" s="5" t="str">
        <f t="shared" si="52"/>
        <v>В</v>
      </c>
      <c r="AI42" s="5" t="str">
        <f t="shared" si="52"/>
        <v>В</v>
      </c>
      <c r="AJ42" s="5" t="str">
        <f t="shared" si="52"/>
        <v>В</v>
      </c>
      <c r="AK42" s="5" t="str">
        <f t="shared" si="52"/>
        <v>В</v>
      </c>
      <c r="AL42" s="5" t="str">
        <f t="shared" si="52"/>
        <v>В</v>
      </c>
      <c r="AM42" s="5" t="str">
        <f t="shared" si="52"/>
        <v>В</v>
      </c>
      <c r="AN42" s="27"/>
    </row>
    <row r="43" spans="5:40" x14ac:dyDescent="0.2">
      <c r="E43" s="26"/>
      <c r="F43" s="5" t="s">
        <v>4</v>
      </c>
      <c r="G43" s="6">
        <f>COUNTIF(I43:AM43,O43)</f>
        <v>31</v>
      </c>
      <c r="H43" s="5">
        <f>G43*11</f>
        <v>341</v>
      </c>
      <c r="I43" s="5" t="str">
        <f>IFERROR(CHOOSE(MOD(I31,90)+1,"Д","В","В","В","В","В","В","В","В","В","В","В","В","В","В","В","В","В","В","В","В","В","В","В","В","В","В","В","В","Д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),"")</f>
        <v>Р</v>
      </c>
      <c r="J43" s="5" t="str">
        <f t="shared" ref="J43:AM43" si="53">IFERROR(CHOOSE(MOD(J31,90)+1,"Д","В","В","В","В","В","В","В","В","В","В","В","В","В","В","В","В","В","В","В","В","В","В","В","В","В","В","В","В","Д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),"")</f>
        <v>Р</v>
      </c>
      <c r="K43" s="5" t="str">
        <f t="shared" si="53"/>
        <v>Р</v>
      </c>
      <c r="L43" s="5" t="str">
        <f t="shared" si="53"/>
        <v>Р</v>
      </c>
      <c r="M43" s="5" t="str">
        <f t="shared" si="53"/>
        <v>Р</v>
      </c>
      <c r="N43" s="5" t="str">
        <f t="shared" si="53"/>
        <v>Р</v>
      </c>
      <c r="O43" s="5" t="str">
        <f t="shared" si="53"/>
        <v>Р</v>
      </c>
      <c r="P43" s="5" t="str">
        <f t="shared" si="53"/>
        <v>Р</v>
      </c>
      <c r="Q43" s="5" t="str">
        <f t="shared" si="53"/>
        <v>Р</v>
      </c>
      <c r="R43" s="5" t="str">
        <f t="shared" si="53"/>
        <v>Р</v>
      </c>
      <c r="S43" s="5" t="str">
        <f t="shared" si="53"/>
        <v>Р</v>
      </c>
      <c r="T43" s="5" t="str">
        <f t="shared" si="53"/>
        <v>Р</v>
      </c>
      <c r="U43" s="5" t="str">
        <f t="shared" si="53"/>
        <v>Р</v>
      </c>
      <c r="V43" s="5" t="str">
        <f t="shared" si="53"/>
        <v>Р</v>
      </c>
      <c r="W43" s="5" t="str">
        <f t="shared" si="53"/>
        <v>Р</v>
      </c>
      <c r="X43" s="5" t="str">
        <f t="shared" si="53"/>
        <v>Р</v>
      </c>
      <c r="Y43" s="5" t="str">
        <f t="shared" si="53"/>
        <v>Р</v>
      </c>
      <c r="Z43" s="5" t="str">
        <f t="shared" si="53"/>
        <v>Р</v>
      </c>
      <c r="AA43" s="5" t="str">
        <f t="shared" si="53"/>
        <v>Р</v>
      </c>
      <c r="AB43" s="5" t="str">
        <f t="shared" si="53"/>
        <v>Р</v>
      </c>
      <c r="AC43" s="5" t="str">
        <f t="shared" si="53"/>
        <v>Р</v>
      </c>
      <c r="AD43" s="5" t="str">
        <f t="shared" si="53"/>
        <v>Р</v>
      </c>
      <c r="AE43" s="5" t="str">
        <f t="shared" si="53"/>
        <v>Р</v>
      </c>
      <c r="AF43" s="5" t="str">
        <f t="shared" si="53"/>
        <v>Р</v>
      </c>
      <c r="AG43" s="5" t="str">
        <f t="shared" si="53"/>
        <v>Р</v>
      </c>
      <c r="AH43" s="5" t="str">
        <f t="shared" si="53"/>
        <v>Р</v>
      </c>
      <c r="AI43" s="5" t="str">
        <f t="shared" si="53"/>
        <v>Р</v>
      </c>
      <c r="AJ43" s="5" t="str">
        <f t="shared" si="53"/>
        <v>Р</v>
      </c>
      <c r="AK43" s="5" t="str">
        <f t="shared" si="53"/>
        <v>Р</v>
      </c>
      <c r="AL43" s="5" t="str">
        <f t="shared" si="53"/>
        <v>Р</v>
      </c>
      <c r="AM43" s="5" t="str">
        <f t="shared" si="53"/>
        <v>Р</v>
      </c>
      <c r="AN43" s="27"/>
    </row>
    <row r="44" spans="5:40" ht="13.5" thickBot="1" x14ac:dyDescent="0.25"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30"/>
    </row>
    <row r="48" spans="5:40" x14ac:dyDescent="0.2">
      <c r="F48" s="18" t="s">
        <v>16</v>
      </c>
      <c r="I48" s="5">
        <v>1</v>
      </c>
      <c r="J48" s="5">
        <v>2</v>
      </c>
      <c r="K48" s="5">
        <v>3</v>
      </c>
      <c r="L48" s="5">
        <v>4</v>
      </c>
      <c r="M48" s="5">
        <v>5</v>
      </c>
      <c r="N48" s="5">
        <v>6</v>
      </c>
      <c r="O48" s="5">
        <v>7</v>
      </c>
      <c r="P48" s="5">
        <v>8</v>
      </c>
      <c r="Q48" s="5">
        <v>9</v>
      </c>
      <c r="R48" s="5">
        <v>10</v>
      </c>
      <c r="S48" s="5">
        <v>11</v>
      </c>
      <c r="T48" s="5">
        <v>12</v>
      </c>
      <c r="U48" s="5">
        <v>13</v>
      </c>
      <c r="V48" s="5">
        <v>14</v>
      </c>
      <c r="W48" s="5">
        <v>15</v>
      </c>
      <c r="X48" s="5">
        <v>16</v>
      </c>
      <c r="Y48" s="5">
        <v>17</v>
      </c>
      <c r="Z48" s="5">
        <v>18</v>
      </c>
      <c r="AA48" s="5">
        <v>19</v>
      </c>
      <c r="AB48" s="5">
        <v>20</v>
      </c>
      <c r="AC48" s="5">
        <v>21</v>
      </c>
      <c r="AD48" s="5">
        <v>22</v>
      </c>
      <c r="AE48" s="5">
        <v>23</v>
      </c>
      <c r="AF48" s="5">
        <v>24</v>
      </c>
      <c r="AG48" s="5">
        <v>25</v>
      </c>
      <c r="AH48" s="5">
        <v>26</v>
      </c>
      <c r="AI48" s="5">
        <v>27</v>
      </c>
      <c r="AJ48" s="5">
        <v>28</v>
      </c>
      <c r="AK48" s="5">
        <v>29</v>
      </c>
      <c r="AL48" s="13">
        <v>30</v>
      </c>
      <c r="AM48" s="5">
        <v>31</v>
      </c>
    </row>
    <row r="49" spans="6:53" x14ac:dyDescent="0.2">
      <c r="F49" s="1" t="s">
        <v>18</v>
      </c>
      <c r="I49" s="16" t="s">
        <v>13</v>
      </c>
      <c r="J49" s="16" t="s">
        <v>13</v>
      </c>
      <c r="K49" s="16" t="s">
        <v>13</v>
      </c>
      <c r="L49" s="16" t="s">
        <v>13</v>
      </c>
      <c r="M49" s="16" t="s">
        <v>13</v>
      </c>
      <c r="N49" s="16" t="s">
        <v>13</v>
      </c>
      <c r="O49" s="16" t="s">
        <v>13</v>
      </c>
      <c r="P49" s="16" t="s">
        <v>13</v>
      </c>
      <c r="Q49" s="16" t="s">
        <v>13</v>
      </c>
      <c r="R49" s="16" t="s">
        <v>13</v>
      </c>
      <c r="S49" s="16" t="s">
        <v>13</v>
      </c>
      <c r="T49" s="16" t="s">
        <v>13</v>
      </c>
      <c r="U49" s="16" t="s">
        <v>13</v>
      </c>
      <c r="V49" s="16" t="s">
        <v>13</v>
      </c>
      <c r="W49" s="16" t="s">
        <v>13</v>
      </c>
      <c r="X49" s="5" t="s">
        <v>14</v>
      </c>
      <c r="Y49" s="5" t="s">
        <v>14</v>
      </c>
      <c r="Z49" s="5" t="s">
        <v>14</v>
      </c>
      <c r="AA49" s="5" t="s">
        <v>14</v>
      </c>
      <c r="AB49" s="5" t="s">
        <v>14</v>
      </c>
      <c r="AC49" s="5" t="s">
        <v>14</v>
      </c>
      <c r="AD49" s="5" t="s">
        <v>14</v>
      </c>
      <c r="AE49" s="5" t="s">
        <v>14</v>
      </c>
      <c r="AF49" s="5" t="s">
        <v>14</v>
      </c>
      <c r="AG49" s="5" t="s">
        <v>14</v>
      </c>
      <c r="AH49" s="5" t="s">
        <v>14</v>
      </c>
      <c r="AI49" s="5" t="s">
        <v>14</v>
      </c>
      <c r="AJ49" s="5" t="s">
        <v>14</v>
      </c>
      <c r="AK49" s="5" t="s">
        <v>14</v>
      </c>
      <c r="AL49" s="5" t="s">
        <v>14</v>
      </c>
      <c r="AM49" s="5" t="s">
        <v>13</v>
      </c>
    </row>
    <row r="50" spans="6:53" x14ac:dyDescent="0.2">
      <c r="G50" s="1" t="s">
        <v>17</v>
      </c>
    </row>
    <row r="51" spans="6:53" x14ac:dyDescent="0.2">
      <c r="F51" s="1" t="s">
        <v>15</v>
      </c>
      <c r="G51" s="14">
        <v>30</v>
      </c>
      <c r="I51" s="5">
        <f t="shared" ref="I51:AM51" si="54">MOD(I31,$G$51)+1</f>
        <v>24</v>
      </c>
      <c r="J51" s="5">
        <f t="shared" si="54"/>
        <v>25</v>
      </c>
      <c r="K51" s="5">
        <f t="shared" si="54"/>
        <v>26</v>
      </c>
      <c r="L51" s="5">
        <f t="shared" si="54"/>
        <v>27</v>
      </c>
      <c r="M51" s="5">
        <f t="shared" si="54"/>
        <v>28</v>
      </c>
      <c r="N51" s="5">
        <f t="shared" si="54"/>
        <v>29</v>
      </c>
      <c r="O51" s="5">
        <f t="shared" si="54"/>
        <v>30</v>
      </c>
      <c r="P51" s="5">
        <f t="shared" si="54"/>
        <v>1</v>
      </c>
      <c r="Q51" s="5">
        <f t="shared" si="54"/>
        <v>2</v>
      </c>
      <c r="R51" s="5">
        <f t="shared" si="54"/>
        <v>3</v>
      </c>
      <c r="S51" s="5">
        <f t="shared" si="54"/>
        <v>4</v>
      </c>
      <c r="T51" s="5">
        <f t="shared" si="54"/>
        <v>5</v>
      </c>
      <c r="U51" s="5">
        <f t="shared" si="54"/>
        <v>6</v>
      </c>
      <c r="V51" s="5">
        <f t="shared" si="54"/>
        <v>7</v>
      </c>
      <c r="W51" s="5">
        <f t="shared" si="54"/>
        <v>8</v>
      </c>
      <c r="X51" s="5">
        <f t="shared" si="54"/>
        <v>9</v>
      </c>
      <c r="Y51" s="5">
        <f t="shared" si="54"/>
        <v>10</v>
      </c>
      <c r="Z51" s="5">
        <f t="shared" si="54"/>
        <v>11</v>
      </c>
      <c r="AA51" s="5">
        <f t="shared" si="54"/>
        <v>12</v>
      </c>
      <c r="AB51" s="5">
        <f t="shared" si="54"/>
        <v>13</v>
      </c>
      <c r="AC51" s="5">
        <f t="shared" si="54"/>
        <v>14</v>
      </c>
      <c r="AD51" s="5">
        <f t="shared" si="54"/>
        <v>15</v>
      </c>
      <c r="AE51" s="5">
        <f t="shared" si="54"/>
        <v>16</v>
      </c>
      <c r="AF51" s="5">
        <f t="shared" si="54"/>
        <v>17</v>
      </c>
      <c r="AG51" s="5">
        <f t="shared" si="54"/>
        <v>18</v>
      </c>
      <c r="AH51" s="5">
        <f t="shared" si="54"/>
        <v>19</v>
      </c>
      <c r="AI51" s="5">
        <f t="shared" si="54"/>
        <v>20</v>
      </c>
      <c r="AJ51" s="5">
        <f t="shared" si="54"/>
        <v>21</v>
      </c>
      <c r="AK51" s="5">
        <f t="shared" si="54"/>
        <v>22</v>
      </c>
      <c r="AL51" s="5">
        <f t="shared" si="54"/>
        <v>23</v>
      </c>
      <c r="AM51" s="15">
        <f t="shared" si="54"/>
        <v>24</v>
      </c>
    </row>
    <row r="53" spans="6:53" x14ac:dyDescent="0.2">
      <c r="L53" s="11"/>
    </row>
    <row r="55" spans="6:53" x14ac:dyDescent="0.2">
      <c r="F55" s="18" t="s">
        <v>19</v>
      </c>
      <c r="I55" s="5">
        <v>1</v>
      </c>
      <c r="J55" s="5">
        <v>2</v>
      </c>
      <c r="K55" s="5">
        <v>3</v>
      </c>
      <c r="L55" s="5">
        <v>4</v>
      </c>
      <c r="M55" s="5">
        <v>5</v>
      </c>
      <c r="N55" s="5">
        <v>6</v>
      </c>
      <c r="O55" s="5">
        <v>7</v>
      </c>
    </row>
    <row r="56" spans="6:53" x14ac:dyDescent="0.2">
      <c r="F56" s="1" t="s">
        <v>20</v>
      </c>
      <c r="I56" s="16" t="s">
        <v>13</v>
      </c>
      <c r="J56" s="16" t="s">
        <v>13</v>
      </c>
      <c r="K56" s="16" t="s">
        <v>13</v>
      </c>
      <c r="L56" s="16" t="s">
        <v>13</v>
      </c>
      <c r="M56" s="16" t="s">
        <v>14</v>
      </c>
      <c r="N56" s="16" t="s">
        <v>14</v>
      </c>
      <c r="O56" s="16" t="s">
        <v>14</v>
      </c>
      <c r="P56" s="17"/>
      <c r="Q56" s="17"/>
      <c r="R56" s="17"/>
      <c r="S56" s="17"/>
      <c r="T56" s="17"/>
      <c r="U56" s="17"/>
      <c r="V56" s="17"/>
      <c r="W56" s="17"/>
    </row>
    <row r="57" spans="6:53" x14ac:dyDescent="0.2">
      <c r="G57" s="1" t="s">
        <v>17</v>
      </c>
    </row>
    <row r="58" spans="6:53" x14ac:dyDescent="0.2">
      <c r="F58" s="1" t="s">
        <v>15</v>
      </c>
      <c r="G58" s="14">
        <v>7</v>
      </c>
      <c r="I58" s="15">
        <f>MOD(I31,$G$58)+1</f>
        <v>5</v>
      </c>
      <c r="J58" s="5">
        <f t="shared" ref="J58:AM58" si="55">MOD(J31,$G$58)+1</f>
        <v>6</v>
      </c>
      <c r="K58" s="5">
        <f t="shared" si="55"/>
        <v>7</v>
      </c>
      <c r="L58" s="5">
        <f t="shared" si="55"/>
        <v>1</v>
      </c>
      <c r="M58" s="5">
        <f t="shared" si="55"/>
        <v>2</v>
      </c>
      <c r="N58" s="5">
        <f t="shared" si="55"/>
        <v>3</v>
      </c>
      <c r="O58" s="5">
        <f t="shared" si="55"/>
        <v>4</v>
      </c>
      <c r="P58" s="5">
        <f t="shared" si="55"/>
        <v>5</v>
      </c>
      <c r="Q58" s="5">
        <f t="shared" si="55"/>
        <v>6</v>
      </c>
      <c r="R58" s="5">
        <f t="shared" si="55"/>
        <v>7</v>
      </c>
      <c r="S58" s="5">
        <f t="shared" si="55"/>
        <v>1</v>
      </c>
      <c r="T58" s="5">
        <f t="shared" si="55"/>
        <v>2</v>
      </c>
      <c r="U58" s="5">
        <f t="shared" si="55"/>
        <v>3</v>
      </c>
      <c r="V58" s="5">
        <f t="shared" si="55"/>
        <v>4</v>
      </c>
      <c r="W58" s="5">
        <f t="shared" si="55"/>
        <v>5</v>
      </c>
      <c r="X58" s="5">
        <f t="shared" si="55"/>
        <v>6</v>
      </c>
      <c r="Y58" s="5">
        <f t="shared" si="55"/>
        <v>7</v>
      </c>
      <c r="Z58" s="5">
        <f t="shared" si="55"/>
        <v>1</v>
      </c>
      <c r="AA58" s="5">
        <f t="shared" si="55"/>
        <v>2</v>
      </c>
      <c r="AB58" s="5">
        <f t="shared" si="55"/>
        <v>3</v>
      </c>
      <c r="AC58" s="5">
        <f t="shared" si="55"/>
        <v>4</v>
      </c>
      <c r="AD58" s="5">
        <f t="shared" si="55"/>
        <v>5</v>
      </c>
      <c r="AE58" s="5">
        <f t="shared" si="55"/>
        <v>6</v>
      </c>
      <c r="AF58" s="5">
        <f t="shared" si="55"/>
        <v>7</v>
      </c>
      <c r="AG58" s="5">
        <f t="shared" si="55"/>
        <v>1</v>
      </c>
      <c r="AH58" s="5">
        <f t="shared" si="55"/>
        <v>2</v>
      </c>
      <c r="AI58" s="5">
        <f t="shared" si="55"/>
        <v>3</v>
      </c>
      <c r="AJ58" s="5">
        <f t="shared" si="55"/>
        <v>4</v>
      </c>
      <c r="AK58" s="5">
        <f t="shared" si="55"/>
        <v>5</v>
      </c>
      <c r="AL58" s="5">
        <f t="shared" si="55"/>
        <v>6</v>
      </c>
      <c r="AM58" s="5">
        <f t="shared" si="55"/>
        <v>7</v>
      </c>
    </row>
    <row r="62" spans="6:53" x14ac:dyDescent="0.2">
      <c r="F62" s="18" t="s">
        <v>24</v>
      </c>
      <c r="I62" s="5">
        <v>1</v>
      </c>
      <c r="J62" s="5">
        <v>2</v>
      </c>
      <c r="K62" s="5">
        <v>3</v>
      </c>
      <c r="L62" s="5">
        <v>4</v>
      </c>
      <c r="M62" s="5">
        <v>5</v>
      </c>
      <c r="N62" s="5">
        <v>6</v>
      </c>
      <c r="O62" s="5">
        <v>7</v>
      </c>
      <c r="P62" s="5">
        <v>8</v>
      </c>
      <c r="Q62" s="5">
        <v>9</v>
      </c>
      <c r="R62" s="5">
        <v>10</v>
      </c>
      <c r="S62" s="5">
        <v>11</v>
      </c>
      <c r="T62" s="5">
        <v>12</v>
      </c>
      <c r="U62" s="5">
        <v>13</v>
      </c>
      <c r="V62" s="5">
        <v>14</v>
      </c>
      <c r="W62" s="5">
        <v>15</v>
      </c>
      <c r="X62" s="5">
        <v>16</v>
      </c>
      <c r="Y62" s="5">
        <v>17</v>
      </c>
      <c r="Z62" s="5">
        <v>18</v>
      </c>
      <c r="AA62" s="5">
        <v>19</v>
      </c>
      <c r="AB62" s="5">
        <v>20</v>
      </c>
      <c r="AC62" s="5">
        <v>21</v>
      </c>
      <c r="AD62" s="5">
        <v>22</v>
      </c>
      <c r="AE62" s="5">
        <v>23</v>
      </c>
      <c r="AF62" s="5">
        <v>24</v>
      </c>
      <c r="AG62" s="5">
        <v>25</v>
      </c>
      <c r="AH62" s="5">
        <v>26</v>
      </c>
      <c r="AI62" s="5">
        <v>27</v>
      </c>
      <c r="AJ62" s="5">
        <v>28</v>
      </c>
      <c r="AK62" s="5">
        <v>29</v>
      </c>
      <c r="AL62" s="5">
        <v>30</v>
      </c>
      <c r="AM62" s="5">
        <v>31</v>
      </c>
      <c r="AN62" s="5">
        <v>32</v>
      </c>
      <c r="AO62" s="5">
        <v>33</v>
      </c>
      <c r="AP62" s="5">
        <v>34</v>
      </c>
      <c r="AQ62" s="5">
        <v>35</v>
      </c>
      <c r="AR62" s="5">
        <v>36</v>
      </c>
      <c r="AS62" s="5">
        <v>37</v>
      </c>
      <c r="AT62" s="5">
        <v>38</v>
      </c>
      <c r="AU62" s="5">
        <v>39</v>
      </c>
      <c r="AV62" s="5">
        <v>40</v>
      </c>
      <c r="AW62" s="5">
        <v>41</v>
      </c>
      <c r="AX62" s="5">
        <v>42</v>
      </c>
      <c r="AY62" s="5">
        <v>43</v>
      </c>
      <c r="AZ62" s="5">
        <v>44</v>
      </c>
      <c r="BA62" s="5">
        <v>45</v>
      </c>
    </row>
    <row r="63" spans="6:53" x14ac:dyDescent="0.2">
      <c r="F63" s="1" t="s">
        <v>25</v>
      </c>
      <c r="I63" s="16" t="s">
        <v>13</v>
      </c>
      <c r="J63" s="16" t="s">
        <v>13</v>
      </c>
      <c r="K63" s="16" t="s">
        <v>13</v>
      </c>
      <c r="L63" s="16" t="s">
        <v>13</v>
      </c>
      <c r="M63" s="16" t="s">
        <v>13</v>
      </c>
      <c r="N63" s="16" t="s">
        <v>13</v>
      </c>
      <c r="O63" s="16" t="s">
        <v>13</v>
      </c>
      <c r="P63" s="16" t="s">
        <v>13</v>
      </c>
      <c r="Q63" s="16" t="s">
        <v>13</v>
      </c>
      <c r="R63" s="16" t="s">
        <v>13</v>
      </c>
      <c r="S63" s="16" t="s">
        <v>13</v>
      </c>
      <c r="T63" s="16" t="s">
        <v>13</v>
      </c>
      <c r="U63" s="16" t="s">
        <v>13</v>
      </c>
      <c r="V63" s="16" t="s">
        <v>13</v>
      </c>
      <c r="W63" s="16" t="s">
        <v>13</v>
      </c>
      <c r="X63" s="16" t="s">
        <v>13</v>
      </c>
      <c r="Y63" s="16" t="s">
        <v>13</v>
      </c>
      <c r="Z63" s="16" t="s">
        <v>13</v>
      </c>
      <c r="AA63" s="16" t="s">
        <v>13</v>
      </c>
      <c r="AB63" s="16" t="s">
        <v>13</v>
      </c>
      <c r="AC63" s="16" t="s">
        <v>13</v>
      </c>
      <c r="AD63" s="16" t="s">
        <v>13</v>
      </c>
      <c r="AE63" s="16" t="s">
        <v>13</v>
      </c>
      <c r="AF63" s="16" t="s">
        <v>13</v>
      </c>
      <c r="AG63" s="16" t="s">
        <v>13</v>
      </c>
      <c r="AH63" s="16" t="s">
        <v>13</v>
      </c>
      <c r="AI63" s="16" t="s">
        <v>13</v>
      </c>
      <c r="AJ63" s="16" t="s">
        <v>13</v>
      </c>
      <c r="AK63" s="16" t="s">
        <v>13</v>
      </c>
      <c r="AL63" s="16" t="s">
        <v>13</v>
      </c>
      <c r="AM63" s="16" t="s">
        <v>14</v>
      </c>
      <c r="AN63" s="16" t="s">
        <v>14</v>
      </c>
      <c r="AO63" s="16" t="s">
        <v>14</v>
      </c>
      <c r="AP63" s="16" t="s">
        <v>14</v>
      </c>
      <c r="AQ63" s="16" t="s">
        <v>14</v>
      </c>
      <c r="AR63" s="16" t="s">
        <v>14</v>
      </c>
      <c r="AS63" s="16" t="s">
        <v>14</v>
      </c>
      <c r="AT63" s="16" t="s">
        <v>14</v>
      </c>
      <c r="AU63" s="16" t="s">
        <v>14</v>
      </c>
      <c r="AV63" s="16" t="s">
        <v>14</v>
      </c>
      <c r="AW63" s="16" t="s">
        <v>14</v>
      </c>
      <c r="AX63" s="16" t="s">
        <v>14</v>
      </c>
      <c r="AY63" s="16" t="s">
        <v>14</v>
      </c>
      <c r="AZ63" s="16" t="s">
        <v>14</v>
      </c>
      <c r="BA63" s="16" t="s">
        <v>14</v>
      </c>
    </row>
    <row r="64" spans="6:53" x14ac:dyDescent="0.2">
      <c r="G64" s="1" t="s">
        <v>17</v>
      </c>
    </row>
    <row r="65" spans="6:98" x14ac:dyDescent="0.2">
      <c r="F65" s="1" t="s">
        <v>15</v>
      </c>
      <c r="G65" s="14">
        <v>45</v>
      </c>
      <c r="I65" s="5">
        <f t="shared" ref="I65:BA65" si="56">MOD(I31,$G$65)+1</f>
        <v>9</v>
      </c>
      <c r="J65" s="5">
        <f t="shared" si="56"/>
        <v>10</v>
      </c>
      <c r="K65" s="5">
        <f t="shared" si="56"/>
        <v>11</v>
      </c>
      <c r="L65" s="5">
        <f t="shared" si="56"/>
        <v>12</v>
      </c>
      <c r="M65" s="5">
        <f t="shared" si="56"/>
        <v>13</v>
      </c>
      <c r="N65" s="5">
        <f t="shared" si="56"/>
        <v>14</v>
      </c>
      <c r="O65" s="5">
        <f t="shared" si="56"/>
        <v>15</v>
      </c>
      <c r="P65" s="5">
        <f t="shared" si="56"/>
        <v>16</v>
      </c>
      <c r="Q65" s="5">
        <f t="shared" si="56"/>
        <v>17</v>
      </c>
      <c r="R65" s="5">
        <f t="shared" si="56"/>
        <v>18</v>
      </c>
      <c r="S65" s="5">
        <f t="shared" si="56"/>
        <v>19</v>
      </c>
      <c r="T65" s="5">
        <f t="shared" si="56"/>
        <v>20</v>
      </c>
      <c r="U65" s="5">
        <f t="shared" si="56"/>
        <v>21</v>
      </c>
      <c r="V65" s="5">
        <f t="shared" si="56"/>
        <v>22</v>
      </c>
      <c r="W65" s="5">
        <f t="shared" si="56"/>
        <v>23</v>
      </c>
      <c r="X65" s="5">
        <f t="shared" si="56"/>
        <v>24</v>
      </c>
      <c r="Y65" s="5">
        <f t="shared" si="56"/>
        <v>25</v>
      </c>
      <c r="Z65" s="5">
        <f t="shared" si="56"/>
        <v>26</v>
      </c>
      <c r="AA65" s="5">
        <f t="shared" si="56"/>
        <v>27</v>
      </c>
      <c r="AB65" s="5">
        <f t="shared" si="56"/>
        <v>28</v>
      </c>
      <c r="AC65" s="5">
        <f t="shared" si="56"/>
        <v>29</v>
      </c>
      <c r="AD65" s="5">
        <f t="shared" si="56"/>
        <v>30</v>
      </c>
      <c r="AE65" s="5">
        <f t="shared" si="56"/>
        <v>31</v>
      </c>
      <c r="AF65" s="5">
        <f t="shared" si="56"/>
        <v>32</v>
      </c>
      <c r="AG65" s="5">
        <f t="shared" si="56"/>
        <v>33</v>
      </c>
      <c r="AH65" s="5">
        <f t="shared" si="56"/>
        <v>34</v>
      </c>
      <c r="AI65" s="5">
        <f t="shared" si="56"/>
        <v>35</v>
      </c>
      <c r="AJ65" s="5">
        <f t="shared" si="56"/>
        <v>36</v>
      </c>
      <c r="AK65" s="5">
        <f t="shared" si="56"/>
        <v>37</v>
      </c>
      <c r="AL65" s="15">
        <f t="shared" si="56"/>
        <v>38</v>
      </c>
      <c r="AM65" s="15">
        <f t="shared" si="56"/>
        <v>39</v>
      </c>
      <c r="AN65" s="5">
        <f t="shared" si="56"/>
        <v>1</v>
      </c>
      <c r="AO65" s="5">
        <f t="shared" si="56"/>
        <v>1</v>
      </c>
      <c r="AP65" s="5">
        <f t="shared" si="56"/>
        <v>1</v>
      </c>
      <c r="AQ65" s="5">
        <f t="shared" si="56"/>
        <v>1</v>
      </c>
      <c r="AR65" s="5">
        <f t="shared" si="56"/>
        <v>1</v>
      </c>
      <c r="AS65" s="5">
        <f t="shared" si="56"/>
        <v>1</v>
      </c>
      <c r="AT65" s="5">
        <f t="shared" si="56"/>
        <v>1</v>
      </c>
      <c r="AU65" s="5">
        <f t="shared" si="56"/>
        <v>1</v>
      </c>
      <c r="AV65" s="5">
        <f t="shared" si="56"/>
        <v>1</v>
      </c>
      <c r="AW65" s="5">
        <f t="shared" si="56"/>
        <v>1</v>
      </c>
      <c r="AX65" s="5">
        <f t="shared" si="56"/>
        <v>1</v>
      </c>
      <c r="AY65" s="5">
        <f t="shared" si="56"/>
        <v>1</v>
      </c>
      <c r="AZ65" s="5">
        <f t="shared" si="56"/>
        <v>1</v>
      </c>
      <c r="BA65" s="5">
        <f t="shared" si="56"/>
        <v>1</v>
      </c>
    </row>
    <row r="69" spans="6:98" x14ac:dyDescent="0.2">
      <c r="F69" s="18" t="s">
        <v>28</v>
      </c>
      <c r="I69" s="5">
        <v>1</v>
      </c>
      <c r="J69" s="5">
        <v>2</v>
      </c>
      <c r="K69" s="5">
        <v>3</v>
      </c>
      <c r="L69" s="5">
        <v>4</v>
      </c>
      <c r="M69" s="5">
        <v>5</v>
      </c>
      <c r="N69" s="5">
        <v>6</v>
      </c>
      <c r="O69" s="5">
        <v>7</v>
      </c>
      <c r="P69" s="5">
        <v>8</v>
      </c>
      <c r="Q69" s="5">
        <v>9</v>
      </c>
      <c r="R69" s="5">
        <v>10</v>
      </c>
      <c r="S69" s="5">
        <v>11</v>
      </c>
      <c r="T69" s="5">
        <v>12</v>
      </c>
      <c r="U69" s="5">
        <v>13</v>
      </c>
      <c r="V69" s="5">
        <v>14</v>
      </c>
      <c r="W69" s="5">
        <v>15</v>
      </c>
      <c r="X69" s="5">
        <v>16</v>
      </c>
      <c r="Y69" s="5">
        <v>17</v>
      </c>
      <c r="Z69" s="5">
        <v>18</v>
      </c>
      <c r="AA69" s="5">
        <v>19</v>
      </c>
      <c r="AB69" s="5">
        <v>20</v>
      </c>
      <c r="AC69" s="5">
        <v>21</v>
      </c>
      <c r="AD69" s="5">
        <v>22</v>
      </c>
      <c r="AE69" s="5">
        <v>23</v>
      </c>
      <c r="AF69" s="5">
        <v>24</v>
      </c>
      <c r="AG69" s="5">
        <v>25</v>
      </c>
      <c r="AH69" s="5">
        <v>26</v>
      </c>
      <c r="AI69" s="5">
        <v>27</v>
      </c>
      <c r="AJ69" s="5">
        <v>28</v>
      </c>
      <c r="AK69" s="5">
        <v>29</v>
      </c>
      <c r="AL69" s="5">
        <v>30</v>
      </c>
      <c r="AM69" s="5">
        <v>31</v>
      </c>
      <c r="AN69" s="5">
        <v>32</v>
      </c>
      <c r="AO69" s="5">
        <v>33</v>
      </c>
      <c r="AP69" s="5">
        <v>34</v>
      </c>
      <c r="AQ69" s="5">
        <v>35</v>
      </c>
      <c r="AR69" s="5">
        <v>36</v>
      </c>
      <c r="AS69" s="5">
        <v>37</v>
      </c>
      <c r="AT69" s="5">
        <v>38</v>
      </c>
      <c r="AU69" s="5">
        <v>39</v>
      </c>
      <c r="AV69" s="5">
        <v>40</v>
      </c>
      <c r="AW69" s="5">
        <v>41</v>
      </c>
      <c r="AX69" s="5">
        <v>42</v>
      </c>
      <c r="AY69" s="5">
        <v>43</v>
      </c>
      <c r="AZ69" s="5">
        <v>44</v>
      </c>
      <c r="BA69" s="5">
        <v>45</v>
      </c>
      <c r="BB69" s="5">
        <v>46</v>
      </c>
      <c r="BC69" s="5">
        <v>47</v>
      </c>
      <c r="BD69" s="5">
        <v>48</v>
      </c>
      <c r="BE69" s="5">
        <v>49</v>
      </c>
      <c r="BF69" s="5">
        <v>50</v>
      </c>
      <c r="BG69" s="5">
        <v>51</v>
      </c>
      <c r="BH69" s="5">
        <v>52</v>
      </c>
      <c r="BI69" s="5">
        <v>53</v>
      </c>
      <c r="BJ69" s="5">
        <v>54</v>
      </c>
      <c r="BK69" s="5">
        <v>55</v>
      </c>
      <c r="BL69" s="5">
        <v>56</v>
      </c>
      <c r="BM69" s="5">
        <v>57</v>
      </c>
      <c r="BN69" s="5">
        <v>58</v>
      </c>
      <c r="BO69" s="5">
        <v>59</v>
      </c>
      <c r="BP69" s="5">
        <v>60</v>
      </c>
      <c r="BQ69" s="5">
        <v>61</v>
      </c>
      <c r="BR69" s="5">
        <v>62</v>
      </c>
      <c r="BS69" s="5">
        <v>63</v>
      </c>
      <c r="BT69" s="5">
        <v>64</v>
      </c>
      <c r="BU69" s="5">
        <v>65</v>
      </c>
      <c r="BV69" s="5">
        <v>66</v>
      </c>
      <c r="BW69" s="5">
        <v>67</v>
      </c>
      <c r="BX69" s="5">
        <v>68</v>
      </c>
      <c r="BY69" s="5">
        <v>69</v>
      </c>
      <c r="BZ69" s="5">
        <v>70</v>
      </c>
      <c r="CA69" s="5">
        <v>71</v>
      </c>
      <c r="CB69" s="5">
        <v>72</v>
      </c>
      <c r="CC69" s="5">
        <v>73</v>
      </c>
      <c r="CD69" s="5">
        <v>74</v>
      </c>
      <c r="CE69" s="5">
        <v>75</v>
      </c>
      <c r="CF69" s="5">
        <v>76</v>
      </c>
      <c r="CG69" s="5">
        <v>77</v>
      </c>
      <c r="CH69" s="5">
        <v>78</v>
      </c>
      <c r="CI69" s="5">
        <v>79</v>
      </c>
      <c r="CJ69" s="5">
        <v>80</v>
      </c>
      <c r="CK69" s="5">
        <v>81</v>
      </c>
      <c r="CL69" s="5">
        <v>82</v>
      </c>
      <c r="CM69" s="5">
        <v>83</v>
      </c>
      <c r="CN69" s="5">
        <v>84</v>
      </c>
      <c r="CO69" s="5">
        <v>85</v>
      </c>
      <c r="CP69" s="5">
        <v>86</v>
      </c>
      <c r="CQ69" s="5">
        <v>87</v>
      </c>
      <c r="CR69" s="5">
        <v>88</v>
      </c>
      <c r="CS69" s="5">
        <v>89</v>
      </c>
      <c r="CT69" s="5">
        <v>90</v>
      </c>
    </row>
    <row r="70" spans="6:98" x14ac:dyDescent="0.2">
      <c r="F70" s="1" t="s">
        <v>29</v>
      </c>
      <c r="I70" s="16" t="s">
        <v>13</v>
      </c>
      <c r="J70" s="16" t="s">
        <v>13</v>
      </c>
      <c r="K70" s="16" t="s">
        <v>13</v>
      </c>
      <c r="L70" s="16" t="s">
        <v>13</v>
      </c>
      <c r="M70" s="16" t="s">
        <v>13</v>
      </c>
      <c r="N70" s="16" t="s">
        <v>13</v>
      </c>
      <c r="O70" s="16" t="s">
        <v>13</v>
      </c>
      <c r="P70" s="16" t="s">
        <v>13</v>
      </c>
      <c r="Q70" s="16" t="s">
        <v>13</v>
      </c>
      <c r="R70" s="16" t="s">
        <v>13</v>
      </c>
      <c r="S70" s="16" t="s">
        <v>13</v>
      </c>
      <c r="T70" s="16" t="s">
        <v>13</v>
      </c>
      <c r="U70" s="16" t="s">
        <v>13</v>
      </c>
      <c r="V70" s="16" t="s">
        <v>13</v>
      </c>
      <c r="W70" s="16" t="s">
        <v>13</v>
      </c>
      <c r="X70" s="16" t="s">
        <v>13</v>
      </c>
      <c r="Y70" s="16" t="s">
        <v>13</v>
      </c>
      <c r="Z70" s="16" t="s">
        <v>13</v>
      </c>
      <c r="AA70" s="16" t="s">
        <v>13</v>
      </c>
      <c r="AB70" s="16" t="s">
        <v>13</v>
      </c>
      <c r="AC70" s="16" t="s">
        <v>13</v>
      </c>
      <c r="AD70" s="16" t="s">
        <v>13</v>
      </c>
      <c r="AE70" s="16" t="s">
        <v>13</v>
      </c>
      <c r="AF70" s="16" t="s">
        <v>13</v>
      </c>
      <c r="AG70" s="16" t="s">
        <v>13</v>
      </c>
      <c r="AH70" s="16" t="s">
        <v>13</v>
      </c>
      <c r="AI70" s="16" t="s">
        <v>13</v>
      </c>
      <c r="AJ70" s="16" t="s">
        <v>13</v>
      </c>
      <c r="AK70" s="16" t="s">
        <v>13</v>
      </c>
      <c r="AL70" s="16" t="s">
        <v>13</v>
      </c>
      <c r="AM70" s="16" t="s">
        <v>13</v>
      </c>
      <c r="AN70" s="16" t="s">
        <v>13</v>
      </c>
      <c r="AO70" s="16" t="s">
        <v>13</v>
      </c>
      <c r="AP70" s="16" t="s">
        <v>13</v>
      </c>
      <c r="AQ70" s="16" t="s">
        <v>13</v>
      </c>
      <c r="AR70" s="16" t="s">
        <v>13</v>
      </c>
      <c r="AS70" s="16" t="s">
        <v>13</v>
      </c>
      <c r="AT70" s="16" t="s">
        <v>13</v>
      </c>
      <c r="AU70" s="16" t="s">
        <v>13</v>
      </c>
      <c r="AV70" s="16" t="s">
        <v>13</v>
      </c>
      <c r="AW70" s="16" t="s">
        <v>13</v>
      </c>
      <c r="AX70" s="16" t="s">
        <v>13</v>
      </c>
      <c r="AY70" s="16" t="s">
        <v>13</v>
      </c>
      <c r="AZ70" s="16" t="s">
        <v>13</v>
      </c>
      <c r="BA70" s="16" t="s">
        <v>13</v>
      </c>
      <c r="BB70" s="16" t="s">
        <v>13</v>
      </c>
      <c r="BC70" s="16" t="s">
        <v>13</v>
      </c>
      <c r="BD70" s="16" t="s">
        <v>13</v>
      </c>
      <c r="BE70" s="16" t="s">
        <v>13</v>
      </c>
      <c r="BF70" s="16" t="s">
        <v>13</v>
      </c>
      <c r="BG70" s="16" t="s">
        <v>13</v>
      </c>
      <c r="BH70" s="16" t="s">
        <v>13</v>
      </c>
      <c r="BI70" s="16" t="s">
        <v>13</v>
      </c>
      <c r="BJ70" s="16" t="s">
        <v>13</v>
      </c>
      <c r="BK70" s="16" t="s">
        <v>13</v>
      </c>
      <c r="BL70" s="16" t="s">
        <v>13</v>
      </c>
      <c r="BM70" s="16" t="s">
        <v>13</v>
      </c>
      <c r="BN70" s="16" t="s">
        <v>13</v>
      </c>
      <c r="BO70" s="16" t="s">
        <v>13</v>
      </c>
      <c r="BP70" s="16" t="s">
        <v>13</v>
      </c>
      <c r="BQ70" s="12" t="s">
        <v>14</v>
      </c>
      <c r="BR70" s="12" t="s">
        <v>14</v>
      </c>
      <c r="BS70" s="12" t="s">
        <v>14</v>
      </c>
      <c r="BT70" s="12" t="s">
        <v>14</v>
      </c>
      <c r="BU70" s="12" t="s">
        <v>14</v>
      </c>
      <c r="BV70" s="12" t="s">
        <v>14</v>
      </c>
      <c r="BW70" s="12" t="s">
        <v>14</v>
      </c>
      <c r="BX70" s="12" t="s">
        <v>14</v>
      </c>
      <c r="BY70" s="12" t="s">
        <v>14</v>
      </c>
      <c r="BZ70" s="12" t="s">
        <v>14</v>
      </c>
      <c r="CA70" s="12" t="s">
        <v>14</v>
      </c>
      <c r="CB70" s="12" t="s">
        <v>14</v>
      </c>
      <c r="CC70" s="12" t="s">
        <v>14</v>
      </c>
      <c r="CD70" s="12" t="s">
        <v>14</v>
      </c>
      <c r="CE70" s="12" t="s">
        <v>14</v>
      </c>
      <c r="CF70" s="12" t="s">
        <v>14</v>
      </c>
      <c r="CG70" s="12" t="s">
        <v>14</v>
      </c>
      <c r="CH70" s="12" t="s">
        <v>14</v>
      </c>
      <c r="CI70" s="12" t="s">
        <v>14</v>
      </c>
      <c r="CJ70" s="12" t="s">
        <v>14</v>
      </c>
      <c r="CK70" s="12" t="s">
        <v>14</v>
      </c>
      <c r="CL70" s="12" t="s">
        <v>14</v>
      </c>
      <c r="CM70" s="12" t="s">
        <v>14</v>
      </c>
      <c r="CN70" s="12" t="s">
        <v>14</v>
      </c>
      <c r="CO70" s="12" t="s">
        <v>14</v>
      </c>
      <c r="CP70" s="12" t="s">
        <v>14</v>
      </c>
      <c r="CQ70" s="12" t="s">
        <v>14</v>
      </c>
      <c r="CR70" s="12" t="s">
        <v>14</v>
      </c>
      <c r="CS70" s="12" t="s">
        <v>14</v>
      </c>
      <c r="CT70" s="12" t="s">
        <v>14</v>
      </c>
    </row>
    <row r="71" spans="6:98" x14ac:dyDescent="0.2">
      <c r="G71" s="1" t="s">
        <v>17</v>
      </c>
    </row>
    <row r="72" spans="6:98" x14ac:dyDescent="0.2">
      <c r="F72" s="1" t="s">
        <v>15</v>
      </c>
      <c r="G72" s="14">
        <v>90</v>
      </c>
      <c r="I72" s="5">
        <f>MOD(I38,$G$65)+1</f>
        <v>1</v>
      </c>
      <c r="J72" s="5">
        <f t="shared" ref="J72:AM72" si="57">MOD(J38,$G$65)+1</f>
        <v>1</v>
      </c>
      <c r="K72" s="5">
        <f t="shared" si="57"/>
        <v>1</v>
      </c>
      <c r="L72" s="5">
        <f t="shared" si="57"/>
        <v>1</v>
      </c>
      <c r="M72" s="5">
        <f t="shared" si="57"/>
        <v>1</v>
      </c>
      <c r="N72" s="5">
        <f t="shared" si="57"/>
        <v>1</v>
      </c>
      <c r="O72" s="5">
        <f t="shared" si="57"/>
        <v>1</v>
      </c>
      <c r="P72" s="5">
        <f t="shared" si="57"/>
        <v>1</v>
      </c>
      <c r="Q72" s="5">
        <f t="shared" si="57"/>
        <v>1</v>
      </c>
      <c r="R72" s="5">
        <f t="shared" si="57"/>
        <v>1</v>
      </c>
      <c r="S72" s="5">
        <f t="shared" si="57"/>
        <v>1</v>
      </c>
      <c r="T72" s="5">
        <f t="shared" si="57"/>
        <v>1</v>
      </c>
      <c r="U72" s="5">
        <f t="shared" si="57"/>
        <v>1</v>
      </c>
      <c r="V72" s="5">
        <f t="shared" si="57"/>
        <v>1</v>
      </c>
      <c r="W72" s="5">
        <f t="shared" si="57"/>
        <v>1</v>
      </c>
      <c r="X72" s="5">
        <f t="shared" si="57"/>
        <v>1</v>
      </c>
      <c r="Y72" s="5">
        <f t="shared" si="57"/>
        <v>1</v>
      </c>
      <c r="Z72" s="5">
        <f t="shared" si="57"/>
        <v>1</v>
      </c>
      <c r="AA72" s="5">
        <f t="shared" si="57"/>
        <v>1</v>
      </c>
      <c r="AB72" s="5">
        <f t="shared" si="57"/>
        <v>1</v>
      </c>
      <c r="AC72" s="5">
        <f t="shared" si="57"/>
        <v>1</v>
      </c>
      <c r="AD72" s="5">
        <f t="shared" si="57"/>
        <v>1</v>
      </c>
      <c r="AE72" s="5">
        <f t="shared" si="57"/>
        <v>1</v>
      </c>
      <c r="AF72" s="5">
        <f t="shared" si="57"/>
        <v>1</v>
      </c>
      <c r="AG72" s="5">
        <f t="shared" si="57"/>
        <v>1</v>
      </c>
      <c r="AH72" s="5">
        <f t="shared" si="57"/>
        <v>1</v>
      </c>
      <c r="AI72" s="5">
        <f t="shared" si="57"/>
        <v>1</v>
      </c>
      <c r="AJ72" s="5">
        <f t="shared" si="57"/>
        <v>1</v>
      </c>
      <c r="AK72" s="5">
        <f t="shared" si="57"/>
        <v>1</v>
      </c>
      <c r="AL72" s="5">
        <f t="shared" si="57"/>
        <v>1</v>
      </c>
      <c r="AM72" s="5">
        <f t="shared" si="57"/>
        <v>1</v>
      </c>
      <c r="AN72" s="5">
        <f>MOD(AN38,$G$65)+1</f>
        <v>1</v>
      </c>
      <c r="AO72" s="5">
        <f t="shared" ref="AO72:BA72" si="58">MOD(AO38,$G$65)+1</f>
        <v>1</v>
      </c>
      <c r="AP72" s="5">
        <f t="shared" si="58"/>
        <v>1</v>
      </c>
      <c r="AQ72" s="5">
        <f t="shared" si="58"/>
        <v>1</v>
      </c>
      <c r="AR72" s="5">
        <f t="shared" si="58"/>
        <v>1</v>
      </c>
      <c r="AS72" s="5">
        <f t="shared" si="58"/>
        <v>1</v>
      </c>
      <c r="AT72" s="5">
        <f t="shared" si="58"/>
        <v>1</v>
      </c>
      <c r="AU72" s="5">
        <f t="shared" si="58"/>
        <v>1</v>
      </c>
      <c r="AV72" s="5">
        <f t="shared" si="58"/>
        <v>1</v>
      </c>
      <c r="AW72" s="5">
        <f t="shared" si="58"/>
        <v>1</v>
      </c>
      <c r="AX72" s="5">
        <f t="shared" si="58"/>
        <v>1</v>
      </c>
      <c r="AY72" s="5">
        <f t="shared" si="58"/>
        <v>1</v>
      </c>
      <c r="AZ72" s="5">
        <f t="shared" si="58"/>
        <v>1</v>
      </c>
      <c r="BA72" s="5">
        <f t="shared" si="58"/>
        <v>1</v>
      </c>
    </row>
    <row r="75" spans="6:98" x14ac:dyDescent="0.2">
      <c r="I75" s="19" t="str">
        <f>CHOOSE(MOD(I30,30)+1,11,11,11,11,11,11,"В",11,11,11,11,11,11,"В",11,"Д","МВ","МВ","МВ","МВ","МВ","МВ","МВ","МВ","МВ","МВ","МВ","МВ","МВ","Д")</f>
        <v>МВ</v>
      </c>
      <c r="J75" s="19" t="str">
        <f t="shared" ref="J75:AL75" si="59">CHOOSE(MOD(J30,30)+1,11,11,11,11,11,11,"В",11,11,11,11,11,11,"В",11,"Д","МВ","МВ","МВ","МВ","МВ","МВ","МВ","МВ","МВ","МВ","МВ","МВ","МВ","Д")</f>
        <v>МВ</v>
      </c>
      <c r="K75" s="19" t="str">
        <f t="shared" si="59"/>
        <v>МВ</v>
      </c>
      <c r="L75" s="19" t="str">
        <f t="shared" si="59"/>
        <v>МВ</v>
      </c>
      <c r="M75" s="19" t="str">
        <f t="shared" si="59"/>
        <v>МВ</v>
      </c>
      <c r="N75" s="19" t="str">
        <f t="shared" si="59"/>
        <v>МВ</v>
      </c>
      <c r="O75" s="19" t="str">
        <f t="shared" si="59"/>
        <v>Д</v>
      </c>
      <c r="P75" s="19">
        <f t="shared" si="59"/>
        <v>11</v>
      </c>
      <c r="Q75" s="19">
        <f t="shared" si="59"/>
        <v>11</v>
      </c>
      <c r="R75" s="19">
        <f t="shared" si="59"/>
        <v>11</v>
      </c>
      <c r="S75" s="19">
        <f t="shared" si="59"/>
        <v>11</v>
      </c>
      <c r="T75" s="19">
        <f t="shared" si="59"/>
        <v>11</v>
      </c>
      <c r="U75" s="19">
        <f t="shared" si="59"/>
        <v>11</v>
      </c>
      <c r="V75" s="19" t="str">
        <f t="shared" si="59"/>
        <v>В</v>
      </c>
      <c r="W75" s="19">
        <f t="shared" si="59"/>
        <v>11</v>
      </c>
      <c r="X75" s="19">
        <f t="shared" si="59"/>
        <v>11</v>
      </c>
      <c r="Y75" s="19">
        <f t="shared" si="59"/>
        <v>11</v>
      </c>
      <c r="Z75" s="19">
        <f t="shared" si="59"/>
        <v>11</v>
      </c>
      <c r="AA75" s="19">
        <f t="shared" si="59"/>
        <v>11</v>
      </c>
      <c r="AB75" s="19">
        <f t="shared" si="59"/>
        <v>11</v>
      </c>
      <c r="AC75" s="19" t="str">
        <f t="shared" si="59"/>
        <v>В</v>
      </c>
      <c r="AD75" s="19">
        <f t="shared" si="59"/>
        <v>11</v>
      </c>
      <c r="AE75" s="19" t="str">
        <f t="shared" si="59"/>
        <v>Д</v>
      </c>
      <c r="AF75" s="19" t="str">
        <f t="shared" si="59"/>
        <v>МВ</v>
      </c>
      <c r="AG75" s="19" t="str">
        <f t="shared" si="59"/>
        <v>МВ</v>
      </c>
      <c r="AH75" s="19" t="str">
        <f t="shared" si="59"/>
        <v>МВ</v>
      </c>
      <c r="AI75" s="19" t="str">
        <f t="shared" si="59"/>
        <v>МВ</v>
      </c>
      <c r="AJ75" s="19" t="str">
        <f t="shared" si="59"/>
        <v>МВ</v>
      </c>
      <c r="AK75" s="19" t="str">
        <f t="shared" si="59"/>
        <v>МВ</v>
      </c>
      <c r="AL75" s="19" t="str">
        <f t="shared" si="59"/>
        <v>МВ</v>
      </c>
    </row>
    <row r="78" spans="6:98" x14ac:dyDescent="0.2">
      <c r="I78" s="5">
        <v>1</v>
      </c>
      <c r="J78" s="5">
        <v>2</v>
      </c>
      <c r="K78" s="5">
        <v>3</v>
      </c>
      <c r="L78" s="5">
        <v>4</v>
      </c>
      <c r="M78" s="5">
        <v>5</v>
      </c>
      <c r="N78" s="5">
        <v>6</v>
      </c>
      <c r="O78" s="5">
        <v>7</v>
      </c>
      <c r="P78" s="5">
        <v>8</v>
      </c>
      <c r="Q78" s="5">
        <v>9</v>
      </c>
      <c r="R78" s="5">
        <v>10</v>
      </c>
      <c r="S78" s="5">
        <v>11</v>
      </c>
      <c r="T78" s="5">
        <v>12</v>
      </c>
      <c r="U78" s="5">
        <v>13</v>
      </c>
      <c r="V78" s="5">
        <v>14</v>
      </c>
      <c r="W78" s="5">
        <v>15</v>
      </c>
      <c r="X78" s="5">
        <v>16</v>
      </c>
      <c r="Y78" s="5">
        <v>17</v>
      </c>
      <c r="Z78" s="5">
        <v>18</v>
      </c>
      <c r="AA78" s="5">
        <v>19</v>
      </c>
      <c r="AB78" s="5">
        <v>20</v>
      </c>
      <c r="AC78" s="5">
        <v>21</v>
      </c>
      <c r="AD78" s="5">
        <v>22</v>
      </c>
      <c r="AE78" s="5">
        <v>23</v>
      </c>
      <c r="AF78" s="5">
        <v>24</v>
      </c>
      <c r="AG78" s="5">
        <v>25</v>
      </c>
      <c r="AH78" s="5">
        <v>26</v>
      </c>
      <c r="AI78" s="5">
        <v>27</v>
      </c>
      <c r="AJ78" s="5">
        <v>28</v>
      </c>
      <c r="AK78" s="5">
        <v>29</v>
      </c>
      <c r="AL78" s="13">
        <v>30</v>
      </c>
    </row>
    <row r="79" spans="6:98" x14ac:dyDescent="0.2">
      <c r="I79" s="20">
        <v>11</v>
      </c>
      <c r="J79" s="20">
        <v>11</v>
      </c>
      <c r="K79" s="20">
        <v>11</v>
      </c>
      <c r="L79" s="20">
        <v>11</v>
      </c>
      <c r="M79" s="20">
        <v>11</v>
      </c>
      <c r="N79" s="20">
        <v>11</v>
      </c>
      <c r="O79" s="20" t="s">
        <v>14</v>
      </c>
      <c r="P79" s="20">
        <v>11</v>
      </c>
      <c r="Q79" s="20">
        <v>11</v>
      </c>
      <c r="R79" s="20">
        <v>11</v>
      </c>
      <c r="S79" s="20">
        <v>11</v>
      </c>
      <c r="T79" s="20">
        <v>11</v>
      </c>
      <c r="U79" s="20">
        <v>11</v>
      </c>
      <c r="V79" s="20" t="s">
        <v>14</v>
      </c>
      <c r="W79" s="20">
        <v>11</v>
      </c>
      <c r="X79" s="21" t="s">
        <v>30</v>
      </c>
      <c r="Y79" s="21" t="s">
        <v>31</v>
      </c>
      <c r="Z79" s="21" t="s">
        <v>31</v>
      </c>
      <c r="AA79" s="21" t="s">
        <v>31</v>
      </c>
      <c r="AB79" s="21" t="s">
        <v>31</v>
      </c>
      <c r="AC79" s="21" t="s">
        <v>31</v>
      </c>
      <c r="AD79" s="21" t="s">
        <v>31</v>
      </c>
      <c r="AE79" s="21" t="s">
        <v>31</v>
      </c>
      <c r="AF79" s="21" t="s">
        <v>31</v>
      </c>
      <c r="AG79" s="21" t="s">
        <v>31</v>
      </c>
      <c r="AH79" s="21" t="s">
        <v>31</v>
      </c>
      <c r="AI79" s="21" t="s">
        <v>31</v>
      </c>
      <c r="AJ79" s="21" t="s">
        <v>31</v>
      </c>
      <c r="AK79" s="21" t="s">
        <v>31</v>
      </c>
      <c r="AL79" s="21" t="s">
        <v>30</v>
      </c>
    </row>
    <row r="81" spans="13:13" x14ac:dyDescent="0.2">
      <c r="M81" s="1">
        <f>{11,11,11,11,11,11,"В",11,11,11,11,11,11,"В",11,"Д","МВ","МВ","МВ","МВ","МВ","МВ","МВ","МВ","МВ","МВ","МВ","МВ","МВ","Д"}</f>
        <v>11</v>
      </c>
    </row>
  </sheetData>
  <mergeCells count="10">
    <mergeCell ref="F5:F6"/>
    <mergeCell ref="G5:G6"/>
    <mergeCell ref="H5:H6"/>
    <mergeCell ref="F41:AM41"/>
    <mergeCell ref="F30:F31"/>
    <mergeCell ref="G30:G31"/>
    <mergeCell ref="H30:H31"/>
    <mergeCell ref="F32:AM32"/>
    <mergeCell ref="F35:AM35"/>
    <mergeCell ref="F38:AM38"/>
  </mergeCells>
  <phoneticPr fontId="4" type="noConversion"/>
  <conditionalFormatting sqref="I75:AL75">
    <cfRule type="containsText" dxfId="52" priority="1" operator="containsText" text="11">
      <formula>NOT(ISERROR(SEARCH("11",I75)))</formula>
    </cfRule>
    <cfRule type="containsText" dxfId="51" priority="2" operator="containsText" text="Д">
      <formula>NOT(ISERROR(SEARCH("Д",I75)))</formula>
    </cfRule>
    <cfRule type="containsText" dxfId="50" priority="3" operator="containsText" text="МВ">
      <formula>NOT(ISERROR(SEARCH("МВ",I75)))</formula>
    </cfRule>
    <cfRule type="containsText" dxfId="49" priority="4" operator="containsText" text="В">
      <formula>NOT(ISERROR(SEARCH("В",I75)))</formula>
    </cfRule>
    <cfRule type="containsText" dxfId="48" priority="5" operator="containsText" text="МВ">
      <formula>NOT(ISERROR(SEARCH("МВ",I75)))</formula>
    </cfRule>
  </conditionalFormatting>
  <conditionalFormatting sqref="I5:AM11">
    <cfRule type="expression" dxfId="47" priority="41">
      <formula>NOT(ISNA(VLOOKUP(I$5,Праздники,1,FALSE)))</formula>
    </cfRule>
    <cfRule type="expression" dxfId="46" priority="42">
      <formula>WEEKDAY(I$5,2)&gt;5</formula>
    </cfRule>
    <cfRule type="expression" dxfId="45" priority="43">
      <formula>I$4=1</formula>
    </cfRule>
  </conditionalFormatting>
  <conditionalFormatting sqref="I7:AM11">
    <cfRule type="containsText" dxfId="44" priority="39" operator="containsText" text="20-8">
      <formula>NOT(ISERROR(SEARCH("20-8",I7)))</formula>
    </cfRule>
    <cfRule type="containsText" dxfId="43" priority="40" operator="containsText" text="8-20">
      <formula>NOT(ISERROR(SEARCH("8-20",I7)))</formula>
    </cfRule>
  </conditionalFormatting>
  <conditionalFormatting sqref="I18:AM18">
    <cfRule type="containsText" dxfId="42" priority="34" operator="containsText" text="20-8">
      <formula>NOT(ISERROR(SEARCH("20-8",I18)))</formula>
    </cfRule>
    <cfRule type="containsText" dxfId="41" priority="35" operator="containsText" text="8-20">
      <formula>NOT(ISERROR(SEARCH("8-20",I18)))</formula>
    </cfRule>
    <cfRule type="expression" dxfId="40" priority="36">
      <formula>NOT(ISNA(VLOOKUP(I$5,Праздники,1,FALSE)))</formula>
    </cfRule>
    <cfRule type="expression" dxfId="39" priority="37">
      <formula>WEEKDAY(I$5,2)&gt;5</formula>
    </cfRule>
    <cfRule type="expression" dxfId="38" priority="38">
      <formula>I$4=1</formula>
    </cfRule>
  </conditionalFormatting>
  <conditionalFormatting sqref="I30:AM31">
    <cfRule type="expression" dxfId="37" priority="28">
      <formula>NOT(ISNA(VLOOKUP(I$5,Праздники,1,FALSE)))</formula>
    </cfRule>
    <cfRule type="expression" dxfId="36" priority="29">
      <formula>WEEKDAY(I$5,2)&gt;5</formula>
    </cfRule>
    <cfRule type="expression" dxfId="35" priority="30">
      <formula>I$4=1</formula>
    </cfRule>
  </conditionalFormatting>
  <conditionalFormatting sqref="I33:AM34">
    <cfRule type="containsText" dxfId="34" priority="18" operator="containsText" text="Д">
      <formula>NOT(ISERROR(SEARCH("Д",I33)))</formula>
    </cfRule>
    <cfRule type="containsText" dxfId="33" priority="26" operator="containsText" text="Р">
      <formula>NOT(ISERROR(SEARCH("Р",I33)))</formula>
    </cfRule>
    <cfRule type="containsText" dxfId="32" priority="27" operator="containsText" text="В">
      <formula>NOT(ISERROR(SEARCH("В",I33)))</formula>
    </cfRule>
  </conditionalFormatting>
  <conditionalFormatting sqref="I36:AM37">
    <cfRule type="containsText" dxfId="31" priority="14" operator="containsText" text="Д">
      <formula>NOT(ISERROR(SEARCH("Д",I36)))</formula>
    </cfRule>
    <cfRule type="containsText" dxfId="30" priority="16" operator="containsText" text="Р">
      <formula>NOT(ISERROR(SEARCH("Р",I36)))</formula>
    </cfRule>
    <cfRule type="containsText" dxfId="29" priority="17" operator="containsText" text="В">
      <formula>NOT(ISERROR(SEARCH("В",I36)))</formula>
    </cfRule>
  </conditionalFormatting>
  <conditionalFormatting sqref="I39:AM40">
    <cfRule type="containsText" dxfId="28" priority="10" operator="containsText" text="Д">
      <formula>NOT(ISERROR(SEARCH("Д",I39)))</formula>
    </cfRule>
    <cfRule type="containsText" dxfId="27" priority="12" operator="containsText" text="Р">
      <formula>NOT(ISERROR(SEARCH("Р",I39)))</formula>
    </cfRule>
    <cfRule type="containsText" dxfId="26" priority="13" operator="containsText" text="В">
      <formula>NOT(ISERROR(SEARCH("В",I39)))</formula>
    </cfRule>
  </conditionalFormatting>
  <conditionalFormatting sqref="I42:AM43">
    <cfRule type="containsText" dxfId="25" priority="6" operator="containsText" text="Д">
      <formula>NOT(ISERROR(SEARCH("Д",I42)))</formula>
    </cfRule>
    <cfRule type="containsText" dxfId="24" priority="8" operator="containsText" text="Р">
      <formula>NOT(ISERROR(SEARCH("Р",I42)))</formula>
    </cfRule>
    <cfRule type="containsText" dxfId="23" priority="9" operator="containsText" text="В">
      <formula>NOT(ISERROR(SEARCH("В",I42)))</formula>
    </cfRule>
  </conditionalFormatting>
  <dataValidations count="1">
    <dataValidation type="list" allowBlank="1" showInputMessage="1" showErrorMessage="1" sqref="C2" xr:uid="{C8FAC2FB-1B3C-4005-BC7A-EA27D814B565}">
      <formula1>"1,2,3,4,5,6,7,8,9,10,11,12"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5B92B-6410-428D-8581-CB7904A664ED}">
  <dimension ref="A1:CT65"/>
  <sheetViews>
    <sheetView tabSelected="1" zoomScale="70" zoomScaleNormal="70" workbookViewId="0">
      <selection activeCell="B8" sqref="B8"/>
    </sheetView>
  </sheetViews>
  <sheetFormatPr defaultRowHeight="12.75" x14ac:dyDescent="0.2"/>
  <cols>
    <col min="1" max="1" width="16" style="1" bestFit="1" customWidth="1"/>
    <col min="2" max="2" width="10.7109375" style="1" bestFit="1" customWidth="1"/>
    <col min="3" max="3" width="9.140625" style="1"/>
    <col min="4" max="5" width="10.28515625" style="1" customWidth="1"/>
    <col min="6" max="6" width="22.42578125" style="1" customWidth="1"/>
    <col min="7" max="8" width="9.140625" style="1"/>
    <col min="9" max="9" width="7.7109375" style="1" bestFit="1" customWidth="1"/>
    <col min="10" max="39" width="7.7109375" style="1" customWidth="1"/>
    <col min="40" max="16384" width="9.140625" style="1"/>
  </cols>
  <sheetData>
    <row r="1" spans="1:40" x14ac:dyDescent="0.2">
      <c r="B1" s="3" t="s">
        <v>0</v>
      </c>
      <c r="C1" s="3" t="s">
        <v>1</v>
      </c>
    </row>
    <row r="2" spans="1:40" x14ac:dyDescent="0.2">
      <c r="B2" s="1">
        <v>2024</v>
      </c>
      <c r="C2" s="1">
        <v>5</v>
      </c>
      <c r="R2" s="4"/>
    </row>
    <row r="4" spans="1:40" x14ac:dyDescent="0.2">
      <c r="A4" s="1" t="s">
        <v>7</v>
      </c>
      <c r="B4" s="1">
        <f>DAY(EOMONTH(I5,0))</f>
        <v>31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</row>
    <row r="5" spans="1:40" x14ac:dyDescent="0.2">
      <c r="A5" s="1" t="s">
        <v>8</v>
      </c>
      <c r="B5" s="1">
        <v>8</v>
      </c>
      <c r="F5" s="44"/>
      <c r="G5" s="44"/>
      <c r="H5" s="44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40" x14ac:dyDescent="0.2">
      <c r="F6" s="44"/>
      <c r="G6" s="44"/>
      <c r="H6" s="44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40" x14ac:dyDescent="0.2">
      <c r="G7" s="2"/>
      <c r="H7" s="2"/>
    </row>
    <row r="8" spans="1:40" s="2" customFormat="1" x14ac:dyDescent="0.2">
      <c r="A8" s="2" t="s">
        <v>32</v>
      </c>
      <c r="B8" s="43">
        <v>45413</v>
      </c>
      <c r="F8" s="1"/>
      <c r="H8" s="1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40" s="2" customFormat="1" x14ac:dyDescent="0.2">
      <c r="A9" s="2" t="s">
        <v>38</v>
      </c>
      <c r="B9" s="45">
        <v>30</v>
      </c>
      <c r="F9" s="1"/>
      <c r="H9" s="1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40" s="2" customFormat="1" ht="13.5" thickBot="1" x14ac:dyDescent="0.25">
      <c r="A10" s="2" t="s">
        <v>33</v>
      </c>
      <c r="B10" s="43">
        <f>B9+B8</f>
        <v>45443</v>
      </c>
      <c r="F10" s="1"/>
      <c r="H10" s="1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40" x14ac:dyDescent="0.2"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5"/>
    </row>
    <row r="12" spans="1:40" ht="20.25" x14ac:dyDescent="0.3">
      <c r="E12" s="26"/>
      <c r="L12" s="31" t="s">
        <v>37</v>
      </c>
      <c r="M12" s="31"/>
      <c r="N12" s="31"/>
      <c r="O12" s="31"/>
      <c r="P12" s="31"/>
      <c r="Q12" s="31"/>
      <c r="S12" s="32"/>
      <c r="U12" s="33" t="str">
        <f>_xlfn.CONCAT(INDEX({"Январь";"Февраль";"Март";"Апрель";"Май";"Июнь";"Июль";"Август";"Сентябрь";"Октябрь";"Ноябрь";"Декабрь"},C2)," ",B2)</f>
        <v>Май 2024</v>
      </c>
      <c r="AN12" s="27"/>
    </row>
    <row r="13" spans="1:40" x14ac:dyDescent="0.2">
      <c r="E13" s="26"/>
      <c r="I13" s="9">
        <f>IF(COLUMN()-$B$5&lt;=$B$4,1,0)</f>
        <v>1</v>
      </c>
      <c r="J13" s="9">
        <f t="shared" ref="J13:AM13" si="0">IF(COLUMN()-$B$5&lt;=$B$4,1,0)</f>
        <v>1</v>
      </c>
      <c r="K13" s="9">
        <f t="shared" si="0"/>
        <v>1</v>
      </c>
      <c r="L13" s="9">
        <f t="shared" si="0"/>
        <v>1</v>
      </c>
      <c r="M13" s="9">
        <f t="shared" si="0"/>
        <v>1</v>
      </c>
      <c r="N13" s="9">
        <f t="shared" si="0"/>
        <v>1</v>
      </c>
      <c r="O13" s="9">
        <f t="shared" si="0"/>
        <v>1</v>
      </c>
      <c r="P13" s="9">
        <f t="shared" si="0"/>
        <v>1</v>
      </c>
      <c r="Q13" s="9">
        <f t="shared" si="0"/>
        <v>1</v>
      </c>
      <c r="R13" s="9">
        <f t="shared" si="0"/>
        <v>1</v>
      </c>
      <c r="S13" s="9">
        <f t="shared" si="0"/>
        <v>1</v>
      </c>
      <c r="T13" s="9">
        <f t="shared" si="0"/>
        <v>1</v>
      </c>
      <c r="U13" s="9">
        <f t="shared" si="0"/>
        <v>1</v>
      </c>
      <c r="V13" s="9">
        <f t="shared" si="0"/>
        <v>1</v>
      </c>
      <c r="W13" s="9">
        <f t="shared" si="0"/>
        <v>1</v>
      </c>
      <c r="X13" s="9">
        <f t="shared" si="0"/>
        <v>1</v>
      </c>
      <c r="Y13" s="9">
        <f t="shared" si="0"/>
        <v>1</v>
      </c>
      <c r="Z13" s="9">
        <f t="shared" si="0"/>
        <v>1</v>
      </c>
      <c r="AA13" s="9">
        <f t="shared" si="0"/>
        <v>1</v>
      </c>
      <c r="AB13" s="9">
        <f t="shared" si="0"/>
        <v>1</v>
      </c>
      <c r="AC13" s="9">
        <f t="shared" si="0"/>
        <v>1</v>
      </c>
      <c r="AD13" s="9">
        <f t="shared" si="0"/>
        <v>1</v>
      </c>
      <c r="AE13" s="9">
        <f t="shared" si="0"/>
        <v>1</v>
      </c>
      <c r="AF13" s="9">
        <f t="shared" si="0"/>
        <v>1</v>
      </c>
      <c r="AG13" s="9">
        <f t="shared" si="0"/>
        <v>1</v>
      </c>
      <c r="AH13" s="9">
        <f t="shared" si="0"/>
        <v>1</v>
      </c>
      <c r="AI13" s="9">
        <f t="shared" si="0"/>
        <v>1</v>
      </c>
      <c r="AJ13" s="9">
        <f t="shared" si="0"/>
        <v>1</v>
      </c>
      <c r="AK13" s="9">
        <f t="shared" si="0"/>
        <v>1</v>
      </c>
      <c r="AL13" s="9">
        <f t="shared" si="0"/>
        <v>1</v>
      </c>
      <c r="AM13" s="9">
        <f t="shared" si="0"/>
        <v>1</v>
      </c>
      <c r="AN13" s="27"/>
    </row>
    <row r="14" spans="1:40" x14ac:dyDescent="0.2">
      <c r="E14" s="26"/>
      <c r="F14" s="48" t="s">
        <v>2</v>
      </c>
      <c r="G14" s="48" t="s">
        <v>5</v>
      </c>
      <c r="H14" s="48" t="s">
        <v>6</v>
      </c>
      <c r="I14" s="46">
        <f>DATE(B2,C2,1)</f>
        <v>45413</v>
      </c>
      <c r="J14" s="46">
        <f>IF(J13=1,I14+1,"")</f>
        <v>45414</v>
      </c>
      <c r="K14" s="46">
        <f t="shared" ref="K14:AM14" si="1">IF(K13=1,J14+1,"")</f>
        <v>45415</v>
      </c>
      <c r="L14" s="46">
        <f t="shared" si="1"/>
        <v>45416</v>
      </c>
      <c r="M14" s="46">
        <f t="shared" si="1"/>
        <v>45417</v>
      </c>
      <c r="N14" s="46">
        <f t="shared" si="1"/>
        <v>45418</v>
      </c>
      <c r="O14" s="46">
        <f t="shared" si="1"/>
        <v>45419</v>
      </c>
      <c r="P14" s="46">
        <f t="shared" si="1"/>
        <v>45420</v>
      </c>
      <c r="Q14" s="46">
        <f t="shared" si="1"/>
        <v>45421</v>
      </c>
      <c r="R14" s="46">
        <f t="shared" si="1"/>
        <v>45422</v>
      </c>
      <c r="S14" s="46">
        <f t="shared" si="1"/>
        <v>45423</v>
      </c>
      <c r="T14" s="46">
        <f t="shared" si="1"/>
        <v>45424</v>
      </c>
      <c r="U14" s="46">
        <f t="shared" si="1"/>
        <v>45425</v>
      </c>
      <c r="V14" s="46">
        <f t="shared" si="1"/>
        <v>45426</v>
      </c>
      <c r="W14" s="46">
        <f t="shared" si="1"/>
        <v>45427</v>
      </c>
      <c r="X14" s="46">
        <f t="shared" si="1"/>
        <v>45428</v>
      </c>
      <c r="Y14" s="46">
        <f t="shared" si="1"/>
        <v>45429</v>
      </c>
      <c r="Z14" s="46">
        <f t="shared" si="1"/>
        <v>45430</v>
      </c>
      <c r="AA14" s="46">
        <f t="shared" si="1"/>
        <v>45431</v>
      </c>
      <c r="AB14" s="46">
        <f t="shared" si="1"/>
        <v>45432</v>
      </c>
      <c r="AC14" s="46">
        <f t="shared" si="1"/>
        <v>45433</v>
      </c>
      <c r="AD14" s="46">
        <f t="shared" si="1"/>
        <v>45434</v>
      </c>
      <c r="AE14" s="46">
        <f t="shared" si="1"/>
        <v>45435</v>
      </c>
      <c r="AF14" s="46">
        <f t="shared" si="1"/>
        <v>45436</v>
      </c>
      <c r="AG14" s="46">
        <f t="shared" si="1"/>
        <v>45437</v>
      </c>
      <c r="AH14" s="46">
        <f t="shared" si="1"/>
        <v>45438</v>
      </c>
      <c r="AI14" s="46">
        <f t="shared" si="1"/>
        <v>45439</v>
      </c>
      <c r="AJ14" s="46">
        <f t="shared" si="1"/>
        <v>45440</v>
      </c>
      <c r="AK14" s="46">
        <f t="shared" si="1"/>
        <v>45441</v>
      </c>
      <c r="AL14" s="46">
        <f t="shared" si="1"/>
        <v>45442</v>
      </c>
      <c r="AM14" s="46">
        <f t="shared" si="1"/>
        <v>45443</v>
      </c>
      <c r="AN14" s="27"/>
    </row>
    <row r="15" spans="1:40" x14ac:dyDescent="0.2">
      <c r="E15" s="26"/>
      <c r="F15" s="50"/>
      <c r="G15" s="50"/>
      <c r="H15" s="50"/>
      <c r="I15" s="47">
        <f>I14</f>
        <v>45413</v>
      </c>
      <c r="J15" s="47">
        <f t="shared" ref="J15:AM15" si="2">J14</f>
        <v>45414</v>
      </c>
      <c r="K15" s="47">
        <f t="shared" si="2"/>
        <v>45415</v>
      </c>
      <c r="L15" s="47">
        <f t="shared" si="2"/>
        <v>45416</v>
      </c>
      <c r="M15" s="47">
        <f t="shared" si="2"/>
        <v>45417</v>
      </c>
      <c r="N15" s="47">
        <f t="shared" si="2"/>
        <v>45418</v>
      </c>
      <c r="O15" s="47">
        <f t="shared" si="2"/>
        <v>45419</v>
      </c>
      <c r="P15" s="47">
        <f t="shared" si="2"/>
        <v>45420</v>
      </c>
      <c r="Q15" s="47">
        <f t="shared" si="2"/>
        <v>45421</v>
      </c>
      <c r="R15" s="47">
        <f t="shared" si="2"/>
        <v>45422</v>
      </c>
      <c r="S15" s="47">
        <f t="shared" si="2"/>
        <v>45423</v>
      </c>
      <c r="T15" s="47">
        <f t="shared" si="2"/>
        <v>45424</v>
      </c>
      <c r="U15" s="47">
        <f t="shared" si="2"/>
        <v>45425</v>
      </c>
      <c r="V15" s="47">
        <f t="shared" si="2"/>
        <v>45426</v>
      </c>
      <c r="W15" s="47">
        <f t="shared" si="2"/>
        <v>45427</v>
      </c>
      <c r="X15" s="47">
        <f t="shared" si="2"/>
        <v>45428</v>
      </c>
      <c r="Y15" s="47">
        <f t="shared" si="2"/>
        <v>45429</v>
      </c>
      <c r="Z15" s="47">
        <f t="shared" si="2"/>
        <v>45430</v>
      </c>
      <c r="AA15" s="47">
        <f t="shared" si="2"/>
        <v>45431</v>
      </c>
      <c r="AB15" s="47">
        <f t="shared" si="2"/>
        <v>45432</v>
      </c>
      <c r="AC15" s="47">
        <f t="shared" si="2"/>
        <v>45433</v>
      </c>
      <c r="AD15" s="47">
        <f t="shared" si="2"/>
        <v>45434</v>
      </c>
      <c r="AE15" s="47">
        <f t="shared" si="2"/>
        <v>45435</v>
      </c>
      <c r="AF15" s="47">
        <f t="shared" si="2"/>
        <v>45436</v>
      </c>
      <c r="AG15" s="47">
        <f t="shared" si="2"/>
        <v>45437</v>
      </c>
      <c r="AH15" s="47">
        <f t="shared" si="2"/>
        <v>45438</v>
      </c>
      <c r="AI15" s="47">
        <f t="shared" si="2"/>
        <v>45439</v>
      </c>
      <c r="AJ15" s="47">
        <f t="shared" si="2"/>
        <v>45440</v>
      </c>
      <c r="AK15" s="47">
        <f t="shared" si="2"/>
        <v>45441</v>
      </c>
      <c r="AL15" s="47">
        <f t="shared" si="2"/>
        <v>45442</v>
      </c>
      <c r="AM15" s="47">
        <f t="shared" si="2"/>
        <v>45443</v>
      </c>
      <c r="AN15" s="27"/>
    </row>
    <row r="16" spans="1:40" ht="15.75" x14ac:dyDescent="0.2">
      <c r="E16" s="26"/>
      <c r="F16" s="49" t="s">
        <v>21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27"/>
    </row>
    <row r="17" spans="5:40" x14ac:dyDescent="0.2">
      <c r="E17" s="26"/>
      <c r="F17" s="5" t="s">
        <v>3</v>
      </c>
      <c r="G17" s="6">
        <f>COUNTIF(I17:AM17,O17)</f>
        <v>2</v>
      </c>
      <c r="H17" s="5">
        <f>G17*11</f>
        <v>22</v>
      </c>
      <c r="I17" s="5" t="str">
        <f>IFERROR(CHOOSE(MOD(I15,30)+1,"Р","Р","Р","Р","Р","Р","Р","Р","Р","Р","Р","Р","Р","Р","Р","Д","МВ","МВ","МВ","МВ","МВ","МВ","МВ","МВ","МВ","МВ","МВ","МВ","МВ","Д"),"")</f>
        <v>МВ</v>
      </c>
      <c r="J17" s="5" t="str">
        <f t="shared" ref="J17:AM17" si="3">IFERROR(CHOOSE(MOD(J15,30)+1,"Р","Р","Р","Р","Р","Р","Р","Р","Р","Р","Р","Р","Р","Р","Р","Д","МВ","МВ","МВ","МВ","МВ","МВ","МВ","МВ","МВ","МВ","МВ","МВ","МВ","Д"),"")</f>
        <v>МВ</v>
      </c>
      <c r="K17" s="5" t="str">
        <f t="shared" si="3"/>
        <v>МВ</v>
      </c>
      <c r="L17" s="5" t="str">
        <f t="shared" si="3"/>
        <v>МВ</v>
      </c>
      <c r="M17" s="5" t="str">
        <f t="shared" si="3"/>
        <v>МВ</v>
      </c>
      <c r="N17" s="5" t="str">
        <f t="shared" si="3"/>
        <v>МВ</v>
      </c>
      <c r="O17" s="5" t="str">
        <f t="shared" si="3"/>
        <v>Д</v>
      </c>
      <c r="P17" s="5" t="str">
        <f t="shared" si="3"/>
        <v>Р</v>
      </c>
      <c r="Q17" s="5" t="str">
        <f t="shared" si="3"/>
        <v>Р</v>
      </c>
      <c r="R17" s="5" t="str">
        <f t="shared" si="3"/>
        <v>Р</v>
      </c>
      <c r="S17" s="5" t="str">
        <f t="shared" si="3"/>
        <v>Р</v>
      </c>
      <c r="T17" s="5" t="str">
        <f t="shared" si="3"/>
        <v>Р</v>
      </c>
      <c r="U17" s="5" t="str">
        <f t="shared" si="3"/>
        <v>Р</v>
      </c>
      <c r="V17" s="5" t="str">
        <f t="shared" si="3"/>
        <v>Р</v>
      </c>
      <c r="W17" s="5" t="str">
        <f t="shared" si="3"/>
        <v>Р</v>
      </c>
      <c r="X17" s="5" t="str">
        <f t="shared" si="3"/>
        <v>Р</v>
      </c>
      <c r="Y17" s="5" t="str">
        <f t="shared" si="3"/>
        <v>Р</v>
      </c>
      <c r="Z17" s="5" t="str">
        <f t="shared" si="3"/>
        <v>Р</v>
      </c>
      <c r="AA17" s="5" t="str">
        <f t="shared" si="3"/>
        <v>Р</v>
      </c>
      <c r="AB17" s="5" t="str">
        <f t="shared" si="3"/>
        <v>Р</v>
      </c>
      <c r="AC17" s="5" t="str">
        <f t="shared" si="3"/>
        <v>Р</v>
      </c>
      <c r="AD17" s="5" t="str">
        <f t="shared" si="3"/>
        <v>Р</v>
      </c>
      <c r="AE17" s="5" t="str">
        <f t="shared" si="3"/>
        <v>Д</v>
      </c>
      <c r="AF17" s="5" t="str">
        <f t="shared" si="3"/>
        <v>МВ</v>
      </c>
      <c r="AG17" s="5" t="str">
        <f t="shared" si="3"/>
        <v>МВ</v>
      </c>
      <c r="AH17" s="5" t="str">
        <f t="shared" si="3"/>
        <v>МВ</v>
      </c>
      <c r="AI17" s="5" t="str">
        <f t="shared" si="3"/>
        <v>МВ</v>
      </c>
      <c r="AJ17" s="5" t="str">
        <f t="shared" si="3"/>
        <v>МВ</v>
      </c>
      <c r="AK17" s="5" t="str">
        <f t="shared" si="3"/>
        <v>МВ</v>
      </c>
      <c r="AL17" s="5" t="str">
        <f t="shared" si="3"/>
        <v>МВ</v>
      </c>
      <c r="AM17" s="5" t="str">
        <f t="shared" si="3"/>
        <v>МВ</v>
      </c>
      <c r="AN17" s="27"/>
    </row>
    <row r="18" spans="5:40" x14ac:dyDescent="0.2">
      <c r="E18" s="26"/>
      <c r="F18" s="5" t="s">
        <v>4</v>
      </c>
      <c r="G18" s="6">
        <f>COUNTIF(I18:AM18,O18)</f>
        <v>16</v>
      </c>
      <c r="H18" s="5">
        <f>G18*11</f>
        <v>176</v>
      </c>
      <c r="I18" s="5" t="str">
        <f>IFERROR(CHOOSE(MOD(I15,30)+1,"Д","МВ","МВ","МВ","МВ","МВ","МВ","МВ","МВ","МВ","МВ","МВ","МВ","МВ","Д","Р","Р","Р","Р","Р","Р","Р","Р","Р","Р","Р","Р","Р","Р","Р"),"")</f>
        <v>Р</v>
      </c>
      <c r="J18" s="5" t="str">
        <f t="shared" ref="J18:AM18" si="4">IFERROR(CHOOSE(MOD(J15,30)+1,"Д","МВ","МВ","МВ","МВ","МВ","МВ","МВ","МВ","МВ","МВ","МВ","МВ","МВ","Д","Р","Р","Р","Р","Р","Р","Р","Р","Р","Р","Р","Р","Р","Р","Р"),"")</f>
        <v>Р</v>
      </c>
      <c r="K18" s="5" t="str">
        <f t="shared" si="4"/>
        <v>Р</v>
      </c>
      <c r="L18" s="5" t="str">
        <f t="shared" si="4"/>
        <v>Р</v>
      </c>
      <c r="M18" s="5" t="str">
        <f t="shared" si="4"/>
        <v>Р</v>
      </c>
      <c r="N18" s="5" t="str">
        <f t="shared" si="4"/>
        <v>Р</v>
      </c>
      <c r="O18" s="5" t="str">
        <f t="shared" si="4"/>
        <v>Р</v>
      </c>
      <c r="P18" s="5" t="str">
        <f t="shared" si="4"/>
        <v>Д</v>
      </c>
      <c r="Q18" s="5" t="str">
        <f t="shared" si="4"/>
        <v>МВ</v>
      </c>
      <c r="R18" s="5" t="str">
        <f t="shared" si="4"/>
        <v>МВ</v>
      </c>
      <c r="S18" s="5" t="str">
        <f t="shared" si="4"/>
        <v>МВ</v>
      </c>
      <c r="T18" s="5" t="str">
        <f t="shared" si="4"/>
        <v>МВ</v>
      </c>
      <c r="U18" s="5" t="str">
        <f t="shared" si="4"/>
        <v>МВ</v>
      </c>
      <c r="V18" s="5" t="str">
        <f t="shared" si="4"/>
        <v>МВ</v>
      </c>
      <c r="W18" s="5" t="str">
        <f t="shared" si="4"/>
        <v>МВ</v>
      </c>
      <c r="X18" s="5" t="str">
        <f t="shared" si="4"/>
        <v>МВ</v>
      </c>
      <c r="Y18" s="5" t="str">
        <f t="shared" si="4"/>
        <v>МВ</v>
      </c>
      <c r="Z18" s="5" t="str">
        <f t="shared" si="4"/>
        <v>МВ</v>
      </c>
      <c r="AA18" s="5" t="str">
        <f t="shared" si="4"/>
        <v>МВ</v>
      </c>
      <c r="AB18" s="5" t="str">
        <f t="shared" si="4"/>
        <v>МВ</v>
      </c>
      <c r="AC18" s="5" t="str">
        <f t="shared" si="4"/>
        <v>МВ</v>
      </c>
      <c r="AD18" s="5" t="str">
        <f t="shared" si="4"/>
        <v>Д</v>
      </c>
      <c r="AE18" s="5" t="str">
        <f t="shared" si="4"/>
        <v>Р</v>
      </c>
      <c r="AF18" s="5" t="str">
        <f t="shared" si="4"/>
        <v>Р</v>
      </c>
      <c r="AG18" s="5" t="str">
        <f t="shared" si="4"/>
        <v>Р</v>
      </c>
      <c r="AH18" s="5" t="str">
        <f t="shared" si="4"/>
        <v>Р</v>
      </c>
      <c r="AI18" s="5" t="str">
        <f t="shared" si="4"/>
        <v>Р</v>
      </c>
      <c r="AJ18" s="5" t="str">
        <f t="shared" si="4"/>
        <v>Р</v>
      </c>
      <c r="AK18" s="5" t="str">
        <f t="shared" si="4"/>
        <v>Р</v>
      </c>
      <c r="AL18" s="5" t="str">
        <f t="shared" si="4"/>
        <v>Р</v>
      </c>
      <c r="AM18" s="5" t="str">
        <f t="shared" si="4"/>
        <v>Р</v>
      </c>
      <c r="AN18" s="27"/>
    </row>
    <row r="19" spans="5:40" ht="15.75" x14ac:dyDescent="0.2">
      <c r="E19" s="26"/>
      <c r="F19" s="49" t="s">
        <v>22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27"/>
    </row>
    <row r="20" spans="5:40" x14ac:dyDescent="0.2">
      <c r="E20" s="26"/>
      <c r="F20" s="5" t="s">
        <v>3</v>
      </c>
      <c r="G20" s="6">
        <f>COUNTIF(I20:AM20,O20)</f>
        <v>16</v>
      </c>
      <c r="H20" s="5">
        <f>G20*11</f>
        <v>176</v>
      </c>
      <c r="I20" s="5" t="str">
        <f>IFERROR(CHOOSE(MOD(I14,7)+1,"Р","Р","Р","Р","Д","МВ","Д"),"")</f>
        <v>Д</v>
      </c>
      <c r="J20" s="5" t="str">
        <f t="shared" ref="J20:AM20" si="5">IFERROR(CHOOSE(MOD(J14,7)+1,"Р","Р","Р","Р","Д","МВ","Д"),"")</f>
        <v>МВ</v>
      </c>
      <c r="K20" s="5" t="str">
        <f t="shared" si="5"/>
        <v>Д</v>
      </c>
      <c r="L20" s="5" t="str">
        <f t="shared" si="5"/>
        <v>Р</v>
      </c>
      <c r="M20" s="5" t="str">
        <f t="shared" si="5"/>
        <v>Р</v>
      </c>
      <c r="N20" s="5" t="str">
        <f t="shared" si="5"/>
        <v>Р</v>
      </c>
      <c r="O20" s="5" t="str">
        <f t="shared" si="5"/>
        <v>Р</v>
      </c>
      <c r="P20" s="5" t="str">
        <f t="shared" si="5"/>
        <v>Д</v>
      </c>
      <c r="Q20" s="5" t="str">
        <f t="shared" si="5"/>
        <v>МВ</v>
      </c>
      <c r="R20" s="5" t="str">
        <f t="shared" si="5"/>
        <v>Д</v>
      </c>
      <c r="S20" s="5" t="str">
        <f t="shared" si="5"/>
        <v>Р</v>
      </c>
      <c r="T20" s="5" t="str">
        <f t="shared" si="5"/>
        <v>Р</v>
      </c>
      <c r="U20" s="5" t="str">
        <f t="shared" si="5"/>
        <v>Р</v>
      </c>
      <c r="V20" s="5" t="str">
        <f t="shared" si="5"/>
        <v>Р</v>
      </c>
      <c r="W20" s="5" t="str">
        <f t="shared" si="5"/>
        <v>Д</v>
      </c>
      <c r="X20" s="5" t="str">
        <f t="shared" si="5"/>
        <v>МВ</v>
      </c>
      <c r="Y20" s="5" t="str">
        <f t="shared" si="5"/>
        <v>Д</v>
      </c>
      <c r="Z20" s="5" t="str">
        <f t="shared" si="5"/>
        <v>Р</v>
      </c>
      <c r="AA20" s="5" t="str">
        <f t="shared" si="5"/>
        <v>Р</v>
      </c>
      <c r="AB20" s="5" t="str">
        <f t="shared" si="5"/>
        <v>Р</v>
      </c>
      <c r="AC20" s="5" t="str">
        <f t="shared" si="5"/>
        <v>Р</v>
      </c>
      <c r="AD20" s="5" t="str">
        <f t="shared" si="5"/>
        <v>Д</v>
      </c>
      <c r="AE20" s="5" t="str">
        <f t="shared" si="5"/>
        <v>МВ</v>
      </c>
      <c r="AF20" s="5" t="str">
        <f t="shared" si="5"/>
        <v>Д</v>
      </c>
      <c r="AG20" s="5" t="str">
        <f t="shared" si="5"/>
        <v>Р</v>
      </c>
      <c r="AH20" s="5" t="str">
        <f t="shared" si="5"/>
        <v>Р</v>
      </c>
      <c r="AI20" s="5" t="str">
        <f t="shared" si="5"/>
        <v>Р</v>
      </c>
      <c r="AJ20" s="5" t="str">
        <f t="shared" si="5"/>
        <v>Р</v>
      </c>
      <c r="AK20" s="5" t="str">
        <f t="shared" si="5"/>
        <v>Д</v>
      </c>
      <c r="AL20" s="5" t="str">
        <f t="shared" si="5"/>
        <v>МВ</v>
      </c>
      <c r="AM20" s="5" t="str">
        <f t="shared" si="5"/>
        <v>Д</v>
      </c>
      <c r="AN20" s="27"/>
    </row>
    <row r="21" spans="5:40" x14ac:dyDescent="0.2">
      <c r="E21" s="26"/>
      <c r="F21" s="5" t="s">
        <v>4</v>
      </c>
      <c r="G21" s="6">
        <f>COUNTIF(I21:AM21,O21)</f>
        <v>19</v>
      </c>
      <c r="H21" s="5">
        <f>G21*11</f>
        <v>209</v>
      </c>
      <c r="I21" s="5" t="str">
        <f>IFERROR(CHOOSE(MOD(I15,7)+1,"Д","МВ","Д","Р","Р","Р","Р"),"")</f>
        <v>Р</v>
      </c>
      <c r="J21" s="5" t="str">
        <f t="shared" ref="J21:AM21" si="6">IFERROR(CHOOSE(MOD(J15,7)+1,"Д","МВ","Д","Р","Р","Р","Р"),"")</f>
        <v>Р</v>
      </c>
      <c r="K21" s="5" t="str">
        <f t="shared" si="6"/>
        <v>Р</v>
      </c>
      <c r="L21" s="5" t="str">
        <f t="shared" si="6"/>
        <v>Д</v>
      </c>
      <c r="M21" s="5" t="str">
        <f t="shared" si="6"/>
        <v>МВ</v>
      </c>
      <c r="N21" s="5" t="str">
        <f t="shared" si="6"/>
        <v>Д</v>
      </c>
      <c r="O21" s="5" t="str">
        <f t="shared" si="6"/>
        <v>Р</v>
      </c>
      <c r="P21" s="5" t="str">
        <f t="shared" si="6"/>
        <v>Р</v>
      </c>
      <c r="Q21" s="5" t="str">
        <f t="shared" si="6"/>
        <v>Р</v>
      </c>
      <c r="R21" s="5" t="str">
        <f t="shared" si="6"/>
        <v>Р</v>
      </c>
      <c r="S21" s="5" t="str">
        <f t="shared" si="6"/>
        <v>Д</v>
      </c>
      <c r="T21" s="5" t="str">
        <f t="shared" si="6"/>
        <v>МВ</v>
      </c>
      <c r="U21" s="5" t="str">
        <f t="shared" si="6"/>
        <v>Д</v>
      </c>
      <c r="V21" s="5" t="str">
        <f t="shared" si="6"/>
        <v>Р</v>
      </c>
      <c r="W21" s="5" t="str">
        <f t="shared" si="6"/>
        <v>Р</v>
      </c>
      <c r="X21" s="5" t="str">
        <f t="shared" si="6"/>
        <v>Р</v>
      </c>
      <c r="Y21" s="5" t="str">
        <f t="shared" si="6"/>
        <v>Р</v>
      </c>
      <c r="Z21" s="5" t="str">
        <f t="shared" si="6"/>
        <v>Д</v>
      </c>
      <c r="AA21" s="5" t="str">
        <f t="shared" si="6"/>
        <v>МВ</v>
      </c>
      <c r="AB21" s="5" t="str">
        <f t="shared" si="6"/>
        <v>Д</v>
      </c>
      <c r="AC21" s="5" t="str">
        <f t="shared" si="6"/>
        <v>Р</v>
      </c>
      <c r="AD21" s="5" t="str">
        <f t="shared" si="6"/>
        <v>Р</v>
      </c>
      <c r="AE21" s="5" t="str">
        <f t="shared" si="6"/>
        <v>Р</v>
      </c>
      <c r="AF21" s="5" t="str">
        <f t="shared" si="6"/>
        <v>Р</v>
      </c>
      <c r="AG21" s="5" t="str">
        <f t="shared" si="6"/>
        <v>Д</v>
      </c>
      <c r="AH21" s="5" t="str">
        <f t="shared" si="6"/>
        <v>МВ</v>
      </c>
      <c r="AI21" s="5" t="str">
        <f t="shared" si="6"/>
        <v>Д</v>
      </c>
      <c r="AJ21" s="5" t="str">
        <f t="shared" si="6"/>
        <v>Р</v>
      </c>
      <c r="AK21" s="5" t="str">
        <f t="shared" si="6"/>
        <v>Р</v>
      </c>
      <c r="AL21" s="5" t="str">
        <f t="shared" si="6"/>
        <v>Р</v>
      </c>
      <c r="AM21" s="5" t="str">
        <f t="shared" si="6"/>
        <v>Р</v>
      </c>
      <c r="AN21" s="27"/>
    </row>
    <row r="22" spans="5:40" ht="15.75" x14ac:dyDescent="0.2">
      <c r="E22" s="26"/>
      <c r="F22" s="49" t="s">
        <v>26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27"/>
    </row>
    <row r="23" spans="5:40" x14ac:dyDescent="0.2">
      <c r="E23" s="26"/>
      <c r="F23" s="5" t="s">
        <v>3</v>
      </c>
      <c r="G23" s="6">
        <f>COUNTIF(I23:AM23,O23)</f>
        <v>22</v>
      </c>
      <c r="H23" s="5">
        <f>G23*11</f>
        <v>242</v>
      </c>
      <c r="I23" s="5" t="str">
        <f>IFERROR(CHOOSE(MOD(I14,45)+1,"Р","Р","Р","Р","Р","Р","Р","Р","Р","Р","Р","Р","Р","Р","Р","Р","Р","Р","Р","Р","Р","Р","Р","Р","Р","Р","Р","Р","Р","Р","Д","МВ","МВ","МВ","МВ","МВ","МВ","МВ","МВ","МВ","МВ","МВ","МВ","МВ","Д"),"")</f>
        <v>Р</v>
      </c>
      <c r="J23" s="5" t="str">
        <f t="shared" ref="J23:AM23" si="7">IFERROR(CHOOSE(MOD(J14,45)+1,"Р","Р","Р","Р","Р","Р","Р","Р","Р","Р","Р","Р","Р","Р","Р","Р","Р","Р","Р","Р","Р","Р","Р","Р","Р","Р","Р","Р","Р","Р","Д","МВ","МВ","МВ","МВ","МВ","МВ","МВ","МВ","МВ","МВ","МВ","МВ","МВ","Д"),"")</f>
        <v>Р</v>
      </c>
      <c r="K23" s="5" t="str">
        <f t="shared" si="7"/>
        <v>Р</v>
      </c>
      <c r="L23" s="5" t="str">
        <f t="shared" si="7"/>
        <v>Р</v>
      </c>
      <c r="M23" s="5" t="str">
        <f t="shared" si="7"/>
        <v>Р</v>
      </c>
      <c r="N23" s="5" t="str">
        <f t="shared" si="7"/>
        <v>Р</v>
      </c>
      <c r="O23" s="5" t="str">
        <f t="shared" si="7"/>
        <v>Р</v>
      </c>
      <c r="P23" s="5" t="str">
        <f t="shared" si="7"/>
        <v>Р</v>
      </c>
      <c r="Q23" s="5" t="str">
        <f t="shared" si="7"/>
        <v>Р</v>
      </c>
      <c r="R23" s="5" t="str">
        <f t="shared" si="7"/>
        <v>Р</v>
      </c>
      <c r="S23" s="5" t="str">
        <f t="shared" si="7"/>
        <v>Р</v>
      </c>
      <c r="T23" s="5" t="str">
        <f t="shared" si="7"/>
        <v>Р</v>
      </c>
      <c r="U23" s="5" t="str">
        <f t="shared" si="7"/>
        <v>Р</v>
      </c>
      <c r="V23" s="5" t="str">
        <f t="shared" si="7"/>
        <v>Р</v>
      </c>
      <c r="W23" s="5" t="str">
        <f t="shared" si="7"/>
        <v>Р</v>
      </c>
      <c r="X23" s="5" t="str">
        <f t="shared" si="7"/>
        <v>Р</v>
      </c>
      <c r="Y23" s="5" t="str">
        <f t="shared" si="7"/>
        <v>Р</v>
      </c>
      <c r="Z23" s="5" t="str">
        <f t="shared" si="7"/>
        <v>Р</v>
      </c>
      <c r="AA23" s="5" t="str">
        <f t="shared" si="7"/>
        <v>Р</v>
      </c>
      <c r="AB23" s="5" t="str">
        <f t="shared" si="7"/>
        <v>Р</v>
      </c>
      <c r="AC23" s="5" t="str">
        <f t="shared" si="7"/>
        <v>Р</v>
      </c>
      <c r="AD23" s="5" t="str">
        <f t="shared" si="7"/>
        <v>Р</v>
      </c>
      <c r="AE23" s="5" t="str">
        <f t="shared" si="7"/>
        <v>Д</v>
      </c>
      <c r="AF23" s="5" t="str">
        <f t="shared" si="7"/>
        <v>МВ</v>
      </c>
      <c r="AG23" s="5" t="str">
        <f t="shared" si="7"/>
        <v>МВ</v>
      </c>
      <c r="AH23" s="5" t="str">
        <f t="shared" si="7"/>
        <v>МВ</v>
      </c>
      <c r="AI23" s="5" t="str">
        <f t="shared" si="7"/>
        <v>МВ</v>
      </c>
      <c r="AJ23" s="5" t="str">
        <f t="shared" si="7"/>
        <v>МВ</v>
      </c>
      <c r="AK23" s="5" t="str">
        <f t="shared" si="7"/>
        <v>МВ</v>
      </c>
      <c r="AL23" s="5" t="str">
        <f t="shared" si="7"/>
        <v>МВ</v>
      </c>
      <c r="AM23" s="5" t="str">
        <f t="shared" si="7"/>
        <v>МВ</v>
      </c>
      <c r="AN23" s="27"/>
    </row>
    <row r="24" spans="5:40" x14ac:dyDescent="0.2">
      <c r="E24" s="26"/>
      <c r="F24" s="5" t="s">
        <v>4</v>
      </c>
      <c r="G24" s="6">
        <f>COUNTIF(I24:AM24,O24)</f>
        <v>1</v>
      </c>
      <c r="H24" s="5">
        <f>G24*11</f>
        <v>11</v>
      </c>
      <c r="I24" s="5" t="str">
        <f>IFERROR(CHOOSE(MOD(I15,45)+1,"Д","МВ","МВ","МВ","МВ","МВ","МВ","МВ","МВ","МВ","МВ","МВ","МВ","МВ","Д","Р","Р","Р","Р","Р","Р","Р","Р","Р","Р","Р","Р","Р","Р","Р","Р","Р","Р","Р","Р","Р","Р","Р","Р","Р","Р","Р","Р","Р","Р"),"")</f>
        <v>МВ</v>
      </c>
      <c r="J24" s="5" t="str">
        <f t="shared" ref="J24:AM24" si="8">IFERROR(CHOOSE(MOD(J15,45)+1,"Д","МВ","МВ","МВ","МВ","МВ","МВ","МВ","МВ","МВ","МВ","МВ","МВ","МВ","Д","Р","Р","Р","Р","Р","Р","Р","Р","Р","Р","Р","Р","Р","Р","Р","Р","Р","Р","Р","Р","Р","Р","Р","Р","Р","Р","Р","Р","Р","Р"),"")</f>
        <v>МВ</v>
      </c>
      <c r="K24" s="5" t="str">
        <f t="shared" si="8"/>
        <v>МВ</v>
      </c>
      <c r="L24" s="5" t="str">
        <f t="shared" si="8"/>
        <v>МВ</v>
      </c>
      <c r="M24" s="5" t="str">
        <f t="shared" si="8"/>
        <v>МВ</v>
      </c>
      <c r="N24" s="5" t="str">
        <f t="shared" si="8"/>
        <v>МВ</v>
      </c>
      <c r="O24" s="5" t="str">
        <f t="shared" si="8"/>
        <v>Д</v>
      </c>
      <c r="P24" s="5" t="str">
        <f t="shared" si="8"/>
        <v>Р</v>
      </c>
      <c r="Q24" s="5" t="str">
        <f t="shared" si="8"/>
        <v>Р</v>
      </c>
      <c r="R24" s="5" t="str">
        <f t="shared" si="8"/>
        <v>Р</v>
      </c>
      <c r="S24" s="5" t="str">
        <f t="shared" si="8"/>
        <v>Р</v>
      </c>
      <c r="T24" s="5" t="str">
        <f t="shared" si="8"/>
        <v>Р</v>
      </c>
      <c r="U24" s="5" t="str">
        <f t="shared" si="8"/>
        <v>Р</v>
      </c>
      <c r="V24" s="5" t="str">
        <f t="shared" si="8"/>
        <v>Р</v>
      </c>
      <c r="W24" s="5" t="str">
        <f t="shared" si="8"/>
        <v>Р</v>
      </c>
      <c r="X24" s="5" t="str">
        <f t="shared" si="8"/>
        <v>Р</v>
      </c>
      <c r="Y24" s="5" t="str">
        <f t="shared" si="8"/>
        <v>Р</v>
      </c>
      <c r="Z24" s="5" t="str">
        <f t="shared" si="8"/>
        <v>Р</v>
      </c>
      <c r="AA24" s="5" t="str">
        <f t="shared" si="8"/>
        <v>Р</v>
      </c>
      <c r="AB24" s="5" t="str">
        <f t="shared" si="8"/>
        <v>Р</v>
      </c>
      <c r="AC24" s="5" t="str">
        <f t="shared" si="8"/>
        <v>Р</v>
      </c>
      <c r="AD24" s="5" t="str">
        <f t="shared" si="8"/>
        <v>Р</v>
      </c>
      <c r="AE24" s="5" t="str">
        <f t="shared" si="8"/>
        <v>Р</v>
      </c>
      <c r="AF24" s="5" t="str">
        <f t="shared" si="8"/>
        <v>Р</v>
      </c>
      <c r="AG24" s="5" t="str">
        <f t="shared" si="8"/>
        <v>Р</v>
      </c>
      <c r="AH24" s="5" t="str">
        <f t="shared" si="8"/>
        <v>Р</v>
      </c>
      <c r="AI24" s="5" t="str">
        <f t="shared" si="8"/>
        <v>Р</v>
      </c>
      <c r="AJ24" s="5" t="str">
        <f t="shared" si="8"/>
        <v>Р</v>
      </c>
      <c r="AK24" s="5" t="str">
        <f t="shared" si="8"/>
        <v>Р</v>
      </c>
      <c r="AL24" s="5" t="str">
        <f t="shared" si="8"/>
        <v>Р</v>
      </c>
      <c r="AM24" s="5" t="str">
        <f t="shared" si="8"/>
        <v>Р</v>
      </c>
      <c r="AN24" s="27"/>
    </row>
    <row r="25" spans="5:40" ht="15.75" x14ac:dyDescent="0.2">
      <c r="E25" s="26"/>
      <c r="F25" s="49" t="s">
        <v>27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27"/>
    </row>
    <row r="26" spans="5:40" x14ac:dyDescent="0.2">
      <c r="E26" s="26"/>
      <c r="F26" s="5" t="s">
        <v>3</v>
      </c>
      <c r="G26" s="6">
        <f>COUNTIF(I26:AM26,O26)</f>
        <v>7</v>
      </c>
      <c r="H26" s="5">
        <f>G26*11</f>
        <v>77</v>
      </c>
      <c r="I26" s="5" t="str">
        <f>IFERROR(CHOOSE(MOD(I14,90)+1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Д","МВ","МВ","МВ","МВ","МВ","МВ","МВ","МВ","МВ","МВ","МВ","МВ","МВ","МВ","МВ","МВ","МВ","МВ","МВ","МВ","МВ","МВ","МВ","МВ","МВ","МВ","МВ","МВ","Д"),"")</f>
        <v>Р</v>
      </c>
      <c r="J26" s="5" t="str">
        <f t="shared" ref="J26:AM26" si="9">IFERROR(CHOOSE(MOD(J14,90)+1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Д","МВ","МВ","МВ","МВ","МВ","МВ","МВ","МВ","МВ","МВ","МВ","МВ","МВ","МВ","МВ","МВ","МВ","МВ","МВ","МВ","МВ","МВ","МВ","МВ","МВ","МВ","МВ","МВ","Д"),"")</f>
        <v>Р</v>
      </c>
      <c r="K26" s="5" t="str">
        <f t="shared" si="9"/>
        <v>Р</v>
      </c>
      <c r="L26" s="5" t="str">
        <f t="shared" si="9"/>
        <v>Р</v>
      </c>
      <c r="M26" s="5" t="str">
        <f t="shared" si="9"/>
        <v>Р</v>
      </c>
      <c r="N26" s="5" t="str">
        <f t="shared" si="9"/>
        <v>Р</v>
      </c>
      <c r="O26" s="5" t="str">
        <f t="shared" si="9"/>
        <v>Р</v>
      </c>
      <c r="P26" s="5" t="str">
        <f t="shared" si="9"/>
        <v>Д</v>
      </c>
      <c r="Q26" s="5" t="str">
        <f t="shared" si="9"/>
        <v>МВ</v>
      </c>
      <c r="R26" s="5" t="str">
        <f t="shared" si="9"/>
        <v>МВ</v>
      </c>
      <c r="S26" s="5" t="str">
        <f t="shared" si="9"/>
        <v>МВ</v>
      </c>
      <c r="T26" s="5" t="str">
        <f t="shared" si="9"/>
        <v>МВ</v>
      </c>
      <c r="U26" s="5" t="str">
        <f t="shared" si="9"/>
        <v>МВ</v>
      </c>
      <c r="V26" s="5" t="str">
        <f t="shared" si="9"/>
        <v>МВ</v>
      </c>
      <c r="W26" s="5" t="str">
        <f t="shared" si="9"/>
        <v>МВ</v>
      </c>
      <c r="X26" s="5" t="str">
        <f t="shared" si="9"/>
        <v>МВ</v>
      </c>
      <c r="Y26" s="5" t="str">
        <f t="shared" si="9"/>
        <v>МВ</v>
      </c>
      <c r="Z26" s="5" t="str">
        <f t="shared" si="9"/>
        <v>МВ</v>
      </c>
      <c r="AA26" s="5" t="str">
        <f t="shared" si="9"/>
        <v>МВ</v>
      </c>
      <c r="AB26" s="5" t="str">
        <f t="shared" si="9"/>
        <v>МВ</v>
      </c>
      <c r="AC26" s="5" t="str">
        <f t="shared" si="9"/>
        <v>МВ</v>
      </c>
      <c r="AD26" s="5" t="str">
        <f t="shared" si="9"/>
        <v>МВ</v>
      </c>
      <c r="AE26" s="5" t="str">
        <f t="shared" si="9"/>
        <v>МВ</v>
      </c>
      <c r="AF26" s="5" t="str">
        <f t="shared" si="9"/>
        <v>МВ</v>
      </c>
      <c r="AG26" s="5" t="str">
        <f t="shared" si="9"/>
        <v>МВ</v>
      </c>
      <c r="AH26" s="5" t="str">
        <f t="shared" si="9"/>
        <v>МВ</v>
      </c>
      <c r="AI26" s="5" t="str">
        <f t="shared" si="9"/>
        <v>МВ</v>
      </c>
      <c r="AJ26" s="5" t="str">
        <f t="shared" si="9"/>
        <v>МВ</v>
      </c>
      <c r="AK26" s="5" t="str">
        <f t="shared" si="9"/>
        <v>МВ</v>
      </c>
      <c r="AL26" s="5" t="str">
        <f t="shared" si="9"/>
        <v>МВ</v>
      </c>
      <c r="AM26" s="5" t="str">
        <f t="shared" si="9"/>
        <v>МВ</v>
      </c>
      <c r="AN26" s="27"/>
    </row>
    <row r="27" spans="5:40" x14ac:dyDescent="0.2">
      <c r="E27" s="26"/>
      <c r="F27" s="5" t="s">
        <v>4</v>
      </c>
      <c r="G27" s="6">
        <f>COUNTIF(I27:AM27,O27)</f>
        <v>31</v>
      </c>
      <c r="H27" s="5">
        <f>G27*11</f>
        <v>341</v>
      </c>
      <c r="I27" s="5" t="str">
        <f>IFERROR(CHOOSE(MOD(I15,90)+1,"Д","МВ","МВ","МВ","МВ","МВ","МВ","МВ","МВ","МВ","МВ","МВ","МВ","МВ","МВ","МВ","МВ","МВ","МВ","МВ","МВ","МВ","МВ","МВ","МВ","МВ","МВ","МВ","МВ","Д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),"")</f>
        <v>Р</v>
      </c>
      <c r="J27" s="5" t="str">
        <f t="shared" ref="J27:AM27" si="10">IFERROR(CHOOSE(MOD(J15,90)+1,"Д","МВ","МВ","МВ","МВ","МВ","МВ","МВ","МВ","МВ","МВ","МВ","МВ","МВ","МВ","МВ","МВ","МВ","МВ","МВ","МВ","МВ","МВ","МВ","МВ","МВ","МВ","МВ","МВ","Д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,"Р"),"")</f>
        <v>Р</v>
      </c>
      <c r="K27" s="5" t="str">
        <f t="shared" si="10"/>
        <v>Р</v>
      </c>
      <c r="L27" s="5" t="str">
        <f t="shared" si="10"/>
        <v>Р</v>
      </c>
      <c r="M27" s="5" t="str">
        <f t="shared" si="10"/>
        <v>Р</v>
      </c>
      <c r="N27" s="5" t="str">
        <f t="shared" si="10"/>
        <v>Р</v>
      </c>
      <c r="O27" s="5" t="str">
        <f t="shared" si="10"/>
        <v>Р</v>
      </c>
      <c r="P27" s="5" t="str">
        <f t="shared" si="10"/>
        <v>Р</v>
      </c>
      <c r="Q27" s="5" t="str">
        <f t="shared" si="10"/>
        <v>Р</v>
      </c>
      <c r="R27" s="5" t="str">
        <f t="shared" si="10"/>
        <v>Р</v>
      </c>
      <c r="S27" s="5" t="str">
        <f t="shared" si="10"/>
        <v>Р</v>
      </c>
      <c r="T27" s="5" t="str">
        <f t="shared" si="10"/>
        <v>Р</v>
      </c>
      <c r="U27" s="5" t="str">
        <f t="shared" si="10"/>
        <v>Р</v>
      </c>
      <c r="V27" s="5" t="str">
        <f t="shared" si="10"/>
        <v>Р</v>
      </c>
      <c r="W27" s="5" t="str">
        <f t="shared" si="10"/>
        <v>Р</v>
      </c>
      <c r="X27" s="5" t="str">
        <f t="shared" si="10"/>
        <v>Р</v>
      </c>
      <c r="Y27" s="5" t="str">
        <f t="shared" si="10"/>
        <v>Р</v>
      </c>
      <c r="Z27" s="5" t="str">
        <f t="shared" si="10"/>
        <v>Р</v>
      </c>
      <c r="AA27" s="5" t="str">
        <f t="shared" si="10"/>
        <v>Р</v>
      </c>
      <c r="AB27" s="5" t="str">
        <f t="shared" si="10"/>
        <v>Р</v>
      </c>
      <c r="AC27" s="5" t="str">
        <f t="shared" si="10"/>
        <v>Р</v>
      </c>
      <c r="AD27" s="5" t="str">
        <f t="shared" si="10"/>
        <v>Р</v>
      </c>
      <c r="AE27" s="5" t="str">
        <f t="shared" si="10"/>
        <v>Р</v>
      </c>
      <c r="AF27" s="5" t="str">
        <f t="shared" si="10"/>
        <v>Р</v>
      </c>
      <c r="AG27" s="5" t="str">
        <f t="shared" si="10"/>
        <v>Р</v>
      </c>
      <c r="AH27" s="5" t="str">
        <f t="shared" si="10"/>
        <v>Р</v>
      </c>
      <c r="AI27" s="5" t="str">
        <f t="shared" si="10"/>
        <v>Р</v>
      </c>
      <c r="AJ27" s="5" t="str">
        <f t="shared" si="10"/>
        <v>Р</v>
      </c>
      <c r="AK27" s="5" t="str">
        <f t="shared" si="10"/>
        <v>Р</v>
      </c>
      <c r="AL27" s="5" t="str">
        <f t="shared" si="10"/>
        <v>Р</v>
      </c>
      <c r="AM27" s="5" t="str">
        <f t="shared" si="10"/>
        <v>Р</v>
      </c>
      <c r="AN27" s="27"/>
    </row>
    <row r="28" spans="5:40" ht="13.5" thickBot="1" x14ac:dyDescent="0.25">
      <c r="E28" s="28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30"/>
    </row>
    <row r="32" spans="5:40" x14ac:dyDescent="0.2">
      <c r="F32" s="18" t="s">
        <v>16</v>
      </c>
      <c r="I32" s="5">
        <v>1</v>
      </c>
      <c r="J32" s="5">
        <v>2</v>
      </c>
      <c r="K32" s="5">
        <v>3</v>
      </c>
      <c r="L32" s="5">
        <v>4</v>
      </c>
      <c r="M32" s="5">
        <v>5</v>
      </c>
      <c r="N32" s="5">
        <v>6</v>
      </c>
      <c r="O32" s="5">
        <v>7</v>
      </c>
      <c r="P32" s="5">
        <v>8</v>
      </c>
      <c r="Q32" s="5">
        <v>9</v>
      </c>
      <c r="R32" s="5">
        <v>10</v>
      </c>
      <c r="S32" s="5">
        <v>11</v>
      </c>
      <c r="T32" s="5">
        <v>12</v>
      </c>
      <c r="U32" s="5">
        <v>13</v>
      </c>
      <c r="V32" s="5">
        <v>14</v>
      </c>
      <c r="W32" s="5">
        <v>15</v>
      </c>
      <c r="X32" s="5">
        <v>16</v>
      </c>
      <c r="Y32" s="5">
        <v>17</v>
      </c>
      <c r="Z32" s="5">
        <v>18</v>
      </c>
      <c r="AA32" s="5">
        <v>19</v>
      </c>
      <c r="AB32" s="5">
        <v>20</v>
      </c>
      <c r="AC32" s="5">
        <v>21</v>
      </c>
      <c r="AD32" s="5">
        <v>22</v>
      </c>
      <c r="AE32" s="5">
        <v>23</v>
      </c>
      <c r="AF32" s="5">
        <v>24</v>
      </c>
      <c r="AG32" s="5">
        <v>25</v>
      </c>
      <c r="AH32" s="5">
        <v>26</v>
      </c>
      <c r="AI32" s="5">
        <v>27</v>
      </c>
      <c r="AJ32" s="5">
        <v>28</v>
      </c>
      <c r="AK32" s="5">
        <v>29</v>
      </c>
      <c r="AL32" s="13">
        <v>30</v>
      </c>
      <c r="AM32" s="5">
        <v>31</v>
      </c>
    </row>
    <row r="33" spans="6:53" x14ac:dyDescent="0.2">
      <c r="F33" s="1" t="s">
        <v>18</v>
      </c>
      <c r="I33" s="16" t="s">
        <v>13</v>
      </c>
      <c r="J33" s="16" t="s">
        <v>13</v>
      </c>
      <c r="K33" s="16" t="s">
        <v>13</v>
      </c>
      <c r="L33" s="16" t="s">
        <v>13</v>
      </c>
      <c r="M33" s="16" t="s">
        <v>13</v>
      </c>
      <c r="N33" s="16" t="s">
        <v>13</v>
      </c>
      <c r="O33" s="16" t="s">
        <v>13</v>
      </c>
      <c r="P33" s="16" t="s">
        <v>13</v>
      </c>
      <c r="Q33" s="16" t="s">
        <v>13</v>
      </c>
      <c r="R33" s="16" t="s">
        <v>13</v>
      </c>
      <c r="S33" s="16" t="s">
        <v>13</v>
      </c>
      <c r="T33" s="16" t="s">
        <v>13</v>
      </c>
      <c r="U33" s="16" t="s">
        <v>13</v>
      </c>
      <c r="V33" s="16" t="s">
        <v>13</v>
      </c>
      <c r="W33" s="16" t="s">
        <v>13</v>
      </c>
      <c r="X33" s="5" t="s">
        <v>14</v>
      </c>
      <c r="Y33" s="5" t="s">
        <v>14</v>
      </c>
      <c r="Z33" s="5" t="s">
        <v>14</v>
      </c>
      <c r="AA33" s="5" t="s">
        <v>14</v>
      </c>
      <c r="AB33" s="5" t="s">
        <v>14</v>
      </c>
      <c r="AC33" s="5" t="s">
        <v>14</v>
      </c>
      <c r="AD33" s="5" t="s">
        <v>14</v>
      </c>
      <c r="AE33" s="5" t="s">
        <v>14</v>
      </c>
      <c r="AF33" s="5" t="s">
        <v>14</v>
      </c>
      <c r="AG33" s="5" t="s">
        <v>14</v>
      </c>
      <c r="AH33" s="5" t="s">
        <v>14</v>
      </c>
      <c r="AI33" s="5" t="s">
        <v>14</v>
      </c>
      <c r="AJ33" s="5" t="s">
        <v>14</v>
      </c>
      <c r="AK33" s="5" t="s">
        <v>14</v>
      </c>
      <c r="AL33" s="5" t="s">
        <v>14</v>
      </c>
      <c r="AM33" s="5" t="s">
        <v>13</v>
      </c>
    </row>
    <row r="34" spans="6:53" x14ac:dyDescent="0.2">
      <c r="G34" s="1" t="s">
        <v>17</v>
      </c>
    </row>
    <row r="35" spans="6:53" x14ac:dyDescent="0.2">
      <c r="F35" s="1" t="s">
        <v>15</v>
      </c>
      <c r="G35" s="14">
        <v>30</v>
      </c>
      <c r="I35" s="5">
        <f t="shared" ref="I35:AM35" si="11">MOD(I15,$G$35)+1</f>
        <v>24</v>
      </c>
      <c r="J35" s="5">
        <f t="shared" si="11"/>
        <v>25</v>
      </c>
      <c r="K35" s="5">
        <f t="shared" si="11"/>
        <v>26</v>
      </c>
      <c r="L35" s="5">
        <f t="shared" si="11"/>
        <v>27</v>
      </c>
      <c r="M35" s="5">
        <f t="shared" si="11"/>
        <v>28</v>
      </c>
      <c r="N35" s="5">
        <f t="shared" si="11"/>
        <v>29</v>
      </c>
      <c r="O35" s="5">
        <f t="shared" si="11"/>
        <v>30</v>
      </c>
      <c r="P35" s="5">
        <f t="shared" si="11"/>
        <v>1</v>
      </c>
      <c r="Q35" s="5">
        <f t="shared" si="11"/>
        <v>2</v>
      </c>
      <c r="R35" s="5">
        <f t="shared" si="11"/>
        <v>3</v>
      </c>
      <c r="S35" s="5">
        <f t="shared" si="11"/>
        <v>4</v>
      </c>
      <c r="T35" s="5">
        <f t="shared" si="11"/>
        <v>5</v>
      </c>
      <c r="U35" s="5">
        <f t="shared" si="11"/>
        <v>6</v>
      </c>
      <c r="V35" s="5">
        <f t="shared" si="11"/>
        <v>7</v>
      </c>
      <c r="W35" s="5">
        <f t="shared" si="11"/>
        <v>8</v>
      </c>
      <c r="X35" s="5">
        <f t="shared" si="11"/>
        <v>9</v>
      </c>
      <c r="Y35" s="5">
        <f t="shared" si="11"/>
        <v>10</v>
      </c>
      <c r="Z35" s="5">
        <f t="shared" si="11"/>
        <v>11</v>
      </c>
      <c r="AA35" s="5">
        <f t="shared" si="11"/>
        <v>12</v>
      </c>
      <c r="AB35" s="5">
        <f t="shared" si="11"/>
        <v>13</v>
      </c>
      <c r="AC35" s="5">
        <f t="shared" si="11"/>
        <v>14</v>
      </c>
      <c r="AD35" s="5">
        <f t="shared" si="11"/>
        <v>15</v>
      </c>
      <c r="AE35" s="5">
        <f t="shared" si="11"/>
        <v>16</v>
      </c>
      <c r="AF35" s="5">
        <f t="shared" si="11"/>
        <v>17</v>
      </c>
      <c r="AG35" s="5">
        <f t="shared" si="11"/>
        <v>18</v>
      </c>
      <c r="AH35" s="5">
        <f t="shared" si="11"/>
        <v>19</v>
      </c>
      <c r="AI35" s="5">
        <f t="shared" si="11"/>
        <v>20</v>
      </c>
      <c r="AJ35" s="5">
        <f t="shared" si="11"/>
        <v>21</v>
      </c>
      <c r="AK35" s="5">
        <f t="shared" si="11"/>
        <v>22</v>
      </c>
      <c r="AL35" s="5">
        <f t="shared" si="11"/>
        <v>23</v>
      </c>
      <c r="AM35" s="15">
        <f t="shared" si="11"/>
        <v>24</v>
      </c>
    </row>
    <row r="37" spans="6:53" x14ac:dyDescent="0.2">
      <c r="L37" s="11"/>
    </row>
    <row r="39" spans="6:53" x14ac:dyDescent="0.2">
      <c r="F39" s="18" t="s">
        <v>19</v>
      </c>
      <c r="I39" s="5">
        <v>1</v>
      </c>
      <c r="J39" s="5">
        <v>2</v>
      </c>
      <c r="K39" s="5">
        <v>3</v>
      </c>
      <c r="L39" s="5">
        <v>4</v>
      </c>
      <c r="M39" s="5">
        <v>5</v>
      </c>
      <c r="N39" s="5">
        <v>6</v>
      </c>
      <c r="O39" s="5">
        <v>7</v>
      </c>
    </row>
    <row r="40" spans="6:53" x14ac:dyDescent="0.2">
      <c r="F40" s="1" t="s">
        <v>20</v>
      </c>
      <c r="I40" s="16" t="s">
        <v>13</v>
      </c>
      <c r="J40" s="16" t="s">
        <v>13</v>
      </c>
      <c r="K40" s="16" t="s">
        <v>13</v>
      </c>
      <c r="L40" s="16" t="s">
        <v>13</v>
      </c>
      <c r="M40" s="16" t="s">
        <v>14</v>
      </c>
      <c r="N40" s="16" t="s">
        <v>14</v>
      </c>
      <c r="O40" s="16" t="s">
        <v>14</v>
      </c>
      <c r="P40" s="17"/>
      <c r="Q40" s="17"/>
      <c r="R40" s="17"/>
      <c r="S40" s="17"/>
      <c r="T40" s="17"/>
      <c r="U40" s="17"/>
      <c r="V40" s="17"/>
      <c r="W40" s="17"/>
    </row>
    <row r="41" spans="6:53" x14ac:dyDescent="0.2">
      <c r="G41" s="1" t="s">
        <v>17</v>
      </c>
    </row>
    <row r="42" spans="6:53" x14ac:dyDescent="0.2">
      <c r="F42" s="1" t="s">
        <v>15</v>
      </c>
      <c r="G42" s="14">
        <v>7</v>
      </c>
      <c r="I42" s="15">
        <f>MOD(I15,$G$42)+1</f>
        <v>5</v>
      </c>
      <c r="J42" s="5">
        <f t="shared" ref="J42:AM42" si="12">MOD(J15,$G$42)+1</f>
        <v>6</v>
      </c>
      <c r="K42" s="5">
        <f t="shared" si="12"/>
        <v>7</v>
      </c>
      <c r="L42" s="5">
        <f t="shared" si="12"/>
        <v>1</v>
      </c>
      <c r="M42" s="5">
        <f t="shared" si="12"/>
        <v>2</v>
      </c>
      <c r="N42" s="5">
        <f t="shared" si="12"/>
        <v>3</v>
      </c>
      <c r="O42" s="5">
        <f t="shared" si="12"/>
        <v>4</v>
      </c>
      <c r="P42" s="5">
        <f t="shared" si="12"/>
        <v>5</v>
      </c>
      <c r="Q42" s="5">
        <f t="shared" si="12"/>
        <v>6</v>
      </c>
      <c r="R42" s="5">
        <f t="shared" si="12"/>
        <v>7</v>
      </c>
      <c r="S42" s="5">
        <f t="shared" si="12"/>
        <v>1</v>
      </c>
      <c r="T42" s="5">
        <f t="shared" si="12"/>
        <v>2</v>
      </c>
      <c r="U42" s="5">
        <f t="shared" si="12"/>
        <v>3</v>
      </c>
      <c r="V42" s="5">
        <f t="shared" si="12"/>
        <v>4</v>
      </c>
      <c r="W42" s="5">
        <f t="shared" si="12"/>
        <v>5</v>
      </c>
      <c r="X42" s="5">
        <f t="shared" si="12"/>
        <v>6</v>
      </c>
      <c r="Y42" s="5">
        <f t="shared" si="12"/>
        <v>7</v>
      </c>
      <c r="Z42" s="5">
        <f t="shared" si="12"/>
        <v>1</v>
      </c>
      <c r="AA42" s="5">
        <f t="shared" si="12"/>
        <v>2</v>
      </c>
      <c r="AB42" s="5">
        <f t="shared" si="12"/>
        <v>3</v>
      </c>
      <c r="AC42" s="5">
        <f t="shared" si="12"/>
        <v>4</v>
      </c>
      <c r="AD42" s="5">
        <f t="shared" si="12"/>
        <v>5</v>
      </c>
      <c r="AE42" s="5">
        <f t="shared" si="12"/>
        <v>6</v>
      </c>
      <c r="AF42" s="5">
        <f t="shared" si="12"/>
        <v>7</v>
      </c>
      <c r="AG42" s="5">
        <f t="shared" si="12"/>
        <v>1</v>
      </c>
      <c r="AH42" s="5">
        <f t="shared" si="12"/>
        <v>2</v>
      </c>
      <c r="AI42" s="5">
        <f t="shared" si="12"/>
        <v>3</v>
      </c>
      <c r="AJ42" s="5">
        <f t="shared" si="12"/>
        <v>4</v>
      </c>
      <c r="AK42" s="5">
        <f t="shared" si="12"/>
        <v>5</v>
      </c>
      <c r="AL42" s="5">
        <f t="shared" si="12"/>
        <v>6</v>
      </c>
      <c r="AM42" s="5">
        <f t="shared" si="12"/>
        <v>7</v>
      </c>
    </row>
    <row r="46" spans="6:53" x14ac:dyDescent="0.2">
      <c r="F46" s="18" t="s">
        <v>24</v>
      </c>
      <c r="I46" s="5">
        <v>1</v>
      </c>
      <c r="J46" s="5">
        <v>2</v>
      </c>
      <c r="K46" s="5">
        <v>3</v>
      </c>
      <c r="L46" s="5">
        <v>4</v>
      </c>
      <c r="M46" s="5">
        <v>5</v>
      </c>
      <c r="N46" s="5">
        <v>6</v>
      </c>
      <c r="O46" s="5">
        <v>7</v>
      </c>
      <c r="P46" s="5">
        <v>8</v>
      </c>
      <c r="Q46" s="5">
        <v>9</v>
      </c>
      <c r="R46" s="5">
        <v>10</v>
      </c>
      <c r="S46" s="5">
        <v>11</v>
      </c>
      <c r="T46" s="5">
        <v>12</v>
      </c>
      <c r="U46" s="5">
        <v>13</v>
      </c>
      <c r="V46" s="5">
        <v>14</v>
      </c>
      <c r="W46" s="5">
        <v>15</v>
      </c>
      <c r="X46" s="5">
        <v>16</v>
      </c>
      <c r="Y46" s="5">
        <v>17</v>
      </c>
      <c r="Z46" s="5">
        <v>18</v>
      </c>
      <c r="AA46" s="5">
        <v>19</v>
      </c>
      <c r="AB46" s="5">
        <v>20</v>
      </c>
      <c r="AC46" s="5">
        <v>21</v>
      </c>
      <c r="AD46" s="5">
        <v>22</v>
      </c>
      <c r="AE46" s="5">
        <v>23</v>
      </c>
      <c r="AF46" s="5">
        <v>24</v>
      </c>
      <c r="AG46" s="5">
        <v>25</v>
      </c>
      <c r="AH46" s="5">
        <v>26</v>
      </c>
      <c r="AI46" s="5">
        <v>27</v>
      </c>
      <c r="AJ46" s="5">
        <v>28</v>
      </c>
      <c r="AK46" s="5">
        <v>29</v>
      </c>
      <c r="AL46" s="5">
        <v>30</v>
      </c>
      <c r="AM46" s="5">
        <v>31</v>
      </c>
      <c r="AN46" s="5">
        <v>32</v>
      </c>
      <c r="AO46" s="5">
        <v>33</v>
      </c>
      <c r="AP46" s="5">
        <v>34</v>
      </c>
      <c r="AQ46" s="5">
        <v>35</v>
      </c>
      <c r="AR46" s="5">
        <v>36</v>
      </c>
      <c r="AS46" s="5">
        <v>37</v>
      </c>
      <c r="AT46" s="5">
        <v>38</v>
      </c>
      <c r="AU46" s="5">
        <v>39</v>
      </c>
      <c r="AV46" s="5">
        <v>40</v>
      </c>
      <c r="AW46" s="5">
        <v>41</v>
      </c>
      <c r="AX46" s="5">
        <v>42</v>
      </c>
      <c r="AY46" s="5">
        <v>43</v>
      </c>
      <c r="AZ46" s="5">
        <v>44</v>
      </c>
      <c r="BA46" s="5">
        <v>45</v>
      </c>
    </row>
    <row r="47" spans="6:53" x14ac:dyDescent="0.2">
      <c r="F47" s="1" t="s">
        <v>25</v>
      </c>
      <c r="I47" s="16" t="s">
        <v>13</v>
      </c>
      <c r="J47" s="16" t="s">
        <v>13</v>
      </c>
      <c r="K47" s="16" t="s">
        <v>13</v>
      </c>
      <c r="L47" s="16" t="s">
        <v>13</v>
      </c>
      <c r="M47" s="16" t="s">
        <v>13</v>
      </c>
      <c r="N47" s="16" t="s">
        <v>13</v>
      </c>
      <c r="O47" s="16" t="s">
        <v>13</v>
      </c>
      <c r="P47" s="16" t="s">
        <v>13</v>
      </c>
      <c r="Q47" s="16" t="s">
        <v>13</v>
      </c>
      <c r="R47" s="16" t="s">
        <v>13</v>
      </c>
      <c r="S47" s="16" t="s">
        <v>13</v>
      </c>
      <c r="T47" s="16" t="s">
        <v>13</v>
      </c>
      <c r="U47" s="16" t="s">
        <v>13</v>
      </c>
      <c r="V47" s="16" t="s">
        <v>13</v>
      </c>
      <c r="W47" s="16" t="s">
        <v>13</v>
      </c>
      <c r="X47" s="16" t="s">
        <v>13</v>
      </c>
      <c r="Y47" s="16" t="s">
        <v>13</v>
      </c>
      <c r="Z47" s="16" t="s">
        <v>13</v>
      </c>
      <c r="AA47" s="16" t="s">
        <v>13</v>
      </c>
      <c r="AB47" s="16" t="s">
        <v>13</v>
      </c>
      <c r="AC47" s="16" t="s">
        <v>13</v>
      </c>
      <c r="AD47" s="16" t="s">
        <v>13</v>
      </c>
      <c r="AE47" s="16" t="s">
        <v>13</v>
      </c>
      <c r="AF47" s="16" t="s">
        <v>13</v>
      </c>
      <c r="AG47" s="16" t="s">
        <v>13</v>
      </c>
      <c r="AH47" s="16" t="s">
        <v>13</v>
      </c>
      <c r="AI47" s="16" t="s">
        <v>13</v>
      </c>
      <c r="AJ47" s="16" t="s">
        <v>13</v>
      </c>
      <c r="AK47" s="16" t="s">
        <v>13</v>
      </c>
      <c r="AL47" s="16" t="s">
        <v>13</v>
      </c>
      <c r="AM47" s="16" t="s">
        <v>14</v>
      </c>
      <c r="AN47" s="16" t="s">
        <v>14</v>
      </c>
      <c r="AO47" s="16" t="s">
        <v>14</v>
      </c>
      <c r="AP47" s="16" t="s">
        <v>14</v>
      </c>
      <c r="AQ47" s="16" t="s">
        <v>14</v>
      </c>
      <c r="AR47" s="16" t="s">
        <v>14</v>
      </c>
      <c r="AS47" s="16" t="s">
        <v>14</v>
      </c>
      <c r="AT47" s="16" t="s">
        <v>14</v>
      </c>
      <c r="AU47" s="16" t="s">
        <v>14</v>
      </c>
      <c r="AV47" s="16" t="s">
        <v>14</v>
      </c>
      <c r="AW47" s="16" t="s">
        <v>14</v>
      </c>
      <c r="AX47" s="16" t="s">
        <v>14</v>
      </c>
      <c r="AY47" s="16" t="s">
        <v>14</v>
      </c>
      <c r="AZ47" s="16" t="s">
        <v>14</v>
      </c>
      <c r="BA47" s="16" t="s">
        <v>14</v>
      </c>
    </row>
    <row r="48" spans="6:53" x14ac:dyDescent="0.2">
      <c r="G48" s="1" t="s">
        <v>17</v>
      </c>
    </row>
    <row r="49" spans="6:98" x14ac:dyDescent="0.2">
      <c r="F49" s="1" t="s">
        <v>15</v>
      </c>
      <c r="G49" s="14">
        <v>45</v>
      </c>
      <c r="I49" s="5">
        <f t="shared" ref="I49:BA49" si="13">MOD(I15,$G$49)+1</f>
        <v>9</v>
      </c>
      <c r="J49" s="5">
        <f t="shared" si="13"/>
        <v>10</v>
      </c>
      <c r="K49" s="5">
        <f t="shared" si="13"/>
        <v>11</v>
      </c>
      <c r="L49" s="5">
        <f t="shared" si="13"/>
        <v>12</v>
      </c>
      <c r="M49" s="5">
        <f t="shared" si="13"/>
        <v>13</v>
      </c>
      <c r="N49" s="5">
        <f t="shared" si="13"/>
        <v>14</v>
      </c>
      <c r="O49" s="5">
        <f t="shared" si="13"/>
        <v>15</v>
      </c>
      <c r="P49" s="5">
        <f t="shared" si="13"/>
        <v>16</v>
      </c>
      <c r="Q49" s="5">
        <f t="shared" si="13"/>
        <v>17</v>
      </c>
      <c r="R49" s="5">
        <f t="shared" si="13"/>
        <v>18</v>
      </c>
      <c r="S49" s="5">
        <f t="shared" si="13"/>
        <v>19</v>
      </c>
      <c r="T49" s="5">
        <f t="shared" si="13"/>
        <v>20</v>
      </c>
      <c r="U49" s="5">
        <f t="shared" si="13"/>
        <v>21</v>
      </c>
      <c r="V49" s="5">
        <f t="shared" si="13"/>
        <v>22</v>
      </c>
      <c r="W49" s="5">
        <f t="shared" si="13"/>
        <v>23</v>
      </c>
      <c r="X49" s="5">
        <f t="shared" si="13"/>
        <v>24</v>
      </c>
      <c r="Y49" s="5">
        <f t="shared" si="13"/>
        <v>25</v>
      </c>
      <c r="Z49" s="5">
        <f t="shared" si="13"/>
        <v>26</v>
      </c>
      <c r="AA49" s="5">
        <f t="shared" si="13"/>
        <v>27</v>
      </c>
      <c r="AB49" s="5">
        <f t="shared" si="13"/>
        <v>28</v>
      </c>
      <c r="AC49" s="5">
        <f t="shared" si="13"/>
        <v>29</v>
      </c>
      <c r="AD49" s="5">
        <f t="shared" si="13"/>
        <v>30</v>
      </c>
      <c r="AE49" s="5">
        <f t="shared" si="13"/>
        <v>31</v>
      </c>
      <c r="AF49" s="5">
        <f t="shared" si="13"/>
        <v>32</v>
      </c>
      <c r="AG49" s="5">
        <f t="shared" si="13"/>
        <v>33</v>
      </c>
      <c r="AH49" s="5">
        <f t="shared" si="13"/>
        <v>34</v>
      </c>
      <c r="AI49" s="5">
        <f t="shared" si="13"/>
        <v>35</v>
      </c>
      <c r="AJ49" s="5">
        <f t="shared" si="13"/>
        <v>36</v>
      </c>
      <c r="AK49" s="5">
        <f t="shared" si="13"/>
        <v>37</v>
      </c>
      <c r="AL49" s="15">
        <f t="shared" si="13"/>
        <v>38</v>
      </c>
      <c r="AM49" s="15">
        <f t="shared" si="13"/>
        <v>39</v>
      </c>
      <c r="AN49" s="5">
        <f t="shared" si="13"/>
        <v>1</v>
      </c>
      <c r="AO49" s="5">
        <f t="shared" si="13"/>
        <v>1</v>
      </c>
      <c r="AP49" s="5">
        <f t="shared" si="13"/>
        <v>1</v>
      </c>
      <c r="AQ49" s="5">
        <f t="shared" si="13"/>
        <v>1</v>
      </c>
      <c r="AR49" s="5">
        <f t="shared" si="13"/>
        <v>1</v>
      </c>
      <c r="AS49" s="5">
        <f t="shared" si="13"/>
        <v>1</v>
      </c>
      <c r="AT49" s="5">
        <f t="shared" si="13"/>
        <v>1</v>
      </c>
      <c r="AU49" s="5">
        <f t="shared" si="13"/>
        <v>1</v>
      </c>
      <c r="AV49" s="5">
        <f t="shared" si="13"/>
        <v>1</v>
      </c>
      <c r="AW49" s="5">
        <f t="shared" si="13"/>
        <v>1</v>
      </c>
      <c r="AX49" s="5">
        <f t="shared" si="13"/>
        <v>1</v>
      </c>
      <c r="AY49" s="5">
        <f t="shared" si="13"/>
        <v>1</v>
      </c>
      <c r="AZ49" s="5">
        <f t="shared" si="13"/>
        <v>1</v>
      </c>
      <c r="BA49" s="5">
        <f t="shared" si="13"/>
        <v>1</v>
      </c>
    </row>
    <row r="53" spans="6:98" x14ac:dyDescent="0.2">
      <c r="F53" s="18" t="s">
        <v>28</v>
      </c>
      <c r="I53" s="5">
        <v>1</v>
      </c>
      <c r="J53" s="5">
        <v>2</v>
      </c>
      <c r="K53" s="5">
        <v>3</v>
      </c>
      <c r="L53" s="5">
        <v>4</v>
      </c>
      <c r="M53" s="5">
        <v>5</v>
      </c>
      <c r="N53" s="5">
        <v>6</v>
      </c>
      <c r="O53" s="5">
        <v>7</v>
      </c>
      <c r="P53" s="5">
        <v>8</v>
      </c>
      <c r="Q53" s="5">
        <v>9</v>
      </c>
      <c r="R53" s="5">
        <v>10</v>
      </c>
      <c r="S53" s="5">
        <v>11</v>
      </c>
      <c r="T53" s="5">
        <v>12</v>
      </c>
      <c r="U53" s="5">
        <v>13</v>
      </c>
      <c r="V53" s="5">
        <v>14</v>
      </c>
      <c r="W53" s="5">
        <v>15</v>
      </c>
      <c r="X53" s="5">
        <v>16</v>
      </c>
      <c r="Y53" s="5">
        <v>17</v>
      </c>
      <c r="Z53" s="5">
        <v>18</v>
      </c>
      <c r="AA53" s="5">
        <v>19</v>
      </c>
      <c r="AB53" s="5">
        <v>20</v>
      </c>
      <c r="AC53" s="5">
        <v>21</v>
      </c>
      <c r="AD53" s="5">
        <v>22</v>
      </c>
      <c r="AE53" s="5">
        <v>23</v>
      </c>
      <c r="AF53" s="5">
        <v>24</v>
      </c>
      <c r="AG53" s="5">
        <v>25</v>
      </c>
      <c r="AH53" s="5">
        <v>26</v>
      </c>
      <c r="AI53" s="5">
        <v>27</v>
      </c>
      <c r="AJ53" s="5">
        <v>28</v>
      </c>
      <c r="AK53" s="5">
        <v>29</v>
      </c>
      <c r="AL53" s="5">
        <v>30</v>
      </c>
      <c r="AM53" s="5">
        <v>31</v>
      </c>
      <c r="AN53" s="5">
        <v>32</v>
      </c>
      <c r="AO53" s="5">
        <v>33</v>
      </c>
      <c r="AP53" s="5">
        <v>34</v>
      </c>
      <c r="AQ53" s="5">
        <v>35</v>
      </c>
      <c r="AR53" s="5">
        <v>36</v>
      </c>
      <c r="AS53" s="5">
        <v>37</v>
      </c>
      <c r="AT53" s="5">
        <v>38</v>
      </c>
      <c r="AU53" s="5">
        <v>39</v>
      </c>
      <c r="AV53" s="5">
        <v>40</v>
      </c>
      <c r="AW53" s="5">
        <v>41</v>
      </c>
      <c r="AX53" s="5">
        <v>42</v>
      </c>
      <c r="AY53" s="5">
        <v>43</v>
      </c>
      <c r="AZ53" s="5">
        <v>44</v>
      </c>
      <c r="BA53" s="5">
        <v>45</v>
      </c>
      <c r="BB53" s="5">
        <v>46</v>
      </c>
      <c r="BC53" s="5">
        <v>47</v>
      </c>
      <c r="BD53" s="5">
        <v>48</v>
      </c>
      <c r="BE53" s="5">
        <v>49</v>
      </c>
      <c r="BF53" s="5">
        <v>50</v>
      </c>
      <c r="BG53" s="5">
        <v>51</v>
      </c>
      <c r="BH53" s="5">
        <v>52</v>
      </c>
      <c r="BI53" s="5">
        <v>53</v>
      </c>
      <c r="BJ53" s="5">
        <v>54</v>
      </c>
      <c r="BK53" s="5">
        <v>55</v>
      </c>
      <c r="BL53" s="5">
        <v>56</v>
      </c>
      <c r="BM53" s="5">
        <v>57</v>
      </c>
      <c r="BN53" s="5">
        <v>58</v>
      </c>
      <c r="BO53" s="5">
        <v>59</v>
      </c>
      <c r="BP53" s="5">
        <v>60</v>
      </c>
      <c r="BQ53" s="5">
        <v>61</v>
      </c>
      <c r="BR53" s="5">
        <v>62</v>
      </c>
      <c r="BS53" s="5">
        <v>63</v>
      </c>
      <c r="BT53" s="5">
        <v>64</v>
      </c>
      <c r="BU53" s="5">
        <v>65</v>
      </c>
      <c r="BV53" s="5">
        <v>66</v>
      </c>
      <c r="BW53" s="5">
        <v>67</v>
      </c>
      <c r="BX53" s="5">
        <v>68</v>
      </c>
      <c r="BY53" s="5">
        <v>69</v>
      </c>
      <c r="BZ53" s="5">
        <v>70</v>
      </c>
      <c r="CA53" s="5">
        <v>71</v>
      </c>
      <c r="CB53" s="5">
        <v>72</v>
      </c>
      <c r="CC53" s="5">
        <v>73</v>
      </c>
      <c r="CD53" s="5">
        <v>74</v>
      </c>
      <c r="CE53" s="5">
        <v>75</v>
      </c>
      <c r="CF53" s="5">
        <v>76</v>
      </c>
      <c r="CG53" s="5">
        <v>77</v>
      </c>
      <c r="CH53" s="5">
        <v>78</v>
      </c>
      <c r="CI53" s="5">
        <v>79</v>
      </c>
      <c r="CJ53" s="5">
        <v>80</v>
      </c>
      <c r="CK53" s="5">
        <v>81</v>
      </c>
      <c r="CL53" s="5">
        <v>82</v>
      </c>
      <c r="CM53" s="5">
        <v>83</v>
      </c>
      <c r="CN53" s="5">
        <v>84</v>
      </c>
      <c r="CO53" s="5">
        <v>85</v>
      </c>
      <c r="CP53" s="5">
        <v>86</v>
      </c>
      <c r="CQ53" s="5">
        <v>87</v>
      </c>
      <c r="CR53" s="5">
        <v>88</v>
      </c>
      <c r="CS53" s="5">
        <v>89</v>
      </c>
      <c r="CT53" s="5">
        <v>90</v>
      </c>
    </row>
    <row r="54" spans="6:98" x14ac:dyDescent="0.2">
      <c r="F54" s="1" t="s">
        <v>29</v>
      </c>
      <c r="I54" s="16" t="s">
        <v>13</v>
      </c>
      <c r="J54" s="16" t="s">
        <v>13</v>
      </c>
      <c r="K54" s="16" t="s">
        <v>13</v>
      </c>
      <c r="L54" s="16" t="s">
        <v>13</v>
      </c>
      <c r="M54" s="16" t="s">
        <v>13</v>
      </c>
      <c r="N54" s="16" t="s">
        <v>13</v>
      </c>
      <c r="O54" s="16" t="s">
        <v>13</v>
      </c>
      <c r="P54" s="16" t="s">
        <v>13</v>
      </c>
      <c r="Q54" s="16" t="s">
        <v>13</v>
      </c>
      <c r="R54" s="16" t="s">
        <v>13</v>
      </c>
      <c r="S54" s="16" t="s">
        <v>13</v>
      </c>
      <c r="T54" s="16" t="s">
        <v>13</v>
      </c>
      <c r="U54" s="16" t="s">
        <v>13</v>
      </c>
      <c r="V54" s="16" t="s">
        <v>13</v>
      </c>
      <c r="W54" s="16" t="s">
        <v>13</v>
      </c>
      <c r="X54" s="16" t="s">
        <v>13</v>
      </c>
      <c r="Y54" s="16" t="s">
        <v>13</v>
      </c>
      <c r="Z54" s="16" t="s">
        <v>13</v>
      </c>
      <c r="AA54" s="16" t="s">
        <v>13</v>
      </c>
      <c r="AB54" s="16" t="s">
        <v>13</v>
      </c>
      <c r="AC54" s="16" t="s">
        <v>13</v>
      </c>
      <c r="AD54" s="16" t="s">
        <v>13</v>
      </c>
      <c r="AE54" s="16" t="s">
        <v>13</v>
      </c>
      <c r="AF54" s="16" t="s">
        <v>13</v>
      </c>
      <c r="AG54" s="16" t="s">
        <v>13</v>
      </c>
      <c r="AH54" s="16" t="s">
        <v>13</v>
      </c>
      <c r="AI54" s="16" t="s">
        <v>13</v>
      </c>
      <c r="AJ54" s="16" t="s">
        <v>13</v>
      </c>
      <c r="AK54" s="16" t="s">
        <v>13</v>
      </c>
      <c r="AL54" s="16" t="s">
        <v>13</v>
      </c>
      <c r="AM54" s="16" t="s">
        <v>13</v>
      </c>
      <c r="AN54" s="16" t="s">
        <v>13</v>
      </c>
      <c r="AO54" s="16" t="s">
        <v>13</v>
      </c>
      <c r="AP54" s="16" t="s">
        <v>13</v>
      </c>
      <c r="AQ54" s="16" t="s">
        <v>13</v>
      </c>
      <c r="AR54" s="16" t="s">
        <v>13</v>
      </c>
      <c r="AS54" s="16" t="s">
        <v>13</v>
      </c>
      <c r="AT54" s="16" t="s">
        <v>13</v>
      </c>
      <c r="AU54" s="16" t="s">
        <v>13</v>
      </c>
      <c r="AV54" s="16" t="s">
        <v>13</v>
      </c>
      <c r="AW54" s="16" t="s">
        <v>13</v>
      </c>
      <c r="AX54" s="16" t="s">
        <v>13</v>
      </c>
      <c r="AY54" s="16" t="s">
        <v>13</v>
      </c>
      <c r="AZ54" s="16" t="s">
        <v>13</v>
      </c>
      <c r="BA54" s="16" t="s">
        <v>13</v>
      </c>
      <c r="BB54" s="16" t="s">
        <v>13</v>
      </c>
      <c r="BC54" s="16" t="s">
        <v>13</v>
      </c>
      <c r="BD54" s="16" t="s">
        <v>13</v>
      </c>
      <c r="BE54" s="16" t="s">
        <v>13</v>
      </c>
      <c r="BF54" s="16" t="s">
        <v>13</v>
      </c>
      <c r="BG54" s="16" t="s">
        <v>13</v>
      </c>
      <c r="BH54" s="16" t="s">
        <v>13</v>
      </c>
      <c r="BI54" s="16" t="s">
        <v>13</v>
      </c>
      <c r="BJ54" s="16" t="s">
        <v>13</v>
      </c>
      <c r="BK54" s="16" t="s">
        <v>13</v>
      </c>
      <c r="BL54" s="16" t="s">
        <v>13</v>
      </c>
      <c r="BM54" s="16" t="s">
        <v>13</v>
      </c>
      <c r="BN54" s="16" t="s">
        <v>13</v>
      </c>
      <c r="BO54" s="16" t="s">
        <v>13</v>
      </c>
      <c r="BP54" s="16" t="s">
        <v>13</v>
      </c>
      <c r="BQ54" s="12" t="s">
        <v>14</v>
      </c>
      <c r="BR54" s="12" t="s">
        <v>14</v>
      </c>
      <c r="BS54" s="12" t="s">
        <v>14</v>
      </c>
      <c r="BT54" s="12" t="s">
        <v>14</v>
      </c>
      <c r="BU54" s="12" t="s">
        <v>14</v>
      </c>
      <c r="BV54" s="12" t="s">
        <v>14</v>
      </c>
      <c r="BW54" s="12" t="s">
        <v>14</v>
      </c>
      <c r="BX54" s="12" t="s">
        <v>14</v>
      </c>
      <c r="BY54" s="12" t="s">
        <v>14</v>
      </c>
      <c r="BZ54" s="12" t="s">
        <v>14</v>
      </c>
      <c r="CA54" s="12" t="s">
        <v>14</v>
      </c>
      <c r="CB54" s="12" t="s">
        <v>14</v>
      </c>
      <c r="CC54" s="12" t="s">
        <v>14</v>
      </c>
      <c r="CD54" s="12" t="s">
        <v>14</v>
      </c>
      <c r="CE54" s="12" t="s">
        <v>14</v>
      </c>
      <c r="CF54" s="12" t="s">
        <v>14</v>
      </c>
      <c r="CG54" s="12" t="s">
        <v>14</v>
      </c>
      <c r="CH54" s="12" t="s">
        <v>14</v>
      </c>
      <c r="CI54" s="12" t="s">
        <v>14</v>
      </c>
      <c r="CJ54" s="12" t="s">
        <v>14</v>
      </c>
      <c r="CK54" s="12" t="s">
        <v>14</v>
      </c>
      <c r="CL54" s="12" t="s">
        <v>14</v>
      </c>
      <c r="CM54" s="12" t="s">
        <v>14</v>
      </c>
      <c r="CN54" s="12" t="s">
        <v>14</v>
      </c>
      <c r="CO54" s="12" t="s">
        <v>14</v>
      </c>
      <c r="CP54" s="12" t="s">
        <v>14</v>
      </c>
      <c r="CQ54" s="12" t="s">
        <v>14</v>
      </c>
      <c r="CR54" s="12" t="s">
        <v>14</v>
      </c>
      <c r="CS54" s="12" t="s">
        <v>14</v>
      </c>
      <c r="CT54" s="12" t="s">
        <v>14</v>
      </c>
    </row>
    <row r="55" spans="6:98" x14ac:dyDescent="0.2">
      <c r="G55" s="1" t="s">
        <v>17</v>
      </c>
    </row>
    <row r="56" spans="6:98" x14ac:dyDescent="0.2">
      <c r="F56" s="1" t="s">
        <v>15</v>
      </c>
      <c r="G56" s="14">
        <v>90</v>
      </c>
      <c r="I56" s="5">
        <f>MOD(I22,$G$49)+1</f>
        <v>1</v>
      </c>
      <c r="J56" s="5">
        <f t="shared" ref="J56:AM56" si="14">MOD(J22,$G$49)+1</f>
        <v>1</v>
      </c>
      <c r="K56" s="5">
        <f t="shared" si="14"/>
        <v>1</v>
      </c>
      <c r="L56" s="5">
        <f t="shared" si="14"/>
        <v>1</v>
      </c>
      <c r="M56" s="5">
        <f t="shared" si="14"/>
        <v>1</v>
      </c>
      <c r="N56" s="5">
        <f t="shared" si="14"/>
        <v>1</v>
      </c>
      <c r="O56" s="5">
        <f t="shared" si="14"/>
        <v>1</v>
      </c>
      <c r="P56" s="5">
        <f t="shared" si="14"/>
        <v>1</v>
      </c>
      <c r="Q56" s="5">
        <f t="shared" si="14"/>
        <v>1</v>
      </c>
      <c r="R56" s="5">
        <f t="shared" si="14"/>
        <v>1</v>
      </c>
      <c r="S56" s="5">
        <f t="shared" si="14"/>
        <v>1</v>
      </c>
      <c r="T56" s="5">
        <f t="shared" si="14"/>
        <v>1</v>
      </c>
      <c r="U56" s="5">
        <f t="shared" si="14"/>
        <v>1</v>
      </c>
      <c r="V56" s="5">
        <f t="shared" si="14"/>
        <v>1</v>
      </c>
      <c r="W56" s="5">
        <f t="shared" si="14"/>
        <v>1</v>
      </c>
      <c r="X56" s="5">
        <f t="shared" si="14"/>
        <v>1</v>
      </c>
      <c r="Y56" s="5">
        <f t="shared" si="14"/>
        <v>1</v>
      </c>
      <c r="Z56" s="5">
        <f t="shared" si="14"/>
        <v>1</v>
      </c>
      <c r="AA56" s="5">
        <f t="shared" si="14"/>
        <v>1</v>
      </c>
      <c r="AB56" s="5">
        <f t="shared" si="14"/>
        <v>1</v>
      </c>
      <c r="AC56" s="5">
        <f t="shared" si="14"/>
        <v>1</v>
      </c>
      <c r="AD56" s="5">
        <f t="shared" si="14"/>
        <v>1</v>
      </c>
      <c r="AE56" s="5">
        <f t="shared" si="14"/>
        <v>1</v>
      </c>
      <c r="AF56" s="5">
        <f t="shared" si="14"/>
        <v>1</v>
      </c>
      <c r="AG56" s="5">
        <f t="shared" si="14"/>
        <v>1</v>
      </c>
      <c r="AH56" s="5">
        <f t="shared" si="14"/>
        <v>1</v>
      </c>
      <c r="AI56" s="5">
        <f t="shared" si="14"/>
        <v>1</v>
      </c>
      <c r="AJ56" s="5">
        <f t="shared" si="14"/>
        <v>1</v>
      </c>
      <c r="AK56" s="5">
        <f t="shared" si="14"/>
        <v>1</v>
      </c>
      <c r="AL56" s="5">
        <f t="shared" si="14"/>
        <v>1</v>
      </c>
      <c r="AM56" s="5">
        <f t="shared" si="14"/>
        <v>1</v>
      </c>
      <c r="AN56" s="5">
        <f>MOD(AN22,$G$49)+1</f>
        <v>1</v>
      </c>
      <c r="AO56" s="5">
        <f t="shared" ref="AO56:BA56" si="15">MOD(AO22,$G$49)+1</f>
        <v>1</v>
      </c>
      <c r="AP56" s="5">
        <f t="shared" si="15"/>
        <v>1</v>
      </c>
      <c r="AQ56" s="5">
        <f t="shared" si="15"/>
        <v>1</v>
      </c>
      <c r="AR56" s="5">
        <f t="shared" si="15"/>
        <v>1</v>
      </c>
      <c r="AS56" s="5">
        <f t="shared" si="15"/>
        <v>1</v>
      </c>
      <c r="AT56" s="5">
        <f t="shared" si="15"/>
        <v>1</v>
      </c>
      <c r="AU56" s="5">
        <f t="shared" si="15"/>
        <v>1</v>
      </c>
      <c r="AV56" s="5">
        <f t="shared" si="15"/>
        <v>1</v>
      </c>
      <c r="AW56" s="5">
        <f t="shared" si="15"/>
        <v>1</v>
      </c>
      <c r="AX56" s="5">
        <f t="shared" si="15"/>
        <v>1</v>
      </c>
      <c r="AY56" s="5">
        <f t="shared" si="15"/>
        <v>1</v>
      </c>
      <c r="AZ56" s="5">
        <f t="shared" si="15"/>
        <v>1</v>
      </c>
      <c r="BA56" s="5">
        <f t="shared" si="15"/>
        <v>1</v>
      </c>
    </row>
    <row r="59" spans="6:98" x14ac:dyDescent="0.2">
      <c r="I59" s="19" t="str">
        <f>CHOOSE(MOD(I14,30)+1,11,11,11,11,11,11,"В",11,11,11,11,11,11,"В",11,"Д","МВ","МВ","МВ","МВ","МВ","МВ","МВ","МВ","МВ","МВ","МВ","МВ","МВ","Д")</f>
        <v>МВ</v>
      </c>
      <c r="J59" s="19" t="str">
        <f t="shared" ref="J59:AL59" si="16">CHOOSE(MOD(J14,30)+1,11,11,11,11,11,11,"В",11,11,11,11,11,11,"В",11,"Д","МВ","МВ","МВ","МВ","МВ","МВ","МВ","МВ","МВ","МВ","МВ","МВ","МВ","Д")</f>
        <v>МВ</v>
      </c>
      <c r="K59" s="19" t="str">
        <f t="shared" si="16"/>
        <v>МВ</v>
      </c>
      <c r="L59" s="19" t="str">
        <f t="shared" si="16"/>
        <v>МВ</v>
      </c>
      <c r="M59" s="19" t="str">
        <f t="shared" si="16"/>
        <v>МВ</v>
      </c>
      <c r="N59" s="19" t="str">
        <f t="shared" si="16"/>
        <v>МВ</v>
      </c>
      <c r="O59" s="19" t="str">
        <f t="shared" si="16"/>
        <v>Д</v>
      </c>
      <c r="P59" s="19">
        <f t="shared" si="16"/>
        <v>11</v>
      </c>
      <c r="Q59" s="19">
        <f t="shared" si="16"/>
        <v>11</v>
      </c>
      <c r="R59" s="19">
        <f t="shared" si="16"/>
        <v>11</v>
      </c>
      <c r="S59" s="19">
        <f t="shared" si="16"/>
        <v>11</v>
      </c>
      <c r="T59" s="19">
        <f t="shared" si="16"/>
        <v>11</v>
      </c>
      <c r="U59" s="19">
        <f t="shared" si="16"/>
        <v>11</v>
      </c>
      <c r="V59" s="19" t="str">
        <f t="shared" si="16"/>
        <v>В</v>
      </c>
      <c r="W59" s="19">
        <f t="shared" si="16"/>
        <v>11</v>
      </c>
      <c r="X59" s="19">
        <f t="shared" si="16"/>
        <v>11</v>
      </c>
      <c r="Y59" s="19">
        <f t="shared" si="16"/>
        <v>11</v>
      </c>
      <c r="Z59" s="19">
        <f t="shared" si="16"/>
        <v>11</v>
      </c>
      <c r="AA59" s="19">
        <f t="shared" si="16"/>
        <v>11</v>
      </c>
      <c r="AB59" s="19">
        <f t="shared" si="16"/>
        <v>11</v>
      </c>
      <c r="AC59" s="19" t="str">
        <f t="shared" si="16"/>
        <v>В</v>
      </c>
      <c r="AD59" s="19">
        <f t="shared" si="16"/>
        <v>11</v>
      </c>
      <c r="AE59" s="19" t="str">
        <f t="shared" si="16"/>
        <v>Д</v>
      </c>
      <c r="AF59" s="19" t="str">
        <f t="shared" si="16"/>
        <v>МВ</v>
      </c>
      <c r="AG59" s="19" t="str">
        <f t="shared" si="16"/>
        <v>МВ</v>
      </c>
      <c r="AH59" s="19" t="str">
        <f t="shared" si="16"/>
        <v>МВ</v>
      </c>
      <c r="AI59" s="19" t="str">
        <f t="shared" si="16"/>
        <v>МВ</v>
      </c>
      <c r="AJ59" s="19" t="str">
        <f t="shared" si="16"/>
        <v>МВ</v>
      </c>
      <c r="AK59" s="19" t="str">
        <f t="shared" si="16"/>
        <v>МВ</v>
      </c>
      <c r="AL59" s="19" t="str">
        <f t="shared" si="16"/>
        <v>МВ</v>
      </c>
    </row>
    <row r="62" spans="6:98" x14ac:dyDescent="0.2">
      <c r="I62" s="5">
        <v>1</v>
      </c>
      <c r="J62" s="5">
        <v>2</v>
      </c>
      <c r="K62" s="5">
        <v>3</v>
      </c>
      <c r="L62" s="5">
        <v>4</v>
      </c>
      <c r="M62" s="5">
        <v>5</v>
      </c>
      <c r="N62" s="5">
        <v>6</v>
      </c>
      <c r="O62" s="5">
        <v>7</v>
      </c>
      <c r="P62" s="5">
        <v>8</v>
      </c>
      <c r="Q62" s="5">
        <v>9</v>
      </c>
      <c r="R62" s="5">
        <v>10</v>
      </c>
      <c r="S62" s="5">
        <v>11</v>
      </c>
      <c r="T62" s="5">
        <v>12</v>
      </c>
      <c r="U62" s="5">
        <v>13</v>
      </c>
      <c r="V62" s="5">
        <v>14</v>
      </c>
      <c r="W62" s="5">
        <v>15</v>
      </c>
      <c r="X62" s="5">
        <v>16</v>
      </c>
      <c r="Y62" s="5">
        <v>17</v>
      </c>
      <c r="Z62" s="5">
        <v>18</v>
      </c>
      <c r="AA62" s="5">
        <v>19</v>
      </c>
      <c r="AB62" s="5">
        <v>20</v>
      </c>
      <c r="AC62" s="5">
        <v>21</v>
      </c>
      <c r="AD62" s="5">
        <v>22</v>
      </c>
      <c r="AE62" s="5">
        <v>23</v>
      </c>
      <c r="AF62" s="5">
        <v>24</v>
      </c>
      <c r="AG62" s="5">
        <v>25</v>
      </c>
      <c r="AH62" s="5">
        <v>26</v>
      </c>
      <c r="AI62" s="5">
        <v>27</v>
      </c>
      <c r="AJ62" s="5">
        <v>28</v>
      </c>
      <c r="AK62" s="5">
        <v>29</v>
      </c>
      <c r="AL62" s="13">
        <v>30</v>
      </c>
    </row>
    <row r="63" spans="6:98" x14ac:dyDescent="0.2">
      <c r="I63" s="20">
        <v>11</v>
      </c>
      <c r="J63" s="20">
        <v>11</v>
      </c>
      <c r="K63" s="20">
        <v>11</v>
      </c>
      <c r="L63" s="20">
        <v>11</v>
      </c>
      <c r="M63" s="20">
        <v>11</v>
      </c>
      <c r="N63" s="20">
        <v>11</v>
      </c>
      <c r="O63" s="20" t="s">
        <v>14</v>
      </c>
      <c r="P63" s="20">
        <v>11</v>
      </c>
      <c r="Q63" s="20">
        <v>11</v>
      </c>
      <c r="R63" s="20">
        <v>11</v>
      </c>
      <c r="S63" s="20">
        <v>11</v>
      </c>
      <c r="T63" s="20">
        <v>11</v>
      </c>
      <c r="U63" s="20">
        <v>11</v>
      </c>
      <c r="V63" s="20" t="s">
        <v>14</v>
      </c>
      <c r="W63" s="20">
        <v>11</v>
      </c>
      <c r="X63" s="21" t="s">
        <v>30</v>
      </c>
      <c r="Y63" s="21" t="s">
        <v>31</v>
      </c>
      <c r="Z63" s="21" t="s">
        <v>31</v>
      </c>
      <c r="AA63" s="21" t="s">
        <v>31</v>
      </c>
      <c r="AB63" s="21" t="s">
        <v>31</v>
      </c>
      <c r="AC63" s="21" t="s">
        <v>31</v>
      </c>
      <c r="AD63" s="21" t="s">
        <v>31</v>
      </c>
      <c r="AE63" s="21" t="s">
        <v>31</v>
      </c>
      <c r="AF63" s="21" t="s">
        <v>31</v>
      </c>
      <c r="AG63" s="21" t="s">
        <v>31</v>
      </c>
      <c r="AH63" s="21" t="s">
        <v>31</v>
      </c>
      <c r="AI63" s="21" t="s">
        <v>31</v>
      </c>
      <c r="AJ63" s="21" t="s">
        <v>31</v>
      </c>
      <c r="AK63" s="21" t="s">
        <v>31</v>
      </c>
      <c r="AL63" s="21" t="s">
        <v>30</v>
      </c>
    </row>
    <row r="65" spans="13:13" x14ac:dyDescent="0.2">
      <c r="M65" s="1">
        <f>{11,11,11,11,11,11,"В",11,11,11,11,11,11,"В",11,"Д","МВ","МВ","МВ","МВ","МВ","МВ","МВ","МВ","МВ","МВ","МВ","МВ","МВ","Д"}</f>
        <v>11</v>
      </c>
    </row>
  </sheetData>
  <mergeCells count="7">
    <mergeCell ref="F16:AM16"/>
    <mergeCell ref="F19:AM19"/>
    <mergeCell ref="F22:AM22"/>
    <mergeCell ref="F25:AM25"/>
    <mergeCell ref="F14:F15"/>
    <mergeCell ref="G14:G15"/>
    <mergeCell ref="H14:H15"/>
  </mergeCells>
  <conditionalFormatting sqref="I59:AL59">
    <cfRule type="containsText" dxfId="22" priority="4" operator="containsText" text="11">
      <formula>NOT(ISERROR(SEARCH("11",I59)))</formula>
    </cfRule>
    <cfRule type="containsText" dxfId="21" priority="5" operator="containsText" text="Д">
      <formula>NOT(ISERROR(SEARCH("Д",I59)))</formula>
    </cfRule>
    <cfRule type="containsText" dxfId="20" priority="6" operator="containsText" text="МВ">
      <formula>NOT(ISERROR(SEARCH("МВ",I59)))</formula>
    </cfRule>
    <cfRule type="containsText" dxfId="19" priority="7" operator="containsText" text="В">
      <formula>NOT(ISERROR(SEARCH("В",I59)))</formula>
    </cfRule>
    <cfRule type="containsText" dxfId="18" priority="8" operator="containsText" text="МВ">
      <formula>NOT(ISERROR(SEARCH("МВ",I59)))</formula>
    </cfRule>
  </conditionalFormatting>
  <conditionalFormatting sqref="I7:AM7">
    <cfRule type="containsText" dxfId="17" priority="1" operator="containsText" text="Д">
      <formula>NOT(ISERROR(SEARCH("Д",I7)))</formula>
    </cfRule>
    <cfRule type="containsText" dxfId="16" priority="2" operator="containsText" text="Р">
      <formula>NOT(ISERROR(SEARCH("Р",I7)))</formula>
    </cfRule>
    <cfRule type="containsText" dxfId="15" priority="3" operator="containsText" text="В">
      <formula>NOT(ISERROR(SEARCH("В",I7)))</formula>
    </cfRule>
  </conditionalFormatting>
  <conditionalFormatting sqref="I14:AM15">
    <cfRule type="expression" dxfId="14" priority="21">
      <formula>NOT(ISNA(VLOOKUP(I$5,Праздники,1,FALSE)))</formula>
    </cfRule>
    <cfRule type="expression" dxfId="13" priority="22">
      <formula>WEEKDAY(I$5,2)&gt;5</formula>
    </cfRule>
    <cfRule type="expression" dxfId="12" priority="23">
      <formula>I$4=1</formula>
    </cfRule>
  </conditionalFormatting>
  <conditionalFormatting sqref="I17:AM18">
    <cfRule type="containsText" dxfId="11" priority="18" operator="containsText" text="Д">
      <formula>NOT(ISERROR(SEARCH("Д",I17)))</formula>
    </cfRule>
    <cfRule type="containsText" dxfId="10" priority="19" operator="containsText" text="Р">
      <formula>NOT(ISERROR(SEARCH("Р",I17)))</formula>
    </cfRule>
    <cfRule type="containsText" dxfId="9" priority="20" operator="containsText" text="В">
      <formula>NOT(ISERROR(SEARCH("В",I17)))</formula>
    </cfRule>
  </conditionalFormatting>
  <conditionalFormatting sqref="I20:AM21">
    <cfRule type="containsText" dxfId="8" priority="15" operator="containsText" text="Д">
      <formula>NOT(ISERROR(SEARCH("Д",I20)))</formula>
    </cfRule>
    <cfRule type="containsText" dxfId="7" priority="16" operator="containsText" text="Р">
      <formula>NOT(ISERROR(SEARCH("Р",I20)))</formula>
    </cfRule>
    <cfRule type="containsText" dxfId="6" priority="17" operator="containsText" text="В">
      <formula>NOT(ISERROR(SEARCH("В",I20)))</formula>
    </cfRule>
  </conditionalFormatting>
  <conditionalFormatting sqref="I23:AM24">
    <cfRule type="containsText" dxfId="5" priority="12" operator="containsText" text="Д">
      <formula>NOT(ISERROR(SEARCH("Д",I23)))</formula>
    </cfRule>
    <cfRule type="containsText" dxfId="4" priority="13" operator="containsText" text="Р">
      <formula>NOT(ISERROR(SEARCH("Р",I23)))</formula>
    </cfRule>
    <cfRule type="containsText" dxfId="3" priority="14" operator="containsText" text="В">
      <formula>NOT(ISERROR(SEARCH("В",I23)))</formula>
    </cfRule>
  </conditionalFormatting>
  <conditionalFormatting sqref="I26:AM27">
    <cfRule type="containsText" dxfId="2" priority="9" operator="containsText" text="Д">
      <formula>NOT(ISERROR(SEARCH("Д",I26)))</formula>
    </cfRule>
    <cfRule type="containsText" dxfId="1" priority="10" operator="containsText" text="Р">
      <formula>NOT(ISERROR(SEARCH("Р",I26)))</formula>
    </cfRule>
    <cfRule type="containsText" dxfId="0" priority="11" operator="containsText" text="В">
      <formula>NOT(ISERROR(SEARCH("В",I26)))</formula>
    </cfRule>
  </conditionalFormatting>
  <dataValidations count="1">
    <dataValidation type="list" allowBlank="1" showInputMessage="1" showErrorMessage="1" sqref="C2" xr:uid="{7CFCF2DF-E180-4041-932E-A36564BE5881}">
      <formula1>"1,2,3,4,5,6,7,8,9,10,11,12"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C37E6-5208-4E7F-AD93-D8C99ED4DA1C}">
  <dimension ref="A1:A16"/>
  <sheetViews>
    <sheetView workbookViewId="0">
      <selection activeCell="A17" sqref="A17"/>
    </sheetView>
  </sheetViews>
  <sheetFormatPr defaultRowHeight="15" x14ac:dyDescent="0.25"/>
  <cols>
    <col min="1" max="1" width="12" bestFit="1" customWidth="1"/>
  </cols>
  <sheetData>
    <row r="1" spans="1:1" x14ac:dyDescent="0.25">
      <c r="A1" t="s">
        <v>9</v>
      </c>
    </row>
    <row r="2" spans="1:1" x14ac:dyDescent="0.25">
      <c r="A2" s="10">
        <v>45292</v>
      </c>
    </row>
    <row r="3" spans="1:1" x14ac:dyDescent="0.25">
      <c r="A3" s="10">
        <v>45293</v>
      </c>
    </row>
    <row r="4" spans="1:1" x14ac:dyDescent="0.25">
      <c r="A4" s="10">
        <v>45294</v>
      </c>
    </row>
    <row r="5" spans="1:1" x14ac:dyDescent="0.25">
      <c r="A5" s="10">
        <v>45295</v>
      </c>
    </row>
    <row r="6" spans="1:1" x14ac:dyDescent="0.25">
      <c r="A6" s="10">
        <v>45296</v>
      </c>
    </row>
    <row r="7" spans="1:1" x14ac:dyDescent="0.25">
      <c r="A7" s="10">
        <v>45297</v>
      </c>
    </row>
    <row r="8" spans="1:1" x14ac:dyDescent="0.25">
      <c r="A8" s="10">
        <v>45298</v>
      </c>
    </row>
    <row r="9" spans="1:1" x14ac:dyDescent="0.25">
      <c r="A9" s="10">
        <v>45299</v>
      </c>
    </row>
    <row r="10" spans="1:1" x14ac:dyDescent="0.25">
      <c r="A10" s="10">
        <v>45359</v>
      </c>
    </row>
    <row r="11" spans="1:1" x14ac:dyDescent="0.25">
      <c r="A11" s="10">
        <v>45413</v>
      </c>
    </row>
    <row r="12" spans="1:1" x14ac:dyDescent="0.25">
      <c r="A12" s="10">
        <v>45414</v>
      </c>
    </row>
    <row r="13" spans="1:1" x14ac:dyDescent="0.25">
      <c r="A13" s="10">
        <v>45421</v>
      </c>
    </row>
    <row r="14" spans="1:1" x14ac:dyDescent="0.25">
      <c r="A14" s="10">
        <v>45422</v>
      </c>
    </row>
    <row r="15" spans="1:1" x14ac:dyDescent="0.25">
      <c r="A15" s="10">
        <v>45455</v>
      </c>
    </row>
    <row r="16" spans="1:1" x14ac:dyDescent="0.25">
      <c r="A16" s="10">
        <v>45597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График</vt:lpstr>
      <vt:lpstr>ВахтГрафик</vt:lpstr>
      <vt:lpstr>Праздники</vt:lpstr>
      <vt:lpstr>Праздники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Galaktionov</dc:creator>
  <cp:lastModifiedBy>Denis Galaktionov</cp:lastModifiedBy>
  <dcterms:created xsi:type="dcterms:W3CDTF">2024-05-18T11:48:57Z</dcterms:created>
  <dcterms:modified xsi:type="dcterms:W3CDTF">2024-05-19T05:00:44Z</dcterms:modified>
</cp:coreProperties>
</file>