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Sergey\Desktop\"/>
    </mc:Choice>
  </mc:AlternateContent>
  <xr:revisionPtr revIDLastSave="0" documentId="13_ncr:1_{D244BAB0-A52F-45B3-B7EE-2C81AA35EBF0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открытка" sheetId="6" r:id="rId1"/>
    <sheet name="данные" sheetId="5" r:id="rId2"/>
  </sheets>
  <definedNames>
    <definedName name="_xlnm._FilterDatabase" localSheetId="1" hidden="1">данные!$B$2:$C$20</definedName>
    <definedName name="Группа">#REF!</definedName>
    <definedName name="_xlnm.Print_Area" localSheetId="1">данные!$B$1:$D$12</definedName>
    <definedName name="_xlnm.Print_Area" localSheetId="0">открытка!$A$1:$N$21</definedName>
    <definedName name="Оценк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5" l="1"/>
  <c r="F11" i="5" l="1" a="1"/>
  <c r="F11" i="5" s="1"/>
  <c r="F9" i="5" a="1"/>
  <c r="F9" i="5" s="1"/>
  <c r="F8" i="5" a="1"/>
  <c r="F8" i="5" s="1"/>
  <c r="F7" i="5" a="1"/>
  <c r="F7" i="5" s="1"/>
  <c r="F6" i="5" a="1"/>
  <c r="F6" i="5" s="1"/>
  <c r="F5" i="5" a="1"/>
  <c r="F5" i="5" s="1"/>
  <c r="F4" i="5" a="1"/>
  <c r="F4" i="5" s="1"/>
  <c r="F2" i="5" a="1"/>
  <c r="F2" i="5" s="1"/>
  <c r="F3" i="5" a="1"/>
  <c r="F3" i="5" s="1"/>
  <c r="I2" i="5"/>
  <c r="F10" i="5" l="1" a="1"/>
  <c r="F10" i="5" s="1"/>
  <c r="B16" i="6" s="1"/>
  <c r="B10" i="6"/>
  <c r="B11" i="6"/>
  <c r="B12" i="6"/>
  <c r="B13" i="6"/>
  <c r="B14" i="6"/>
  <c r="B15" i="6"/>
  <c r="B17" i="6"/>
  <c r="G9" i="5" l="1" a="1"/>
  <c r="G9" i="5" s="1"/>
  <c r="J15" i="6" s="1"/>
  <c r="G10" i="5" a="1"/>
  <c r="G10" i="5" s="1"/>
  <c r="J16" i="6" s="1"/>
  <c r="G11" i="5" a="1"/>
  <c r="G11" i="5" s="1"/>
  <c r="J17" i="6" s="1"/>
  <c r="C9" i="5"/>
  <c r="G8" i="5" a="1"/>
  <c r="G8" i="5" s="1"/>
  <c r="J14" i="6" s="1"/>
  <c r="D9" i="5"/>
  <c r="G2" i="5" l="1" a="1"/>
  <c r="G2" i="5" s="1"/>
  <c r="J8" i="6" s="1"/>
  <c r="C2" i="5"/>
  <c r="C3" i="5"/>
  <c r="C4" i="5"/>
  <c r="C5" i="5"/>
  <c r="C6" i="5"/>
  <c r="C7" i="5"/>
  <c r="C8" i="5"/>
  <c r="C10" i="5"/>
  <c r="C11" i="5"/>
  <c r="C12" i="5"/>
  <c r="C13" i="5"/>
  <c r="C14" i="5"/>
  <c r="C15" i="5"/>
  <c r="C16" i="5"/>
  <c r="C17" i="5"/>
  <c r="C18" i="5"/>
  <c r="G5" i="5" s="1" a="1"/>
  <c r="G5" i="5" s="1"/>
  <c r="J11" i="6" s="1"/>
  <c r="C19" i="5"/>
  <c r="C20" i="5"/>
  <c r="G7" i="5" s="1" a="1"/>
  <c r="G7" i="5" s="1"/>
  <c r="J13" i="6" s="1"/>
  <c r="G6" i="5" l="1" a="1"/>
  <c r="G6" i="5" s="1"/>
  <c r="J12" i="6" s="1"/>
  <c r="I6" i="6"/>
  <c r="B8" i="6" l="1"/>
  <c r="D2" i="5"/>
  <c r="D5" i="5"/>
  <c r="D8" i="5"/>
  <c r="D12" i="5"/>
  <c r="D18" i="5"/>
  <c r="D20" i="5"/>
  <c r="D19" i="5"/>
  <c r="D3" i="5"/>
  <c r="D13" i="5"/>
  <c r="D14" i="5"/>
  <c r="D15" i="5"/>
  <c r="D7" i="5"/>
  <c r="D10" i="5"/>
  <c r="D17" i="5"/>
  <c r="D4" i="5"/>
  <c r="D6" i="5"/>
  <c r="D11" i="5"/>
  <c r="D16" i="5"/>
  <c r="I4" i="5"/>
  <c r="G4" i="5" l="1" a="1"/>
  <c r="G4" i="5" s="1"/>
  <c r="J10" i="6" s="1"/>
  <c r="I21" i="5"/>
  <c r="B9" i="6" l="1"/>
  <c r="G3" i="5" a="1"/>
  <c r="G3" i="5" s="1"/>
  <c r="J9" i="6" s="1"/>
</calcChain>
</file>

<file path=xl/sharedStrings.xml><?xml version="1.0" encoding="utf-8"?>
<sst xmlns="http://schemas.openxmlformats.org/spreadsheetml/2006/main" count="29" uniqueCount="28">
  <si>
    <t>именниники в этом месяце</t>
  </si>
  <si>
    <t>Наши именинники</t>
  </si>
  <si>
    <t>в</t>
  </si>
  <si>
    <t>сегодня</t>
  </si>
  <si>
    <t>дата</t>
  </si>
  <si>
    <t>дата рождения</t>
  </si>
  <si>
    <t>Ф.И.О.</t>
  </si>
  <si>
    <t>число</t>
  </si>
  <si>
    <t>лет</t>
  </si>
  <si>
    <t>можно поставить вручную</t>
  </si>
  <si>
    <t>Сергей Сергеевич</t>
  </si>
  <si>
    <t>Сергей Олегович</t>
  </si>
  <si>
    <t>Илья Валерьевич</t>
  </si>
  <si>
    <t>Виктор Иванович</t>
  </si>
  <si>
    <t>Максим Сергеевич</t>
  </si>
  <si>
    <t>Алексей Андреевич</t>
  </si>
  <si>
    <t>Яна Владимировна</t>
  </si>
  <si>
    <t>Анастасия Владимировна</t>
  </si>
  <si>
    <t>Жанна Михайловна</t>
  </si>
  <si>
    <t>Татьяна Валерьевна</t>
  </si>
  <si>
    <t>Сергей Валерьевич</t>
  </si>
  <si>
    <t>Сергей Викторович</t>
  </si>
  <si>
    <t>Владислав Андреевич</t>
  </si>
  <si>
    <t>Антон Андреевич</t>
  </si>
  <si>
    <t>Михаил Николаевич</t>
  </si>
  <si>
    <t>Андрей Александрович</t>
  </si>
  <si>
    <t>Владислав Николаевич</t>
  </si>
  <si>
    <t>Анна Васильевна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</si>
</sst>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\ mmm;@"/>
    <numFmt numFmtId="165" formatCode="#,##0\ _₽"/>
    <numFmt numFmtId="166" formatCode="#,##0.00\ &quot;₽&quot;"/>
  </numFmts>
  <fonts count="27" x14ac:knownFonts="1">
    <font>
      <sz val="10"/>
      <name val="Arial"/>
    </font>
    <font>
      <sz val="11"/>
      <color theme="1"/>
      <name val="Corbel"/>
      <family val="2"/>
      <charset val="204"/>
      <scheme val="minor"/>
    </font>
    <font>
      <sz val="18"/>
      <name val="Arial"/>
      <family val="2"/>
      <charset val="204"/>
    </font>
    <font>
      <b/>
      <i/>
      <sz val="18"/>
      <name val="Cambria"/>
      <family val="1"/>
      <charset val="204"/>
    </font>
    <font>
      <i/>
      <sz val="18"/>
      <name val="Cambria"/>
      <family val="1"/>
      <charset val="204"/>
    </font>
    <font>
      <b/>
      <i/>
      <sz val="16"/>
      <name val="Cambria"/>
      <family val="1"/>
      <charset val="204"/>
    </font>
    <font>
      <b/>
      <i/>
      <sz val="18"/>
      <name val="Arial"/>
      <family val="2"/>
      <charset val="204"/>
    </font>
    <font>
      <b/>
      <i/>
      <sz val="18"/>
      <color rgb="FF000000"/>
      <name val="Arial"/>
      <family val="2"/>
      <charset val="204"/>
    </font>
    <font>
      <i/>
      <sz val="18"/>
      <name val="Arial"/>
      <family val="2"/>
      <charset val="204"/>
    </font>
    <font>
      <b/>
      <i/>
      <sz val="18"/>
      <color rgb="FF000118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name val="Arial"/>
      <family val="2"/>
      <charset val="204"/>
    </font>
    <font>
      <u/>
      <sz val="18"/>
      <name val="Arial"/>
      <family val="2"/>
      <charset val="204"/>
    </font>
    <font>
      <sz val="10"/>
      <name val="Garamond Premr Pro Subh"/>
      <family val="1"/>
    </font>
    <font>
      <sz val="12"/>
      <color theme="1"/>
      <name val="Garamond Premr Pro Subh"/>
      <family val="1"/>
    </font>
    <font>
      <b/>
      <i/>
      <sz val="16"/>
      <name val="Garamond Premr Pro Subh"/>
      <family val="1"/>
    </font>
    <font>
      <b/>
      <i/>
      <sz val="20"/>
      <name val="Garamond Premr Pro Subh"/>
      <family val="1"/>
    </font>
    <font>
      <sz val="20"/>
      <name val="Garamond Premr Pro Subh"/>
      <family val="1"/>
    </font>
    <font>
      <b/>
      <i/>
      <sz val="16"/>
      <color theme="1"/>
      <name val="Garamond Premr Pro Subh"/>
      <family val="1"/>
    </font>
    <font>
      <b/>
      <i/>
      <sz val="16"/>
      <color rgb="FF000000"/>
      <name val="Garamond Premr Pro Subh"/>
      <family val="1"/>
    </font>
    <font>
      <b/>
      <i/>
      <sz val="18"/>
      <name val="Segoe Script"/>
      <family val="4"/>
      <charset val="204"/>
    </font>
    <font>
      <b/>
      <sz val="26"/>
      <color rgb="FF7030A0"/>
      <name val="Segoe Script"/>
      <family val="4"/>
      <charset val="204"/>
    </font>
    <font>
      <sz val="26"/>
      <name val="Garamond Premr Pro Subh"/>
      <family val="1"/>
      <charset val="204"/>
    </font>
    <font>
      <b/>
      <i/>
      <sz val="26"/>
      <name val="Segoe Script"/>
      <family val="4"/>
      <charset val="204"/>
    </font>
    <font>
      <sz val="26"/>
      <name val="Segoe Script"/>
      <family val="4"/>
      <charset val="204"/>
    </font>
    <font>
      <b/>
      <i/>
      <sz val="26"/>
      <color rgb="FF7030A0"/>
      <name val="Segoe Script"/>
      <family val="4"/>
      <charset val="204"/>
    </font>
    <font>
      <sz val="18"/>
      <name val="Segoe Script"/>
      <family val="4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49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1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Protection="1">
      <protection locked="0"/>
    </xf>
    <xf numFmtId="164" fontId="9" fillId="0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center"/>
      <protection locked="0"/>
    </xf>
    <xf numFmtId="1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164" fontId="9" fillId="3" borderId="2" xfId="0" applyNumberFormat="1" applyFont="1" applyFill="1" applyBorder="1" applyAlignment="1">
      <alignment horizontal="center"/>
    </xf>
    <xf numFmtId="1" fontId="8" fillId="3" borderId="2" xfId="0" applyNumberFormat="1" applyFont="1" applyFill="1" applyBorder="1" applyAlignment="1" applyProtection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164" fontId="9" fillId="3" borderId="1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164" fontId="9" fillId="4" borderId="1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 applyProtection="1">
      <alignment horizontal="center" vertical="center" wrapText="1"/>
    </xf>
    <xf numFmtId="14" fontId="6" fillId="4" borderId="1" xfId="0" applyNumberFormat="1" applyFont="1" applyFill="1" applyBorder="1" applyAlignment="1">
      <alignment horizontal="centerContinuous" vertical="center" wrapText="1"/>
    </xf>
    <xf numFmtId="0" fontId="3" fillId="4" borderId="1" xfId="0" applyFont="1" applyFill="1" applyBorder="1" applyAlignment="1">
      <alignment horizontal="left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/>
    </xf>
    <xf numFmtId="1" fontId="8" fillId="5" borderId="1" xfId="0" applyNumberFormat="1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left" vertical="center" wrapText="1"/>
    </xf>
    <xf numFmtId="164" fontId="9" fillId="6" borderId="1" xfId="0" applyNumberFormat="1" applyFont="1" applyFill="1" applyBorder="1" applyAlignment="1">
      <alignment horizontal="center"/>
    </xf>
    <xf numFmtId="1" fontId="8" fillId="6" borderId="1" xfId="0" applyNumberFormat="1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14" fontId="7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164" fontId="9" fillId="7" borderId="1" xfId="0" applyNumberFormat="1" applyFont="1" applyFill="1" applyBorder="1" applyAlignment="1">
      <alignment horizontal="center"/>
    </xf>
    <xf numFmtId="1" fontId="8" fillId="7" borderId="1" xfId="0" applyNumberFormat="1" applyFont="1" applyFill="1" applyBorder="1" applyAlignment="1" applyProtection="1">
      <alignment horizontal="center" vertical="center" wrapText="1"/>
    </xf>
    <xf numFmtId="49" fontId="3" fillId="7" borderId="1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Fill="1" applyBorder="1" applyAlignment="1"/>
    <xf numFmtId="0" fontId="13" fillId="0" borderId="0" xfId="0" applyFont="1" applyBorder="1"/>
    <xf numFmtId="165" fontId="14" fillId="0" borderId="0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166" fontId="13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166" fontId="15" fillId="0" borderId="0" xfId="0" applyNumberFormat="1" applyFont="1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0" fontId="19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3" fillId="0" borderId="0" xfId="0" applyFont="1" applyBorder="1" applyAlignment="1"/>
    <xf numFmtId="0" fontId="15" fillId="0" borderId="0" xfId="0" applyFont="1" applyFill="1" applyBorder="1" applyAlignment="1"/>
    <xf numFmtId="0" fontId="16" fillId="0" borderId="0" xfId="0" applyFont="1" applyFill="1" applyBorder="1" applyAlignment="1"/>
    <xf numFmtId="0" fontId="17" fillId="0" borderId="0" xfId="0" applyFont="1" applyFill="1" applyBorder="1" applyAlignment="1"/>
    <xf numFmtId="0" fontId="16" fillId="0" borderId="0" xfId="0" applyFont="1" applyBorder="1"/>
    <xf numFmtId="0" fontId="16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2" fillId="0" borderId="0" xfId="0" applyFont="1" applyBorder="1"/>
    <xf numFmtId="166" fontId="23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/>
    <xf numFmtId="0" fontId="24" fillId="0" borderId="0" xfId="0" applyFont="1" applyBorder="1"/>
    <xf numFmtId="166" fontId="25" fillId="0" borderId="0" xfId="0" applyNumberFormat="1" applyFont="1" applyFill="1" applyBorder="1" applyAlignment="1">
      <alignment horizontal="center" vertical="center"/>
    </xf>
    <xf numFmtId="165" fontId="25" fillId="0" borderId="0" xfId="0" applyNumberFormat="1" applyFont="1" applyFill="1" applyBorder="1" applyAlignment="1">
      <alignment horizontal="left" vertical="center"/>
    </xf>
    <xf numFmtId="0" fontId="26" fillId="0" borderId="0" xfId="0" applyFont="1" applyBorder="1"/>
    <xf numFmtId="166" fontId="20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/>
    <xf numFmtId="0" fontId="2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/>
    <xf numFmtId="14" fontId="7" fillId="8" borderId="1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left" vertical="center" wrapText="1"/>
    </xf>
    <xf numFmtId="164" fontId="9" fillId="8" borderId="1" xfId="0" applyNumberFormat="1" applyFont="1" applyFill="1" applyBorder="1" applyAlignment="1">
      <alignment horizontal="center"/>
    </xf>
    <xf numFmtId="1" fontId="8" fillId="8" borderId="1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BC8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Эмблема">
  <a:themeElements>
    <a:clrScheme name="Эмблема">
      <a:dk1>
        <a:sysClr val="windowText" lastClr="000000"/>
      </a:dk1>
      <a:lt1>
        <a:sysClr val="window" lastClr="FFFFFF"/>
      </a:lt1>
      <a:dk2>
        <a:srgbClr val="2A1A00"/>
      </a:dk2>
      <a:lt2>
        <a:srgbClr val="F3F3F2"/>
      </a:lt2>
      <a:accent1>
        <a:srgbClr val="F8B323"/>
      </a:accent1>
      <a:accent2>
        <a:srgbClr val="656A59"/>
      </a:accent2>
      <a:accent3>
        <a:srgbClr val="46B2B5"/>
      </a:accent3>
      <a:accent4>
        <a:srgbClr val="8CAA7E"/>
      </a:accent4>
      <a:accent5>
        <a:srgbClr val="D36F68"/>
      </a:accent5>
      <a:accent6>
        <a:srgbClr val="826276"/>
      </a:accent6>
      <a:hlink>
        <a:srgbClr val="46B2B5"/>
      </a:hlink>
      <a:folHlink>
        <a:srgbClr val="A46694"/>
      </a:folHlink>
    </a:clrScheme>
    <a:fontScheme name="Эмблема">
      <a:majorFont>
        <a:latin typeface="Impact" panose="020B080603090205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メイリオ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Эмблема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5080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5400" dir="5400000" algn="ctr" rotWithShape="0">
              <a:srgbClr val="000000">
                <a:alpha val="2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dge" id="{71A07785-5930-41D4-9A83-E23602B48E98}" vid="{771EA782-DFA6-45B1-AEA3-661F1715B31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8"/>
  <sheetViews>
    <sheetView view="pageLayout" zoomScale="85" zoomScaleNormal="85" zoomScaleSheetLayoutView="100" zoomScalePageLayoutView="85" workbookViewId="0">
      <selection activeCell="G5" sqref="G5"/>
    </sheetView>
  </sheetViews>
  <sheetFormatPr defaultRowHeight="14.25" x14ac:dyDescent="0.3"/>
  <cols>
    <col min="1" max="1" width="3.5703125" style="59" customWidth="1"/>
    <col min="2" max="2" width="9.28515625" style="59" customWidth="1"/>
    <col min="3" max="3" width="7.5703125" style="59" customWidth="1"/>
    <col min="4" max="4" width="6.85546875" style="59" customWidth="1"/>
    <col min="5" max="5" width="9.42578125" style="59" customWidth="1"/>
    <col min="6" max="7" width="11.5703125" style="59" customWidth="1"/>
    <col min="8" max="8" width="9.140625" style="59" customWidth="1"/>
    <col min="9" max="9" width="10.140625" style="59" customWidth="1"/>
    <col min="10" max="10" width="6.7109375" style="59" customWidth="1"/>
    <col min="11" max="11" width="8.42578125" style="59" customWidth="1"/>
    <col min="12" max="16384" width="9.140625" style="59"/>
  </cols>
  <sheetData>
    <row r="1" spans="1:14" ht="18" x14ac:dyDescent="0.3">
      <c r="A1" s="55"/>
      <c r="B1" s="56"/>
      <c r="C1" s="57"/>
      <c r="D1" s="54"/>
      <c r="E1" s="54"/>
      <c r="F1" s="58"/>
    </row>
    <row r="2" spans="1:14" ht="18" x14ac:dyDescent="0.4">
      <c r="A2" s="60"/>
      <c r="B2" s="61"/>
      <c r="C2" s="62"/>
      <c r="D2" s="58"/>
      <c r="E2" s="58"/>
    </row>
    <row r="3" spans="1:14" ht="18" x14ac:dyDescent="0.4">
      <c r="A3" s="60"/>
      <c r="B3" s="61"/>
      <c r="C3" s="62"/>
      <c r="D3" s="58"/>
      <c r="E3" s="58"/>
    </row>
    <row r="4" spans="1:14" ht="18" x14ac:dyDescent="0.4">
      <c r="A4" s="60"/>
      <c r="B4" s="61"/>
      <c r="C4" s="62"/>
      <c r="D4" s="58"/>
      <c r="E4" s="58"/>
    </row>
    <row r="5" spans="1:14" ht="23.25" x14ac:dyDescent="0.5">
      <c r="B5" s="63"/>
      <c r="C5" s="63"/>
      <c r="F5" s="58"/>
    </row>
    <row r="6" spans="1:14" ht="47.25" x14ac:dyDescent="1.1499999999999999">
      <c r="A6" s="63"/>
      <c r="B6" s="75" t="s">
        <v>1</v>
      </c>
      <c r="C6" s="76"/>
      <c r="D6" s="77"/>
      <c r="E6" s="78"/>
      <c r="F6" s="79"/>
      <c r="G6" s="76"/>
      <c r="H6" s="80" t="s">
        <v>2</v>
      </c>
      <c r="I6" s="81" t="str">
        <f ca="1">CHOOSE(данные!I3,"Январе","Феврале","Марте","Апреле","Мае","Июне","Июле","Августе","Сентябре","Октябре","Ноябре","Декабре")</f>
        <v>Июне</v>
      </c>
      <c r="J6" s="76"/>
      <c r="L6" s="55"/>
      <c r="M6" s="55"/>
      <c r="N6" s="55"/>
    </row>
    <row r="7" spans="1:14" ht="23.25" x14ac:dyDescent="0.5">
      <c r="B7" s="65"/>
      <c r="C7" s="66"/>
      <c r="D7" s="64"/>
      <c r="E7" s="58"/>
      <c r="F7" s="58"/>
    </row>
    <row r="8" spans="1:14" ht="27" customHeight="1" x14ac:dyDescent="0.85">
      <c r="B8" s="74" t="str">
        <f ca="1">данные!F2</f>
        <v/>
      </c>
      <c r="C8" s="82"/>
      <c r="D8" s="83"/>
      <c r="E8" s="82"/>
      <c r="F8" s="84"/>
      <c r="G8" s="82"/>
      <c r="H8" s="82"/>
      <c r="I8" s="82"/>
      <c r="J8" s="85" t="str">
        <f ca="1">данные!G2</f>
        <v/>
      </c>
    </row>
    <row r="9" spans="1:14" ht="27" customHeight="1" x14ac:dyDescent="0.85">
      <c r="B9" s="74" t="str">
        <f ca="1">данные!F3</f>
        <v/>
      </c>
      <c r="C9" s="82"/>
      <c r="D9" s="83"/>
      <c r="E9" s="82"/>
      <c r="F9" s="84"/>
      <c r="G9" s="82"/>
      <c r="H9" s="82"/>
      <c r="I9" s="82"/>
      <c r="J9" s="85" t="str">
        <f ca="1">данные!G3</f>
        <v/>
      </c>
    </row>
    <row r="10" spans="1:14" ht="27" customHeight="1" x14ac:dyDescent="0.85">
      <c r="B10" s="74" t="str">
        <f ca="1">данные!F4</f>
        <v/>
      </c>
      <c r="C10" s="82"/>
      <c r="D10" s="83"/>
      <c r="E10" s="82"/>
      <c r="F10" s="84"/>
      <c r="G10" s="82"/>
      <c r="H10" s="82"/>
      <c r="I10" s="82"/>
      <c r="J10" s="85" t="str">
        <f ca="1">данные!G4</f>
        <v/>
      </c>
    </row>
    <row r="11" spans="1:14" ht="27" customHeight="1" x14ac:dyDescent="0.85">
      <c r="B11" s="74" t="str">
        <f ca="1">данные!F5</f>
        <v/>
      </c>
      <c r="C11" s="82"/>
      <c r="D11" s="83"/>
      <c r="E11" s="82"/>
      <c r="F11" s="84"/>
      <c r="G11" s="82"/>
      <c r="H11" s="82"/>
      <c r="I11" s="82"/>
      <c r="J11" s="85" t="str">
        <f ca="1">данные!G5</f>
        <v/>
      </c>
    </row>
    <row r="12" spans="1:14" ht="27" customHeight="1" x14ac:dyDescent="0.85">
      <c r="B12" s="74" t="str">
        <f ca="1">данные!F6</f>
        <v/>
      </c>
      <c r="C12" s="82"/>
      <c r="D12" s="83"/>
      <c r="E12" s="82"/>
      <c r="F12" s="84"/>
      <c r="G12" s="82"/>
      <c r="H12" s="82"/>
      <c r="I12" s="82"/>
      <c r="J12" s="85" t="str">
        <f ca="1">данные!G6</f>
        <v/>
      </c>
    </row>
    <row r="13" spans="1:14" ht="27" customHeight="1" x14ac:dyDescent="0.85">
      <c r="B13" s="74" t="str">
        <f ca="1">данные!F7</f>
        <v/>
      </c>
      <c r="C13" s="82"/>
      <c r="D13" s="83"/>
      <c r="E13" s="82"/>
      <c r="F13" s="84"/>
      <c r="G13" s="82"/>
      <c r="H13" s="82"/>
      <c r="I13" s="82"/>
      <c r="J13" s="85" t="str">
        <f ca="1">данные!G7</f>
        <v/>
      </c>
    </row>
    <row r="14" spans="1:14" ht="27" customHeight="1" x14ac:dyDescent="0.85">
      <c r="B14" s="74" t="str">
        <f ca="1">данные!F8</f>
        <v/>
      </c>
      <c r="C14" s="82"/>
      <c r="D14" s="83"/>
      <c r="E14" s="82"/>
      <c r="F14" s="84"/>
      <c r="G14" s="82"/>
      <c r="H14" s="82"/>
      <c r="I14" s="82"/>
      <c r="J14" s="85" t="str">
        <f ca="1">данные!G8</f>
        <v/>
      </c>
    </row>
    <row r="15" spans="1:14" ht="27" customHeight="1" x14ac:dyDescent="0.85">
      <c r="B15" s="74" t="str">
        <f ca="1">данные!F9</f>
        <v/>
      </c>
      <c r="C15" s="82"/>
      <c r="D15" s="83"/>
      <c r="E15" s="82"/>
      <c r="F15" s="84"/>
      <c r="G15" s="82"/>
      <c r="H15" s="82"/>
      <c r="I15" s="82"/>
      <c r="J15" s="85" t="str">
        <f ca="1">данные!G9</f>
        <v/>
      </c>
    </row>
    <row r="16" spans="1:14" ht="27" customHeight="1" x14ac:dyDescent="0.85">
      <c r="B16" s="74" t="str">
        <f ca="1">данные!F10</f>
        <v/>
      </c>
      <c r="C16" s="82"/>
      <c r="D16" s="83"/>
      <c r="E16" s="82"/>
      <c r="F16" s="84"/>
      <c r="G16" s="82"/>
      <c r="H16" s="82"/>
      <c r="I16" s="82"/>
      <c r="J16" s="85" t="str">
        <f ca="1">данные!G10</f>
        <v/>
      </c>
    </row>
    <row r="17" spans="1:14" ht="27" customHeight="1" x14ac:dyDescent="0.85">
      <c r="B17" s="74" t="str">
        <f ca="1">данные!F11</f>
        <v/>
      </c>
      <c r="C17" s="82"/>
      <c r="D17" s="83"/>
      <c r="E17" s="82"/>
      <c r="F17" s="84"/>
      <c r="G17" s="82"/>
      <c r="H17" s="82"/>
      <c r="I17" s="82"/>
      <c r="J17" s="85" t="str">
        <f ca="1">данные!G11</f>
        <v/>
      </c>
    </row>
    <row r="18" spans="1:14" ht="27" customHeight="1" x14ac:dyDescent="0.85">
      <c r="B18" s="74"/>
      <c r="C18" s="82"/>
      <c r="D18" s="83"/>
      <c r="E18" s="82"/>
      <c r="F18" s="84"/>
      <c r="G18" s="82"/>
      <c r="H18" s="82"/>
      <c r="I18" s="82"/>
      <c r="J18" s="85"/>
    </row>
    <row r="19" spans="1:14" ht="27" customHeight="1" x14ac:dyDescent="0.85">
      <c r="B19" s="74"/>
      <c r="C19" s="82"/>
      <c r="D19" s="83"/>
      <c r="E19" s="82"/>
      <c r="F19" s="84"/>
      <c r="G19" s="82"/>
      <c r="H19" s="82"/>
      <c r="I19" s="82"/>
      <c r="J19" s="85"/>
    </row>
    <row r="20" spans="1:14" ht="27" customHeight="1" x14ac:dyDescent="0.85">
      <c r="B20" s="74"/>
      <c r="C20" s="82"/>
      <c r="D20" s="86"/>
      <c r="E20" s="82"/>
      <c r="F20" s="84"/>
      <c r="G20" s="82"/>
      <c r="H20" s="82"/>
      <c r="I20" s="82"/>
      <c r="J20" s="85"/>
    </row>
    <row r="21" spans="1:14" ht="27" customHeight="1" x14ac:dyDescent="0.5">
      <c r="B21" s="73"/>
      <c r="D21" s="69"/>
      <c r="F21" s="58"/>
      <c r="J21" s="67"/>
    </row>
    <row r="22" spans="1:14" ht="27" customHeight="1" x14ac:dyDescent="0.6">
      <c r="A22" s="69"/>
      <c r="B22" s="69"/>
      <c r="C22" s="69"/>
      <c r="D22" s="69"/>
      <c r="E22" s="70"/>
      <c r="F22" s="58"/>
      <c r="J22" s="68"/>
      <c r="K22" s="68"/>
      <c r="N22" s="67"/>
    </row>
    <row r="23" spans="1:14" ht="21.75" customHeight="1" x14ac:dyDescent="0.6">
      <c r="A23" s="69"/>
      <c r="B23" s="69"/>
      <c r="C23" s="69"/>
      <c r="D23" s="69"/>
      <c r="E23" s="71"/>
      <c r="F23" s="58"/>
      <c r="N23" s="72"/>
    </row>
    <row r="24" spans="1:14" ht="21.75" customHeight="1" x14ac:dyDescent="0.6">
      <c r="A24" s="69"/>
      <c r="B24" s="69"/>
      <c r="C24" s="69"/>
      <c r="D24" s="69"/>
      <c r="E24" s="71"/>
      <c r="F24" s="58"/>
    </row>
    <row r="25" spans="1:14" ht="21.75" customHeight="1" x14ac:dyDescent="0.6">
      <c r="A25" s="69"/>
      <c r="B25" s="69"/>
      <c r="C25" s="69"/>
      <c r="D25" s="69"/>
      <c r="E25" s="71"/>
      <c r="F25" s="58"/>
    </row>
    <row r="26" spans="1:14" ht="21.75" customHeight="1" x14ac:dyDescent="0.6">
      <c r="A26" s="69"/>
      <c r="B26" s="69"/>
      <c r="C26" s="69"/>
      <c r="D26" s="69"/>
      <c r="E26" s="71"/>
      <c r="F26" s="58"/>
    </row>
    <row r="27" spans="1:14" ht="21.75" customHeight="1" x14ac:dyDescent="0.6">
      <c r="A27" s="58"/>
      <c r="B27" s="58"/>
      <c r="C27" s="58"/>
      <c r="D27" s="58"/>
      <c r="E27" s="71"/>
      <c r="F27" s="58"/>
    </row>
    <row r="28" spans="1:14" ht="29.25" x14ac:dyDescent="0.6">
      <c r="A28" s="58"/>
      <c r="B28" s="58"/>
      <c r="C28" s="58"/>
      <c r="D28" s="58"/>
      <c r="E28" s="71"/>
      <c r="F28" s="58"/>
    </row>
    <row r="29" spans="1:14" ht="29.25" x14ac:dyDescent="0.6">
      <c r="A29" s="58"/>
      <c r="B29" s="58"/>
      <c r="C29" s="58"/>
      <c r="D29" s="58"/>
      <c r="E29" s="71"/>
      <c r="F29" s="58"/>
    </row>
    <row r="30" spans="1:14" x14ac:dyDescent="0.3">
      <c r="A30" s="58"/>
      <c r="B30" s="58"/>
      <c r="C30" s="58"/>
      <c r="D30" s="58"/>
      <c r="E30" s="58"/>
      <c r="F30" s="58"/>
    </row>
    <row r="31" spans="1:14" x14ac:dyDescent="0.3">
      <c r="A31" s="58"/>
      <c r="B31" s="58"/>
      <c r="C31" s="58"/>
      <c r="D31" s="58"/>
      <c r="E31" s="58"/>
      <c r="F31" s="58"/>
    </row>
    <row r="32" spans="1:14" x14ac:dyDescent="0.3">
      <c r="A32" s="58"/>
      <c r="B32" s="58"/>
      <c r="C32" s="58"/>
      <c r="D32" s="58"/>
      <c r="E32" s="58"/>
      <c r="F32" s="58"/>
    </row>
    <row r="33" spans="1:6" x14ac:dyDescent="0.3">
      <c r="A33" s="58"/>
      <c r="B33" s="58"/>
      <c r="C33" s="58"/>
      <c r="D33" s="58"/>
      <c r="E33" s="58"/>
      <c r="F33" s="58"/>
    </row>
    <row r="34" spans="1:6" x14ac:dyDescent="0.3">
      <c r="A34" s="58"/>
      <c r="B34" s="58"/>
      <c r="C34" s="58"/>
      <c r="D34" s="58"/>
      <c r="E34" s="58"/>
      <c r="F34" s="58"/>
    </row>
    <row r="35" spans="1:6" x14ac:dyDescent="0.3">
      <c r="A35" s="58"/>
      <c r="B35" s="58"/>
      <c r="C35" s="58"/>
      <c r="D35" s="58"/>
      <c r="E35" s="58"/>
      <c r="F35" s="58"/>
    </row>
    <row r="36" spans="1:6" x14ac:dyDescent="0.3">
      <c r="A36" s="58"/>
      <c r="B36" s="58"/>
      <c r="C36" s="58"/>
      <c r="D36" s="58"/>
      <c r="E36" s="58"/>
      <c r="F36" s="58"/>
    </row>
    <row r="37" spans="1:6" x14ac:dyDescent="0.3">
      <c r="A37" s="58"/>
      <c r="B37" s="58"/>
      <c r="C37" s="58"/>
      <c r="D37" s="58"/>
      <c r="E37" s="58"/>
      <c r="F37" s="58"/>
    </row>
    <row r="38" spans="1:6" x14ac:dyDescent="0.3">
      <c r="A38" s="58"/>
      <c r="B38" s="58"/>
      <c r="C38" s="58"/>
      <c r="D38" s="58"/>
      <c r="E38" s="58"/>
      <c r="F38" s="58"/>
    </row>
  </sheetData>
  <pageMargins left="0.25" right="0.25" top="0.75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="55" zoomScaleNormal="55" workbookViewId="0">
      <selection activeCell="B12" sqref="B12"/>
    </sheetView>
  </sheetViews>
  <sheetFormatPr defaultColWidth="35.7109375" defaultRowHeight="23.25" x14ac:dyDescent="0.35"/>
  <cols>
    <col min="1" max="1" width="22.7109375" style="6" customWidth="1"/>
    <col min="2" max="2" width="66.140625" style="4" customWidth="1"/>
    <col min="3" max="3" width="19.7109375" style="8" customWidth="1"/>
    <col min="4" max="4" width="11" style="6" customWidth="1"/>
    <col min="5" max="5" width="10.5703125" customWidth="1"/>
    <col min="6" max="6" width="70.140625" style="2" customWidth="1"/>
    <col min="7" max="7" width="18.28515625" style="2" customWidth="1"/>
    <col min="8" max="8" width="10" style="2" customWidth="1"/>
    <col min="9" max="9" width="34" style="2" customWidth="1"/>
    <col min="10" max="16384" width="35.7109375" style="2"/>
  </cols>
  <sheetData>
    <row r="1" spans="1:10" s="1" customFormat="1" ht="53.25" customHeight="1" x14ac:dyDescent="0.35">
      <c r="A1" s="12" t="s">
        <v>5</v>
      </c>
      <c r="B1" s="13" t="s">
        <v>6</v>
      </c>
      <c r="C1" s="12" t="s">
        <v>7</v>
      </c>
      <c r="D1" s="12" t="s">
        <v>8</v>
      </c>
      <c r="E1" s="10"/>
      <c r="F1" s="11" t="s">
        <v>0</v>
      </c>
      <c r="G1" s="11" t="s">
        <v>4</v>
      </c>
      <c r="H1" s="52"/>
      <c r="I1" s="14" t="s">
        <v>3</v>
      </c>
    </row>
    <row r="2" spans="1:10" ht="27" customHeight="1" x14ac:dyDescent="0.35">
      <c r="A2" s="18">
        <v>29221</v>
      </c>
      <c r="B2" s="19" t="s">
        <v>10</v>
      </c>
      <c r="C2" s="20" t="str">
        <f t="shared" ref="C2:C16" si="0">TEXT(A2,"ДД")</f>
        <v>01</v>
      </c>
      <c r="D2" s="21">
        <f t="shared" ref="D2:D16" ca="1" si="1">DATEDIF(A2,$I$2,"y")</f>
        <v>44</v>
      </c>
      <c r="F2" s="53" t="str">
        <f t="array" aca="1" ref="F2" ca="1">IFERROR(INDEX($B$2:$B$24,SMALL(IF(MONTH($A$2:$A$24)=(I3),ROW($A$2:$A$24)-1,""),ROW()-1)),"")</f>
        <v/>
      </c>
      <c r="G2" s="53" t="str">
        <f t="array" aca="1" ref="G2" ca="1">IF(F2="","",INDEX(C2:C20,MATCH(TRUE,ISNUMBER(SEARCH(F2,B2:B20)),0)))</f>
        <v/>
      </c>
      <c r="I2" s="15">
        <f ca="1">TODAY()</f>
        <v>45446</v>
      </c>
    </row>
    <row r="3" spans="1:10" ht="27" customHeight="1" x14ac:dyDescent="0.35">
      <c r="A3" s="22">
        <v>28863</v>
      </c>
      <c r="B3" s="23" t="s">
        <v>11</v>
      </c>
      <c r="C3" s="24" t="str">
        <f>TEXT(A3,"ДД")</f>
        <v>08</v>
      </c>
      <c r="D3" s="25">
        <f ca="1">DATEDIF(A3,$I$2,"y")</f>
        <v>45</v>
      </c>
      <c r="F3" s="53" t="str">
        <f t="array" aca="1" ref="F3" ca="1">IFERROR(INDEX($B$2:$B$24,SMALL(IF(MONTH($A$2:$A$24)=(I3),ROW($A$2:$A$24)-1,""),ROW()-1)),"")</f>
        <v/>
      </c>
      <c r="G3" s="53" t="str">
        <f t="array" aca="1" ref="G3" ca="1">IF(F3="","",INDEX(C3:C21,MATCH(TRUE,ISNUMBER(SEARCH(F3,B3:B21)),0)))</f>
        <v/>
      </c>
      <c r="I3" s="16">
        <f ca="1">MONTH(TODAY()+5)</f>
        <v>6</v>
      </c>
      <c r="J3" s="2" t="s">
        <v>9</v>
      </c>
    </row>
    <row r="4" spans="1:10" ht="27" customHeight="1" x14ac:dyDescent="0.35">
      <c r="A4" s="22">
        <v>38381</v>
      </c>
      <c r="B4" s="23" t="s">
        <v>12</v>
      </c>
      <c r="C4" s="24" t="str">
        <f>TEXT(A4,"ДД")</f>
        <v>29</v>
      </c>
      <c r="D4" s="25">
        <f ca="1">DATEDIF(A4,$I$2,"y")</f>
        <v>19</v>
      </c>
      <c r="F4" s="53" t="str">
        <f t="array" aca="1" ref="F4" ca="1">IFERROR(INDEX($B$2:$B$24,SMALL(IF(MONTH($A$2:$A$24)=(I3),ROW($A$2:$A$24)-1,""),ROW()-1)),"")</f>
        <v/>
      </c>
      <c r="G4" s="53" t="str">
        <f t="array" aca="1" ref="G4" ca="1">IF(F4="","",INDEX(C4:C22,MATCH(TRUE,ISNUMBER(SEARCH(F4,B4:B22)),0)))</f>
        <v/>
      </c>
      <c r="I4" s="17" t="str">
        <f ca="1">TEXT(I2,"ММММ")</f>
        <v>Июнь</v>
      </c>
    </row>
    <row r="5" spans="1:10" ht="27" customHeight="1" x14ac:dyDescent="0.35">
      <c r="A5" s="22">
        <v>23407</v>
      </c>
      <c r="B5" s="19" t="s">
        <v>13</v>
      </c>
      <c r="C5" s="24" t="str">
        <f t="shared" si="0"/>
        <v>31</v>
      </c>
      <c r="D5" s="25">
        <f t="shared" ca="1" si="1"/>
        <v>60</v>
      </c>
      <c r="F5" s="53" t="str">
        <f t="array" aca="1" ref="F5" ca="1">IFERROR(INDEX($B$2:$B$24,SMALL(IF(MONTH($A$2:$A$24)=(I3),ROW($A$2:$A$24)-1,""),ROW()-1)),"")</f>
        <v/>
      </c>
      <c r="G5" s="53" t="str">
        <f t="array" aca="1" ref="G5" ca="1">IF(F5="","",INDEX(C5:C24,MATCH(TRUE,ISNUMBER(SEARCH(F5,B5:B24)),0)))</f>
        <v/>
      </c>
    </row>
    <row r="6" spans="1:10" ht="27" customHeight="1" x14ac:dyDescent="0.35">
      <c r="A6" s="26">
        <v>29628</v>
      </c>
      <c r="B6" s="27" t="s">
        <v>26</v>
      </c>
      <c r="C6" s="28" t="str">
        <f t="shared" si="0"/>
        <v>11</v>
      </c>
      <c r="D6" s="29">
        <f t="shared" ca="1" si="1"/>
        <v>43</v>
      </c>
      <c r="F6" s="53" t="str">
        <f t="array" aca="1" ref="F6" ca="1">IFERROR(INDEX($B$2:$B$24,SMALL(IF(MONTH($A$2:$A$24)=(I3),ROW($A$2:$A$24)-1,""),ROW()-1)),"")</f>
        <v/>
      </c>
      <c r="G6" s="53" t="str">
        <f t="array" aca="1" ref="G6" ca="1">IF(F6="","",INDEX(C6:C26,MATCH(TRUE,ISNUMBER(SEARCH(F6,B6:B26)),0)))</f>
        <v/>
      </c>
    </row>
    <row r="7" spans="1:10" ht="27" customHeight="1" x14ac:dyDescent="0.35">
      <c r="A7" s="26">
        <v>38405</v>
      </c>
      <c r="B7" s="30" t="s">
        <v>14</v>
      </c>
      <c r="C7" s="28" t="str">
        <f t="shared" si="0"/>
        <v>22</v>
      </c>
      <c r="D7" s="29">
        <f t="shared" ca="1" si="1"/>
        <v>19</v>
      </c>
      <c r="F7" s="53" t="str">
        <f t="array" aca="1" ref="F7" ca="1">IFERROR(INDEX($B$2:$B$24,SMALL(IF(MONTH($A$2:$A$24)=(I3),ROW($A$2:$A$24)-1,""),ROW()-1)),"")</f>
        <v/>
      </c>
      <c r="G7" s="53" t="str">
        <f t="array" aca="1" ref="G7" ca="1">IF(F7="","",INDEX(C7:C27,MATCH(TRUE,ISNUMBER(SEARCH(F7,B7:B27)),0)))</f>
        <v/>
      </c>
    </row>
    <row r="8" spans="1:10" ht="27" customHeight="1" x14ac:dyDescent="0.35">
      <c r="A8" s="26">
        <v>36582</v>
      </c>
      <c r="B8" s="30" t="s">
        <v>15</v>
      </c>
      <c r="C8" s="28" t="str">
        <f t="shared" si="0"/>
        <v>26</v>
      </c>
      <c r="D8" s="29">
        <f t="shared" ca="1" si="1"/>
        <v>24</v>
      </c>
      <c r="F8" s="53" t="str">
        <f t="array" aca="1" ref="F8" ca="1">IFERROR(INDEX($B$2:$B$24,SMALL(IF(MONTH($A$2:$A$24)=(I3),ROW($A$2:$A$24)-1,""),ROW()-1)),"")</f>
        <v/>
      </c>
      <c r="G8" s="53" t="str">
        <f t="array" aca="1" ref="G8" ca="1">IF(F8="","",INDEX(C8:C28,MATCH(TRUE,ISNUMBER(SEARCH(F8,B8:B28)),0)))</f>
        <v/>
      </c>
    </row>
    <row r="9" spans="1:10" ht="27" customHeight="1" x14ac:dyDescent="0.35">
      <c r="A9" s="31">
        <v>27833</v>
      </c>
      <c r="B9" s="32" t="s">
        <v>27</v>
      </c>
      <c r="C9" s="33" t="str">
        <f t="shared" si="0"/>
        <v>14</v>
      </c>
      <c r="D9" s="34">
        <f t="shared" ca="1" si="1"/>
        <v>48</v>
      </c>
      <c r="F9" s="53" t="str">
        <f t="array" aca="1" ref="F9" ca="1">IFERROR(INDEX($B$2:$B$24,SMALL(IF(MONTH($A$2:$A$24)=(I3),ROW($A$2:$A$24)-1,""),ROW()-1)),"")</f>
        <v/>
      </c>
      <c r="G9" s="53" t="str">
        <f t="array" aca="1" ref="G9" ca="1">IF(F9="","",INDEX(C9:C31,MATCH(TRUE,ISNUMBER(SEARCH(F9,B9:B31)),0)))</f>
        <v/>
      </c>
    </row>
    <row r="10" spans="1:10" ht="27" customHeight="1" x14ac:dyDescent="0.35">
      <c r="A10" s="35">
        <v>35868</v>
      </c>
      <c r="B10" s="36" t="s">
        <v>22</v>
      </c>
      <c r="C10" s="33" t="str">
        <f t="shared" si="0"/>
        <v>14</v>
      </c>
      <c r="D10" s="34">
        <f t="shared" ca="1" si="1"/>
        <v>26</v>
      </c>
      <c r="F10" s="53" t="str">
        <f t="array" aca="1" ref="F10" ca="1">IFERROR(INDEX($B$2:$B$24,SMALL(IF(MONTH($A$2:$A$24)=(I3),ROW($A$2:$A$24)-1,""),ROW()-1)),"")</f>
        <v/>
      </c>
      <c r="G10" s="53" t="str">
        <f t="array" aca="1" ref="G10" ca="1">IF(F10="","",INDEX(C10:C32,MATCH(TRUE,ISNUMBER(SEARCH(F10,B10:B32)),0)))</f>
        <v/>
      </c>
    </row>
    <row r="11" spans="1:10" ht="27" customHeight="1" x14ac:dyDescent="0.35">
      <c r="A11" s="37">
        <v>38459</v>
      </c>
      <c r="B11" s="40" t="s">
        <v>16</v>
      </c>
      <c r="C11" s="38" t="str">
        <f t="shared" si="0"/>
        <v>17</v>
      </c>
      <c r="D11" s="39">
        <f t="shared" ca="1" si="1"/>
        <v>19</v>
      </c>
      <c r="F11" s="53" t="str">
        <f t="array" aca="1" ref="F11" ca="1">IFERROR(INDEX($B$2:$B$24,SMALL(IF(MONTH($A$2:$A$24)=(I3),ROW($A$2:$A$24)-1,""),ROW()-1)),"")</f>
        <v/>
      </c>
      <c r="G11" s="53" t="str">
        <f t="array" aca="1" ref="G11" ca="1">IF(F11="","",INDEX(C11:C35,MATCH(TRUE,ISNUMBER(SEARCH(F11,B11:B35)),0)))</f>
        <v/>
      </c>
    </row>
    <row r="12" spans="1:10" ht="27" customHeight="1" x14ac:dyDescent="0.35">
      <c r="A12" s="37">
        <v>32619</v>
      </c>
      <c r="B12" s="40" t="s">
        <v>17</v>
      </c>
      <c r="C12" s="38" t="str">
        <f t="shared" si="0"/>
        <v>21</v>
      </c>
      <c r="D12" s="39">
        <f t="shared" ca="1" si="1"/>
        <v>35</v>
      </c>
    </row>
    <row r="13" spans="1:10" ht="27" customHeight="1" x14ac:dyDescent="0.35">
      <c r="A13" s="87">
        <v>28998</v>
      </c>
      <c r="B13" s="88" t="s">
        <v>18</v>
      </c>
      <c r="C13" s="89" t="str">
        <f t="shared" si="0"/>
        <v>23</v>
      </c>
      <c r="D13" s="90">
        <f t="shared" ca="1" si="1"/>
        <v>45</v>
      </c>
    </row>
    <row r="14" spans="1:10" ht="27" customHeight="1" x14ac:dyDescent="0.35">
      <c r="A14" s="41">
        <v>23201</v>
      </c>
      <c r="B14" s="32" t="s">
        <v>19</v>
      </c>
      <c r="C14" s="33" t="str">
        <f t="shared" si="0"/>
        <v>09</v>
      </c>
      <c r="D14" s="34">
        <f t="shared" ca="1" si="1"/>
        <v>60</v>
      </c>
    </row>
    <row r="15" spans="1:10" ht="27" customHeight="1" x14ac:dyDescent="0.35">
      <c r="A15" s="42">
        <v>27242</v>
      </c>
      <c r="B15" s="43" t="s">
        <v>20</v>
      </c>
      <c r="C15" s="44" t="str">
        <f t="shared" si="0"/>
        <v>01</v>
      </c>
      <c r="D15" s="45">
        <f t="shared" ca="1" si="1"/>
        <v>49</v>
      </c>
    </row>
    <row r="16" spans="1:10" ht="27" customHeight="1" x14ac:dyDescent="0.35">
      <c r="A16" s="42">
        <v>31990</v>
      </c>
      <c r="B16" s="46" t="s">
        <v>21</v>
      </c>
      <c r="C16" s="44" t="str">
        <f t="shared" si="0"/>
        <v>01</v>
      </c>
      <c r="D16" s="45">
        <f t="shared" ca="1" si="1"/>
        <v>36</v>
      </c>
    </row>
    <row r="17" spans="1:9" ht="27" customHeight="1" x14ac:dyDescent="0.35">
      <c r="A17" s="47">
        <v>36406</v>
      </c>
      <c r="B17" s="48" t="s">
        <v>22</v>
      </c>
      <c r="C17" s="49" t="str">
        <f t="shared" ref="C17:C20" si="2">TEXT(A17,"ДД")</f>
        <v>03</v>
      </c>
      <c r="D17" s="50">
        <f t="shared" ref="D17:D20" ca="1" si="3">DATEDIF(A17,$I$2,"y")</f>
        <v>24</v>
      </c>
    </row>
    <row r="18" spans="1:9" ht="27" customHeight="1" x14ac:dyDescent="0.35">
      <c r="A18" s="47">
        <v>37867</v>
      </c>
      <c r="B18" s="48" t="s">
        <v>23</v>
      </c>
      <c r="C18" s="49" t="str">
        <f t="shared" si="2"/>
        <v>03</v>
      </c>
      <c r="D18" s="50">
        <f t="shared" ca="1" si="3"/>
        <v>20</v>
      </c>
    </row>
    <row r="19" spans="1:9" ht="27" customHeight="1" x14ac:dyDescent="0.35">
      <c r="A19" s="47">
        <v>24010</v>
      </c>
      <c r="B19" s="51" t="s">
        <v>24</v>
      </c>
      <c r="C19" s="49" t="str">
        <f t="shared" si="2"/>
        <v>25</v>
      </c>
      <c r="D19" s="50">
        <f t="shared" ca="1" si="3"/>
        <v>58</v>
      </c>
    </row>
    <row r="20" spans="1:9" ht="27" customHeight="1" x14ac:dyDescent="0.35">
      <c r="A20" s="26">
        <v>36823</v>
      </c>
      <c r="B20" s="30" t="s">
        <v>25</v>
      </c>
      <c r="C20" s="28" t="str">
        <f t="shared" si="2"/>
        <v>24</v>
      </c>
      <c r="D20" s="29">
        <f t="shared" ca="1" si="3"/>
        <v>23</v>
      </c>
    </row>
    <row r="21" spans="1:9" ht="27" customHeight="1" x14ac:dyDescent="0.35">
      <c r="A21" s="5"/>
      <c r="B21" s="3"/>
      <c r="C21" s="7"/>
      <c r="D21" s="9"/>
      <c r="I21" s="2" t="str">
        <f>IFERROR(VLOOKUP(ROW(#REF!),B$13:$B21,3,0),"")</f>
        <v/>
      </c>
    </row>
  </sheetData>
  <sortState xmlns:xlrd2="http://schemas.microsoft.com/office/spreadsheetml/2017/richdata2" ref="B3:D20">
    <sortCondition ref="C3"/>
  </sortState>
  <conditionalFormatting sqref="C2:C3 C6:C7 C15 C17 C21">
    <cfRule type="expression" priority="1">
      <formula>MONTH($C2)&lt;&gt;MONTH($C3)</formula>
    </cfRule>
  </conditionalFormatting>
  <conditionalFormatting sqref="C20">
    <cfRule type="expression" priority="7">
      <formula>MONTH($C20)&lt;&gt;MONTH(#REF!)</formula>
    </cfRule>
  </conditionalFormatting>
  <conditionalFormatting sqref="C4:C5 C8 C10:C14 C16 C18:C19">
    <cfRule type="expression" priority="10">
      <formula>MONTH($C4)&lt;&gt;MONTH(#REF!)</formula>
    </cfRule>
  </conditionalFormatting>
  <conditionalFormatting sqref="C9">
    <cfRule type="expression" priority="13">
      <formula>MONTH($C9)&lt;&gt;MONTH(#REF!)</formula>
    </cfRule>
  </conditionalFormatting>
  <dataValidations count="1">
    <dataValidation type="list" allowBlank="1" showInputMessage="1" showErrorMessage="1" promptTitle="Январь" sqref="B2" xr:uid="{00000000-0002-0000-0000-000000000000}">
      <formula1>$B$2:$B$5</formula1>
    </dataValidation>
  </dataValidations>
  <pageMargins left="0.28999999999999998" right="0.24" top="0.61" bottom="0.23" header="0.5" footer="0.23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открытка</vt:lpstr>
      <vt:lpstr>данные</vt:lpstr>
      <vt:lpstr>данные!Область_печати</vt:lpstr>
      <vt:lpstr>открытка!Область_печати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Sergey</cp:lastModifiedBy>
  <cp:lastPrinted>2024-06-03T08:47:24Z</cp:lastPrinted>
  <dcterms:created xsi:type="dcterms:W3CDTF">1996-10-08T23:32:33Z</dcterms:created>
  <dcterms:modified xsi:type="dcterms:W3CDTF">2024-06-03T10:02:18Z</dcterms:modified>
</cp:coreProperties>
</file>