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Георгий МПО\Desktop\МПО ФИНИШ\7 - Акты испытаний\Архив\"/>
    </mc:Choice>
  </mc:AlternateContent>
  <xr:revisionPtr revIDLastSave="0" documentId="13_ncr:1_{7A8ACA05-5B5C-40CA-B7AA-C28B6D24E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мер" sheetId="5" r:id="rId1"/>
    <sheet name="АОРПИ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 a="1"/>
  <c r="B8" i="5" s="1"/>
  <c r="B9" i="5" a="1"/>
  <c r="B9" i="5" s="1"/>
  <c r="B7" i="5" a="1"/>
  <c r="B7" i="5" s="1"/>
  <c r="C7" i="5" a="1"/>
  <c r="C7" i="5" s="1"/>
  <c r="C8" i="5" a="1"/>
  <c r="C8" i="5" s="1"/>
  <c r="C9" i="5" a="1"/>
  <c r="C9" i="5" s="1"/>
  <c r="J8" i="5" l="1"/>
  <c r="J8" i="5" a="1"/>
  <c r="I8" i="5"/>
  <c r="H8" i="5"/>
  <c r="I8" i="5" a="1"/>
  <c r="J7" i="5"/>
  <c r="J7" i="5" a="1"/>
  <c r="I7" i="5"/>
  <c r="J9" i="5"/>
  <c r="J9" i="5" a="1"/>
  <c r="I9" i="5"/>
  <c r="H7" i="5"/>
  <c r="I7" i="5" a="1"/>
  <c r="H9" i="5"/>
  <c r="I9" i="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<sst xmlns="http://schemas.openxmlformats.org/spreadsheetml/2006/main" count="32" uniqueCount="24">
  <si>
    <t>АоРПИ № 33/Э-ТЕХ от 27.09.2023 г.</t>
  </si>
  <si>
    <t>АоРПИ № 19/Э-ТЕХ от 25.08.2023 г.</t>
  </si>
  <si>
    <t>04.ГАП.50</t>
  </si>
  <si>
    <t>Акт о результатах проверки изделий</t>
  </si>
  <si>
    <t>№ п/п</t>
  </si>
  <si>
    <t>Наименование оборудования и материалов (изделий)</t>
  </si>
  <si>
    <t>Сцепить</t>
  </si>
  <si>
    <t>Тип ВК</t>
  </si>
  <si>
    <t>Номер АОРПИ</t>
  </si>
  <si>
    <t>Дата АОРПИ</t>
  </si>
  <si>
    <t>СЕРТИФИКАТ / ПАСПОРТ</t>
  </si>
  <si>
    <t>№ поз.</t>
  </si>
  <si>
    <t>Линия</t>
  </si>
  <si>
    <t>Примечание</t>
  </si>
  <si>
    <t>ПРОМЕЖУТОЧНЫЕ.ИТОГИ</t>
  </si>
  <si>
    <t>ИНДЕКС</t>
  </si>
  <si>
    <t>АоРПИ № 30/Э-ТЕХ от 25.10.2023 г.</t>
  </si>
  <si>
    <t>материал 1</t>
  </si>
  <si>
    <t>материал 2</t>
  </si>
  <si>
    <t>материал 3</t>
  </si>
  <si>
    <t>Выдаёт ошибку</t>
  </si>
  <si>
    <t>Таблица №1
Как должно быть</t>
  </si>
  <si>
    <t>Таблица №2</t>
  </si>
  <si>
    <t>Таблица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</si>
</sst>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mbria"/>
      <family val="2"/>
      <charset val="204"/>
    </font>
    <font>
      <b/>
      <sz val="10"/>
      <color theme="0"/>
      <name val="Cambria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3">
    <cellStyle name="Акцент5" xfId="1" builtinId="45"/>
    <cellStyle name="Обычный" xfId="0" builtinId="0"/>
    <cellStyle name="Обычный 4" xfId="2" xr:uid="{6ACC1C33-7D5B-4182-B51D-F1C3101153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17B4-0D75-4050-899D-C43546C3E04A}">
  <dimension ref="A1:J23"/>
  <sheetViews>
    <sheetView tabSelected="1" workbookViewId="0">
      <selection activeCell="H8" sqref="H8"/>
    </sheetView>
  </sheetViews>
  <sheetFormatPr defaultRowHeight="15" x14ac:dyDescent="0.25"/>
  <cols>
    <col min="1" max="1" width="15.5703125" customWidth="1"/>
    <col min="2" max="2" width="20.5703125" customWidth="1"/>
    <col min="3" max="3" width="10" customWidth="1"/>
    <col min="4" max="4" width="23.85546875" customWidth="1"/>
    <col min="5" max="7" width="10.140625" bestFit="1" customWidth="1"/>
    <col min="8" max="8" width="17.5703125" customWidth="1"/>
    <col min="9" max="9" width="20.140625" customWidth="1"/>
    <col min="10" max="10" width="33.5703125" customWidth="1"/>
    <col min="11" max="11" width="9.140625" bestFit="1" customWidth="1"/>
    <col min="12" max="12" width="10.28515625" bestFit="1" customWidth="1"/>
  </cols>
  <sheetData>
    <row r="1" spans="1:10" x14ac:dyDescent="0.25">
      <c r="F1" s="10" t="s">
        <v>11</v>
      </c>
      <c r="G1" s="7" t="s">
        <v>12</v>
      </c>
    </row>
    <row r="2" spans="1:10" x14ac:dyDescent="0.25">
      <c r="F2" s="11">
        <v>195</v>
      </c>
      <c r="G2" s="11" t="s">
        <v>2</v>
      </c>
    </row>
    <row r="3" spans="1:10" x14ac:dyDescent="0.25">
      <c r="F3" s="16"/>
      <c r="G3" s="16"/>
    </row>
    <row r="4" spans="1:10" x14ac:dyDescent="0.25">
      <c r="F4" s="16"/>
      <c r="G4" s="16"/>
    </row>
    <row r="5" spans="1:10" ht="18.75" x14ac:dyDescent="0.3">
      <c r="A5" s="24" t="s">
        <v>21</v>
      </c>
      <c r="B5" s="25"/>
      <c r="C5" s="25"/>
      <c r="D5" s="25"/>
      <c r="H5" s="19" t="s">
        <v>20</v>
      </c>
      <c r="I5" s="20"/>
      <c r="J5" s="21"/>
    </row>
    <row r="6" spans="1:10" ht="30" x14ac:dyDescent="0.25">
      <c r="A6" s="25"/>
      <c r="B6" s="25"/>
      <c r="C6" s="25"/>
      <c r="D6" s="25"/>
      <c r="H6" s="17" t="s">
        <v>14</v>
      </c>
      <c r="I6" s="18" t="s">
        <v>15</v>
      </c>
      <c r="J6" s="18" t="s">
        <v>15</v>
      </c>
    </row>
    <row r="7" spans="1:10" ht="30" customHeight="1" x14ac:dyDescent="0.25">
      <c r="A7" s="4">
        <v>1</v>
      </c>
      <c r="B7" s="1" t="str" cm="1">
        <f t="array" ref="B7">INDEX(АОРПИ!$J$3:$J$38,MATCH(A7,АОРПИ!$A$3:$A$38,),MATCH(1,($F$2=АОРПИ!$H$3:$H$38)*($G$2=АОРПИ!$I$3:$I$38),))</f>
        <v>Акт о результатах проверки изделий</v>
      </c>
      <c r="C7" s="22" t="str" cm="1">
        <f t="array" ref="C7">INDEX(АОРПИ!$C$3:$C$38,MATCH(A7,АОРПИ!$A$3:$A$38,),MATCH(1,($F$2=АОРПИ!$H$3:$H$38)*($G$2=АОРПИ!$I$3:$I$38),))</f>
        <v>АоРПИ № 33/Э-ТЕХ от 27.09.2023 г.</v>
      </c>
      <c r="D7" s="23"/>
      <c r="H7" s="4">
        <f ca="1">SUBTOTAL(103,$I$7:I7)</f>
        <v>0</v>
      </c>
      <c r="I7" s="1" cm="1">
        <f t="array" aca="1" ref="I7" ca="1">INDEX(АОРПИ!$J$3:$J$38,MATCH(H7,АОРПИ!$A$3:$A$38,),MATCH(1,($F$2=АОРПИ!$H$3:$H$38)*($G$2=АОРПИ!$I$3:$I$38),))</f>
        <v>0</v>
      </c>
      <c r="J7" s="15" cm="1">
        <f t="array" aca="1" ref="J7" ca="1">INDEX(АОРПИ!$C$3:$C$38,MATCH(H7,АОРПИ!$A$3:$A$38,),MATCH(1,($F$2=АОРПИ!$H$3:$H$38)*($G$2=АОРПИ!$I$3:$I$38),))</f>
        <v>0</v>
      </c>
    </row>
    <row r="8" spans="1:10" ht="30" customHeight="1" x14ac:dyDescent="0.25">
      <c r="A8" s="4">
        <v>2</v>
      </c>
      <c r="B8" s="1" t="str" cm="1">
        <f t="array" ref="B8">INDEX(АОРПИ!$J$3:$J$38,MATCH(A8,АОРПИ!$A$3:$A$38,),MATCH(1,($F$2=АОРПИ!$H$3:$H$38)*($G$2=АОРПИ!$I$3:$I$38),))</f>
        <v>Акт о результатах проверки изделий</v>
      </c>
      <c r="C8" s="22" t="str" cm="1">
        <f t="array" ref="C8">INDEX(АОРПИ!$C$3:$C$38,MATCH(A8,АОРПИ!$A$3:$A$38,),MATCH(1,($F$2=АОРПИ!$H$3:$H$38)*($G$2=АОРПИ!$I$3:$I$38),))</f>
        <v>АоРПИ № 19/Э-ТЕХ от 25.08.2023 г.</v>
      </c>
      <c r="D8" s="23"/>
      <c r="H8" s="4">
        <f ca="1">SUBTOTAL(103,$I$7:I8)</f>
        <v>0</v>
      </c>
      <c r="I8" s="1" cm="1">
        <f t="array" aca="1" ref="I8" ca="1">INDEX(АОРПИ!$J$3:$J$38,MATCH(H8,АОРПИ!$A$3:$A$38,),MATCH(1,($F$2=АОРПИ!$H$3:$H$38)*($G$2=АОРПИ!$I$3:$I$38),))</f>
        <v>0</v>
      </c>
      <c r="J8" s="15" cm="1">
        <f t="array" aca="1" ref="J8" ca="1">INDEX(АОРПИ!$C$3:$C$38,MATCH(H8,АОРПИ!$A$3:$A$38,),MATCH(1,($F$2=АОРПИ!$H$3:$H$38)*($G$2=АОРПИ!$I$3:$I$38),))</f>
        <v>0</v>
      </c>
    </row>
    <row r="9" spans="1:10" ht="30" customHeight="1" x14ac:dyDescent="0.25">
      <c r="A9" s="4">
        <v>3</v>
      </c>
      <c r="B9" s="1" t="str" cm="1">
        <f t="array" ref="B9">INDEX(АОРПИ!$J$3:$J$38,MATCH(A9,АОРПИ!$A$3:$A$38,),MATCH(1,($F$2=АОРПИ!$H$3:$H$38)*($G$2=АОРПИ!$I$3:$I$38),))</f>
        <v>Акт о результатах проверки изделий</v>
      </c>
      <c r="C9" s="22" t="str" cm="1">
        <f t="array" ref="C9">INDEX(АОРПИ!$C$3:$C$38,MATCH(A9,АОРПИ!$A$3:$A$38,),MATCH(1,($F$2=АОРПИ!$H$3:$H$38)*($G$2=АОРПИ!$I$3:$I$38),))</f>
        <v>АоРПИ № 30/Э-ТЕХ от 25.10.2023 г.</v>
      </c>
      <c r="D9" s="23"/>
      <c r="H9" s="4">
        <f ca="1">SUBTOTAL(103,$I$7:I9)</f>
        <v>0</v>
      </c>
      <c r="I9" s="1" cm="1">
        <f t="array" aca="1" ref="I9" ca="1">INDEX(АОРПИ!$J$3:$J$38,MATCH(H9,АОРПИ!$A$3:$A$38,),MATCH(1,($F$2=АОРПИ!$H$3:$H$38)*($G$2=АОРПИ!$I$3:$I$38),))</f>
        <v>0</v>
      </c>
      <c r="J9" s="15" cm="1">
        <f t="array" aca="1" ref="J9" ca="1">INDEX(АОРПИ!$C$3:$C$38,MATCH(H9,АОРПИ!$A$3:$A$38,),MATCH(1,($F$2=АОРПИ!$H$3:$H$38)*($G$2=АОРПИ!$I$3:$I$38),))</f>
        <v>0</v>
      </c>
    </row>
    <row r="10" spans="1:10" x14ac:dyDescent="0.25">
      <c r="H10" s="4"/>
      <c r="I10" s="4"/>
      <c r="J10" s="14"/>
    </row>
    <row r="11" spans="1:10" x14ac:dyDescent="0.25">
      <c r="H11" s="4"/>
      <c r="I11" s="4"/>
      <c r="J11" s="14"/>
    </row>
    <row r="12" spans="1:10" x14ac:dyDescent="0.25">
      <c r="A12" s="24" t="s">
        <v>22</v>
      </c>
      <c r="B12" s="25"/>
      <c r="C12" s="25"/>
      <c r="D12" s="25"/>
      <c r="H12" s="4"/>
      <c r="I12" s="4"/>
      <c r="J12" s="14"/>
    </row>
    <row r="13" spans="1:10" x14ac:dyDescent="0.25">
      <c r="A13" s="25"/>
      <c r="B13" s="25"/>
      <c r="C13" s="25"/>
      <c r="D13" s="25"/>
    </row>
    <row r="14" spans="1:10" x14ac:dyDescent="0.25">
      <c r="A14" s="4">
        <v>1</v>
      </c>
      <c r="B14" s="1"/>
      <c r="C14" s="22"/>
      <c r="D14" s="23"/>
    </row>
    <row r="15" spans="1:10" x14ac:dyDescent="0.25">
      <c r="A15" s="4">
        <v>2</v>
      </c>
      <c r="B15" s="1"/>
      <c r="C15" s="22"/>
      <c r="D15" s="23"/>
    </row>
    <row r="16" spans="1:10" x14ac:dyDescent="0.25">
      <c r="A16" s="4">
        <v>3</v>
      </c>
      <c r="B16" s="1"/>
      <c r="C16" s="22"/>
      <c r="D16" s="23"/>
    </row>
    <row r="17" spans="1:4" x14ac:dyDescent="0.25">
      <c r="A17" s="4">
        <v>4</v>
      </c>
      <c r="B17" s="1"/>
      <c r="C17" s="22"/>
      <c r="D17" s="23"/>
    </row>
    <row r="19" spans="1:4" x14ac:dyDescent="0.25">
      <c r="A19" s="24" t="s">
        <v>23</v>
      </c>
      <c r="B19" s="25"/>
      <c r="C19" s="25"/>
      <c r="D19" s="25"/>
    </row>
    <row r="20" spans="1:4" x14ac:dyDescent="0.25">
      <c r="A20" s="25"/>
      <c r="B20" s="25"/>
      <c r="C20" s="25"/>
      <c r="D20" s="25"/>
    </row>
    <row r="21" spans="1:4" x14ac:dyDescent="0.25">
      <c r="A21" s="4">
        <v>1</v>
      </c>
      <c r="B21" s="1"/>
      <c r="C21" s="22"/>
      <c r="D21" s="23"/>
    </row>
    <row r="22" spans="1:4" x14ac:dyDescent="0.25">
      <c r="A22" s="4">
        <v>2</v>
      </c>
      <c r="B22" s="1"/>
      <c r="C22" s="22"/>
      <c r="D22" s="23"/>
    </row>
    <row r="23" spans="1:4" x14ac:dyDescent="0.25">
      <c r="A23" s="4">
        <v>3</v>
      </c>
      <c r="B23" s="1"/>
      <c r="C23" s="22"/>
      <c r="D23" s="23"/>
    </row>
  </sheetData>
  <mergeCells count="14">
    <mergeCell ref="C21:D21"/>
    <mergeCell ref="C22:D22"/>
    <mergeCell ref="C23:D23"/>
    <mergeCell ref="C14:D14"/>
    <mergeCell ref="C15:D15"/>
    <mergeCell ref="C16:D16"/>
    <mergeCell ref="C17:D17"/>
    <mergeCell ref="A19:D20"/>
    <mergeCell ref="H5:J5"/>
    <mergeCell ref="A5:D6"/>
    <mergeCell ref="C7:D7"/>
    <mergeCell ref="C8:D8"/>
    <mergeCell ref="C9:D9"/>
    <mergeCell ref="A12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58B05-F943-4532-A58B-9E00F4244EDC}">
  <dimension ref="A2:J8"/>
  <sheetViews>
    <sheetView workbookViewId="0">
      <selection activeCell="K1" sqref="K1:K1048576"/>
    </sheetView>
  </sheetViews>
  <sheetFormatPr defaultRowHeight="15" x14ac:dyDescent="0.25"/>
  <cols>
    <col min="1" max="1" width="25.5703125" bestFit="1" customWidth="1"/>
    <col min="2" max="2" width="52.28515625" bestFit="1" customWidth="1"/>
    <col min="3" max="3" width="20" customWidth="1"/>
    <col min="4" max="6" width="10.7109375" bestFit="1" customWidth="1"/>
    <col min="7" max="7" width="17.5703125" customWidth="1"/>
    <col min="8" max="9" width="10.7109375" bestFit="1" customWidth="1"/>
    <col min="10" max="10" width="27.7109375" customWidth="1"/>
    <col min="11" max="12" width="10.7109375" bestFit="1" customWidth="1"/>
  </cols>
  <sheetData>
    <row r="2" spans="1:10" ht="27.75" customHeight="1" x14ac:dyDescent="0.25">
      <c r="A2" s="5" t="s">
        <v>4</v>
      </c>
      <c r="B2" s="6" t="s">
        <v>5</v>
      </c>
      <c r="C2" s="7" t="s">
        <v>6</v>
      </c>
      <c r="D2" s="7" t="s">
        <v>7</v>
      </c>
      <c r="E2" s="7" t="s">
        <v>8</v>
      </c>
      <c r="F2" s="8" t="s">
        <v>9</v>
      </c>
      <c r="G2" s="9" t="s">
        <v>10</v>
      </c>
      <c r="H2" s="10" t="s">
        <v>11</v>
      </c>
      <c r="I2" s="7" t="s">
        <v>12</v>
      </c>
      <c r="J2" s="9" t="s">
        <v>13</v>
      </c>
    </row>
    <row r="3" spans="1:10" ht="30" x14ac:dyDescent="0.25">
      <c r="A3" s="13">
        <v>1</v>
      </c>
      <c r="B3" s="11" t="s">
        <v>17</v>
      </c>
      <c r="C3" s="12" t="s">
        <v>0</v>
      </c>
      <c r="D3" s="11"/>
      <c r="E3" s="11"/>
      <c r="F3" s="11"/>
      <c r="G3" s="11"/>
      <c r="H3" s="11">
        <v>195</v>
      </c>
      <c r="I3" s="11" t="s">
        <v>2</v>
      </c>
      <c r="J3" s="1" t="s">
        <v>3</v>
      </c>
    </row>
    <row r="4" spans="1:10" ht="30" x14ac:dyDescent="0.25">
      <c r="A4" s="13">
        <v>2</v>
      </c>
      <c r="B4" s="11" t="s">
        <v>18</v>
      </c>
      <c r="C4" s="12" t="s">
        <v>1</v>
      </c>
      <c r="D4" s="11"/>
      <c r="E4" s="11"/>
      <c r="F4" s="11"/>
      <c r="G4" s="11"/>
      <c r="H4" s="11">
        <v>195</v>
      </c>
      <c r="I4" s="11" t="s">
        <v>2</v>
      </c>
      <c r="J4" s="1" t="s">
        <v>3</v>
      </c>
    </row>
    <row r="5" spans="1:10" ht="30" x14ac:dyDescent="0.25">
      <c r="A5" s="13">
        <v>3</v>
      </c>
      <c r="B5" s="11" t="s">
        <v>19</v>
      </c>
      <c r="C5" s="12" t="s">
        <v>16</v>
      </c>
      <c r="D5" s="11"/>
      <c r="E5" s="11"/>
      <c r="F5" s="11"/>
      <c r="G5" s="11"/>
      <c r="H5" s="11">
        <v>195</v>
      </c>
      <c r="I5" s="11" t="s">
        <v>2</v>
      </c>
      <c r="J5" s="1" t="s">
        <v>3</v>
      </c>
    </row>
    <row r="8" spans="1:10" x14ac:dyDescent="0.25">
      <c r="C8" s="2"/>
      <c r="J8" s="3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АОРПИ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Георгий МПО</cp:lastModifiedBy>
  <dcterms:created xsi:type="dcterms:W3CDTF">2017-05-05T11:05:32Z</dcterms:created>
  <dcterms:modified xsi:type="dcterms:W3CDTF">2024-03-31T09:44:28Z</dcterms:modified>
</cp:coreProperties>
</file>