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1" sheetId="1" r:id="rId1"/>
    <sheet name="2 " sheetId="2" r:id="rId2"/>
    <sheet name="Лист1" sheetId="3" r:id="rId3"/>
  </sheets>
  <externalReferences>
    <externalReference r:id="rId6"/>
  </externalReference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'1'!$A$1:$Z$313</definedName>
    <definedName name="_xlnm.Print_Area" localSheetId="1">'2 '!$A$1:$Z$314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14"/>
            <rFont val="Tahoma"/>
            <family val="2"/>
          </rPr>
          <t>Автор:</t>
        </r>
        <r>
          <rPr>
            <sz val="14"/>
            <rFont val="Tahoma"/>
            <family val="2"/>
          </rPr>
          <t xml:space="preserve">
Выбрать необходимый перечень продуктов дня, здесь</t>
        </r>
      </text>
    </comment>
    <comment ref="A16" authorId="0">
      <text>
        <r>
          <rPr>
            <b/>
            <sz val="12"/>
            <rFont val="Tahoma"/>
            <family val="2"/>
          </rPr>
          <t>Заполняется автоматически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14"/>
            <rFont val="Tahoma"/>
            <family val="2"/>
          </rPr>
          <t>Автор:</t>
        </r>
        <r>
          <rPr>
            <sz val="14"/>
            <rFont val="Tahoma"/>
            <family val="2"/>
          </rPr>
          <t xml:space="preserve">
Выбрать необходимый перечень продуктов дня, здесь</t>
        </r>
      </text>
    </comment>
    <comment ref="A16" authorId="0">
      <text>
        <r>
          <rPr>
            <b/>
            <sz val="12"/>
            <rFont val="Tahoma"/>
            <family val="2"/>
          </rPr>
          <t>Заполняется автоматически</t>
        </r>
      </text>
    </comment>
  </commentList>
</comments>
</file>

<file path=xl/sharedStrings.xml><?xml version="1.0" encoding="utf-8"?>
<sst xmlns="http://schemas.openxmlformats.org/spreadsheetml/2006/main" count="72" uniqueCount="46">
  <si>
    <t>день 4</t>
  </si>
  <si>
    <t>Продукты питания</t>
  </si>
  <si>
    <t>код</t>
  </si>
  <si>
    <t>Ед. изм.</t>
  </si>
  <si>
    <t>Количество продуктов питания, подлежащих закладке</t>
  </si>
  <si>
    <t xml:space="preserve">Расход продуктов питания 
(количество) 
</t>
  </si>
  <si>
    <t>1-3</t>
  </si>
  <si>
    <t>З  А  В  Т  Р  А  К</t>
  </si>
  <si>
    <t>О  Б  Е  Д</t>
  </si>
  <si>
    <t xml:space="preserve">ПОЛДНИК </t>
  </si>
  <si>
    <t>УЖИН</t>
  </si>
  <si>
    <t>Для обслуживающего персонала</t>
  </si>
  <si>
    <t>операция</t>
  </si>
  <si>
    <t>3-7</t>
  </si>
  <si>
    <t>наименование</t>
  </si>
  <si>
    <t>на довольствующихся</t>
  </si>
  <si>
    <t>на персонал</t>
  </si>
  <si>
    <t>Количество порций</t>
  </si>
  <si>
    <t>Выход - вес порций</t>
  </si>
  <si>
    <t>день 1</t>
  </si>
  <si>
    <t>Каша гречневая рассыпчатая</t>
  </si>
  <si>
    <t>Чай с сахаром</t>
  </si>
  <si>
    <t>Бутерброд с маслом</t>
  </si>
  <si>
    <t>Сок</t>
  </si>
  <si>
    <t>Фрукт</t>
  </si>
  <si>
    <t>Икра кабачковая</t>
  </si>
  <si>
    <t>Суп с фрикадельками</t>
  </si>
  <si>
    <t>Жаркое по-домашнему</t>
  </si>
  <si>
    <t>Хлеб пшеничный (обед)</t>
  </si>
  <si>
    <t>Кисель</t>
  </si>
  <si>
    <t>Молоко</t>
  </si>
  <si>
    <t>"Гребешок" из дрож. теста</t>
  </si>
  <si>
    <t>Рыба тушеная с овощами</t>
  </si>
  <si>
    <t>Салат картоф.с зелён.горош.</t>
  </si>
  <si>
    <t>Кофейный напиток</t>
  </si>
  <si>
    <t>Хлеб пшеничный (ужин)</t>
  </si>
  <si>
    <t>Каша "Геркулесовая"</t>
  </si>
  <si>
    <t>Какао с молоком</t>
  </si>
  <si>
    <t>Салат из зеленого горошка</t>
  </si>
  <si>
    <t>Свекольник</t>
  </si>
  <si>
    <t>Плов с мясом</t>
  </si>
  <si>
    <t>Компот из сухоф. с черносливом</t>
  </si>
  <si>
    <t>Снежок</t>
  </si>
  <si>
    <t>Кондитерское изделие</t>
  </si>
  <si>
    <t>Сырники с морковью, со сгущ. мол.</t>
  </si>
  <si>
    <t>Чай с молоком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</si>
</sst>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[$-F800]dddd\,\ mmmm\ dd\,\ yyyy"/>
    <numFmt numFmtId="166" formatCode="0.0"/>
    <numFmt numFmtId="167" formatCode="_(* #,##0.00_);_(* \(#,##0.00\);_(* &quot;-&quot;??_);_(@_)"/>
    <numFmt numFmtId="168" formatCode="0.000"/>
    <numFmt numFmtId="169" formatCode="_-* #,##0.000\ _₽_-;\-* #,##0.000\ _₽_-;_-* &quot;-&quot;???\ _₽_-;_-@_-"/>
    <numFmt numFmtId="170" formatCode="#,##0;\-#,##0;&quot; &quot;"/>
    <numFmt numFmtId="171" formatCode="_-* #,##0.000\ _₽_-;\-* #,##0.000\ _₽_-;_-* &quot;-&quot;??\ _₽_-;_-@_-"/>
    <numFmt numFmtId="172" formatCode="#,##0.00;\-#,##0.00;&quot;-&quot;"/>
    <numFmt numFmtId="173" formatCode="#,##0.00_ ;[Red]\-#,##0.00\ "/>
    <numFmt numFmtId="174" formatCode="#,##0.00;\-#,##0.00;&quot; &quot;"/>
    <numFmt numFmtId="175" formatCode="[$-FC19]d\ mmmm\ yyyy\ &quot;г.&quot;"/>
    <numFmt numFmtId="176" formatCode="_-* #,##0.0000\ _₽_-;\-* #,##0.0000\ _₽_-;_-* &quot;-&quot;??\ _₽_-;_-@_-"/>
    <numFmt numFmtId="177" formatCode="_-* #,##0.00000\ _₽_-;\-* #,##0.000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Pragmatica"/>
      <family val="0"/>
    </font>
    <font>
      <sz val="14"/>
      <name val="Arial Cyr"/>
      <family val="2"/>
    </font>
    <font>
      <sz val="14"/>
      <name val="Pragmatica"/>
      <family val="0"/>
    </font>
    <font>
      <sz val="10"/>
      <name val="Arial Cyr"/>
      <family val="2"/>
    </font>
    <font>
      <b/>
      <sz val="14"/>
      <name val="Arial Cyr"/>
      <family val="0"/>
    </font>
    <font>
      <sz val="12"/>
      <name val="Pragmatica"/>
      <family val="0"/>
    </font>
    <font>
      <sz val="12"/>
      <name val="Arial Cyr"/>
      <family val="2"/>
    </font>
    <font>
      <sz val="12"/>
      <name val="Arial"/>
      <family val="2"/>
    </font>
    <font>
      <sz val="9"/>
      <name val="Pragmatica"/>
      <family val="0"/>
    </font>
    <font>
      <sz val="9"/>
      <name val="Arial Cyr"/>
      <family val="2"/>
    </font>
    <font>
      <sz val="8"/>
      <name val="Pragmatica"/>
      <family val="0"/>
    </font>
    <font>
      <sz val="14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Pragmatica"/>
      <family val="0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Pragmatica"/>
      <family val="0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3" fillId="0" borderId="0" xfId="52" applyFont="1" applyBorder="1" applyProtection="1">
      <alignment/>
      <protection locked="0"/>
    </xf>
    <xf numFmtId="0" fontId="3" fillId="0" borderId="0" xfId="52" applyFont="1" applyBorder="1" applyAlignment="1" applyProtection="1">
      <alignment horizontal="center"/>
      <protection locked="0"/>
    </xf>
    <xf numFmtId="0" fontId="4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3" fillId="0" borderId="0" xfId="52" applyFont="1" applyBorder="1" applyAlignment="1" applyProtection="1">
      <alignment horizontal="left"/>
      <protection locked="0"/>
    </xf>
    <xf numFmtId="0" fontId="2" fillId="0" borderId="0" xfId="52" applyAlignment="1" applyProtection="1">
      <alignment horizontal="centerContinuous"/>
      <protection locked="0"/>
    </xf>
    <xf numFmtId="0" fontId="4" fillId="0" borderId="0" xfId="52" applyFont="1" applyAlignment="1" applyProtection="1">
      <alignment horizontal="centerContinuous"/>
      <protection locked="0"/>
    </xf>
    <xf numFmtId="165" fontId="3" fillId="0" borderId="0" xfId="52" applyNumberFormat="1" applyFont="1" applyBorder="1" applyAlignment="1" applyProtection="1">
      <alignment horizontal="left"/>
      <protection locked="0"/>
    </xf>
    <xf numFmtId="0" fontId="5" fillId="0" borderId="0" xfId="52" applyFont="1" applyBorder="1" applyProtection="1">
      <alignment/>
      <protection locked="0"/>
    </xf>
    <xf numFmtId="0" fontId="5" fillId="0" borderId="0" xfId="52" applyFont="1" applyBorder="1" applyAlignment="1" applyProtection="1">
      <alignment horizontal="center"/>
      <protection locked="0"/>
    </xf>
    <xf numFmtId="0" fontId="5" fillId="0" borderId="0" xfId="52" applyFont="1" applyBorder="1" applyAlignment="1" applyProtection="1">
      <alignment horizontal="right"/>
      <protection locked="0"/>
    </xf>
    <xf numFmtId="0" fontId="6" fillId="0" borderId="0" xfId="52" applyFont="1" applyBorder="1" applyAlignment="1" applyProtection="1">
      <alignment shrinkToFit="1"/>
      <protection locked="0"/>
    </xf>
    <xf numFmtId="0" fontId="6" fillId="0" borderId="0" xfId="52" applyFont="1" applyBorder="1" applyAlignment="1" applyProtection="1">
      <alignment horizontal="right"/>
      <protection locked="0"/>
    </xf>
    <xf numFmtId="0" fontId="6" fillId="0" borderId="10" xfId="52" applyFont="1" applyBorder="1" applyAlignment="1" applyProtection="1">
      <alignment horizontal="center" shrinkToFit="1"/>
      <protection locked="0"/>
    </xf>
    <xf numFmtId="0" fontId="2" fillId="0" borderId="0" xfId="52" applyBorder="1" applyAlignment="1" applyProtection="1">
      <alignment shrinkToFit="1"/>
      <protection locked="0"/>
    </xf>
    <xf numFmtId="0" fontId="3" fillId="0" borderId="0" xfId="52" applyFont="1" applyAlignment="1" applyProtection="1">
      <alignment shrinkToFit="1"/>
      <protection locked="0"/>
    </xf>
    <xf numFmtId="0" fontId="2" fillId="0" borderId="0" xfId="52" applyAlignment="1" applyProtection="1">
      <alignment shrinkToFit="1"/>
      <protection locked="0"/>
    </xf>
    <xf numFmtId="0" fontId="3" fillId="0" borderId="0" xfId="52" applyFont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 locked="0"/>
    </xf>
    <xf numFmtId="0" fontId="4" fillId="0" borderId="0" xfId="52" applyFont="1" applyBorder="1" applyAlignment="1" applyProtection="1">
      <alignment horizontal="center"/>
      <protection locked="0"/>
    </xf>
    <xf numFmtId="0" fontId="7" fillId="0" borderId="0" xfId="52" applyFont="1" applyBorder="1" applyAlignment="1" applyProtection="1">
      <alignment vertical="center" wrapText="1"/>
      <protection locked="0"/>
    </xf>
    <xf numFmtId="0" fontId="4" fillId="0" borderId="0" xfId="52" applyFont="1" applyBorder="1" applyAlignment="1" applyProtection="1">
      <alignment horizontal="centerContinuous"/>
      <protection locked="0"/>
    </xf>
    <xf numFmtId="0" fontId="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 locked="0"/>
    </xf>
    <xf numFmtId="0" fontId="4" fillId="0" borderId="0" xfId="52" applyFont="1" applyBorder="1" applyAlignment="1" applyProtection="1">
      <alignment/>
      <protection locked="0"/>
    </xf>
    <xf numFmtId="0" fontId="4" fillId="0" borderId="0" xfId="52" applyFont="1" applyAlignment="1" applyProtection="1">
      <alignment/>
      <protection locked="0"/>
    </xf>
    <xf numFmtId="0" fontId="4" fillId="0" borderId="0" xfId="52" applyFont="1" applyBorder="1" applyProtection="1">
      <alignment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center" vertical="center"/>
      <protection locked="0"/>
    </xf>
    <xf numFmtId="0" fontId="52" fillId="0" borderId="0" xfId="52" applyFont="1" applyBorder="1" applyAlignment="1" applyProtection="1">
      <alignment vertical="center"/>
      <protection locked="0"/>
    </xf>
    <xf numFmtId="167" fontId="4" fillId="0" borderId="0" xfId="64" applyFont="1" applyBorder="1" applyAlignment="1" applyProtection="1">
      <alignment horizontal="center" vertical="center"/>
      <protection locked="0"/>
    </xf>
    <xf numFmtId="0" fontId="4" fillId="0" borderId="0" xfId="52" applyFont="1" applyAlignment="1" applyProtection="1">
      <alignment horizontal="left"/>
      <protection locked="0"/>
    </xf>
    <xf numFmtId="0" fontId="7" fillId="0" borderId="0" xfId="52" applyFont="1" applyProtection="1">
      <alignment/>
      <protection locked="0"/>
    </xf>
    <xf numFmtId="0" fontId="12" fillId="0" borderId="0" xfId="52" applyFont="1" applyProtection="1">
      <alignment/>
      <protection locked="0"/>
    </xf>
    <xf numFmtId="49" fontId="9" fillId="0" borderId="11" xfId="53" applyNumberFormat="1" applyFont="1" applyFill="1" applyBorder="1" applyAlignment="1" applyProtection="1">
      <alignment horizontal="left" vertical="center"/>
      <protection locked="0"/>
    </xf>
    <xf numFmtId="0" fontId="9" fillId="0" borderId="12" xfId="54" applyFont="1" applyFill="1" applyBorder="1" applyAlignment="1" applyProtection="1">
      <alignment/>
      <protection locked="0"/>
    </xf>
    <xf numFmtId="0" fontId="9" fillId="0" borderId="0" xfId="54" applyFont="1" applyFill="1" applyBorder="1" applyAlignment="1" applyProtection="1">
      <alignment/>
      <protection locked="0"/>
    </xf>
    <xf numFmtId="170" fontId="9" fillId="0" borderId="13" xfId="54" applyNumberFormat="1" applyFont="1" applyFill="1" applyBorder="1" applyAlignment="1" applyProtection="1">
      <alignment horizontal="center"/>
      <protection locked="0"/>
    </xf>
    <xf numFmtId="170" fontId="9" fillId="0" borderId="14" xfId="54" applyNumberFormat="1" applyFont="1" applyFill="1" applyBorder="1" applyAlignment="1" applyProtection="1">
      <alignment horizontal="center"/>
      <protection locked="0"/>
    </xf>
    <xf numFmtId="170" fontId="9" fillId="0" borderId="0" xfId="54" applyNumberFormat="1" applyFont="1" applyFill="1" applyBorder="1" applyAlignment="1" applyProtection="1">
      <alignment horizontal="center"/>
      <protection locked="0"/>
    </xf>
    <xf numFmtId="170" fontId="9" fillId="0" borderId="15" xfId="54" applyNumberFormat="1" applyFont="1" applyFill="1" applyBorder="1" applyAlignment="1" applyProtection="1">
      <alignment horizontal="center"/>
      <protection locked="0"/>
    </xf>
    <xf numFmtId="170" fontId="9" fillId="0" borderId="16" xfId="54" applyNumberFormat="1" applyFont="1" applyFill="1" applyBorder="1" applyAlignment="1" applyProtection="1">
      <alignment horizontal="center"/>
      <protection locked="0"/>
    </xf>
    <xf numFmtId="49" fontId="9" fillId="0" borderId="17" xfId="53" applyNumberFormat="1" applyFont="1" applyFill="1" applyBorder="1" applyAlignment="1" applyProtection="1">
      <alignment horizontal="left" vertical="center"/>
      <protection locked="0"/>
    </xf>
    <xf numFmtId="0" fontId="9" fillId="0" borderId="18" xfId="54" applyFont="1" applyFill="1" applyBorder="1" applyAlignment="1" applyProtection="1">
      <alignment/>
      <protection locked="0"/>
    </xf>
    <xf numFmtId="0" fontId="9" fillId="0" borderId="19" xfId="54" applyFont="1" applyFill="1" applyBorder="1" applyAlignment="1" applyProtection="1">
      <alignment/>
      <protection locked="0"/>
    </xf>
    <xf numFmtId="170" fontId="9" fillId="0" borderId="19" xfId="54" applyNumberFormat="1" applyFont="1" applyFill="1" applyBorder="1" applyAlignment="1" applyProtection="1">
      <alignment horizontal="center"/>
      <protection locked="0"/>
    </xf>
    <xf numFmtId="170" fontId="9" fillId="0" borderId="18" xfId="54" applyNumberFormat="1" applyFont="1" applyFill="1" applyBorder="1" applyAlignment="1" applyProtection="1">
      <alignment horizontal="center"/>
      <protection locked="0"/>
    </xf>
    <xf numFmtId="170" fontId="9" fillId="0" borderId="20" xfId="54" applyNumberFormat="1" applyFont="1" applyFill="1" applyBorder="1" applyAlignment="1" applyProtection="1">
      <alignment horizontal="center"/>
      <protection locked="0"/>
    </xf>
    <xf numFmtId="49" fontId="9" fillId="0" borderId="21" xfId="53" applyNumberFormat="1" applyFont="1" applyFill="1" applyBorder="1" applyAlignment="1" applyProtection="1">
      <alignment horizontal="left" vertical="center"/>
      <protection locked="0"/>
    </xf>
    <xf numFmtId="0" fontId="9" fillId="0" borderId="22" xfId="54" applyFont="1" applyFill="1" applyBorder="1" applyAlignment="1" applyProtection="1">
      <alignment vertical="center"/>
      <protection locked="0"/>
    </xf>
    <xf numFmtId="0" fontId="9" fillId="0" borderId="23" xfId="54" applyFont="1" applyFill="1" applyBorder="1" applyAlignment="1" applyProtection="1">
      <alignment vertical="center"/>
      <protection locked="0"/>
    </xf>
    <xf numFmtId="171" fontId="9" fillId="0" borderId="24" xfId="64" applyNumberFormat="1" applyFont="1" applyFill="1" applyBorder="1" applyAlignment="1" applyProtection="1">
      <alignment horizontal="center" vertical="center"/>
      <protection locked="0"/>
    </xf>
    <xf numFmtId="171" fontId="9" fillId="0" borderId="25" xfId="64" applyNumberFormat="1" applyFont="1" applyFill="1" applyBorder="1" applyAlignment="1" applyProtection="1">
      <alignment horizontal="center" vertical="center"/>
      <protection locked="0"/>
    </xf>
    <xf numFmtId="171" fontId="9" fillId="0" borderId="26" xfId="64" applyNumberFormat="1" applyFont="1" applyFill="1" applyBorder="1" applyAlignment="1" applyProtection="1">
      <alignment horizontal="center" vertical="center"/>
      <protection locked="0"/>
    </xf>
    <xf numFmtId="49" fontId="9" fillId="0" borderId="27" xfId="53" applyNumberFormat="1" applyFont="1" applyFill="1" applyBorder="1" applyAlignment="1" applyProtection="1">
      <alignment horizontal="left" vertical="center"/>
      <protection locked="0"/>
    </xf>
    <xf numFmtId="0" fontId="9" fillId="0" borderId="28" xfId="54" applyFont="1" applyFill="1" applyBorder="1" applyAlignment="1" applyProtection="1">
      <alignment vertical="center"/>
      <protection locked="0"/>
    </xf>
    <xf numFmtId="0" fontId="9" fillId="0" borderId="29" xfId="54" applyFont="1" applyFill="1" applyBorder="1" applyAlignment="1" applyProtection="1">
      <alignment vertical="center"/>
      <protection locked="0"/>
    </xf>
    <xf numFmtId="171" fontId="9" fillId="0" borderId="30" xfId="64" applyNumberFormat="1" applyFont="1" applyFill="1" applyBorder="1" applyAlignment="1" applyProtection="1">
      <alignment horizontal="center" vertical="center"/>
      <protection locked="0"/>
    </xf>
    <xf numFmtId="171" fontId="9" fillId="0" borderId="31" xfId="64" applyNumberFormat="1" applyFont="1" applyFill="1" applyBorder="1" applyAlignment="1" applyProtection="1">
      <alignment horizontal="center" vertical="center"/>
      <protection locked="0"/>
    </xf>
    <xf numFmtId="171" fontId="9" fillId="0" borderId="32" xfId="64" applyNumberFormat="1" applyFont="1" applyFill="1" applyBorder="1" applyAlignment="1" applyProtection="1">
      <alignment horizontal="center" vertical="center"/>
      <protection locked="0"/>
    </xf>
    <xf numFmtId="0" fontId="9" fillId="0" borderId="15" xfId="52" applyFont="1" applyFill="1" applyBorder="1" applyAlignment="1" applyProtection="1">
      <alignment horizontal="center" vertical="center"/>
      <protection locked="0"/>
    </xf>
    <xf numFmtId="0" fontId="11" fillId="0" borderId="10" xfId="54" applyFont="1" applyFill="1" applyBorder="1" applyAlignment="1" applyProtection="1">
      <alignment horizontal="center" vertical="center"/>
      <protection locked="0"/>
    </xf>
    <xf numFmtId="171" fontId="9" fillId="0" borderId="33" xfId="64" applyNumberFormat="1" applyFont="1" applyFill="1" applyBorder="1" applyAlignment="1" applyProtection="1">
      <alignment horizontal="center" vertical="center"/>
      <protection locked="0"/>
    </xf>
    <xf numFmtId="171" fontId="9" fillId="0" borderId="34" xfId="64" applyNumberFormat="1" applyFont="1" applyFill="1" applyBorder="1" applyAlignment="1" applyProtection="1">
      <alignment horizontal="center" vertical="center"/>
      <protection locked="0"/>
    </xf>
    <xf numFmtId="171" fontId="9" fillId="0" borderId="35" xfId="64" applyNumberFormat="1" applyFont="1" applyFill="1" applyBorder="1" applyAlignment="1" applyProtection="1">
      <alignment horizontal="center" vertical="center"/>
      <protection locked="0"/>
    </xf>
    <xf numFmtId="171" fontId="9" fillId="0" borderId="36" xfId="64" applyNumberFormat="1" applyFont="1" applyFill="1" applyBorder="1" applyAlignment="1" applyProtection="1">
      <alignment horizontal="center" vertical="center"/>
      <protection locked="0"/>
    </xf>
    <xf numFmtId="171" fontId="9" fillId="0" borderId="37" xfId="64" applyNumberFormat="1" applyFont="1" applyFill="1" applyBorder="1" applyAlignment="1" applyProtection="1">
      <alignment horizontal="center" vertical="center"/>
      <protection locked="0"/>
    </xf>
    <xf numFmtId="171" fontId="9" fillId="0" borderId="10" xfId="64" applyNumberFormat="1" applyFont="1" applyFill="1" applyBorder="1" applyAlignment="1" applyProtection="1">
      <alignment horizontal="center" vertical="center"/>
      <protection locked="0"/>
    </xf>
    <xf numFmtId="171" fontId="9" fillId="0" borderId="15" xfId="64" applyNumberFormat="1" applyFont="1" applyFill="1" applyBorder="1" applyAlignment="1" applyProtection="1">
      <alignment horizontal="center" vertical="center"/>
      <protection locked="0"/>
    </xf>
    <xf numFmtId="167" fontId="9" fillId="0" borderId="38" xfId="64" applyFont="1" applyFill="1" applyBorder="1" applyAlignment="1" applyProtection="1">
      <alignment horizontal="center" vertical="center"/>
      <protection locked="0"/>
    </xf>
    <xf numFmtId="0" fontId="11" fillId="0" borderId="39" xfId="54" applyFont="1" applyFill="1" applyBorder="1" applyAlignment="1" applyProtection="1">
      <alignment horizontal="center" vertical="center"/>
      <protection locked="0"/>
    </xf>
    <xf numFmtId="171" fontId="9" fillId="0" borderId="40" xfId="64" applyNumberFormat="1" applyFont="1" applyFill="1" applyBorder="1" applyAlignment="1" applyProtection="1">
      <alignment horizontal="center" vertical="center"/>
      <protection locked="0"/>
    </xf>
    <xf numFmtId="171" fontId="9" fillId="0" borderId="14" xfId="64" applyNumberFormat="1" applyFont="1" applyFill="1" applyBorder="1" applyAlignment="1" applyProtection="1">
      <alignment horizontal="center" vertical="center"/>
      <protection locked="0"/>
    </xf>
    <xf numFmtId="171" fontId="9" fillId="0" borderId="41" xfId="64" applyNumberFormat="1" applyFont="1" applyFill="1" applyBorder="1" applyAlignment="1" applyProtection="1">
      <alignment horizontal="center" vertical="center"/>
      <protection locked="0"/>
    </xf>
    <xf numFmtId="171" fontId="9" fillId="0" borderId="42" xfId="64" applyNumberFormat="1" applyFont="1" applyFill="1" applyBorder="1" applyAlignment="1" applyProtection="1">
      <alignment horizontal="center" vertical="center"/>
      <protection locked="0"/>
    </xf>
    <xf numFmtId="171" fontId="9" fillId="0" borderId="43" xfId="64" applyNumberFormat="1" applyFont="1" applyFill="1" applyBorder="1" applyAlignment="1" applyProtection="1">
      <alignment horizontal="center" vertical="center"/>
      <protection locked="0"/>
    </xf>
    <xf numFmtId="171" fontId="9" fillId="0" borderId="44" xfId="64" applyNumberFormat="1" applyFont="1" applyFill="1" applyBorder="1" applyAlignment="1" applyProtection="1">
      <alignment horizontal="center" vertical="center"/>
      <protection locked="0"/>
    </xf>
    <xf numFmtId="171" fontId="9" fillId="0" borderId="15" xfId="64" applyNumberFormat="1" applyFont="1" applyFill="1" applyBorder="1" applyAlignment="1" applyProtection="1">
      <alignment horizontal="left" vertical="top" indent="1"/>
      <protection locked="0"/>
    </xf>
    <xf numFmtId="0" fontId="2" fillId="0" borderId="0" xfId="52" applyFont="1" applyProtection="1">
      <alignment/>
      <protection locked="0"/>
    </xf>
    <xf numFmtId="0" fontId="2" fillId="0" borderId="0" xfId="52" applyProtection="1">
      <alignment/>
      <protection locked="0"/>
    </xf>
    <xf numFmtId="0" fontId="6" fillId="0" borderId="0" xfId="52" applyFont="1" applyBorder="1" applyAlignment="1" applyProtection="1">
      <alignment/>
      <protection locked="0"/>
    </xf>
    <xf numFmtId="0" fontId="53" fillId="0" borderId="0" xfId="55" applyFont="1" applyAlignment="1">
      <alignment wrapText="1"/>
      <protection/>
    </xf>
    <xf numFmtId="176" fontId="9" fillId="0" borderId="24" xfId="64" applyNumberFormat="1" applyFont="1" applyFill="1" applyBorder="1" applyAlignment="1" applyProtection="1">
      <alignment horizontal="center" vertical="center"/>
      <protection locked="0"/>
    </xf>
    <xf numFmtId="176" fontId="9" fillId="0" borderId="25" xfId="64" applyNumberFormat="1" applyFont="1" applyFill="1" applyBorder="1" applyAlignment="1" applyProtection="1">
      <alignment horizontal="center" vertical="center"/>
      <protection locked="0"/>
    </xf>
    <xf numFmtId="176" fontId="9" fillId="0" borderId="30" xfId="64" applyNumberFormat="1" applyFont="1" applyFill="1" applyBorder="1" applyAlignment="1" applyProtection="1">
      <alignment horizontal="center" vertical="center"/>
      <protection locked="0"/>
    </xf>
    <xf numFmtId="176" fontId="9" fillId="0" borderId="31" xfId="64" applyNumberFormat="1" applyFont="1" applyFill="1" applyBorder="1" applyAlignment="1" applyProtection="1">
      <alignment horizontal="center" vertical="center"/>
      <protection locked="0"/>
    </xf>
    <xf numFmtId="0" fontId="8" fillId="0" borderId="45" xfId="53" applyFont="1" applyFill="1" applyBorder="1" applyAlignment="1" applyProtection="1">
      <alignment horizontal="center" vertical="center" wrapText="1"/>
      <protection locked="0"/>
    </xf>
    <xf numFmtId="0" fontId="8" fillId="0" borderId="46" xfId="53" applyFont="1" applyFill="1" applyBorder="1" applyAlignment="1" applyProtection="1">
      <alignment horizontal="centerContinuous"/>
      <protection locked="0"/>
    </xf>
    <xf numFmtId="0" fontId="8" fillId="0" borderId="47" xfId="53" applyFont="1" applyFill="1" applyBorder="1" applyAlignment="1" applyProtection="1">
      <alignment horizontal="centerContinuous"/>
      <protection locked="0"/>
    </xf>
    <xf numFmtId="0" fontId="8" fillId="0" borderId="48" xfId="53" applyFont="1" applyFill="1" applyBorder="1" applyAlignment="1" applyProtection="1">
      <alignment horizontal="centerContinuous"/>
      <protection locked="0"/>
    </xf>
    <xf numFmtId="0" fontId="8" fillId="0" borderId="49" xfId="53" applyFont="1" applyFill="1" applyBorder="1" applyAlignment="1" applyProtection="1">
      <alignment vertical="center" wrapText="1"/>
      <protection locked="0"/>
    </xf>
    <xf numFmtId="0" fontId="8" fillId="0" borderId="50" xfId="53" applyFont="1" applyFill="1" applyBorder="1" applyAlignment="1" applyProtection="1">
      <alignment horizontal="center" vertical="center" wrapText="1"/>
      <protection locked="0"/>
    </xf>
    <xf numFmtId="0" fontId="9" fillId="0" borderId="51" xfId="53" applyFont="1" applyFill="1" applyBorder="1" applyAlignment="1" applyProtection="1">
      <alignment horizontal="center" vertical="center" textRotation="90" wrapText="1"/>
      <protection locked="0"/>
    </xf>
    <xf numFmtId="0" fontId="9" fillId="0" borderId="52" xfId="53" applyFont="1" applyFill="1" applyBorder="1" applyAlignment="1" applyProtection="1">
      <alignment horizontal="center" vertical="center" textRotation="90" wrapText="1"/>
      <protection locked="0"/>
    </xf>
    <xf numFmtId="0" fontId="9" fillId="0" borderId="53" xfId="53" applyFont="1" applyFill="1" applyBorder="1" applyAlignment="1" applyProtection="1">
      <alignment horizontal="center" vertical="center" textRotation="90" wrapText="1"/>
      <protection locked="0"/>
    </xf>
    <xf numFmtId="0" fontId="9" fillId="0" borderId="54" xfId="53" applyFont="1" applyFill="1" applyBorder="1" applyAlignment="1" applyProtection="1">
      <alignment horizontal="center" vertical="center" textRotation="90" wrapText="1"/>
      <protection locked="0"/>
    </xf>
    <xf numFmtId="0" fontId="9" fillId="0" borderId="55" xfId="53" applyFont="1" applyFill="1" applyBorder="1" applyAlignment="1" applyProtection="1">
      <alignment horizontal="center" vertical="center" wrapText="1"/>
      <protection locked="0"/>
    </xf>
    <xf numFmtId="0" fontId="9" fillId="0" borderId="56" xfId="53" applyFont="1" applyFill="1" applyBorder="1" applyAlignment="1" applyProtection="1">
      <alignment horizontal="center" vertical="center" wrapText="1"/>
      <protection locked="0"/>
    </xf>
    <xf numFmtId="0" fontId="10" fillId="0" borderId="17" xfId="53" applyFont="1" applyFill="1" applyBorder="1" applyAlignment="1" applyProtection="1">
      <alignment horizontal="center" vertical="center"/>
      <protection locked="0"/>
    </xf>
    <xf numFmtId="0" fontId="11" fillId="0" borderId="12" xfId="53" applyFont="1" applyFill="1" applyBorder="1" applyAlignment="1" applyProtection="1">
      <alignment horizontal="center" vertical="center"/>
      <protection locked="0"/>
    </xf>
    <xf numFmtId="0" fontId="11" fillId="0" borderId="16" xfId="53" applyFont="1" applyFill="1" applyBorder="1" applyAlignment="1" applyProtection="1">
      <alignment horizontal="center" vertical="center"/>
      <protection locked="0"/>
    </xf>
    <xf numFmtId="0" fontId="11" fillId="0" borderId="17" xfId="53" applyFont="1" applyFill="1" applyBorder="1" applyAlignment="1" applyProtection="1">
      <alignment horizontal="center" vertical="center"/>
      <protection locked="0"/>
    </xf>
    <xf numFmtId="0" fontId="9" fillId="0" borderId="57" xfId="54" applyFont="1" applyFill="1" applyBorder="1" applyAlignment="1" applyProtection="1">
      <alignment/>
      <protection locked="0"/>
    </xf>
    <xf numFmtId="0" fontId="9" fillId="0" borderId="58" xfId="54" applyFont="1" applyFill="1" applyBorder="1" applyAlignment="1" applyProtection="1">
      <alignment/>
      <protection locked="0"/>
    </xf>
    <xf numFmtId="0" fontId="9" fillId="0" borderId="48" xfId="54" applyFont="1" applyFill="1" applyBorder="1" applyAlignment="1" applyProtection="1">
      <alignment/>
      <protection locked="0"/>
    </xf>
    <xf numFmtId="170" fontId="9" fillId="0" borderId="51" xfId="54" applyNumberFormat="1" applyFont="1" applyFill="1" applyBorder="1" applyAlignment="1" applyProtection="1">
      <alignment horizontal="center"/>
      <protection locked="0"/>
    </xf>
    <xf numFmtId="170" fontId="9" fillId="0" borderId="52" xfId="54" applyNumberFormat="1" applyFont="1" applyFill="1" applyBorder="1" applyAlignment="1" applyProtection="1">
      <alignment horizontal="center"/>
      <protection locked="0"/>
    </xf>
    <xf numFmtId="170" fontId="9" fillId="0" borderId="54" xfId="54" applyNumberFormat="1" applyFont="1" applyFill="1" applyBorder="1" applyAlignment="1" applyProtection="1">
      <alignment horizontal="center"/>
      <protection locked="0"/>
    </xf>
    <xf numFmtId="170" fontId="9" fillId="0" borderId="46" xfId="54" applyNumberFormat="1" applyFont="1" applyFill="1" applyBorder="1" applyAlignment="1" applyProtection="1">
      <alignment horizontal="center"/>
      <protection locked="0"/>
    </xf>
    <xf numFmtId="170" fontId="9" fillId="0" borderId="57" xfId="54" applyNumberFormat="1" applyFont="1" applyFill="1" applyBorder="1" applyAlignment="1" applyProtection="1">
      <alignment horizontal="center"/>
      <protection locked="0"/>
    </xf>
    <xf numFmtId="170" fontId="9" fillId="0" borderId="48" xfId="54" applyNumberFormat="1" applyFont="1" applyFill="1" applyBorder="1" applyAlignment="1" applyProtection="1">
      <alignment horizontal="center"/>
      <protection locked="0"/>
    </xf>
    <xf numFmtId="170" fontId="9" fillId="0" borderId="58" xfId="54" applyNumberFormat="1" applyFont="1" applyFill="1" applyBorder="1" applyAlignment="1" applyProtection="1">
      <alignment horizontal="center"/>
      <protection locked="0"/>
    </xf>
    <xf numFmtId="170" fontId="9" fillId="0" borderId="47" xfId="54" applyNumberFormat="1" applyFont="1" applyFill="1" applyBorder="1" applyAlignment="1" applyProtection="1">
      <alignment horizontal="center"/>
      <protection locked="0"/>
    </xf>
    <xf numFmtId="0" fontId="9" fillId="0" borderId="57" xfId="54" applyFont="1" applyFill="1" applyBorder="1" applyAlignment="1" applyProtection="1">
      <alignment vertical="center"/>
      <protection locked="0"/>
    </xf>
    <xf numFmtId="0" fontId="9" fillId="0" borderId="58" xfId="54" applyFont="1" applyFill="1" applyBorder="1" applyAlignment="1" applyProtection="1">
      <alignment vertical="center"/>
      <protection locked="0"/>
    </xf>
    <xf numFmtId="0" fontId="9" fillId="0" borderId="48" xfId="54" applyFont="1" applyFill="1" applyBorder="1" applyAlignment="1" applyProtection="1">
      <alignment vertical="center"/>
      <protection locked="0"/>
    </xf>
    <xf numFmtId="176" fontId="9" fillId="0" borderId="59" xfId="64" applyNumberFormat="1" applyFont="1" applyFill="1" applyBorder="1" applyAlignment="1" applyProtection="1">
      <alignment horizontal="center" vertical="center"/>
      <protection locked="0"/>
    </xf>
    <xf numFmtId="176" fontId="9" fillId="0" borderId="60" xfId="64" applyNumberFormat="1" applyFont="1" applyFill="1" applyBorder="1" applyAlignment="1" applyProtection="1">
      <alignment horizontal="center" vertical="center"/>
      <protection locked="0"/>
    </xf>
    <xf numFmtId="176" fontId="9" fillId="0" borderId="61" xfId="64" applyNumberFormat="1" applyFont="1" applyFill="1" applyBorder="1" applyAlignment="1" applyProtection="1">
      <alignment horizontal="center" vertical="center"/>
      <protection locked="0"/>
    </xf>
    <xf numFmtId="176" fontId="9" fillId="0" borderId="62" xfId="64" applyNumberFormat="1" applyFont="1" applyFill="1" applyBorder="1" applyAlignment="1" applyProtection="1">
      <alignment horizontal="center" vertical="center"/>
      <protection locked="0"/>
    </xf>
    <xf numFmtId="176" fontId="9" fillId="0" borderId="63" xfId="64" applyNumberFormat="1" applyFont="1" applyFill="1" applyBorder="1" applyAlignment="1" applyProtection="1">
      <alignment horizontal="center" vertical="center"/>
      <protection locked="0"/>
    </xf>
    <xf numFmtId="176" fontId="9" fillId="0" borderId="64" xfId="64" applyNumberFormat="1" applyFont="1" applyFill="1" applyBorder="1" applyAlignment="1" applyProtection="1">
      <alignment horizontal="center" vertical="center"/>
      <protection locked="0"/>
    </xf>
    <xf numFmtId="171" fontId="9" fillId="0" borderId="65" xfId="64" applyNumberFormat="1" applyFont="1" applyFill="1" applyBorder="1" applyAlignment="1" applyProtection="1">
      <alignment horizontal="center" vertical="center"/>
      <protection locked="0"/>
    </xf>
    <xf numFmtId="171" fontId="9" fillId="0" borderId="45" xfId="64" applyNumberFormat="1" applyFont="1" applyFill="1" applyBorder="1" applyAlignment="1" applyProtection="1">
      <alignment horizontal="center" vertical="center"/>
      <protection locked="0"/>
    </xf>
    <xf numFmtId="171" fontId="54" fillId="0" borderId="66" xfId="64" applyNumberFormat="1" applyFont="1" applyFill="1" applyBorder="1" applyAlignment="1" applyProtection="1">
      <alignment horizontal="center" vertical="center"/>
      <protection locked="0"/>
    </xf>
    <xf numFmtId="176" fontId="9" fillId="0" borderId="67" xfId="53" applyNumberFormat="1" applyFont="1" applyFill="1" applyBorder="1" applyAlignment="1" applyProtection="1">
      <alignment horizontal="right" vertical="center" indent="2"/>
      <protection locked="0"/>
    </xf>
    <xf numFmtId="176" fontId="9" fillId="0" borderId="14" xfId="53" applyNumberFormat="1" applyFont="1" applyFill="1" applyBorder="1" applyAlignment="1" applyProtection="1">
      <alignment horizontal="right" vertical="center" indent="2"/>
      <protection locked="0"/>
    </xf>
    <xf numFmtId="176" fontId="9" fillId="0" borderId="43" xfId="53" applyNumberFormat="1" applyFont="1" applyFill="1" applyBorder="1" applyAlignment="1" applyProtection="1">
      <alignment horizontal="right" vertical="center" indent="2"/>
      <protection locked="0"/>
    </xf>
    <xf numFmtId="176" fontId="9" fillId="0" borderId="39" xfId="53" applyNumberFormat="1" applyFont="1" applyFill="1" applyBorder="1" applyAlignment="1" applyProtection="1">
      <alignment horizontal="right" vertical="center" indent="2"/>
      <protection locked="0"/>
    </xf>
    <xf numFmtId="176" fontId="9" fillId="0" borderId="40" xfId="53" applyNumberFormat="1" applyFont="1" applyFill="1" applyBorder="1" applyAlignment="1" applyProtection="1">
      <alignment horizontal="right" vertical="center" indent="2"/>
      <protection locked="0"/>
    </xf>
    <xf numFmtId="171" fontId="9" fillId="0" borderId="11" xfId="64" applyNumberFormat="1" applyFont="1" applyFill="1" applyBorder="1" applyAlignment="1" applyProtection="1">
      <alignment horizontal="left" vertical="top" indent="1"/>
      <protection locked="0"/>
    </xf>
    <xf numFmtId="176" fontId="9" fillId="0" borderId="14" xfId="64" applyNumberFormat="1" applyFont="1" applyFill="1" applyBorder="1" applyAlignment="1" applyProtection="1">
      <alignment horizontal="left" vertical="top" indent="1"/>
      <protection locked="0"/>
    </xf>
    <xf numFmtId="171" fontId="9" fillId="0" borderId="44" xfId="64" applyNumberFormat="1" applyFont="1" applyFill="1" applyBorder="1" applyAlignment="1" applyProtection="1">
      <alignment horizontal="left" vertical="top" indent="1"/>
      <protection locked="0"/>
    </xf>
    <xf numFmtId="168" fontId="9" fillId="0" borderId="42" xfId="53" applyNumberFormat="1" applyFont="1" applyFill="1" applyBorder="1" applyAlignment="1" applyProtection="1">
      <alignment horizontal="right" vertical="center" indent="2"/>
      <protection locked="0"/>
    </xf>
    <xf numFmtId="171" fontId="9" fillId="0" borderId="42" xfId="64" applyNumberFormat="1" applyFont="1" applyFill="1" applyBorder="1" applyAlignment="1" applyProtection="1">
      <alignment horizontal="left" vertical="top" indent="1"/>
      <protection locked="0"/>
    </xf>
    <xf numFmtId="0" fontId="2" fillId="0" borderId="0" xfId="52" applyFill="1" applyProtection="1">
      <alignment/>
      <protection locked="0"/>
    </xf>
    <xf numFmtId="0" fontId="2" fillId="0" borderId="0" xfId="52" applyFill="1" applyAlignment="1" applyProtection="1">
      <alignment horizontal="center"/>
      <protection locked="0"/>
    </xf>
    <xf numFmtId="171" fontId="9" fillId="0" borderId="59" xfId="64" applyNumberFormat="1" applyFont="1" applyFill="1" applyBorder="1" applyAlignment="1" applyProtection="1">
      <alignment horizontal="center" vertical="center"/>
      <protection locked="0"/>
    </xf>
    <xf numFmtId="171" fontId="9" fillId="0" borderId="68" xfId="64" applyNumberFormat="1" applyFont="1" applyFill="1" applyBorder="1" applyAlignment="1" applyProtection="1">
      <alignment horizontal="center" vertical="center"/>
      <protection locked="0"/>
    </xf>
    <xf numFmtId="171" fontId="9" fillId="0" borderId="69" xfId="64" applyNumberFormat="1" applyFont="1" applyFill="1" applyBorder="1" applyAlignment="1" applyProtection="1">
      <alignment horizontal="center" vertical="center"/>
      <protection locked="0"/>
    </xf>
    <xf numFmtId="171" fontId="9" fillId="0" borderId="70" xfId="64" applyNumberFormat="1" applyFont="1" applyFill="1" applyBorder="1" applyAlignment="1" applyProtection="1">
      <alignment horizontal="center" vertical="center"/>
      <protection locked="0"/>
    </xf>
    <xf numFmtId="171" fontId="9" fillId="0" borderId="71" xfId="64" applyNumberFormat="1" applyFont="1" applyFill="1" applyBorder="1" applyAlignment="1" applyProtection="1">
      <alignment horizontal="center" vertical="center"/>
      <protection locked="0"/>
    </xf>
    <xf numFmtId="168" fontId="9" fillId="0" borderId="40" xfId="53" applyNumberFormat="1" applyFont="1" applyFill="1" applyBorder="1" applyAlignment="1" applyProtection="1">
      <alignment horizontal="right" vertical="center" indent="2"/>
      <protection locked="0"/>
    </xf>
    <xf numFmtId="168" fontId="9" fillId="0" borderId="14" xfId="53" applyNumberFormat="1" applyFont="1" applyFill="1" applyBorder="1" applyAlignment="1" applyProtection="1">
      <alignment horizontal="right" vertical="center" indent="2"/>
      <protection locked="0"/>
    </xf>
    <xf numFmtId="168" fontId="9" fillId="0" borderId="41" xfId="53" applyNumberFormat="1" applyFont="1" applyFill="1" applyBorder="1" applyAlignment="1" applyProtection="1">
      <alignment horizontal="right" vertical="center" indent="2"/>
      <protection locked="0"/>
    </xf>
    <xf numFmtId="168" fontId="9" fillId="0" borderId="43" xfId="53" applyNumberFormat="1" applyFont="1" applyFill="1" applyBorder="1" applyAlignment="1" applyProtection="1">
      <alignment horizontal="right" vertical="center" indent="2"/>
      <protection locked="0"/>
    </xf>
    <xf numFmtId="171" fontId="9" fillId="0" borderId="40" xfId="64" applyNumberFormat="1" applyFont="1" applyFill="1" applyBorder="1" applyAlignment="1" applyProtection="1">
      <alignment horizontal="left" vertical="top" indent="1"/>
      <protection locked="0"/>
    </xf>
    <xf numFmtId="171" fontId="9" fillId="0" borderId="14" xfId="64" applyNumberFormat="1" applyFont="1" applyFill="1" applyBorder="1" applyAlignment="1" applyProtection="1">
      <alignment horizontal="left" vertical="top" indent="1"/>
      <protection locked="0"/>
    </xf>
    <xf numFmtId="171" fontId="9" fillId="0" borderId="41" xfId="64" applyNumberFormat="1" applyFont="1" applyFill="1" applyBorder="1" applyAlignment="1" applyProtection="1">
      <alignment horizontal="left" vertical="top" indent="1"/>
      <protection locked="0"/>
    </xf>
    <xf numFmtId="171" fontId="9" fillId="0" borderId="43" xfId="64" applyNumberFormat="1" applyFont="1" applyFill="1" applyBorder="1" applyAlignment="1" applyProtection="1">
      <alignment horizontal="left" vertical="top" indent="1"/>
      <protection locked="0"/>
    </xf>
    <xf numFmtId="0" fontId="4" fillId="0" borderId="0" xfId="53" applyFont="1" applyBorder="1" applyProtection="1">
      <alignment/>
      <protection locked="0"/>
    </xf>
    <xf numFmtId="0" fontId="7" fillId="0" borderId="0" xfId="52" applyFont="1" applyBorder="1" applyAlignment="1" applyProtection="1">
      <alignment horizontal="centerContinuous" vertical="center" wrapText="1"/>
      <protection locked="0"/>
    </xf>
    <xf numFmtId="1" fontId="52" fillId="0" borderId="0" xfId="52" applyNumberFormat="1" applyFont="1" applyBorder="1" applyAlignment="1" applyProtection="1">
      <alignment/>
      <protection locked="0"/>
    </xf>
    <xf numFmtId="166" fontId="2" fillId="0" borderId="0" xfId="52" applyNumberFormat="1" applyFont="1" applyBorder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left" vertical="center" indent="2"/>
      <protection locked="0"/>
    </xf>
    <xf numFmtId="0" fontId="4" fillId="0" borderId="0" xfId="52" applyFont="1" applyBorder="1" applyAlignment="1" applyProtection="1">
      <alignment horizontal="centerContinuous" vertical="center"/>
      <protection locked="0"/>
    </xf>
    <xf numFmtId="2" fontId="4" fillId="0" borderId="0" xfId="52" applyNumberFormat="1" applyFont="1" applyBorder="1" applyAlignment="1" applyProtection="1">
      <alignment horizontal="center" vertical="center"/>
      <protection locked="0"/>
    </xf>
    <xf numFmtId="0" fontId="2" fillId="0" borderId="0" xfId="52" applyFont="1" applyBorder="1" applyAlignment="1" applyProtection="1">
      <alignment horizontal="center" vertical="center"/>
      <protection locked="0"/>
    </xf>
    <xf numFmtId="0" fontId="3" fillId="0" borderId="0" xfId="52" applyFont="1" applyFill="1" applyBorder="1" applyProtection="1">
      <alignment/>
      <protection locked="0"/>
    </xf>
    <xf numFmtId="165" fontId="3" fillId="0" borderId="0" xfId="52" applyNumberFormat="1" applyFont="1" applyFill="1" applyBorder="1" applyAlignment="1" applyProtection="1">
      <alignment horizontal="left"/>
      <protection locked="0"/>
    </xf>
    <xf numFmtId="0" fontId="3" fillId="0" borderId="0" xfId="52" applyFont="1" applyFill="1" applyAlignment="1" applyProtection="1">
      <alignment shrinkToFit="1"/>
      <protection locked="0"/>
    </xf>
    <xf numFmtId="0" fontId="7" fillId="0" borderId="0" xfId="52" applyFont="1" applyFill="1" applyBorder="1" applyAlignment="1" applyProtection="1">
      <alignment horizontal="centerContinuous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Protection="1">
      <alignment/>
      <protection locked="0"/>
    </xf>
    <xf numFmtId="0" fontId="16" fillId="0" borderId="0" xfId="52" applyFont="1" applyFill="1" applyProtection="1">
      <alignment/>
      <protection locked="0"/>
    </xf>
    <xf numFmtId="0" fontId="8" fillId="0" borderId="72" xfId="53" applyFont="1" applyFill="1" applyBorder="1" applyAlignment="1" applyProtection="1">
      <alignment horizontal="distributed" vertical="center"/>
      <protection locked="0"/>
    </xf>
    <xf numFmtId="0" fontId="8" fillId="0" borderId="73" xfId="53" applyFont="1" applyFill="1" applyBorder="1" applyAlignment="1" applyProtection="1">
      <alignment horizontal="distributed" vertical="center"/>
      <protection locked="0"/>
    </xf>
    <xf numFmtId="0" fontId="8" fillId="0" borderId="72" xfId="53" applyFont="1" applyFill="1" applyBorder="1" applyAlignment="1" applyProtection="1">
      <alignment horizontal="center" vertical="center"/>
      <protection locked="0"/>
    </xf>
    <xf numFmtId="0" fontId="8" fillId="0" borderId="65" xfId="53" applyFont="1" applyFill="1" applyBorder="1" applyAlignment="1" applyProtection="1">
      <alignment horizontal="center" vertical="center"/>
      <protection locked="0"/>
    </xf>
    <xf numFmtId="0" fontId="8" fillId="0" borderId="73" xfId="53" applyFont="1" applyFill="1" applyBorder="1" applyAlignment="1" applyProtection="1">
      <alignment horizontal="center" vertical="center"/>
      <protection locked="0"/>
    </xf>
    <xf numFmtId="0" fontId="2" fillId="0" borderId="66" xfId="53" applyFont="1" applyFill="1" applyBorder="1" applyAlignment="1" applyProtection="1">
      <alignment horizontal="center" vertical="center" textRotation="90" wrapText="1"/>
      <protection locked="0"/>
    </xf>
    <xf numFmtId="0" fontId="2" fillId="0" borderId="74" xfId="53" applyFont="1" applyFill="1" applyBorder="1" applyAlignment="1" applyProtection="1">
      <alignment horizontal="center" vertical="center" textRotation="90" wrapText="1"/>
      <protection locked="0"/>
    </xf>
    <xf numFmtId="164" fontId="3" fillId="0" borderId="0" xfId="52" applyNumberFormat="1" applyFont="1" applyBorder="1" applyAlignment="1" applyProtection="1">
      <alignment horizontal="left" wrapText="1"/>
      <protection locked="0"/>
    </xf>
    <xf numFmtId="0" fontId="9" fillId="0" borderId="57" xfId="53" applyFont="1" applyFill="1" applyBorder="1" applyAlignment="1" applyProtection="1">
      <alignment horizontal="center" vertical="center"/>
      <protection locked="0"/>
    </xf>
    <xf numFmtId="0" fontId="9" fillId="0" borderId="47" xfId="53" applyFont="1" applyFill="1" applyBorder="1" applyAlignment="1" applyProtection="1">
      <alignment horizontal="center" vertical="center"/>
      <protection locked="0"/>
    </xf>
    <xf numFmtId="0" fontId="7" fillId="0" borderId="57" xfId="53" applyFont="1" applyFill="1" applyBorder="1" applyAlignment="1" applyProtection="1">
      <alignment horizontal="center" vertical="top" wrapText="1" shrinkToFit="1"/>
      <protection locked="0"/>
    </xf>
    <xf numFmtId="0" fontId="7" fillId="0" borderId="47" xfId="53" applyFont="1" applyFill="1" applyBorder="1" applyAlignment="1" applyProtection="1">
      <alignment horizontal="center" vertical="top" wrapText="1" shrinkToFit="1"/>
      <protection locked="0"/>
    </xf>
    <xf numFmtId="0" fontId="8" fillId="0" borderId="75" xfId="53" applyFont="1" applyFill="1" applyBorder="1" applyAlignment="1" applyProtection="1">
      <alignment horizontal="center" vertical="center"/>
      <protection locked="0"/>
    </xf>
    <xf numFmtId="0" fontId="8" fillId="0" borderId="66" xfId="53" applyFont="1" applyFill="1" applyBorder="1" applyAlignment="1" applyProtection="1">
      <alignment horizontal="center" vertical="center"/>
      <protection locked="0"/>
    </xf>
    <xf numFmtId="0" fontId="8" fillId="0" borderId="65" xfId="53" applyFont="1" applyFill="1" applyBorder="1" applyAlignment="1" applyProtection="1">
      <alignment horizontal="center" vertical="center" shrinkToFit="1"/>
      <protection locked="0"/>
    </xf>
    <xf numFmtId="0" fontId="8" fillId="0" borderId="73" xfId="53" applyFont="1" applyFill="1" applyBorder="1" applyAlignment="1" applyProtection="1">
      <alignment horizontal="center" vertical="center" shrinkToFit="1"/>
      <protection locked="0"/>
    </xf>
    <xf numFmtId="0" fontId="8" fillId="0" borderId="45" xfId="53" applyFont="1" applyFill="1" applyBorder="1" applyAlignment="1" applyProtection="1">
      <alignment horizontal="center" vertical="center" textRotation="90"/>
      <protection locked="0"/>
    </xf>
    <xf numFmtId="0" fontId="8" fillId="0" borderId="12" xfId="53" applyFont="1" applyFill="1" applyBorder="1" applyAlignment="1" applyProtection="1">
      <alignment horizontal="center" vertical="center" textRotation="90"/>
      <protection locked="0"/>
    </xf>
    <xf numFmtId="0" fontId="8" fillId="0" borderId="49" xfId="53" applyFont="1" applyFill="1" applyBorder="1" applyAlignment="1" applyProtection="1">
      <alignment horizontal="center" vertical="center" textRotation="90"/>
      <protection locked="0"/>
    </xf>
    <xf numFmtId="0" fontId="8" fillId="0" borderId="45" xfId="53" applyFont="1" applyFill="1" applyBorder="1" applyAlignment="1" applyProtection="1">
      <alignment horizontal="center" vertical="center" textRotation="90" wrapText="1"/>
      <protection locked="0"/>
    </xf>
    <xf numFmtId="0" fontId="8" fillId="0" borderId="12" xfId="53" applyFont="1" applyFill="1" applyBorder="1" applyAlignment="1" applyProtection="1">
      <alignment horizontal="center" vertical="center" textRotation="90" wrapText="1"/>
      <protection locked="0"/>
    </xf>
    <xf numFmtId="0" fontId="8" fillId="0" borderId="76" xfId="53" applyFont="1" applyFill="1" applyBorder="1" applyAlignment="1" applyProtection="1">
      <alignment horizontal="center" vertical="center" textRotation="90" wrapText="1"/>
      <protection locked="0"/>
    </xf>
    <xf numFmtId="0" fontId="4" fillId="0" borderId="0" xfId="52" applyFont="1" applyBorder="1" applyAlignment="1" applyProtection="1">
      <alignment horizontal="center"/>
      <protection locked="0"/>
    </xf>
    <xf numFmtId="0" fontId="8" fillId="0" borderId="55" xfId="53" applyFont="1" applyFill="1" applyBorder="1" applyAlignment="1" applyProtection="1">
      <alignment horizontal="center" vertical="center" textRotation="90"/>
      <protection locked="0"/>
    </xf>
    <xf numFmtId="0" fontId="8" fillId="0" borderId="55" xfId="53" applyFont="1" applyFill="1" applyBorder="1" applyAlignment="1" applyProtection="1">
      <alignment horizontal="center" vertical="center" textRotation="90" wrapText="1"/>
      <protection locked="0"/>
    </xf>
    <xf numFmtId="0" fontId="8" fillId="0" borderId="57" xfId="53" applyFont="1" applyFill="1" applyBorder="1" applyAlignment="1" applyProtection="1">
      <alignment horizontal="center" vertical="center"/>
      <protection locked="0"/>
    </xf>
    <xf numFmtId="0" fontId="8" fillId="0" borderId="48" xfId="53" applyFont="1" applyFill="1" applyBorder="1" applyAlignment="1" applyProtection="1">
      <alignment horizontal="center" vertical="center"/>
      <protection locked="0"/>
    </xf>
    <xf numFmtId="0" fontId="8" fillId="0" borderId="47" xfId="53" applyFont="1" applyFill="1" applyBorder="1" applyAlignment="1" applyProtection="1">
      <alignment horizontal="center" vertical="center"/>
      <protection locked="0"/>
    </xf>
    <xf numFmtId="0" fontId="8" fillId="0" borderId="48" xfId="53" applyFont="1" applyFill="1" applyBorder="1" applyAlignment="1" applyProtection="1">
      <alignment horizontal="center" vertical="center" shrinkToFit="1"/>
      <protection locked="0"/>
    </xf>
    <xf numFmtId="0" fontId="8" fillId="0" borderId="77" xfId="53" applyFont="1" applyFill="1" applyBorder="1" applyAlignment="1" applyProtection="1">
      <alignment horizontal="center" vertical="center" shrinkToFit="1"/>
      <protection locked="0"/>
    </xf>
    <xf numFmtId="0" fontId="8" fillId="0" borderId="78" xfId="53" applyFont="1" applyFill="1" applyBorder="1" applyAlignment="1" applyProtection="1">
      <alignment horizontal="distributed" vertical="center"/>
      <protection locked="0"/>
    </xf>
    <xf numFmtId="0" fontId="8" fillId="0" borderId="77" xfId="53" applyFont="1" applyFill="1" applyBorder="1" applyAlignment="1" applyProtection="1">
      <alignment horizontal="distributed" vertical="center"/>
      <protection locked="0"/>
    </xf>
    <xf numFmtId="0" fontId="8" fillId="0" borderId="78" xfId="53" applyFont="1" applyFill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center" vertical="center" wrapText="1"/>
      <protection locked="0"/>
    </xf>
    <xf numFmtId="165" fontId="4" fillId="0" borderId="0" xfId="52" applyNumberFormat="1" applyFont="1" applyAlignment="1" applyProtection="1">
      <alignment horizont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2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0;%2003%202024%204%20(1)%20(&#1040;&#1074;&#1090;&#1086;&#1089;&#1086;&#1093;&#1088;&#1072;&#1085;&#1077;&#1085;&#1085;&#1099;&#1081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Заявка"/>
      <sheetName val="Заявка пост"/>
      <sheetName val="АК"/>
      <sheetName val="Приход"/>
      <sheetName val="ТК"/>
      <sheetName val="10дн меню"/>
      <sheetName val="АКТ прихода"/>
      <sheetName val="АКТ Карапуз"/>
      <sheetName val="АКТ Ж"/>
      <sheetName val="АКТ М"/>
      <sheetName val="АКТ Кольц"/>
      <sheetName val="АКТ Зв"/>
      <sheetName val="Накопительна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Лист3"/>
      <sheetName val="стр.1"/>
      <sheetName val="стр.2"/>
      <sheetName val="АК старая"/>
      <sheetName val="Приход старый "/>
      <sheetName val="10 дн меню архив"/>
      <sheetName val="Лист1"/>
      <sheetName val="АК 03 2024 4 (1) (Автосохраненн"/>
    </sheetNames>
    <sheetDataSet>
      <sheetData sheetId="5">
        <row r="5">
          <cell r="I5" t="str">
            <v>Каша гречневая рассыпчатая</v>
          </cell>
          <cell r="J5" t="str">
            <v>Каша манная молочная</v>
          </cell>
          <cell r="K5" t="str">
            <v>Каша кукурузная молочная</v>
          </cell>
          <cell r="L5" t="str">
            <v>Каша "Геркулесовая"</v>
          </cell>
          <cell r="M5" t="str">
            <v>Суп молочный с макаронами</v>
          </cell>
          <cell r="N5" t="str">
            <v>Макароны с сыром</v>
          </cell>
          <cell r="O5" t="str">
            <v>каша рисовая молочная</v>
          </cell>
          <cell r="P5" t="str">
            <v>суп молочный с гречневой крупой</v>
          </cell>
          <cell r="Q5" t="str">
            <v>каша пшённая молочная</v>
          </cell>
          <cell r="R5" t="str">
            <v>Омлет натуральный с зел. Горошком</v>
          </cell>
          <cell r="S5" t="str">
            <v>Яйцо отварное</v>
          </cell>
          <cell r="T5" t="str">
            <v>Чай с сахаром</v>
          </cell>
          <cell r="U5" t="str">
            <v>Чай без сахара</v>
          </cell>
          <cell r="V5" t="str">
            <v>Какао с молоком</v>
          </cell>
          <cell r="W5" t="str">
            <v>Кофейный напиток</v>
          </cell>
          <cell r="X5" t="str">
            <v>бутерброд с маслом</v>
          </cell>
          <cell r="Y5" t="str">
            <v>бутерброд с маслом, сыром</v>
          </cell>
          <cell r="Z5" t="str">
            <v>Конфета</v>
          </cell>
          <cell r="AA5" t="str">
            <v>Сок</v>
          </cell>
          <cell r="AB5" t="str">
            <v>Апельсины</v>
          </cell>
          <cell r="AC5" t="str">
            <v>Бананы</v>
          </cell>
          <cell r="AD5" t="str">
            <v>Груши</v>
          </cell>
          <cell r="AE5" t="str">
            <v>Мандарины</v>
          </cell>
          <cell r="AG5" t="str">
            <v>яблоки</v>
          </cell>
          <cell r="AH5" t="str">
            <v>Икра кабачковая</v>
          </cell>
          <cell r="AI5" t="str">
            <v>салат из моркови с чесноком</v>
          </cell>
          <cell r="AJ5" t="str">
            <v>Салат из моркови с зелёным горошком</v>
          </cell>
          <cell r="AK5" t="str">
            <v>салат из моркови с кукуруз. консерв.</v>
          </cell>
          <cell r="AL5" t="str">
            <v>салат из свёклы с сыром</v>
          </cell>
          <cell r="AM5" t="str">
            <v>салат из свёклы с чесноком</v>
          </cell>
          <cell r="AN5" t="str">
            <v>салат из свёклы с зел. горошком</v>
          </cell>
          <cell r="AO5" t="str">
            <v>Салат из зеленого горошка</v>
          </cell>
          <cell r="AP5" t="str">
            <v>салат из солён. огурцов с луком</v>
          </cell>
          <cell r="AQ5" t="str">
            <v>овощи солёные</v>
          </cell>
          <cell r="AR5" t="str">
            <v>борщ со сметаной</v>
          </cell>
          <cell r="AS5" t="str">
            <v>рассольник</v>
          </cell>
          <cell r="AT5" t="str">
            <v>суп гороховый</v>
          </cell>
          <cell r="AU5" t="str">
            <v>суп крестьянский</v>
          </cell>
          <cell r="AV5" t="str">
            <v>суп с клёцками</v>
          </cell>
          <cell r="AW5" t="str">
            <v>суп- лапша</v>
          </cell>
          <cell r="AX5" t="str">
            <v>суп с макаронами</v>
          </cell>
          <cell r="AY5" t="str">
            <v>свекольник</v>
          </cell>
          <cell r="AZ5" t="str">
            <v>суп с фрикадельками</v>
          </cell>
          <cell r="BA5" t="str">
            <v>суп "Харчо"</v>
          </cell>
          <cell r="BB5" t="str">
            <v>щи со сметаной</v>
          </cell>
          <cell r="BC5" t="str">
            <v>биточки рыбные</v>
          </cell>
          <cell r="BD5" t="str">
            <v>голубцы ленивые</v>
          </cell>
          <cell r="BE5" t="str">
            <v>гуляш</v>
          </cell>
          <cell r="BF5" t="str">
            <v>жаркое по-домашнему</v>
          </cell>
          <cell r="BG5" t="str">
            <v>капуста тушёная с мясом</v>
          </cell>
          <cell r="BH5" t="str">
            <v>котлета мясная</v>
          </cell>
          <cell r="BI5" t="str">
            <v>плов с мясом</v>
          </cell>
          <cell r="BJ5" t="str">
            <v>рыба тушеная в смет. соусе</v>
          </cell>
          <cell r="BK5" t="str">
            <v>тефтели мясные</v>
          </cell>
          <cell r="BL5" t="str">
            <v>горошница</v>
          </cell>
          <cell r="BM5" t="str">
            <v>картофельное пюре</v>
          </cell>
          <cell r="BN5" t="str">
            <v>макароны отварные</v>
          </cell>
          <cell r="BO5" t="str">
            <v>свёкла тушёная</v>
          </cell>
          <cell r="BP5" t="str">
            <v>соус красный</v>
          </cell>
          <cell r="BQ5" t="str">
            <v>кисель</v>
          </cell>
          <cell r="BR5" t="str">
            <v>компот из сухофруктов</v>
          </cell>
          <cell r="BS5" t="str">
            <v>Компот из сухоф. с черносливом</v>
          </cell>
          <cell r="BT5" t="str">
            <v>напиток из шиповника</v>
          </cell>
          <cell r="BU5" t="str">
            <v>хлеб пшеничный (обед)</v>
          </cell>
          <cell r="BV5" t="str">
            <v>кефир</v>
          </cell>
          <cell r="BW5" t="str">
            <v>молоко</v>
          </cell>
          <cell r="BX5" t="str">
            <v>снежок</v>
          </cell>
          <cell r="BY5" t="str">
            <v>ряженка</v>
          </cell>
          <cell r="BZ5" t="str">
            <v>булочка творожная с изюмом</v>
          </cell>
          <cell r="CA5" t="str">
            <v>вафли</v>
          </cell>
          <cell r="CB5" t="str">
            <v>"Гребешок" из дрож. теста</v>
          </cell>
          <cell r="CC5" t="str">
            <v>печенье</v>
          </cell>
          <cell r="CD5" t="str">
            <v>пряник</v>
          </cell>
          <cell r="CE5" t="str">
            <v>сушка на сметане</v>
          </cell>
          <cell r="CF5" t="str">
            <v>Салат картоф.с зелён.горош.</v>
          </cell>
          <cell r="CG5" t="str">
            <v>пирожок с овощным фаршем</v>
          </cell>
          <cell r="CH5" t="str">
            <v>пирог с яблоком</v>
          </cell>
          <cell r="CI5" t="str">
            <v>хлеб с повидлом</v>
          </cell>
          <cell r="CJ5" t="str">
            <v>вареники ленивые с маслом слив.</v>
          </cell>
          <cell r="CK5" t="str">
            <v>Запеканка картоф. с овощами и рыбой</v>
          </cell>
          <cell r="CL5" t="str">
            <v>запеканка манная со сгущ. молок.</v>
          </cell>
          <cell r="CM5" t="str">
            <v>запеканка творожная со сгущ. молоком</v>
          </cell>
          <cell r="CN5" t="str">
            <v>Омлет с кукурузой консерв.</v>
          </cell>
          <cell r="CO5" t="str">
            <v>горошек консерв.</v>
          </cell>
          <cell r="CP5" t="str">
            <v>рагу из овощей</v>
          </cell>
          <cell r="CQ5" t="str">
            <v>рис с овощами</v>
          </cell>
          <cell r="CR5" t="str">
            <v>рыба по-польски</v>
          </cell>
          <cell r="CS5" t="str">
            <v>рыба тушеная с овощами</v>
          </cell>
          <cell r="CT5" t="str">
            <v>Сырники с морковью, со сгущ. мол.</v>
          </cell>
          <cell r="CU5" t="str">
            <v>соус сметанный</v>
          </cell>
          <cell r="CV5" t="str">
            <v>суп-уха</v>
          </cell>
          <cell r="CW5" t="str">
            <v>хлеб пшеничный (ужин)</v>
          </cell>
          <cell r="CX5" t="str">
            <v>компот из свежих фруктов</v>
          </cell>
          <cell r="CY5" t="str">
            <v>чай с лимоном</v>
          </cell>
          <cell r="CZ5" t="str">
            <v>чай с молоком</v>
          </cell>
          <cell r="DA5" t="str">
            <v>соль</v>
          </cell>
        </row>
        <row r="9">
          <cell r="B9" t="str">
            <v>апельсины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</row>
        <row r="10">
          <cell r="B10" t="str">
            <v>1-3</v>
          </cell>
        </row>
        <row r="11">
          <cell r="B11" t="str">
            <v>3-7</v>
          </cell>
        </row>
        <row r="12">
          <cell r="B12" t="str">
            <v>бананы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0.22999999999999998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</row>
        <row r="13">
          <cell r="B13" t="str">
            <v>1-3</v>
          </cell>
          <cell r="AC13">
            <v>0.11</v>
          </cell>
        </row>
        <row r="14">
          <cell r="B14" t="str">
            <v>3-7</v>
          </cell>
          <cell r="AC14">
            <v>0.12</v>
          </cell>
        </row>
        <row r="15">
          <cell r="B15" t="str">
            <v>бедро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</row>
        <row r="16">
          <cell r="B16" t="str">
            <v>1-3</v>
          </cell>
        </row>
        <row r="17">
          <cell r="B17" t="str">
            <v>3-7</v>
          </cell>
        </row>
        <row r="18">
          <cell r="B18" t="str">
            <v>ванилин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</row>
        <row r="19">
          <cell r="B19" t="str">
            <v>1-3</v>
          </cell>
        </row>
        <row r="20">
          <cell r="B20" t="str">
            <v>3-7</v>
          </cell>
        </row>
        <row r="21">
          <cell r="B21" t="str">
            <v>варенье, джем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</row>
        <row r="22">
          <cell r="B22" t="str">
            <v>1-3</v>
          </cell>
        </row>
        <row r="23">
          <cell r="B23" t="str">
            <v>3-7</v>
          </cell>
        </row>
        <row r="24">
          <cell r="B24" t="str">
            <v>вафли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0.045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</row>
        <row r="25">
          <cell r="B25" t="str">
            <v>1-3</v>
          </cell>
          <cell r="CA25">
            <v>0.02</v>
          </cell>
        </row>
        <row r="26">
          <cell r="B26" t="str">
            <v>3-7</v>
          </cell>
          <cell r="CA26">
            <v>0.025</v>
          </cell>
        </row>
        <row r="27">
          <cell r="B27" t="str">
            <v>вишня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</row>
        <row r="28">
          <cell r="B28" t="str">
            <v>1-3</v>
          </cell>
        </row>
        <row r="29">
          <cell r="B29" t="str">
            <v>3-7</v>
          </cell>
        </row>
        <row r="30">
          <cell r="B30" t="str">
            <v>говядина вырезка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0.032</v>
          </cell>
          <cell r="AS30">
            <v>0.032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0.032</v>
          </cell>
          <cell r="AZ30">
            <v>0.08199999999999999</v>
          </cell>
          <cell r="BA30">
            <v>0.032</v>
          </cell>
          <cell r="BB30">
            <v>0.032</v>
          </cell>
          <cell r="BC30">
            <v>0</v>
          </cell>
          <cell r="BD30">
            <v>0.066</v>
          </cell>
          <cell r="BE30">
            <v>0</v>
          </cell>
          <cell r="BF30">
            <v>0.16999999999999998</v>
          </cell>
          <cell r="BG30">
            <v>0</v>
          </cell>
          <cell r="BH30">
            <v>0.122</v>
          </cell>
          <cell r="BI30">
            <v>0.16999999999999998</v>
          </cell>
          <cell r="BJ30">
            <v>0</v>
          </cell>
          <cell r="BK30">
            <v>0.09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</row>
        <row r="31">
          <cell r="B31" t="str">
            <v>1-3</v>
          </cell>
          <cell r="AR31">
            <v>0.014</v>
          </cell>
          <cell r="AS31">
            <v>0.014</v>
          </cell>
          <cell r="AY31">
            <v>0.014</v>
          </cell>
          <cell r="AZ31">
            <v>0.038</v>
          </cell>
          <cell r="BA31">
            <v>0.014</v>
          </cell>
          <cell r="BB31">
            <v>0.014</v>
          </cell>
          <cell r="BD31">
            <v>0.031</v>
          </cell>
          <cell r="BF31">
            <v>0.08</v>
          </cell>
          <cell r="BH31">
            <v>0.057</v>
          </cell>
          <cell r="BI31">
            <v>0.08</v>
          </cell>
          <cell r="BK31">
            <v>0.04</v>
          </cell>
        </row>
        <row r="32">
          <cell r="B32" t="str">
            <v>3-7</v>
          </cell>
          <cell r="AR32">
            <v>0.018</v>
          </cell>
          <cell r="AS32">
            <v>0.018</v>
          </cell>
          <cell r="AY32">
            <v>0.018</v>
          </cell>
          <cell r="AZ32">
            <v>0.044</v>
          </cell>
          <cell r="BA32">
            <v>0.018</v>
          </cell>
          <cell r="BB32">
            <v>0.018</v>
          </cell>
          <cell r="BD32">
            <v>0.035</v>
          </cell>
          <cell r="BF32">
            <v>0.09</v>
          </cell>
          <cell r="BH32">
            <v>0.065</v>
          </cell>
          <cell r="BI32">
            <v>0.09</v>
          </cell>
          <cell r="BK32">
            <v>0.05</v>
          </cell>
        </row>
        <row r="33">
          <cell r="B33" t="str">
            <v>голень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</row>
        <row r="34">
          <cell r="B34" t="str">
            <v>1-3</v>
          </cell>
        </row>
        <row r="35">
          <cell r="B35" t="str">
            <v>3-7</v>
          </cell>
        </row>
        <row r="36">
          <cell r="B36" t="str">
            <v>горох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0.038000000000000006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0.132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</row>
        <row r="37">
          <cell r="B37" t="str">
            <v>1-3</v>
          </cell>
          <cell r="AT37">
            <v>0.017</v>
          </cell>
          <cell r="BL37">
            <v>0.06</v>
          </cell>
        </row>
        <row r="38">
          <cell r="B38" t="str">
            <v>3-7</v>
          </cell>
          <cell r="AT38">
            <v>0.021</v>
          </cell>
          <cell r="BL38">
            <v>0.072</v>
          </cell>
        </row>
        <row r="39">
          <cell r="B39" t="str">
            <v>грудка курин.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</row>
        <row r="40">
          <cell r="B40" t="str">
            <v>1-3</v>
          </cell>
        </row>
        <row r="41">
          <cell r="B41" t="str">
            <v>3-7</v>
          </cell>
        </row>
        <row r="42">
          <cell r="B42" t="str">
            <v>груша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0.22999999999999998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</row>
        <row r="43">
          <cell r="B43" t="str">
            <v>1-3</v>
          </cell>
          <cell r="AD43">
            <v>0.11</v>
          </cell>
        </row>
        <row r="44">
          <cell r="B44" t="str">
            <v>3-7</v>
          </cell>
          <cell r="AD44">
            <v>0.12</v>
          </cell>
        </row>
        <row r="45">
          <cell r="B45" t="str">
            <v>дрожжи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0.0028</v>
          </cell>
          <cell r="CA45">
            <v>0</v>
          </cell>
          <cell r="CB45">
            <v>0.002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0.002</v>
          </cell>
          <cell r="CH45">
            <v>0.002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</row>
        <row r="46">
          <cell r="B46" t="str">
            <v>1-3</v>
          </cell>
          <cell r="BZ46">
            <v>0.001</v>
          </cell>
          <cell r="CB46">
            <v>0.001</v>
          </cell>
          <cell r="CG46">
            <v>0.001</v>
          </cell>
          <cell r="CH46">
            <v>0.001</v>
          </cell>
        </row>
        <row r="47">
          <cell r="B47" t="str">
            <v>3-7</v>
          </cell>
          <cell r="BZ47">
            <v>0.0018</v>
          </cell>
          <cell r="CB47">
            <v>0.001</v>
          </cell>
          <cell r="CG47">
            <v>0.001</v>
          </cell>
          <cell r="CH47">
            <v>0.001</v>
          </cell>
        </row>
        <row r="48">
          <cell r="B48" t="str">
            <v>зеленый гор.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0.054000000000000006</v>
          </cell>
          <cell r="AK48">
            <v>0</v>
          </cell>
          <cell r="AL48">
            <v>0</v>
          </cell>
          <cell r="AM48">
            <v>0</v>
          </cell>
          <cell r="AN48">
            <v>0.046</v>
          </cell>
          <cell r="AO48">
            <v>0.139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0.027000000000000003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0.13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</row>
        <row r="49">
          <cell r="B49" t="str">
            <v>1-3</v>
          </cell>
          <cell r="AJ49">
            <v>0.02</v>
          </cell>
          <cell r="AN49">
            <v>0.012</v>
          </cell>
          <cell r="AO49">
            <v>0.06</v>
          </cell>
          <cell r="CF49">
            <v>0.01</v>
          </cell>
          <cell r="CO49">
            <v>0.06</v>
          </cell>
        </row>
        <row r="50">
          <cell r="B50" t="str">
            <v>3-7</v>
          </cell>
          <cell r="AJ50">
            <v>0.034</v>
          </cell>
          <cell r="AN50">
            <v>0.034</v>
          </cell>
          <cell r="AO50">
            <v>0.079</v>
          </cell>
          <cell r="CF50">
            <v>0.017</v>
          </cell>
          <cell r="CO50">
            <v>0.07</v>
          </cell>
        </row>
        <row r="51">
          <cell r="B51" t="str">
            <v>зефир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</row>
        <row r="52">
          <cell r="B52" t="str">
            <v>1-3</v>
          </cell>
        </row>
        <row r="53">
          <cell r="B53" t="str">
            <v>3-7</v>
          </cell>
        </row>
        <row r="54">
          <cell r="B54" t="str">
            <v>изюм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0.014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</row>
        <row r="55">
          <cell r="B55" t="str">
            <v>1-3</v>
          </cell>
          <cell r="BZ55">
            <v>0.006</v>
          </cell>
        </row>
        <row r="56">
          <cell r="B56" t="str">
            <v>3-7</v>
          </cell>
          <cell r="BZ56">
            <v>0.008</v>
          </cell>
        </row>
        <row r="57">
          <cell r="B57" t="str">
            <v>икра кабачковая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0.11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</row>
        <row r="58">
          <cell r="B58" t="str">
            <v>1-3</v>
          </cell>
          <cell r="AH58">
            <v>0.047</v>
          </cell>
        </row>
        <row r="59">
          <cell r="B59" t="str">
            <v>3-7</v>
          </cell>
          <cell r="AH59">
            <v>0.063</v>
          </cell>
        </row>
        <row r="60">
          <cell r="B60" t="str">
            <v>индейка потрошеная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</row>
        <row r="61">
          <cell r="B61" t="str">
            <v>1-3</v>
          </cell>
        </row>
        <row r="62">
          <cell r="B62" t="str">
            <v>3-7</v>
          </cell>
        </row>
        <row r="63">
          <cell r="B63" t="str">
            <v>йогурт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</row>
        <row r="64">
          <cell r="B64" t="str">
            <v>1-3</v>
          </cell>
        </row>
        <row r="65">
          <cell r="B65" t="str">
            <v>3-7</v>
          </cell>
        </row>
        <row r="66">
          <cell r="B66" t="str">
            <v>какао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0.0021999999999999997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</row>
        <row r="67">
          <cell r="B67" t="str">
            <v>1-3</v>
          </cell>
          <cell r="V67">
            <v>0.001</v>
          </cell>
        </row>
        <row r="68">
          <cell r="B68" t="str">
            <v>3-7</v>
          </cell>
          <cell r="V68">
            <v>0.0012</v>
          </cell>
        </row>
        <row r="69">
          <cell r="B69" t="str">
            <v>капуста свежая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0.045</v>
          </cell>
          <cell r="AS69">
            <v>0</v>
          </cell>
          <cell r="AT69">
            <v>0</v>
          </cell>
          <cell r="AU69">
            <v>0.068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0.113</v>
          </cell>
          <cell r="BC69">
            <v>0</v>
          </cell>
          <cell r="BD69">
            <v>0.11399999999999999</v>
          </cell>
          <cell r="BE69">
            <v>0</v>
          </cell>
          <cell r="BF69">
            <v>0</v>
          </cell>
          <cell r="BG69">
            <v>0.44699999999999995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0.069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0.281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</row>
        <row r="70">
          <cell r="B70" t="str">
            <v>1-3</v>
          </cell>
          <cell r="AR70">
            <v>0.02</v>
          </cell>
          <cell r="AU70">
            <v>0.03</v>
          </cell>
          <cell r="BB70">
            <v>0.05</v>
          </cell>
          <cell r="BD70">
            <v>0.053</v>
          </cell>
          <cell r="BG70">
            <v>0.209</v>
          </cell>
          <cell r="CG70">
            <v>0.032</v>
          </cell>
          <cell r="CP70">
            <v>0.125</v>
          </cell>
        </row>
        <row r="71">
          <cell r="B71" t="str">
            <v>3-7</v>
          </cell>
          <cell r="AR71">
            <v>0.025</v>
          </cell>
          <cell r="AU71">
            <v>0.038</v>
          </cell>
          <cell r="BB71">
            <v>0.063</v>
          </cell>
          <cell r="BD71">
            <v>0.061</v>
          </cell>
          <cell r="BG71">
            <v>0.238</v>
          </cell>
          <cell r="CG71">
            <v>0.037</v>
          </cell>
          <cell r="CP71">
            <v>0.156</v>
          </cell>
        </row>
        <row r="72">
          <cell r="B72" t="str">
            <v>картофель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0.06</v>
          </cell>
          <cell r="AS72">
            <v>0.225</v>
          </cell>
          <cell r="AT72">
            <v>0.15100000000000002</v>
          </cell>
          <cell r="AU72">
            <v>0.07400000000000001</v>
          </cell>
          <cell r="AV72">
            <v>0.131</v>
          </cell>
          <cell r="AW72">
            <v>0</v>
          </cell>
          <cell r="AX72">
            <v>0.225</v>
          </cell>
          <cell r="AY72">
            <v>0.129</v>
          </cell>
          <cell r="AZ72">
            <v>0.276</v>
          </cell>
          <cell r="BA72">
            <v>0.225</v>
          </cell>
          <cell r="BB72">
            <v>0.09</v>
          </cell>
          <cell r="BC72">
            <v>0</v>
          </cell>
          <cell r="BD72">
            <v>0</v>
          </cell>
          <cell r="BE72">
            <v>0</v>
          </cell>
          <cell r="BF72">
            <v>0.385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0.41400000000000003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0.687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0.53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0.15100000000000002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0.225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</row>
        <row r="73">
          <cell r="B73" t="str">
            <v>1-3</v>
          </cell>
          <cell r="AR73">
            <v>0.027</v>
          </cell>
          <cell r="AS73">
            <v>0.1</v>
          </cell>
          <cell r="AT73">
            <v>0.067</v>
          </cell>
          <cell r="AU73">
            <v>0.033</v>
          </cell>
          <cell r="AV73">
            <v>0.058</v>
          </cell>
          <cell r="AX73">
            <v>0.1</v>
          </cell>
          <cell r="AY73">
            <v>0.057</v>
          </cell>
          <cell r="AZ73">
            <v>0.132</v>
          </cell>
          <cell r="BA73">
            <v>0.1</v>
          </cell>
          <cell r="BB73">
            <v>0.04</v>
          </cell>
          <cell r="BF73">
            <v>0.185</v>
          </cell>
          <cell r="BM73">
            <v>0.2</v>
          </cell>
          <cell r="CF73">
            <v>0.62</v>
          </cell>
          <cell r="CK73">
            <v>0.255</v>
          </cell>
          <cell r="CP73">
            <v>0.067</v>
          </cell>
          <cell r="CV73">
            <v>0.1</v>
          </cell>
        </row>
        <row r="74">
          <cell r="B74" t="str">
            <v>3-7</v>
          </cell>
          <cell r="AR74">
            <v>0.033</v>
          </cell>
          <cell r="AS74">
            <v>0.125</v>
          </cell>
          <cell r="AT74">
            <v>0.084</v>
          </cell>
          <cell r="AU74">
            <v>0.041</v>
          </cell>
          <cell r="AV74">
            <v>0.073</v>
          </cell>
          <cell r="AX74">
            <v>0.125</v>
          </cell>
          <cell r="AY74">
            <v>0.072</v>
          </cell>
          <cell r="AZ74">
            <v>0.144</v>
          </cell>
          <cell r="BA74">
            <v>0.125</v>
          </cell>
          <cell r="BB74">
            <v>0.05</v>
          </cell>
          <cell r="BF74">
            <v>0.2</v>
          </cell>
          <cell r="BM74">
            <v>0.214</v>
          </cell>
          <cell r="CF74">
            <v>0.067</v>
          </cell>
          <cell r="CK74">
            <v>0.275</v>
          </cell>
          <cell r="CP74">
            <v>0.084</v>
          </cell>
          <cell r="CV74">
            <v>0.125</v>
          </cell>
        </row>
        <row r="75">
          <cell r="B75" t="str">
            <v>кефир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</row>
        <row r="76">
          <cell r="B76" t="str">
            <v>1-3</v>
          </cell>
        </row>
        <row r="77">
          <cell r="B77" t="str">
            <v>3-7</v>
          </cell>
        </row>
        <row r="78">
          <cell r="B78" t="str">
            <v>кисель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0.044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</row>
        <row r="79">
          <cell r="B79" t="str">
            <v>1-3</v>
          </cell>
          <cell r="BQ79">
            <v>0.02</v>
          </cell>
        </row>
        <row r="80">
          <cell r="B80" t="str">
            <v>3-7</v>
          </cell>
          <cell r="BQ80">
            <v>0.024</v>
          </cell>
        </row>
        <row r="81">
          <cell r="B81" t="str">
            <v>клюква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</row>
        <row r="82">
          <cell r="B82" t="str">
            <v>1-3</v>
          </cell>
        </row>
        <row r="83">
          <cell r="B83" t="str">
            <v>3-7</v>
          </cell>
        </row>
        <row r="84">
          <cell r="B84" t="str">
            <v>консервы мясные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</row>
        <row r="85">
          <cell r="B85" t="str">
            <v>1-3</v>
          </cell>
        </row>
        <row r="86">
          <cell r="B86" t="str">
            <v>3-7</v>
          </cell>
        </row>
        <row r="87">
          <cell r="B87" t="str">
            <v>консервы рыбные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0.05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0.07200000000000001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</row>
        <row r="88">
          <cell r="B88" t="str">
            <v>1-3</v>
          </cell>
          <cell r="CK88">
            <v>0.02</v>
          </cell>
          <cell r="CV88">
            <v>0.032</v>
          </cell>
        </row>
        <row r="89">
          <cell r="B89" t="str">
            <v>3-7</v>
          </cell>
          <cell r="CK89">
            <v>0.03</v>
          </cell>
          <cell r="CV89">
            <v>0.04</v>
          </cell>
        </row>
        <row r="90">
          <cell r="B90" t="str">
            <v>конфеты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0.045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</row>
        <row r="91">
          <cell r="B91" t="str">
            <v>1-3</v>
          </cell>
          <cell r="Z91">
            <v>0.02</v>
          </cell>
        </row>
        <row r="92">
          <cell r="B92" t="str">
            <v>3-7</v>
          </cell>
          <cell r="Z92">
            <v>0.025</v>
          </cell>
        </row>
        <row r="93">
          <cell r="B93" t="str">
            <v>коф. напиток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0.004399999999999999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</row>
        <row r="94">
          <cell r="B94" t="str">
            <v>1-3</v>
          </cell>
          <cell r="W94">
            <v>0.002</v>
          </cell>
        </row>
        <row r="95">
          <cell r="B95" t="str">
            <v>3-7</v>
          </cell>
          <cell r="W95">
            <v>0.0024</v>
          </cell>
        </row>
        <row r="96">
          <cell r="B96" t="str">
            <v>крахмал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</row>
        <row r="97">
          <cell r="B97" t="str">
            <v>1-3</v>
          </cell>
        </row>
        <row r="98">
          <cell r="B98" t="str">
            <v>3-7</v>
          </cell>
        </row>
        <row r="99">
          <cell r="B99" t="str">
            <v>крупа гречневая</v>
          </cell>
          <cell r="I99">
            <v>0.095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0.026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</row>
        <row r="100">
          <cell r="B100" t="str">
            <v>1-3</v>
          </cell>
          <cell r="I100">
            <v>0.046</v>
          </cell>
          <cell r="P100">
            <v>0.011</v>
          </cell>
        </row>
        <row r="101">
          <cell r="B101" t="str">
            <v>3-7</v>
          </cell>
          <cell r="I101">
            <v>0.049</v>
          </cell>
          <cell r="P101">
            <v>0.015</v>
          </cell>
        </row>
        <row r="102">
          <cell r="B102" t="str">
            <v>крупа кукурузная</v>
          </cell>
          <cell r="I102">
            <v>0</v>
          </cell>
          <cell r="J102">
            <v>0</v>
          </cell>
          <cell r="K102">
            <v>0.044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</row>
        <row r="103">
          <cell r="B103" t="str">
            <v>1-3</v>
          </cell>
          <cell r="K103">
            <v>0.019</v>
          </cell>
        </row>
        <row r="104">
          <cell r="B104" t="str">
            <v>3-7</v>
          </cell>
          <cell r="K104">
            <v>0.025</v>
          </cell>
        </row>
        <row r="105">
          <cell r="B105" t="str">
            <v>крупа манная</v>
          </cell>
          <cell r="I105">
            <v>0</v>
          </cell>
          <cell r="J105">
            <v>0.035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0.035</v>
          </cell>
          <cell r="CM105">
            <v>0.015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0.005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</row>
        <row r="106">
          <cell r="B106" t="str">
            <v>1-3</v>
          </cell>
          <cell r="J106">
            <v>0.015</v>
          </cell>
          <cell r="CL106">
            <v>0.015</v>
          </cell>
          <cell r="CM106">
            <v>0.006</v>
          </cell>
          <cell r="CT106">
            <v>0.002</v>
          </cell>
        </row>
        <row r="107">
          <cell r="B107" t="str">
            <v>3-7</v>
          </cell>
          <cell r="J107">
            <v>0.02</v>
          </cell>
          <cell r="CL107">
            <v>0.02</v>
          </cell>
          <cell r="CM107">
            <v>0.009</v>
          </cell>
          <cell r="CT107">
            <v>0.003</v>
          </cell>
        </row>
        <row r="108">
          <cell r="B108" t="str">
            <v>крупа овсяная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</row>
        <row r="109">
          <cell r="B109" t="str">
            <v>1-3</v>
          </cell>
        </row>
        <row r="110">
          <cell r="B110" t="str">
            <v>3-7</v>
          </cell>
        </row>
        <row r="111">
          <cell r="B111" t="str">
            <v>крупа перловая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</row>
        <row r="112">
          <cell r="B112" t="str">
            <v>1-3</v>
          </cell>
        </row>
        <row r="113">
          <cell r="B113" t="str">
            <v>3-7</v>
          </cell>
        </row>
        <row r="114">
          <cell r="B114" t="str">
            <v>крупа пшеничная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</row>
        <row r="115">
          <cell r="B115" t="str">
            <v>1-3</v>
          </cell>
        </row>
        <row r="116">
          <cell r="B116" t="str">
            <v>3-7</v>
          </cell>
        </row>
        <row r="117">
          <cell r="B117" t="str">
            <v>крупа ячневая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</row>
        <row r="118">
          <cell r="B118" t="str">
            <v>1-3</v>
          </cell>
        </row>
        <row r="119">
          <cell r="B119" t="str">
            <v>3-7</v>
          </cell>
        </row>
        <row r="120">
          <cell r="B120" t="str">
            <v>кукуруза конс.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0.054000000000000006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0.086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</row>
        <row r="121">
          <cell r="B121" t="str">
            <v>1-3</v>
          </cell>
          <cell r="AK121">
            <v>0.02</v>
          </cell>
          <cell r="CN121">
            <v>0.043</v>
          </cell>
        </row>
        <row r="122">
          <cell r="B122" t="str">
            <v>3-7</v>
          </cell>
          <cell r="AK122">
            <v>0.034</v>
          </cell>
          <cell r="CN122">
            <v>0.043</v>
          </cell>
        </row>
        <row r="123">
          <cell r="B123" t="str">
            <v>курага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</row>
        <row r="124">
          <cell r="B124" t="str">
            <v>1-3</v>
          </cell>
        </row>
        <row r="125">
          <cell r="B125" t="str">
            <v>3-7</v>
          </cell>
        </row>
        <row r="126">
          <cell r="B126" t="str">
            <v>лавровый лист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</row>
        <row r="127">
          <cell r="B127" t="str">
            <v>1-3</v>
          </cell>
        </row>
        <row r="128">
          <cell r="B128" t="str">
            <v>3-7</v>
          </cell>
        </row>
        <row r="129">
          <cell r="B129" t="str">
            <v>лапша яичная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0.033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</row>
        <row r="130">
          <cell r="B130" t="str">
            <v>1-3</v>
          </cell>
          <cell r="AW130">
            <v>0.015</v>
          </cell>
        </row>
        <row r="131">
          <cell r="B131" t="str">
            <v>3-7</v>
          </cell>
          <cell r="AW131">
            <v>0.018</v>
          </cell>
        </row>
        <row r="132">
          <cell r="B132" t="str">
            <v>лимон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0.008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0.009000000000000001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</row>
        <row r="133">
          <cell r="B133" t="str">
            <v>1-3</v>
          </cell>
          <cell r="CS133">
            <v>0.008</v>
          </cell>
          <cell r="CY133">
            <v>0.003</v>
          </cell>
        </row>
        <row r="134">
          <cell r="B134" t="str">
            <v>3-7</v>
          </cell>
          <cell r="CY134">
            <v>0.006</v>
          </cell>
        </row>
        <row r="135">
          <cell r="B135" t="str">
            <v>лук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0.02</v>
          </cell>
          <cell r="AP135">
            <v>0.022</v>
          </cell>
          <cell r="AQ135">
            <v>0</v>
          </cell>
          <cell r="AR135">
            <v>0.015</v>
          </cell>
          <cell r="AS135">
            <v>0.015</v>
          </cell>
          <cell r="AT135">
            <v>0.026000000000000002</v>
          </cell>
          <cell r="AU135">
            <v>0.026000000000000002</v>
          </cell>
          <cell r="AV135">
            <v>0.025</v>
          </cell>
          <cell r="AW135">
            <v>0.023</v>
          </cell>
          <cell r="AX135">
            <v>0.026000000000000002</v>
          </cell>
          <cell r="AY135">
            <v>0.0284</v>
          </cell>
          <cell r="AZ135">
            <v>0.016</v>
          </cell>
          <cell r="BA135">
            <v>0.0264</v>
          </cell>
          <cell r="BB135">
            <v>0.026000000000000002</v>
          </cell>
          <cell r="BC135">
            <v>0.013000000000000001</v>
          </cell>
          <cell r="BD135">
            <v>0.011</v>
          </cell>
          <cell r="BE135">
            <v>0.008</v>
          </cell>
          <cell r="BF135">
            <v>0.032</v>
          </cell>
          <cell r="BG135">
            <v>0.025</v>
          </cell>
          <cell r="BH135">
            <v>0.015</v>
          </cell>
          <cell r="BI135">
            <v>0.026000000000000002</v>
          </cell>
          <cell r="BJ135">
            <v>0.036000000000000004</v>
          </cell>
          <cell r="BK135">
            <v>0.039</v>
          </cell>
          <cell r="BL135">
            <v>0</v>
          </cell>
          <cell r="BM135">
            <v>0</v>
          </cell>
          <cell r="BN135">
            <v>0</v>
          </cell>
          <cell r="BO135">
            <v>0.019</v>
          </cell>
          <cell r="BP135">
            <v>0.006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0.017</v>
          </cell>
          <cell r="CG135">
            <v>0.008</v>
          </cell>
          <cell r="CH135">
            <v>0</v>
          </cell>
          <cell r="CI135">
            <v>0</v>
          </cell>
          <cell r="CJ135">
            <v>0</v>
          </cell>
          <cell r="CK135">
            <v>0.024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0.043</v>
          </cell>
          <cell r="CQ135">
            <v>0.025</v>
          </cell>
          <cell r="CR135">
            <v>0</v>
          </cell>
          <cell r="CS135">
            <v>0.011</v>
          </cell>
          <cell r="CT135">
            <v>0</v>
          </cell>
          <cell r="CU135">
            <v>0</v>
          </cell>
          <cell r="CV135">
            <v>0.023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</row>
        <row r="136">
          <cell r="B136" t="str">
            <v>1-3</v>
          </cell>
          <cell r="AO136">
            <v>0.008</v>
          </cell>
          <cell r="AP136">
            <v>0.01</v>
          </cell>
          <cell r="AR136">
            <v>0.007</v>
          </cell>
          <cell r="AS136">
            <v>0.007</v>
          </cell>
          <cell r="AT136">
            <v>0.012</v>
          </cell>
          <cell r="AU136">
            <v>0.012</v>
          </cell>
          <cell r="AV136">
            <v>0.012</v>
          </cell>
          <cell r="AW136">
            <v>0.01</v>
          </cell>
          <cell r="AX136">
            <v>0.012</v>
          </cell>
          <cell r="AY136">
            <v>0.013</v>
          </cell>
          <cell r="AZ136">
            <v>0.006</v>
          </cell>
          <cell r="BA136">
            <v>0.012</v>
          </cell>
          <cell r="BB136">
            <v>0.012</v>
          </cell>
          <cell r="BC136">
            <v>0.006</v>
          </cell>
          <cell r="BD136">
            <v>0.005</v>
          </cell>
          <cell r="BE136">
            <v>0.003</v>
          </cell>
          <cell r="BF136">
            <v>0.014</v>
          </cell>
          <cell r="BG136">
            <v>0.012</v>
          </cell>
          <cell r="BH136">
            <v>0.007</v>
          </cell>
          <cell r="BI136">
            <v>0.012</v>
          </cell>
          <cell r="BJ136">
            <v>0.017</v>
          </cell>
          <cell r="BK136">
            <v>0.018</v>
          </cell>
          <cell r="BO136">
            <v>0.008</v>
          </cell>
          <cell r="BP136">
            <v>0.002</v>
          </cell>
          <cell r="CF136">
            <v>0.007</v>
          </cell>
          <cell r="CG136">
            <v>0.003</v>
          </cell>
          <cell r="CK136">
            <v>0.01</v>
          </cell>
          <cell r="CP136">
            <v>0.019</v>
          </cell>
          <cell r="CQ136">
            <v>0.01</v>
          </cell>
          <cell r="CV136">
            <v>0.01</v>
          </cell>
        </row>
        <row r="137">
          <cell r="B137" t="str">
            <v>3-7</v>
          </cell>
          <cell r="AO137">
            <v>0.012</v>
          </cell>
          <cell r="AP137">
            <v>0.012</v>
          </cell>
          <cell r="AR137">
            <v>0.008</v>
          </cell>
          <cell r="AS137">
            <v>0.008</v>
          </cell>
          <cell r="AT137">
            <v>0.014</v>
          </cell>
          <cell r="AU137">
            <v>0.014</v>
          </cell>
          <cell r="AV137">
            <v>0.013</v>
          </cell>
          <cell r="AW137">
            <v>0.013</v>
          </cell>
          <cell r="AX137">
            <v>0.014</v>
          </cell>
          <cell r="AY137">
            <v>0.0154</v>
          </cell>
          <cell r="AZ137">
            <v>0.01</v>
          </cell>
          <cell r="BA137">
            <v>0.0144</v>
          </cell>
          <cell r="BB137">
            <v>0.014</v>
          </cell>
          <cell r="BC137">
            <v>0.007</v>
          </cell>
          <cell r="BD137">
            <v>0.006</v>
          </cell>
          <cell r="BE137">
            <v>0.005</v>
          </cell>
          <cell r="BF137">
            <v>0.018</v>
          </cell>
          <cell r="BG137">
            <v>0.013</v>
          </cell>
          <cell r="BH137">
            <v>0.008</v>
          </cell>
          <cell r="BI137">
            <v>0.014</v>
          </cell>
          <cell r="BJ137">
            <v>0.019</v>
          </cell>
          <cell r="BK137">
            <v>0.021</v>
          </cell>
          <cell r="BO137">
            <v>0.011</v>
          </cell>
          <cell r="BP137">
            <v>0.004</v>
          </cell>
          <cell r="CF137">
            <v>0.01</v>
          </cell>
          <cell r="CG137">
            <v>0.005</v>
          </cell>
          <cell r="CK137">
            <v>0.014</v>
          </cell>
          <cell r="CP137">
            <v>0.024</v>
          </cell>
          <cell r="CQ137">
            <v>0.015</v>
          </cell>
          <cell r="CS137">
            <v>0.011</v>
          </cell>
          <cell r="CV137">
            <v>0.013</v>
          </cell>
        </row>
        <row r="138">
          <cell r="B138" t="str">
            <v>макароны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0.028</v>
          </cell>
          <cell r="N138">
            <v>0.088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0.018000000000000002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0.073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</row>
        <row r="139">
          <cell r="B139" t="str">
            <v>1-3</v>
          </cell>
          <cell r="M139">
            <v>0.012</v>
          </cell>
          <cell r="N139">
            <v>0.035</v>
          </cell>
          <cell r="AX139">
            <v>0.008</v>
          </cell>
          <cell r="BN139">
            <v>0.029</v>
          </cell>
        </row>
        <row r="140">
          <cell r="B140" t="str">
            <v>3-7</v>
          </cell>
          <cell r="M140">
            <v>0.016</v>
          </cell>
          <cell r="N140">
            <v>0.053</v>
          </cell>
          <cell r="AX140">
            <v>0.01</v>
          </cell>
          <cell r="BN140">
            <v>0.044</v>
          </cell>
        </row>
        <row r="141">
          <cell r="B141" t="str">
            <v>мандарины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0.22999999999999998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</row>
        <row r="142">
          <cell r="B142" t="str">
            <v>1-3</v>
          </cell>
          <cell r="AE142">
            <v>0.11</v>
          </cell>
        </row>
        <row r="143">
          <cell r="B143" t="str">
            <v>3-7</v>
          </cell>
          <cell r="AE143">
            <v>0.12</v>
          </cell>
        </row>
        <row r="144">
          <cell r="B144" t="str">
            <v>мармелад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</row>
        <row r="145">
          <cell r="B145" t="str">
            <v>1-3</v>
          </cell>
        </row>
        <row r="146">
          <cell r="B146" t="str">
            <v>3-7</v>
          </cell>
        </row>
        <row r="147">
          <cell r="B147" t="str">
            <v>масло раст.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0.006</v>
          </cell>
          <cell r="AJ147">
            <v>0.005</v>
          </cell>
          <cell r="AK147">
            <v>0.005</v>
          </cell>
          <cell r="AL147">
            <v>0.004</v>
          </cell>
          <cell r="AM147">
            <v>0.005</v>
          </cell>
          <cell r="AN147">
            <v>0.005</v>
          </cell>
          <cell r="AO147">
            <v>0.004</v>
          </cell>
          <cell r="AP147">
            <v>0.005</v>
          </cell>
          <cell r="AQ147">
            <v>0</v>
          </cell>
          <cell r="AR147">
            <v>0.0035</v>
          </cell>
          <cell r="AS147">
            <v>0.004</v>
          </cell>
          <cell r="AT147">
            <v>0.0035</v>
          </cell>
          <cell r="AU147">
            <v>0.0045000000000000005</v>
          </cell>
          <cell r="AV147">
            <v>0.0035</v>
          </cell>
          <cell r="AW147">
            <v>0</v>
          </cell>
          <cell r="AX147">
            <v>0.0035</v>
          </cell>
          <cell r="AY147">
            <v>0.0035</v>
          </cell>
          <cell r="AZ147">
            <v>0.0035</v>
          </cell>
          <cell r="BA147">
            <v>0.004</v>
          </cell>
          <cell r="BB147">
            <v>0.0035</v>
          </cell>
          <cell r="BC147">
            <v>0.0085</v>
          </cell>
          <cell r="BD147">
            <v>0.013000000000000001</v>
          </cell>
          <cell r="BE147">
            <v>0.008</v>
          </cell>
          <cell r="BF147">
            <v>0</v>
          </cell>
          <cell r="BG147">
            <v>0</v>
          </cell>
          <cell r="BH147">
            <v>0.009000000000000001</v>
          </cell>
          <cell r="BI147">
            <v>0.0045000000000000005</v>
          </cell>
          <cell r="BJ147">
            <v>0.014</v>
          </cell>
          <cell r="BK147">
            <v>0.01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0.002</v>
          </cell>
          <cell r="CA147">
            <v>0</v>
          </cell>
          <cell r="CB147">
            <v>0.0019</v>
          </cell>
          <cell r="CC147">
            <v>0</v>
          </cell>
          <cell r="CD147">
            <v>0</v>
          </cell>
          <cell r="CE147">
            <v>0.002</v>
          </cell>
          <cell r="CF147">
            <v>0.004</v>
          </cell>
          <cell r="CG147">
            <v>0.0039</v>
          </cell>
          <cell r="CH147">
            <v>0.002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0.0075</v>
          </cell>
          <cell r="CQ147">
            <v>0</v>
          </cell>
          <cell r="CR147">
            <v>0.006</v>
          </cell>
          <cell r="CS147">
            <v>0.008</v>
          </cell>
          <cell r="CT147">
            <v>0</v>
          </cell>
          <cell r="CU147">
            <v>0</v>
          </cell>
          <cell r="CV147">
            <v>0.0035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</row>
        <row r="148">
          <cell r="B148" t="str">
            <v>1-3</v>
          </cell>
          <cell r="AI148">
            <v>0.003</v>
          </cell>
          <cell r="AJ148">
            <v>0.002</v>
          </cell>
          <cell r="AK148">
            <v>0.002</v>
          </cell>
          <cell r="AL148">
            <v>0.001</v>
          </cell>
          <cell r="AM148">
            <v>0.002</v>
          </cell>
          <cell r="AN148">
            <v>0.002</v>
          </cell>
          <cell r="AO148">
            <v>0.001</v>
          </cell>
          <cell r="AP148">
            <v>0.002</v>
          </cell>
          <cell r="AR148">
            <v>0.0015</v>
          </cell>
          <cell r="AS148">
            <v>0.002</v>
          </cell>
          <cell r="AT148">
            <v>0.0015</v>
          </cell>
          <cell r="AU148">
            <v>0.002</v>
          </cell>
          <cell r="AV148">
            <v>0.0015</v>
          </cell>
          <cell r="AX148">
            <v>0.0015</v>
          </cell>
          <cell r="AY148">
            <v>0.0015</v>
          </cell>
          <cell r="AZ148">
            <v>0.0015</v>
          </cell>
          <cell r="BA148">
            <v>0.002</v>
          </cell>
          <cell r="BB148">
            <v>0.0015</v>
          </cell>
          <cell r="BC148">
            <v>0.0035</v>
          </cell>
          <cell r="BD148">
            <v>0.006</v>
          </cell>
          <cell r="BE148">
            <v>0.003</v>
          </cell>
          <cell r="BH148">
            <v>0.004</v>
          </cell>
          <cell r="BI148">
            <v>0.002</v>
          </cell>
          <cell r="BJ148">
            <v>0.007</v>
          </cell>
          <cell r="BK148">
            <v>0.004</v>
          </cell>
          <cell r="BZ148">
            <v>0.001</v>
          </cell>
          <cell r="CB148">
            <v>0.0009</v>
          </cell>
          <cell r="CE148">
            <v>0.001</v>
          </cell>
          <cell r="CF148">
            <v>0.001</v>
          </cell>
          <cell r="CG148">
            <v>0.0015</v>
          </cell>
          <cell r="CH148">
            <v>0.001</v>
          </cell>
          <cell r="CP148">
            <v>0.0035</v>
          </cell>
          <cell r="CR148">
            <v>0.002</v>
          </cell>
          <cell r="CS148">
            <v>0.003</v>
          </cell>
          <cell r="CV148">
            <v>0.0015</v>
          </cell>
        </row>
        <row r="149">
          <cell r="B149" t="str">
            <v>3-7</v>
          </cell>
          <cell r="AI149">
            <v>0.003</v>
          </cell>
          <cell r="AJ149">
            <v>0.003</v>
          </cell>
          <cell r="AK149">
            <v>0.003</v>
          </cell>
          <cell r="AL149">
            <v>0.003</v>
          </cell>
          <cell r="AM149">
            <v>0.003</v>
          </cell>
          <cell r="AN149">
            <v>0.003</v>
          </cell>
          <cell r="AO149">
            <v>0.003</v>
          </cell>
          <cell r="AP149">
            <v>0.003</v>
          </cell>
          <cell r="AR149">
            <v>0.002</v>
          </cell>
          <cell r="AS149">
            <v>0.002</v>
          </cell>
          <cell r="AT149">
            <v>0.002</v>
          </cell>
          <cell r="AU149">
            <v>0.0025</v>
          </cell>
          <cell r="AV149">
            <v>0.002</v>
          </cell>
          <cell r="AX149">
            <v>0.002</v>
          </cell>
          <cell r="AY149">
            <v>0.002</v>
          </cell>
          <cell r="AZ149">
            <v>0.002</v>
          </cell>
          <cell r="BA149">
            <v>0.002</v>
          </cell>
          <cell r="BB149">
            <v>0.002</v>
          </cell>
          <cell r="BC149">
            <v>0.005</v>
          </cell>
          <cell r="BD149">
            <v>0.007</v>
          </cell>
          <cell r="BE149">
            <v>0.005</v>
          </cell>
          <cell r="BH149">
            <v>0.005</v>
          </cell>
          <cell r="BI149">
            <v>0.0025</v>
          </cell>
          <cell r="BJ149">
            <v>0.007</v>
          </cell>
          <cell r="BK149">
            <v>0.006</v>
          </cell>
          <cell r="BZ149">
            <v>0.001</v>
          </cell>
          <cell r="CB149">
            <v>0.001</v>
          </cell>
          <cell r="CE149">
            <v>0.001</v>
          </cell>
          <cell r="CF149">
            <v>0.003</v>
          </cell>
          <cell r="CG149">
            <v>0.0024</v>
          </cell>
          <cell r="CH149">
            <v>0.001</v>
          </cell>
          <cell r="CP149">
            <v>0.004</v>
          </cell>
          <cell r="CR149">
            <v>0.004</v>
          </cell>
          <cell r="CS149">
            <v>0.005</v>
          </cell>
          <cell r="CV149">
            <v>0.002</v>
          </cell>
        </row>
        <row r="150">
          <cell r="B150" t="str">
            <v>масло сливочное</v>
          </cell>
          <cell r="I150">
            <v>0.008</v>
          </cell>
          <cell r="J150">
            <v>0.007</v>
          </cell>
          <cell r="K150">
            <v>0.007</v>
          </cell>
          <cell r="L150">
            <v>0.007</v>
          </cell>
          <cell r="M150">
            <v>0.00175</v>
          </cell>
          <cell r="N150">
            <v>0.01</v>
          </cell>
          <cell r="O150">
            <v>0.007</v>
          </cell>
          <cell r="P150">
            <v>0.0018</v>
          </cell>
          <cell r="Q150">
            <v>0.007</v>
          </cell>
          <cell r="R150">
            <v>0.011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0.011</v>
          </cell>
          <cell r="Y150">
            <v>0.011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0.0035</v>
          </cell>
          <cell r="AS150">
            <v>0.004</v>
          </cell>
          <cell r="AT150">
            <v>0.0035</v>
          </cell>
          <cell r="AU150">
            <v>0.0045000000000000005</v>
          </cell>
          <cell r="AV150">
            <v>0.007</v>
          </cell>
          <cell r="AW150">
            <v>0.008</v>
          </cell>
          <cell r="AX150">
            <v>0.0035</v>
          </cell>
          <cell r="AY150">
            <v>0.0035</v>
          </cell>
          <cell r="AZ150">
            <v>0.0035</v>
          </cell>
          <cell r="BA150">
            <v>0.003</v>
          </cell>
          <cell r="BB150">
            <v>0.0035</v>
          </cell>
          <cell r="BC150">
            <v>0</v>
          </cell>
          <cell r="BD150">
            <v>0</v>
          </cell>
          <cell r="BE150">
            <v>0</v>
          </cell>
          <cell r="BF150">
            <v>0.008</v>
          </cell>
          <cell r="BG150">
            <v>0.013000000000000001</v>
          </cell>
          <cell r="BH150">
            <v>0</v>
          </cell>
          <cell r="BI150">
            <v>0.0045000000000000005</v>
          </cell>
          <cell r="BJ150">
            <v>0.003</v>
          </cell>
          <cell r="BK150">
            <v>0</v>
          </cell>
          <cell r="BL150">
            <v>0.008</v>
          </cell>
          <cell r="BM150">
            <v>0.009000000000000001</v>
          </cell>
          <cell r="BN150">
            <v>0.005</v>
          </cell>
          <cell r="BO150">
            <v>0.015</v>
          </cell>
          <cell r="BP150">
            <v>0.003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0.0035</v>
          </cell>
          <cell r="CA150">
            <v>0</v>
          </cell>
          <cell r="CB150">
            <v>0.0037</v>
          </cell>
          <cell r="CC150">
            <v>0</v>
          </cell>
          <cell r="CD150">
            <v>0</v>
          </cell>
          <cell r="CE150">
            <v>0.005</v>
          </cell>
          <cell r="CF150">
            <v>0</v>
          </cell>
          <cell r="CG150">
            <v>0.007</v>
          </cell>
          <cell r="CH150">
            <v>0.003</v>
          </cell>
          <cell r="CI150">
            <v>0</v>
          </cell>
          <cell r="CJ150">
            <v>0.011</v>
          </cell>
          <cell r="CK150">
            <v>0.009000000000000001</v>
          </cell>
          <cell r="CL150">
            <v>0.003</v>
          </cell>
          <cell r="CM150">
            <v>0.009000000000000001</v>
          </cell>
          <cell r="CN150">
            <v>0.011</v>
          </cell>
          <cell r="CO150">
            <v>0</v>
          </cell>
          <cell r="CP150">
            <v>0.0075</v>
          </cell>
          <cell r="CQ150">
            <v>0.01</v>
          </cell>
          <cell r="CR150">
            <v>0</v>
          </cell>
          <cell r="CS150">
            <v>0</v>
          </cell>
          <cell r="CT150">
            <v>0.012</v>
          </cell>
          <cell r="CU150">
            <v>0.003</v>
          </cell>
          <cell r="CV150">
            <v>0.0035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</row>
        <row r="151">
          <cell r="B151" t="str">
            <v>1-3</v>
          </cell>
          <cell r="I151">
            <v>0.003</v>
          </cell>
          <cell r="J151">
            <v>0.003</v>
          </cell>
          <cell r="K151">
            <v>0.003</v>
          </cell>
          <cell r="L151">
            <v>0.003</v>
          </cell>
          <cell r="M151">
            <v>0.00075</v>
          </cell>
          <cell r="N151">
            <v>0.004</v>
          </cell>
          <cell r="O151">
            <v>0.003</v>
          </cell>
          <cell r="P151">
            <v>0.0008</v>
          </cell>
          <cell r="Q151">
            <v>0.003</v>
          </cell>
          <cell r="R151">
            <v>0.005</v>
          </cell>
          <cell r="X151">
            <v>0.005</v>
          </cell>
          <cell r="Y151">
            <v>0.005</v>
          </cell>
          <cell r="AR151">
            <v>0.0015</v>
          </cell>
          <cell r="AS151">
            <v>0.002</v>
          </cell>
          <cell r="AT151">
            <v>0.0015</v>
          </cell>
          <cell r="AU151">
            <v>0.002</v>
          </cell>
          <cell r="AV151">
            <v>0.003</v>
          </cell>
          <cell r="AW151">
            <v>0.003</v>
          </cell>
          <cell r="AX151">
            <v>0.0015</v>
          </cell>
          <cell r="AY151">
            <v>0.0015</v>
          </cell>
          <cell r="AZ151">
            <v>0.0015</v>
          </cell>
          <cell r="BA151">
            <v>0.001</v>
          </cell>
          <cell r="BB151">
            <v>0.0015</v>
          </cell>
          <cell r="BF151">
            <v>0.003</v>
          </cell>
          <cell r="BG151">
            <v>0.006</v>
          </cell>
          <cell r="BI151">
            <v>0.002</v>
          </cell>
          <cell r="BJ151">
            <v>0.001</v>
          </cell>
          <cell r="BL151">
            <v>0.003</v>
          </cell>
          <cell r="BM151">
            <v>0.004</v>
          </cell>
          <cell r="BN151">
            <v>0.002</v>
          </cell>
          <cell r="BO151">
            <v>0.006</v>
          </cell>
          <cell r="BP151">
            <v>0.001</v>
          </cell>
          <cell r="BZ151">
            <v>0.0015</v>
          </cell>
          <cell r="CB151">
            <v>0.0017</v>
          </cell>
          <cell r="CE151">
            <v>0.002</v>
          </cell>
          <cell r="CG151">
            <v>0.003</v>
          </cell>
          <cell r="CH151">
            <v>0.001</v>
          </cell>
          <cell r="CJ151">
            <v>0.005</v>
          </cell>
          <cell r="CK151">
            <v>0.003</v>
          </cell>
          <cell r="CL151">
            <v>0.001</v>
          </cell>
          <cell r="CM151">
            <v>0.004</v>
          </cell>
          <cell r="CN151">
            <v>0.005</v>
          </cell>
          <cell r="CP151">
            <v>0.0035</v>
          </cell>
          <cell r="CQ151">
            <v>0.004</v>
          </cell>
          <cell r="CT151">
            <v>0.005</v>
          </cell>
          <cell r="CU151">
            <v>0.001</v>
          </cell>
          <cell r="CV151">
            <v>0.0015</v>
          </cell>
        </row>
        <row r="152">
          <cell r="B152" t="str">
            <v>3-7</v>
          </cell>
          <cell r="I152">
            <v>0.005</v>
          </cell>
          <cell r="J152">
            <v>0.004</v>
          </cell>
          <cell r="K152">
            <v>0.004</v>
          </cell>
          <cell r="L152">
            <v>0.004</v>
          </cell>
          <cell r="M152">
            <v>0.001</v>
          </cell>
          <cell r="N152">
            <v>0.006</v>
          </cell>
          <cell r="O152">
            <v>0.004</v>
          </cell>
          <cell r="P152">
            <v>0.001</v>
          </cell>
          <cell r="Q152">
            <v>0.004</v>
          </cell>
          <cell r="R152">
            <v>0.006</v>
          </cell>
          <cell r="X152">
            <v>0.006</v>
          </cell>
          <cell r="Y152">
            <v>0.006</v>
          </cell>
          <cell r="AR152">
            <v>0.002</v>
          </cell>
          <cell r="AS152">
            <v>0.002</v>
          </cell>
          <cell r="AT152">
            <v>0.002</v>
          </cell>
          <cell r="AU152">
            <v>0.0025</v>
          </cell>
          <cell r="AV152">
            <v>0.004</v>
          </cell>
          <cell r="AW152">
            <v>0.005</v>
          </cell>
          <cell r="AX152">
            <v>0.002</v>
          </cell>
          <cell r="AY152">
            <v>0.002</v>
          </cell>
          <cell r="AZ152">
            <v>0.002</v>
          </cell>
          <cell r="BA152">
            <v>0.002</v>
          </cell>
          <cell r="BB152">
            <v>0.002</v>
          </cell>
          <cell r="BF152">
            <v>0.005</v>
          </cell>
          <cell r="BG152">
            <v>0.007</v>
          </cell>
          <cell r="BI152">
            <v>0.0025</v>
          </cell>
          <cell r="BJ152">
            <v>0.002</v>
          </cell>
          <cell r="BL152">
            <v>0.005</v>
          </cell>
          <cell r="BM152">
            <v>0.005</v>
          </cell>
          <cell r="BN152">
            <v>0.003</v>
          </cell>
          <cell r="BO152">
            <v>0.009</v>
          </cell>
          <cell r="BP152">
            <v>0.002</v>
          </cell>
          <cell r="BZ152">
            <v>0.002</v>
          </cell>
          <cell r="CB152">
            <v>0.002</v>
          </cell>
          <cell r="CE152">
            <v>0.003</v>
          </cell>
          <cell r="CG152">
            <v>0.004</v>
          </cell>
          <cell r="CH152">
            <v>0.002</v>
          </cell>
          <cell r="CJ152">
            <v>0.006</v>
          </cell>
          <cell r="CK152">
            <v>0.006</v>
          </cell>
          <cell r="CL152">
            <v>0.002</v>
          </cell>
          <cell r="CM152">
            <v>0.005</v>
          </cell>
          <cell r="CN152">
            <v>0.006</v>
          </cell>
          <cell r="CP152">
            <v>0.004</v>
          </cell>
          <cell r="CQ152">
            <v>0.006</v>
          </cell>
          <cell r="CT152">
            <v>0.007</v>
          </cell>
          <cell r="CU152">
            <v>0.002</v>
          </cell>
          <cell r="CV152">
            <v>0.002</v>
          </cell>
        </row>
        <row r="153">
          <cell r="B153" t="str">
            <v>молоко</v>
          </cell>
          <cell r="I153">
            <v>0</v>
          </cell>
          <cell r="J153">
            <v>0.263</v>
          </cell>
          <cell r="K153">
            <v>0.263</v>
          </cell>
          <cell r="L153">
            <v>0.263</v>
          </cell>
          <cell r="M153">
            <v>0.27</v>
          </cell>
          <cell r="N153">
            <v>0</v>
          </cell>
          <cell r="O153">
            <v>0.263</v>
          </cell>
          <cell r="P153">
            <v>0.315</v>
          </cell>
          <cell r="Q153">
            <v>0.263</v>
          </cell>
          <cell r="R153">
            <v>0.12</v>
          </cell>
          <cell r="S153">
            <v>0</v>
          </cell>
          <cell r="T153">
            <v>0</v>
          </cell>
          <cell r="U153">
            <v>0</v>
          </cell>
          <cell r="V153">
            <v>0.185</v>
          </cell>
          <cell r="W153">
            <v>0.185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0.027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0.020999999999999998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0.026000000000000002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0.044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0.31</v>
          </cell>
          <cell r="BX153">
            <v>0</v>
          </cell>
          <cell r="BY153">
            <v>0</v>
          </cell>
          <cell r="BZ153">
            <v>0.02</v>
          </cell>
          <cell r="CA153">
            <v>0</v>
          </cell>
          <cell r="CB153">
            <v>0.033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0.016</v>
          </cell>
          <cell r="CH153">
            <v>0.028</v>
          </cell>
          <cell r="CI153">
            <v>0</v>
          </cell>
          <cell r="CJ153">
            <v>0</v>
          </cell>
          <cell r="CK153">
            <v>0</v>
          </cell>
          <cell r="CL153">
            <v>0.061</v>
          </cell>
          <cell r="CM153">
            <v>0.058</v>
          </cell>
          <cell r="CN153">
            <v>0.10200000000000001</v>
          </cell>
          <cell r="CO153">
            <v>0</v>
          </cell>
          <cell r="CP153">
            <v>0</v>
          </cell>
          <cell r="CQ153">
            <v>0</v>
          </cell>
          <cell r="CR153">
            <v>0.020999999999999998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0.092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</row>
        <row r="154">
          <cell r="B154" t="str">
            <v>1-3</v>
          </cell>
          <cell r="J154">
            <v>0.113</v>
          </cell>
          <cell r="K154">
            <v>0.113</v>
          </cell>
          <cell r="L154">
            <v>0.113</v>
          </cell>
          <cell r="M154">
            <v>0.116</v>
          </cell>
          <cell r="O154">
            <v>0.113</v>
          </cell>
          <cell r="P154">
            <v>0.135</v>
          </cell>
          <cell r="Q154">
            <v>0.113</v>
          </cell>
          <cell r="R154">
            <v>0.055</v>
          </cell>
          <cell r="V154">
            <v>0.085</v>
          </cell>
          <cell r="W154">
            <v>0.085</v>
          </cell>
          <cell r="AV154">
            <v>0.012</v>
          </cell>
          <cell r="BC154">
            <v>0.01</v>
          </cell>
          <cell r="BH154">
            <v>0.012</v>
          </cell>
          <cell r="BM154">
            <v>0.02</v>
          </cell>
          <cell r="BW154">
            <v>0.15</v>
          </cell>
          <cell r="BZ154">
            <v>0.008</v>
          </cell>
          <cell r="CB154">
            <v>0.015</v>
          </cell>
          <cell r="CG154">
            <v>0.007</v>
          </cell>
          <cell r="CH154">
            <v>0.012</v>
          </cell>
          <cell r="CL154">
            <v>0.028</v>
          </cell>
          <cell r="CM154">
            <v>0.024</v>
          </cell>
          <cell r="CN154">
            <v>0.05</v>
          </cell>
          <cell r="CR154">
            <v>0.01</v>
          </cell>
          <cell r="CZ154">
            <v>0.042</v>
          </cell>
        </row>
        <row r="155">
          <cell r="B155" t="str">
            <v>3-7</v>
          </cell>
          <cell r="J155">
            <v>0.15</v>
          </cell>
          <cell r="K155">
            <v>0.15</v>
          </cell>
          <cell r="L155">
            <v>0.15</v>
          </cell>
          <cell r="M155">
            <v>0.154</v>
          </cell>
          <cell r="O155">
            <v>0.15</v>
          </cell>
          <cell r="P155">
            <v>0.18</v>
          </cell>
          <cell r="Q155">
            <v>0.15</v>
          </cell>
          <cell r="R155">
            <v>0.065</v>
          </cell>
          <cell r="V155">
            <v>0.1</v>
          </cell>
          <cell r="W155">
            <v>0.1</v>
          </cell>
          <cell r="AV155">
            <v>0.015</v>
          </cell>
          <cell r="BC155">
            <v>0.011</v>
          </cell>
          <cell r="BH155">
            <v>0.014</v>
          </cell>
          <cell r="BM155">
            <v>0.024</v>
          </cell>
          <cell r="BW155">
            <v>0.16</v>
          </cell>
          <cell r="BZ155">
            <v>0.012</v>
          </cell>
          <cell r="CB155">
            <v>0.018</v>
          </cell>
          <cell r="CG155">
            <v>0.009</v>
          </cell>
          <cell r="CH155">
            <v>0.016</v>
          </cell>
          <cell r="CL155">
            <v>0.033</v>
          </cell>
          <cell r="CM155">
            <v>0.034</v>
          </cell>
          <cell r="CN155">
            <v>0.052</v>
          </cell>
          <cell r="CR155">
            <v>0.011</v>
          </cell>
          <cell r="CZ155">
            <v>0.05</v>
          </cell>
        </row>
        <row r="156">
          <cell r="B156" t="str">
            <v>молоко сгущ.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0.07</v>
          </cell>
          <cell r="CM156">
            <v>0.07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0.035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</row>
        <row r="157">
          <cell r="B157" t="str">
            <v>1-3</v>
          </cell>
          <cell r="CL157">
            <v>0.03</v>
          </cell>
          <cell r="CM157">
            <v>0.03</v>
          </cell>
          <cell r="CT157">
            <v>0.015</v>
          </cell>
        </row>
        <row r="158">
          <cell r="B158" t="str">
            <v>3-7</v>
          </cell>
          <cell r="CL158">
            <v>0.04</v>
          </cell>
          <cell r="CM158">
            <v>0.04</v>
          </cell>
          <cell r="CT158">
            <v>0.02</v>
          </cell>
        </row>
        <row r="159">
          <cell r="B159" t="str">
            <v>морковь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0.138</v>
          </cell>
          <cell r="AJ159">
            <v>0.094</v>
          </cell>
          <cell r="AK159">
            <v>0.094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0.038000000000000006</v>
          </cell>
          <cell r="AS159">
            <v>0.0315</v>
          </cell>
          <cell r="AT159">
            <v>0.038000000000000006</v>
          </cell>
          <cell r="AU159">
            <v>0.032</v>
          </cell>
          <cell r="AV159">
            <v>0.028999999999999998</v>
          </cell>
          <cell r="AW159">
            <v>0.032</v>
          </cell>
          <cell r="AX159">
            <v>0.039</v>
          </cell>
          <cell r="AY159">
            <v>0.031</v>
          </cell>
          <cell r="AZ159">
            <v>0.020999999999999998</v>
          </cell>
          <cell r="BA159">
            <v>0.0313</v>
          </cell>
          <cell r="BB159">
            <v>0.038000000000000006</v>
          </cell>
          <cell r="BC159">
            <v>0</v>
          </cell>
          <cell r="BD159">
            <v>0</v>
          </cell>
          <cell r="BE159">
            <v>0.0083</v>
          </cell>
          <cell r="BF159">
            <v>0.07200000000000001</v>
          </cell>
          <cell r="BG159">
            <v>0.019</v>
          </cell>
          <cell r="BH159">
            <v>0</v>
          </cell>
          <cell r="BI159">
            <v>0.03</v>
          </cell>
          <cell r="BJ159">
            <v>0.07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0.024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0.07200000000000001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0.097</v>
          </cell>
          <cell r="CQ159">
            <v>0.06</v>
          </cell>
          <cell r="CR159">
            <v>0</v>
          </cell>
          <cell r="CS159">
            <v>0.037000000000000005</v>
          </cell>
          <cell r="CT159">
            <v>0.075</v>
          </cell>
          <cell r="CU159">
            <v>0</v>
          </cell>
          <cell r="CV159">
            <v>0.025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</row>
        <row r="160">
          <cell r="B160" t="str">
            <v>1-3</v>
          </cell>
          <cell r="AI160">
            <v>0.06</v>
          </cell>
          <cell r="AJ160">
            <v>0.043</v>
          </cell>
          <cell r="AK160">
            <v>0.043</v>
          </cell>
          <cell r="AR160">
            <v>0.017</v>
          </cell>
          <cell r="AS160">
            <v>0.0142</v>
          </cell>
          <cell r="AT160">
            <v>0.017</v>
          </cell>
          <cell r="AU160">
            <v>0.014</v>
          </cell>
          <cell r="AV160">
            <v>0.013</v>
          </cell>
          <cell r="AW160">
            <v>0.014</v>
          </cell>
          <cell r="AX160">
            <v>0.018</v>
          </cell>
          <cell r="AY160">
            <v>0.014</v>
          </cell>
          <cell r="AZ160">
            <v>0.009</v>
          </cell>
          <cell r="BA160">
            <v>0.014</v>
          </cell>
          <cell r="BB160">
            <v>0.017</v>
          </cell>
          <cell r="BE160">
            <v>0.003</v>
          </cell>
          <cell r="BF160">
            <v>0.033</v>
          </cell>
          <cell r="BG160">
            <v>0.009</v>
          </cell>
          <cell r="BI160">
            <v>0.014</v>
          </cell>
          <cell r="BJ160">
            <v>0.033</v>
          </cell>
          <cell r="BP160">
            <v>0.011</v>
          </cell>
          <cell r="CK160">
            <v>0.032</v>
          </cell>
          <cell r="CP160">
            <v>0.043</v>
          </cell>
          <cell r="CQ160">
            <v>0.024</v>
          </cell>
          <cell r="CS160">
            <v>0.016</v>
          </cell>
          <cell r="CT160">
            <v>0.031</v>
          </cell>
          <cell r="CV160">
            <v>0.011</v>
          </cell>
        </row>
        <row r="161">
          <cell r="B161" t="str">
            <v>3-7</v>
          </cell>
          <cell r="AI161">
            <v>0.078</v>
          </cell>
          <cell r="AJ161">
            <v>0.051</v>
          </cell>
          <cell r="AK161">
            <v>0.051</v>
          </cell>
          <cell r="AR161">
            <v>0.021</v>
          </cell>
          <cell r="AS161">
            <v>0.0173</v>
          </cell>
          <cell r="AT161">
            <v>0.021</v>
          </cell>
          <cell r="AU161">
            <v>0.018</v>
          </cell>
          <cell r="AV161">
            <v>0.016</v>
          </cell>
          <cell r="AW161">
            <v>0.018</v>
          </cell>
          <cell r="AX161">
            <v>0.021</v>
          </cell>
          <cell r="AY161">
            <v>0.017</v>
          </cell>
          <cell r="AZ161">
            <v>0.012</v>
          </cell>
          <cell r="BA161">
            <v>0.0173</v>
          </cell>
          <cell r="BB161">
            <v>0.021</v>
          </cell>
          <cell r="BE161">
            <v>0.0053</v>
          </cell>
          <cell r="BF161">
            <v>0.039</v>
          </cell>
          <cell r="BG161">
            <v>0.01</v>
          </cell>
          <cell r="BI161">
            <v>0.016</v>
          </cell>
          <cell r="BJ161">
            <v>0.037</v>
          </cell>
          <cell r="BP161">
            <v>0.013</v>
          </cell>
          <cell r="CK161">
            <v>0.04</v>
          </cell>
          <cell r="CP161">
            <v>0.054</v>
          </cell>
          <cell r="CQ161">
            <v>0.036</v>
          </cell>
          <cell r="CS161">
            <v>0.021</v>
          </cell>
          <cell r="CT161">
            <v>0.044</v>
          </cell>
          <cell r="CV161">
            <v>0.014</v>
          </cell>
        </row>
        <row r="162">
          <cell r="B162" t="str">
            <v>мука пшеничная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0.018000000000000002</v>
          </cell>
          <cell r="AW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0.003</v>
          </cell>
          <cell r="BF162">
            <v>0</v>
          </cell>
          <cell r="BG162">
            <v>0.0038</v>
          </cell>
          <cell r="BH162">
            <v>0</v>
          </cell>
          <cell r="BI162">
            <v>0</v>
          </cell>
          <cell r="BJ162">
            <v>0.003</v>
          </cell>
          <cell r="BK162">
            <v>0.006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0.005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0.07100000000000001</v>
          </cell>
          <cell r="CA162">
            <v>0</v>
          </cell>
          <cell r="CB162">
            <v>0.08399999999999999</v>
          </cell>
          <cell r="CC162">
            <v>0</v>
          </cell>
          <cell r="CD162">
            <v>0</v>
          </cell>
          <cell r="CE162">
            <v>0.065</v>
          </cell>
          <cell r="CF162">
            <v>0</v>
          </cell>
          <cell r="CG162">
            <v>0.067</v>
          </cell>
          <cell r="CH162">
            <v>0.07</v>
          </cell>
          <cell r="CI162">
            <v>0</v>
          </cell>
          <cell r="CJ162">
            <v>0.039999999999999994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0.003</v>
          </cell>
          <cell r="CS162">
            <v>0</v>
          </cell>
          <cell r="CT162">
            <v>0.033</v>
          </cell>
          <cell r="CU162">
            <v>0.003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</row>
        <row r="163">
          <cell r="B163" t="str">
            <v>1-3</v>
          </cell>
          <cell r="AV163">
            <v>0.008</v>
          </cell>
          <cell r="BE163">
            <v>0.001</v>
          </cell>
          <cell r="BG163">
            <v>0.0018</v>
          </cell>
          <cell r="BJ163">
            <v>0.001</v>
          </cell>
          <cell r="BK163">
            <v>0.002</v>
          </cell>
          <cell r="BP163">
            <v>0.002</v>
          </cell>
          <cell r="BZ163">
            <v>0.031</v>
          </cell>
          <cell r="CB163">
            <v>0.039</v>
          </cell>
          <cell r="CE163">
            <v>0.03</v>
          </cell>
          <cell r="CG163">
            <v>0.031</v>
          </cell>
          <cell r="CH163">
            <v>0.031</v>
          </cell>
          <cell r="CJ163">
            <v>0.018</v>
          </cell>
          <cell r="CR163">
            <v>0.001</v>
          </cell>
          <cell r="CT163">
            <v>0.015</v>
          </cell>
          <cell r="CU163">
            <v>0.001</v>
          </cell>
        </row>
        <row r="164">
          <cell r="B164" t="str">
            <v>3-7</v>
          </cell>
          <cell r="AV164">
            <v>0.01</v>
          </cell>
          <cell r="BE164">
            <v>0.002</v>
          </cell>
          <cell r="BG164">
            <v>0.002</v>
          </cell>
          <cell r="BJ164">
            <v>0.002</v>
          </cell>
          <cell r="BK164">
            <v>0.004</v>
          </cell>
          <cell r="BP164">
            <v>0.003</v>
          </cell>
          <cell r="BZ164">
            <v>0.04</v>
          </cell>
          <cell r="CB164">
            <v>0.045</v>
          </cell>
          <cell r="CE164">
            <v>0.035</v>
          </cell>
          <cell r="CG164">
            <v>0.036</v>
          </cell>
          <cell r="CH164">
            <v>0.039</v>
          </cell>
          <cell r="CJ164">
            <v>0.022</v>
          </cell>
          <cell r="CR164">
            <v>0.002</v>
          </cell>
          <cell r="CT164">
            <v>0.018</v>
          </cell>
          <cell r="CU164">
            <v>0.002</v>
          </cell>
        </row>
        <row r="165">
          <cell r="B165" t="str">
            <v>облепиха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</row>
        <row r="166">
          <cell r="B166" t="str">
            <v>1-3</v>
          </cell>
        </row>
        <row r="167">
          <cell r="B167" t="str">
            <v>3-7</v>
          </cell>
        </row>
        <row r="168">
          <cell r="B168" t="str">
            <v>овсянные хлопья</v>
          </cell>
          <cell r="I168">
            <v>0</v>
          </cell>
          <cell r="J168">
            <v>0</v>
          </cell>
          <cell r="K168">
            <v>0</v>
          </cell>
          <cell r="L168">
            <v>0.035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0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0</v>
          </cell>
          <cell r="GL168">
            <v>0</v>
          </cell>
          <cell r="GM168">
            <v>0</v>
          </cell>
          <cell r="GN168">
            <v>0</v>
          </cell>
          <cell r="GO168">
            <v>0</v>
          </cell>
          <cell r="GP168">
            <v>0</v>
          </cell>
          <cell r="GQ168">
            <v>0</v>
          </cell>
          <cell r="GR168">
            <v>0</v>
          </cell>
          <cell r="GS168">
            <v>0</v>
          </cell>
        </row>
        <row r="169">
          <cell r="B169" t="str">
            <v>1-3</v>
          </cell>
          <cell r="L169">
            <v>0.015</v>
          </cell>
        </row>
        <row r="170">
          <cell r="B170" t="str">
            <v>3-7</v>
          </cell>
          <cell r="L170">
            <v>0.02</v>
          </cell>
        </row>
        <row r="171">
          <cell r="B171" t="str">
            <v>огурцы конс.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0.156</v>
          </cell>
          <cell r="AQ171">
            <v>0.198</v>
          </cell>
          <cell r="AR171">
            <v>0</v>
          </cell>
          <cell r="AS171">
            <v>0.049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</row>
        <row r="172">
          <cell r="B172" t="str">
            <v>1-3</v>
          </cell>
          <cell r="AP172">
            <v>0.069</v>
          </cell>
          <cell r="AQ172">
            <v>0.089</v>
          </cell>
          <cell r="AS172">
            <v>0.022</v>
          </cell>
        </row>
        <row r="173">
          <cell r="B173" t="str">
            <v>3-7</v>
          </cell>
          <cell r="AP173">
            <v>0.087</v>
          </cell>
          <cell r="AQ173">
            <v>0.109</v>
          </cell>
          <cell r="AS173">
            <v>0.027</v>
          </cell>
        </row>
        <row r="174">
          <cell r="B174" t="str">
            <v>окорочок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</row>
        <row r="175">
          <cell r="B175" t="str">
            <v>1-3</v>
          </cell>
        </row>
        <row r="176">
          <cell r="B176" t="str">
            <v>3-7</v>
          </cell>
        </row>
        <row r="177">
          <cell r="B177" t="str">
            <v>пастила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S177">
            <v>0</v>
          </cell>
        </row>
        <row r="178">
          <cell r="B178" t="str">
            <v>1-3</v>
          </cell>
        </row>
        <row r="179">
          <cell r="B179" t="str">
            <v>3-7</v>
          </cell>
        </row>
        <row r="180">
          <cell r="B180" t="str">
            <v>печенье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0.045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  <cell r="GS180">
            <v>0</v>
          </cell>
        </row>
        <row r="181">
          <cell r="B181" t="str">
            <v>1-3</v>
          </cell>
          <cell r="CC181">
            <v>0.02</v>
          </cell>
        </row>
        <row r="182">
          <cell r="B182" t="str">
            <v>3-7</v>
          </cell>
          <cell r="CC182">
            <v>0.025</v>
          </cell>
        </row>
        <row r="183">
          <cell r="B183" t="str">
            <v>повидло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0.03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0.014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  <cell r="GS183">
            <v>0</v>
          </cell>
        </row>
        <row r="184">
          <cell r="B184" t="str">
            <v>1-3</v>
          </cell>
          <cell r="CB184">
            <v>0.014</v>
          </cell>
          <cell r="CI184">
            <v>0.006</v>
          </cell>
        </row>
        <row r="185">
          <cell r="B185" t="str">
            <v>3-7</v>
          </cell>
          <cell r="CB185">
            <v>0.016</v>
          </cell>
          <cell r="CI185">
            <v>0.008</v>
          </cell>
        </row>
        <row r="186">
          <cell r="B186" t="str">
            <v>пряник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0.045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</row>
        <row r="187">
          <cell r="B187" t="str">
            <v>1-3</v>
          </cell>
          <cell r="CD187">
            <v>0.02</v>
          </cell>
        </row>
        <row r="188">
          <cell r="B188" t="str">
            <v>3-7</v>
          </cell>
          <cell r="CD188">
            <v>0.025</v>
          </cell>
        </row>
        <row r="189">
          <cell r="B189" t="str">
            <v>Пшено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0.044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0.015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0</v>
          </cell>
        </row>
        <row r="190">
          <cell r="B190" t="str">
            <v>1-3</v>
          </cell>
          <cell r="Q190">
            <v>0.019</v>
          </cell>
          <cell r="AU190">
            <v>0.005</v>
          </cell>
        </row>
        <row r="191">
          <cell r="B191" t="str">
            <v>3-7</v>
          </cell>
          <cell r="Q191">
            <v>0.025</v>
          </cell>
          <cell r="AU191">
            <v>0.01</v>
          </cell>
        </row>
        <row r="192">
          <cell r="B192" t="str">
            <v>рис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0.044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0.011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0.011</v>
          </cell>
          <cell r="BB192">
            <v>0</v>
          </cell>
          <cell r="BC192">
            <v>0</v>
          </cell>
          <cell r="BD192">
            <v>0.009000000000000001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0.099</v>
          </cell>
          <cell r="BJ192">
            <v>0</v>
          </cell>
          <cell r="BK192">
            <v>0.01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0.075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0.011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</row>
        <row r="193">
          <cell r="B193" t="str">
            <v>1-3</v>
          </cell>
          <cell r="O193">
            <v>0.019</v>
          </cell>
          <cell r="AS193">
            <v>0.005</v>
          </cell>
          <cell r="BA193">
            <v>0.005</v>
          </cell>
          <cell r="BD193">
            <v>0.004</v>
          </cell>
          <cell r="BI193">
            <v>0.046</v>
          </cell>
          <cell r="BK193">
            <v>0.004</v>
          </cell>
          <cell r="CQ193">
            <v>0.03</v>
          </cell>
          <cell r="CV193">
            <v>0.005</v>
          </cell>
        </row>
        <row r="194">
          <cell r="B194" t="str">
            <v>3-7</v>
          </cell>
          <cell r="O194">
            <v>0.025</v>
          </cell>
          <cell r="AS194">
            <v>0.006</v>
          </cell>
          <cell r="BA194">
            <v>0.006</v>
          </cell>
          <cell r="BD194">
            <v>0.005</v>
          </cell>
          <cell r="BI194">
            <v>0.053</v>
          </cell>
          <cell r="BK194">
            <v>0.006</v>
          </cell>
          <cell r="CQ194">
            <v>0.045</v>
          </cell>
          <cell r="CV194">
            <v>0.006</v>
          </cell>
        </row>
        <row r="195">
          <cell r="B195" t="str">
            <v>рыба свежая 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</row>
        <row r="196">
          <cell r="B196" t="str">
            <v>1-3</v>
          </cell>
        </row>
        <row r="197">
          <cell r="B197" t="str">
            <v>3-7</v>
          </cell>
        </row>
        <row r="198">
          <cell r="B198" t="str">
            <v>ряженка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0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0</v>
          </cell>
          <cell r="GI198">
            <v>0</v>
          </cell>
          <cell r="GJ198">
            <v>0</v>
          </cell>
          <cell r="GK198">
            <v>0</v>
          </cell>
          <cell r="GL198">
            <v>0</v>
          </cell>
          <cell r="GM198">
            <v>0</v>
          </cell>
          <cell r="GN198">
            <v>0</v>
          </cell>
          <cell r="GO198">
            <v>0</v>
          </cell>
          <cell r="GP198">
            <v>0</v>
          </cell>
          <cell r="GQ198">
            <v>0</v>
          </cell>
          <cell r="GR198">
            <v>0</v>
          </cell>
          <cell r="GS198">
            <v>0</v>
          </cell>
        </row>
        <row r="199">
          <cell r="B199" t="str">
            <v>1-3</v>
          </cell>
        </row>
        <row r="200">
          <cell r="B200" t="str">
            <v>3-7</v>
          </cell>
        </row>
        <row r="201">
          <cell r="B201" t="str">
            <v>сахар</v>
          </cell>
          <cell r="I201">
            <v>0</v>
          </cell>
          <cell r="J201">
            <v>0.007</v>
          </cell>
          <cell r="K201">
            <v>0.01</v>
          </cell>
          <cell r="L201">
            <v>0.007</v>
          </cell>
          <cell r="M201">
            <v>0.0035</v>
          </cell>
          <cell r="N201">
            <v>0</v>
          </cell>
          <cell r="O201">
            <v>0.007</v>
          </cell>
          <cell r="P201">
            <v>0.007</v>
          </cell>
          <cell r="Q201">
            <v>0.007</v>
          </cell>
          <cell r="R201">
            <v>0</v>
          </cell>
          <cell r="S201">
            <v>0</v>
          </cell>
          <cell r="T201">
            <v>0.012</v>
          </cell>
          <cell r="U201">
            <v>0</v>
          </cell>
          <cell r="V201">
            <v>0.012</v>
          </cell>
          <cell r="W201">
            <v>0.012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0.0022500000000000003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0.009000000000000001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0.003</v>
          </cell>
          <cell r="BR201">
            <v>0.014</v>
          </cell>
          <cell r="BS201">
            <v>0.014</v>
          </cell>
          <cell r="BT201">
            <v>0.019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0.012</v>
          </cell>
          <cell r="CA201">
            <v>0</v>
          </cell>
          <cell r="CB201">
            <v>0.0057</v>
          </cell>
          <cell r="CC201">
            <v>0</v>
          </cell>
          <cell r="CD201">
            <v>0</v>
          </cell>
          <cell r="CE201">
            <v>0.017</v>
          </cell>
          <cell r="CF201">
            <v>0</v>
          </cell>
          <cell r="CG201">
            <v>0</v>
          </cell>
          <cell r="CH201">
            <v>0.015</v>
          </cell>
          <cell r="CI201">
            <v>0</v>
          </cell>
          <cell r="CJ201">
            <v>0.026000000000000002</v>
          </cell>
          <cell r="CK201">
            <v>0</v>
          </cell>
          <cell r="CL201">
            <v>0.006</v>
          </cell>
          <cell r="CM201">
            <v>0.015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0.0025</v>
          </cell>
          <cell r="CT201">
            <v>0.02</v>
          </cell>
          <cell r="CU201">
            <v>0</v>
          </cell>
          <cell r="CV201">
            <v>0</v>
          </cell>
          <cell r="CW201">
            <v>0</v>
          </cell>
          <cell r="CX201">
            <v>0.017</v>
          </cell>
          <cell r="CY201">
            <v>0.012</v>
          </cell>
          <cell r="CZ201">
            <v>0.012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0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</row>
        <row r="202">
          <cell r="B202" t="str">
            <v>1-3</v>
          </cell>
          <cell r="J202">
            <v>0.003</v>
          </cell>
          <cell r="K202">
            <v>0.004</v>
          </cell>
          <cell r="L202">
            <v>0.003</v>
          </cell>
          <cell r="M202">
            <v>0.0015</v>
          </cell>
          <cell r="O202">
            <v>0.003</v>
          </cell>
          <cell r="P202">
            <v>0.003</v>
          </cell>
          <cell r="Q202">
            <v>0.003</v>
          </cell>
          <cell r="T202">
            <v>0.006</v>
          </cell>
          <cell r="V202">
            <v>0.006</v>
          </cell>
          <cell r="W202">
            <v>0.006</v>
          </cell>
          <cell r="AY202">
            <v>0.001</v>
          </cell>
          <cell r="BG202">
            <v>0.004</v>
          </cell>
          <cell r="BR202">
            <v>0.006</v>
          </cell>
          <cell r="BS202">
            <v>0.006</v>
          </cell>
          <cell r="BT202">
            <v>0.009</v>
          </cell>
          <cell r="BZ202">
            <v>0.005</v>
          </cell>
          <cell r="CB202">
            <v>0.0017</v>
          </cell>
          <cell r="CE202">
            <v>0.007</v>
          </cell>
          <cell r="CH202">
            <v>0.007</v>
          </cell>
          <cell r="CJ202">
            <v>0.012</v>
          </cell>
          <cell r="CL202">
            <v>0.002</v>
          </cell>
          <cell r="CM202">
            <v>0.006</v>
          </cell>
          <cell r="CS202">
            <v>0.001</v>
          </cell>
          <cell r="CT202">
            <v>0.008</v>
          </cell>
          <cell r="CX202">
            <v>0.008</v>
          </cell>
          <cell r="CY202">
            <v>0.006</v>
          </cell>
          <cell r="CZ202">
            <v>0.006</v>
          </cell>
        </row>
        <row r="203">
          <cell r="B203" t="str">
            <v>3-7</v>
          </cell>
          <cell r="J203">
            <v>0.004</v>
          </cell>
          <cell r="K203">
            <v>0.006</v>
          </cell>
          <cell r="L203">
            <v>0.004</v>
          </cell>
          <cell r="M203">
            <v>0.002</v>
          </cell>
          <cell r="O203">
            <v>0.004</v>
          </cell>
          <cell r="P203">
            <v>0.004</v>
          </cell>
          <cell r="Q203">
            <v>0.004</v>
          </cell>
          <cell r="T203">
            <v>0.006</v>
          </cell>
          <cell r="V203">
            <v>0.006</v>
          </cell>
          <cell r="W203">
            <v>0.006</v>
          </cell>
          <cell r="AY203">
            <v>0.00125</v>
          </cell>
          <cell r="BG203">
            <v>0.005</v>
          </cell>
          <cell r="BQ203">
            <v>0.003</v>
          </cell>
          <cell r="BR203">
            <v>0.008</v>
          </cell>
          <cell r="BS203">
            <v>0.008</v>
          </cell>
          <cell r="BT203">
            <v>0.01</v>
          </cell>
          <cell r="BZ203">
            <v>0.007</v>
          </cell>
          <cell r="CB203">
            <v>0.004</v>
          </cell>
          <cell r="CE203">
            <v>0.01</v>
          </cell>
          <cell r="CH203">
            <v>0.008</v>
          </cell>
          <cell r="CJ203">
            <v>0.014</v>
          </cell>
          <cell r="CL203">
            <v>0.004</v>
          </cell>
          <cell r="CM203">
            <v>0.009</v>
          </cell>
          <cell r="CS203">
            <v>0.0015</v>
          </cell>
          <cell r="CT203">
            <v>0.012</v>
          </cell>
          <cell r="CX203">
            <v>0.009</v>
          </cell>
          <cell r="CY203">
            <v>0.006</v>
          </cell>
          <cell r="CZ203">
            <v>0.006</v>
          </cell>
        </row>
        <row r="204">
          <cell r="B204" t="str">
            <v>свекла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0.128</v>
          </cell>
          <cell r="AM204">
            <v>0.138</v>
          </cell>
          <cell r="AN204">
            <v>0.093</v>
          </cell>
          <cell r="AO204">
            <v>0</v>
          </cell>
          <cell r="AP204">
            <v>0</v>
          </cell>
          <cell r="AQ204">
            <v>0</v>
          </cell>
          <cell r="AR204">
            <v>0.096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0.15300000000000002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0.448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</row>
        <row r="205">
          <cell r="B205" t="str">
            <v>1-3</v>
          </cell>
          <cell r="AL205">
            <v>0.055</v>
          </cell>
          <cell r="AM205">
            <v>0.06</v>
          </cell>
          <cell r="AN205">
            <v>0.043</v>
          </cell>
          <cell r="AR205">
            <v>0.043</v>
          </cell>
          <cell r="AY205">
            <v>0.068</v>
          </cell>
          <cell r="BO205">
            <v>0.219</v>
          </cell>
        </row>
        <row r="206">
          <cell r="B206" t="str">
            <v>3-7</v>
          </cell>
          <cell r="AL206">
            <v>0.073</v>
          </cell>
          <cell r="AM206">
            <v>0.078</v>
          </cell>
          <cell r="AN206">
            <v>0.05</v>
          </cell>
          <cell r="AR206">
            <v>0.053</v>
          </cell>
          <cell r="AY206">
            <v>0.085</v>
          </cell>
          <cell r="BO206">
            <v>0.229</v>
          </cell>
        </row>
        <row r="207">
          <cell r="B207" t="str">
            <v>свинина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</row>
        <row r="208">
          <cell r="B208" t="str">
            <v>1-3</v>
          </cell>
        </row>
        <row r="209">
          <cell r="B209" t="str">
            <v>3-7</v>
          </cell>
        </row>
        <row r="210">
          <cell r="B210" t="str">
            <v>сгущенка вареная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</row>
        <row r="211">
          <cell r="B211" t="str">
            <v>1-3</v>
          </cell>
        </row>
        <row r="212">
          <cell r="B212" t="str">
            <v>3-7</v>
          </cell>
        </row>
        <row r="213">
          <cell r="B213" t="str">
            <v>сельдь 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0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</row>
        <row r="214">
          <cell r="B214" t="str">
            <v>1-3</v>
          </cell>
        </row>
        <row r="215">
          <cell r="B215" t="str">
            <v>3-7</v>
          </cell>
        </row>
        <row r="216">
          <cell r="B216" t="str">
            <v>сметана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0.013000000000000001</v>
          </cell>
          <cell r="AS216">
            <v>0.013000000000000001</v>
          </cell>
          <cell r="AT216">
            <v>0</v>
          </cell>
          <cell r="AU216">
            <v>0.013000000000000001</v>
          </cell>
          <cell r="AV216">
            <v>0</v>
          </cell>
          <cell r="AW216">
            <v>0</v>
          </cell>
          <cell r="AX216">
            <v>0</v>
          </cell>
          <cell r="AY216">
            <v>0.013000000000000001</v>
          </cell>
          <cell r="AZ216">
            <v>0</v>
          </cell>
          <cell r="BA216">
            <v>0.013000000000000001</v>
          </cell>
          <cell r="BB216">
            <v>0.013000000000000001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0.013000000000000001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0.035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0.047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0.0015</v>
          </cell>
          <cell r="CM216">
            <v>0.009000000000000001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0.011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  <cell r="GA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0</v>
          </cell>
          <cell r="GS216">
            <v>0</v>
          </cell>
        </row>
        <row r="217">
          <cell r="B217" t="str">
            <v>1-3</v>
          </cell>
          <cell r="AR217">
            <v>0.006</v>
          </cell>
          <cell r="AS217">
            <v>0.006</v>
          </cell>
          <cell r="AU217">
            <v>0.006</v>
          </cell>
          <cell r="AY217">
            <v>0.006</v>
          </cell>
          <cell r="BA217">
            <v>0.006</v>
          </cell>
          <cell r="BB217">
            <v>0.006</v>
          </cell>
          <cell r="BJ217">
            <v>0.005</v>
          </cell>
          <cell r="BO217">
            <v>0.015</v>
          </cell>
          <cell r="CE217">
            <v>0.02</v>
          </cell>
          <cell r="CL217">
            <v>0.0005</v>
          </cell>
          <cell r="CM217">
            <v>0.004</v>
          </cell>
          <cell r="CU217">
            <v>0.004</v>
          </cell>
        </row>
        <row r="218">
          <cell r="B218" t="str">
            <v>3-7</v>
          </cell>
          <cell r="AR218">
            <v>0.007</v>
          </cell>
          <cell r="AS218">
            <v>0.007</v>
          </cell>
          <cell r="AU218">
            <v>0.007</v>
          </cell>
          <cell r="AY218">
            <v>0.007</v>
          </cell>
          <cell r="BA218">
            <v>0.007</v>
          </cell>
          <cell r="BB218">
            <v>0.007</v>
          </cell>
          <cell r="BJ218">
            <v>0.008</v>
          </cell>
          <cell r="BO218">
            <v>0.02</v>
          </cell>
          <cell r="CE218">
            <v>0.027</v>
          </cell>
          <cell r="CL218">
            <v>0.001</v>
          </cell>
          <cell r="CM218">
            <v>0.005</v>
          </cell>
          <cell r="CU218">
            <v>0.007</v>
          </cell>
        </row>
        <row r="219">
          <cell r="B219" t="str">
            <v>смородина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</row>
        <row r="220">
          <cell r="B220" t="str">
            <v>1-3</v>
          </cell>
        </row>
        <row r="221">
          <cell r="B221" t="str">
            <v>3-7</v>
          </cell>
        </row>
        <row r="222">
          <cell r="B222" t="str">
            <v>снежок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0.31</v>
          </cell>
          <cell r="BW222">
            <v>0</v>
          </cell>
          <cell r="BX222">
            <v>0.31</v>
          </cell>
          <cell r="BY222">
            <v>0.31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</row>
        <row r="223">
          <cell r="B223" t="str">
            <v>1-3</v>
          </cell>
          <cell r="BV223">
            <v>0.15</v>
          </cell>
          <cell r="BX223">
            <v>0.15</v>
          </cell>
          <cell r="BY223">
            <v>0.15</v>
          </cell>
        </row>
        <row r="224">
          <cell r="B224" t="str">
            <v>3-7</v>
          </cell>
          <cell r="BV224">
            <v>0.16</v>
          </cell>
          <cell r="BX224">
            <v>0.16</v>
          </cell>
          <cell r="BY224">
            <v>0.16</v>
          </cell>
        </row>
        <row r="225">
          <cell r="B225" t="str">
            <v>сода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  <cell r="GF225">
            <v>0</v>
          </cell>
          <cell r="GG225">
            <v>0</v>
          </cell>
          <cell r="GH225">
            <v>0</v>
          </cell>
          <cell r="GI225">
            <v>0</v>
          </cell>
          <cell r="GJ225">
            <v>0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0</v>
          </cell>
          <cell r="GS225">
            <v>0</v>
          </cell>
        </row>
        <row r="226">
          <cell r="B226" t="str">
            <v>1-3</v>
          </cell>
        </row>
        <row r="227">
          <cell r="B227" t="str">
            <v>3-7</v>
          </cell>
        </row>
        <row r="228">
          <cell r="B228" t="str">
            <v>сок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0.2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0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</row>
        <row r="229">
          <cell r="B229" t="str">
            <v>1-3</v>
          </cell>
          <cell r="AA229">
            <v>0.1</v>
          </cell>
        </row>
        <row r="230">
          <cell r="B230" t="str">
            <v>3-7</v>
          </cell>
          <cell r="AA230">
            <v>0.1</v>
          </cell>
        </row>
        <row r="231">
          <cell r="B231" t="str">
            <v>соль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0.009000000000000001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L231">
            <v>0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</v>
          </cell>
          <cell r="FS231">
            <v>0</v>
          </cell>
          <cell r="FT231">
            <v>0</v>
          </cell>
          <cell r="FU231">
            <v>0</v>
          </cell>
          <cell r="FV231">
            <v>0</v>
          </cell>
          <cell r="FW231">
            <v>0</v>
          </cell>
          <cell r="FX231">
            <v>0</v>
          </cell>
          <cell r="FY231">
            <v>0</v>
          </cell>
          <cell r="FZ231">
            <v>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0</v>
          </cell>
          <cell r="GF231">
            <v>0</v>
          </cell>
          <cell r="GG231">
            <v>0</v>
          </cell>
          <cell r="GH231">
            <v>0</v>
          </cell>
          <cell r="GI231">
            <v>0</v>
          </cell>
          <cell r="GJ231">
            <v>0</v>
          </cell>
          <cell r="GK231">
            <v>0</v>
          </cell>
          <cell r="GL231">
            <v>0</v>
          </cell>
          <cell r="GM231">
            <v>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</row>
        <row r="232">
          <cell r="B232" t="str">
            <v>1-3</v>
          </cell>
          <cell r="DA232">
            <v>0.004</v>
          </cell>
        </row>
        <row r="233">
          <cell r="B233" t="str">
            <v>3-7</v>
          </cell>
          <cell r="DA233">
            <v>0.005</v>
          </cell>
        </row>
        <row r="234">
          <cell r="B234" t="str">
            <v>сухари панир.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0.009000000000000001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0.009000000000000001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0.003</v>
          </cell>
          <cell r="CM234">
            <v>0.009000000000000001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</row>
        <row r="235">
          <cell r="B235" t="str">
            <v>1-3</v>
          </cell>
          <cell r="BC235">
            <v>0.004</v>
          </cell>
          <cell r="BH235">
            <v>0.004</v>
          </cell>
          <cell r="CL235">
            <v>0.001</v>
          </cell>
          <cell r="CM235">
            <v>0.004</v>
          </cell>
        </row>
        <row r="236">
          <cell r="B236" t="str">
            <v>3-7</v>
          </cell>
          <cell r="BC236">
            <v>0.005</v>
          </cell>
          <cell r="BH236">
            <v>0.005</v>
          </cell>
          <cell r="CL236">
            <v>0.002</v>
          </cell>
          <cell r="CM236">
            <v>0.005</v>
          </cell>
        </row>
        <row r="237">
          <cell r="B237" t="str">
            <v>сухофрукты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0.028999999999999998</v>
          </cell>
          <cell r="BS237">
            <v>0.024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L237">
            <v>0</v>
          </cell>
          <cell r="FM237">
            <v>0</v>
          </cell>
          <cell r="FN237">
            <v>0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</row>
        <row r="238">
          <cell r="B238" t="str">
            <v>1-3</v>
          </cell>
          <cell r="BR238">
            <v>0.014</v>
          </cell>
          <cell r="BS238">
            <v>0.011</v>
          </cell>
        </row>
        <row r="239">
          <cell r="B239" t="str">
            <v>3-7</v>
          </cell>
          <cell r="BR239">
            <v>0.015</v>
          </cell>
          <cell r="BS239">
            <v>0.013</v>
          </cell>
        </row>
        <row r="240">
          <cell r="B240" t="str">
            <v>сыр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0.0213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0.022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0.0074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  <cell r="GA240">
            <v>0</v>
          </cell>
          <cell r="GB240">
            <v>0</v>
          </cell>
          <cell r="GC240">
            <v>0</v>
          </cell>
          <cell r="GD240">
            <v>0</v>
          </cell>
          <cell r="GE240">
            <v>0</v>
          </cell>
          <cell r="GF240">
            <v>0</v>
          </cell>
          <cell r="GG240">
            <v>0</v>
          </cell>
          <cell r="GH240">
            <v>0</v>
          </cell>
          <cell r="GI240">
            <v>0</v>
          </cell>
          <cell r="GJ240">
            <v>0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</row>
        <row r="241">
          <cell r="B241" t="str">
            <v>1-3</v>
          </cell>
          <cell r="N241">
            <v>0.0085</v>
          </cell>
          <cell r="Y241">
            <v>0.01</v>
          </cell>
          <cell r="AL241">
            <v>0.0027</v>
          </cell>
        </row>
        <row r="242">
          <cell r="B242" t="str">
            <v>3-7</v>
          </cell>
          <cell r="N242">
            <v>0.0128</v>
          </cell>
          <cell r="Y242">
            <v>0.012</v>
          </cell>
          <cell r="AL242">
            <v>0.0047</v>
          </cell>
        </row>
        <row r="243">
          <cell r="B243" t="str">
            <v>творог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0.022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0.269</v>
          </cell>
          <cell r="CK243">
            <v>0</v>
          </cell>
          <cell r="CL243">
            <v>0</v>
          </cell>
          <cell r="CM243">
            <v>0.227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0.191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</row>
        <row r="244">
          <cell r="B244" t="str">
            <v>1-3</v>
          </cell>
          <cell r="BZ244">
            <v>0.01</v>
          </cell>
          <cell r="CJ244">
            <v>0.12</v>
          </cell>
          <cell r="CM244">
            <v>0.095</v>
          </cell>
          <cell r="CT244">
            <v>0.085</v>
          </cell>
        </row>
        <row r="245">
          <cell r="B245" t="str">
            <v>3-7</v>
          </cell>
          <cell r="BZ245">
            <v>0.012</v>
          </cell>
          <cell r="CJ245">
            <v>0.149</v>
          </cell>
          <cell r="CM245">
            <v>0.132</v>
          </cell>
          <cell r="CT245">
            <v>0.106</v>
          </cell>
        </row>
        <row r="246">
          <cell r="B246" t="str">
            <v>томатная паста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0.005</v>
          </cell>
          <cell r="AZ246">
            <v>0</v>
          </cell>
          <cell r="BA246">
            <v>0.005</v>
          </cell>
          <cell r="BB246">
            <v>0.005</v>
          </cell>
          <cell r="BC246">
            <v>0</v>
          </cell>
          <cell r="BD246">
            <v>0</v>
          </cell>
          <cell r="BE246">
            <v>0.011</v>
          </cell>
          <cell r="BF246">
            <v>0.0045000000000000005</v>
          </cell>
          <cell r="BG246">
            <v>0.02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0.003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0.003</v>
          </cell>
          <cell r="CR246">
            <v>0</v>
          </cell>
          <cell r="CS246">
            <v>0.01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0</v>
          </cell>
          <cell r="GM246">
            <v>0</v>
          </cell>
          <cell r="GN246">
            <v>0</v>
          </cell>
          <cell r="GO246">
            <v>0</v>
          </cell>
          <cell r="GP246">
            <v>0</v>
          </cell>
          <cell r="GQ246">
            <v>0</v>
          </cell>
          <cell r="GR246">
            <v>0</v>
          </cell>
          <cell r="GS246">
            <v>0</v>
          </cell>
        </row>
        <row r="247">
          <cell r="B247" t="str">
            <v>1-3</v>
          </cell>
          <cell r="AY247">
            <v>0.002</v>
          </cell>
          <cell r="BA247">
            <v>0.002</v>
          </cell>
          <cell r="BB247">
            <v>0.002</v>
          </cell>
          <cell r="BE247">
            <v>0.004</v>
          </cell>
          <cell r="BF247">
            <v>0.0015</v>
          </cell>
          <cell r="BG247">
            <v>0.006</v>
          </cell>
          <cell r="BP247">
            <v>0.001</v>
          </cell>
          <cell r="CQ247">
            <v>0.001</v>
          </cell>
          <cell r="CS247">
            <v>0.004</v>
          </cell>
        </row>
        <row r="248">
          <cell r="B248" t="str">
            <v>3-7</v>
          </cell>
          <cell r="AY248">
            <v>0.003</v>
          </cell>
          <cell r="BA248">
            <v>0.003</v>
          </cell>
          <cell r="BB248">
            <v>0.003</v>
          </cell>
          <cell r="BE248">
            <v>0.007</v>
          </cell>
          <cell r="BF248">
            <v>0.003</v>
          </cell>
          <cell r="BG248">
            <v>0.014</v>
          </cell>
          <cell r="BP248">
            <v>0.002</v>
          </cell>
          <cell r="CQ248">
            <v>0.002</v>
          </cell>
          <cell r="CS248">
            <v>0.006</v>
          </cell>
        </row>
        <row r="249">
          <cell r="B249" t="str">
            <v>фасоль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</v>
          </cell>
          <cell r="FR249">
            <v>0</v>
          </cell>
          <cell r="FS249">
            <v>0</v>
          </cell>
          <cell r="FT249">
            <v>0</v>
          </cell>
          <cell r="FU249">
            <v>0</v>
          </cell>
          <cell r="FV249">
            <v>0</v>
          </cell>
          <cell r="FW249">
            <v>0</v>
          </cell>
          <cell r="FX249">
            <v>0</v>
          </cell>
          <cell r="FY249">
            <v>0</v>
          </cell>
          <cell r="FZ249">
            <v>0</v>
          </cell>
          <cell r="GA249">
            <v>0</v>
          </cell>
          <cell r="GB249">
            <v>0</v>
          </cell>
          <cell r="GC249">
            <v>0</v>
          </cell>
          <cell r="GD249">
            <v>0</v>
          </cell>
          <cell r="GE249">
            <v>0</v>
          </cell>
          <cell r="GF249">
            <v>0</v>
          </cell>
          <cell r="GG249">
            <v>0</v>
          </cell>
          <cell r="GH249">
            <v>0</v>
          </cell>
          <cell r="GI249">
            <v>0</v>
          </cell>
          <cell r="GJ249">
            <v>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0</v>
          </cell>
          <cell r="GS249">
            <v>0</v>
          </cell>
        </row>
        <row r="250">
          <cell r="B250" t="str">
            <v>1-3</v>
          </cell>
        </row>
        <row r="251">
          <cell r="B251" t="str">
            <v>3-7</v>
          </cell>
        </row>
        <row r="252">
          <cell r="B252" t="str">
            <v>фасоль консерв.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L252">
            <v>0</v>
          </cell>
          <cell r="FM252">
            <v>0</v>
          </cell>
          <cell r="FN252">
            <v>0</v>
          </cell>
          <cell r="FO252">
            <v>0</v>
          </cell>
          <cell r="FP252">
            <v>0</v>
          </cell>
          <cell r="FQ252">
            <v>0</v>
          </cell>
          <cell r="FR252">
            <v>0</v>
          </cell>
          <cell r="FS252">
            <v>0</v>
          </cell>
          <cell r="FT252">
            <v>0</v>
          </cell>
          <cell r="FU252">
            <v>0</v>
          </cell>
          <cell r="FV252">
            <v>0</v>
          </cell>
          <cell r="FW252">
            <v>0</v>
          </cell>
          <cell r="FX252">
            <v>0</v>
          </cell>
          <cell r="FY252">
            <v>0</v>
          </cell>
          <cell r="FZ252">
            <v>0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0</v>
          </cell>
          <cell r="GF252">
            <v>0</v>
          </cell>
          <cell r="GG252">
            <v>0</v>
          </cell>
          <cell r="GH252">
            <v>0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</row>
        <row r="253">
          <cell r="B253" t="str">
            <v>1-3</v>
          </cell>
        </row>
        <row r="254">
          <cell r="B254" t="str">
            <v>3-7</v>
          </cell>
        </row>
        <row r="255">
          <cell r="B255" t="str">
            <v>филе индейки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0.045</v>
          </cell>
          <cell r="AU255">
            <v>0</v>
          </cell>
          <cell r="AV255">
            <v>0.045</v>
          </cell>
          <cell r="AW255">
            <v>0.045</v>
          </cell>
          <cell r="AX255">
            <v>0.045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0.145</v>
          </cell>
          <cell r="BF255">
            <v>0</v>
          </cell>
          <cell r="BG255">
            <v>0.16999999999999998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0</v>
          </cell>
          <cell r="FQ255">
            <v>0</v>
          </cell>
          <cell r="FR255">
            <v>0</v>
          </cell>
          <cell r="FS255">
            <v>0</v>
          </cell>
          <cell r="FT255">
            <v>0</v>
          </cell>
          <cell r="FU255">
            <v>0</v>
          </cell>
          <cell r="FV255">
            <v>0</v>
          </cell>
          <cell r="FW255">
            <v>0</v>
          </cell>
          <cell r="FX255">
            <v>0</v>
          </cell>
          <cell r="FY255">
            <v>0</v>
          </cell>
          <cell r="FZ255">
            <v>0</v>
          </cell>
          <cell r="GA255">
            <v>0</v>
          </cell>
          <cell r="GB255">
            <v>0</v>
          </cell>
          <cell r="GC255">
            <v>0</v>
          </cell>
          <cell r="GD255">
            <v>0</v>
          </cell>
          <cell r="GE255">
            <v>0</v>
          </cell>
          <cell r="GF255">
            <v>0</v>
          </cell>
          <cell r="GG255">
            <v>0</v>
          </cell>
          <cell r="GH255">
            <v>0</v>
          </cell>
          <cell r="GI255">
            <v>0</v>
          </cell>
          <cell r="GJ255">
            <v>0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0</v>
          </cell>
          <cell r="GS255">
            <v>0</v>
          </cell>
        </row>
        <row r="256">
          <cell r="B256" t="str">
            <v>1-3</v>
          </cell>
          <cell r="AT256">
            <v>0.02</v>
          </cell>
          <cell r="AV256">
            <v>0.02</v>
          </cell>
          <cell r="AW256">
            <v>0.02</v>
          </cell>
          <cell r="AX256">
            <v>0.02</v>
          </cell>
          <cell r="BE256">
            <v>0.055</v>
          </cell>
          <cell r="BG256">
            <v>0.08</v>
          </cell>
        </row>
        <row r="257">
          <cell r="B257" t="str">
            <v>3-7</v>
          </cell>
          <cell r="AT257">
            <v>0.025</v>
          </cell>
          <cell r="AV257">
            <v>0.025</v>
          </cell>
          <cell r="AW257">
            <v>0.025</v>
          </cell>
          <cell r="AX257">
            <v>0.025</v>
          </cell>
          <cell r="BE257">
            <v>0.09</v>
          </cell>
          <cell r="BG257">
            <v>0.09</v>
          </cell>
        </row>
        <row r="258">
          <cell r="B258" t="str">
            <v>филе рыбы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0.11399999999999999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0.201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0.14700000000000002</v>
          </cell>
          <cell r="CS258">
            <v>0.119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0</v>
          </cell>
          <cell r="GC258">
            <v>0</v>
          </cell>
          <cell r="GD258">
            <v>0</v>
          </cell>
          <cell r="GE258">
            <v>0</v>
          </cell>
          <cell r="GF258">
            <v>0</v>
          </cell>
          <cell r="GG258">
            <v>0</v>
          </cell>
          <cell r="GH258">
            <v>0</v>
          </cell>
          <cell r="GI258">
            <v>0</v>
          </cell>
          <cell r="GJ258">
            <v>0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</row>
        <row r="259">
          <cell r="B259" t="str">
            <v>1-3</v>
          </cell>
          <cell r="BC259">
            <v>0.053</v>
          </cell>
          <cell r="BJ259">
            <v>0.09</v>
          </cell>
          <cell r="CR259">
            <v>0.07</v>
          </cell>
          <cell r="CS259">
            <v>0.055</v>
          </cell>
        </row>
        <row r="260">
          <cell r="B260" t="str">
            <v>3-7</v>
          </cell>
          <cell r="BC260">
            <v>0.061</v>
          </cell>
          <cell r="BJ260">
            <v>0.111</v>
          </cell>
          <cell r="CR260">
            <v>0.077</v>
          </cell>
          <cell r="CS260">
            <v>0.064</v>
          </cell>
        </row>
        <row r="261">
          <cell r="B261" t="str">
            <v>филе цыплят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0.045</v>
          </cell>
          <cell r="AU261">
            <v>0</v>
          </cell>
          <cell r="AV261">
            <v>0.045</v>
          </cell>
          <cell r="AW261">
            <v>0.045</v>
          </cell>
          <cell r="AX261">
            <v>0.045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0.145</v>
          </cell>
          <cell r="BF261">
            <v>0</v>
          </cell>
          <cell r="BG261">
            <v>0.16999999999999998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</row>
        <row r="262">
          <cell r="B262" t="str">
            <v>1-3</v>
          </cell>
          <cell r="AT262">
            <v>0.02</v>
          </cell>
          <cell r="AV262">
            <v>0.02</v>
          </cell>
          <cell r="AW262">
            <v>0.02</v>
          </cell>
          <cell r="AX262">
            <v>0.02</v>
          </cell>
          <cell r="BE262">
            <v>0.055</v>
          </cell>
          <cell r="BG262">
            <v>0.08</v>
          </cell>
        </row>
        <row r="263">
          <cell r="B263" t="str">
            <v>3-7</v>
          </cell>
          <cell r="AT263">
            <v>0.025</v>
          </cell>
          <cell r="AV263">
            <v>0.025</v>
          </cell>
          <cell r="AW263">
            <v>0.025</v>
          </cell>
          <cell r="AX263">
            <v>0.025</v>
          </cell>
          <cell r="BE263">
            <v>0.09</v>
          </cell>
          <cell r="BG263">
            <v>0.09</v>
          </cell>
        </row>
        <row r="264">
          <cell r="B264" t="str">
            <v>хлеб пшеничный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0.05</v>
          </cell>
          <cell r="Y264">
            <v>0.05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0.026000000000000002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0.019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0.11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0.05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0.05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</row>
        <row r="265">
          <cell r="B265" t="str">
            <v>1-3</v>
          </cell>
          <cell r="X265">
            <v>0.02</v>
          </cell>
          <cell r="Y265">
            <v>0.02</v>
          </cell>
          <cell r="BC265">
            <v>0.012</v>
          </cell>
          <cell r="BH265">
            <v>0.009</v>
          </cell>
          <cell r="BU265">
            <v>0.05</v>
          </cell>
          <cell r="CI265">
            <v>0.02</v>
          </cell>
          <cell r="CW265">
            <v>0.02</v>
          </cell>
        </row>
        <row r="266">
          <cell r="B266" t="str">
            <v>3-7</v>
          </cell>
          <cell r="X266">
            <v>0.03</v>
          </cell>
          <cell r="Y266">
            <v>0.03</v>
          </cell>
          <cell r="BC266">
            <v>0.014</v>
          </cell>
          <cell r="BH266">
            <v>0.01</v>
          </cell>
          <cell r="BU266">
            <v>0.06</v>
          </cell>
          <cell r="CI266">
            <v>0.03</v>
          </cell>
          <cell r="CW266">
            <v>0.03</v>
          </cell>
        </row>
        <row r="267">
          <cell r="B267" t="str">
            <v>хлеб ржаной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0</v>
          </cell>
          <cell r="GG267">
            <v>0</v>
          </cell>
          <cell r="GH267">
            <v>0</v>
          </cell>
          <cell r="GI267">
            <v>0</v>
          </cell>
          <cell r="GJ267">
            <v>0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</row>
        <row r="268">
          <cell r="B268" t="str">
            <v>1-3</v>
          </cell>
        </row>
        <row r="269">
          <cell r="B269" t="str">
            <v>3-7</v>
          </cell>
        </row>
        <row r="270">
          <cell r="B270" t="str">
            <v>цыпленок брол.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0</v>
          </cell>
          <cell r="FS270">
            <v>0</v>
          </cell>
          <cell r="FT270">
            <v>0</v>
          </cell>
          <cell r="FU270">
            <v>0</v>
          </cell>
          <cell r="FV270">
            <v>0</v>
          </cell>
          <cell r="FW270">
            <v>0</v>
          </cell>
          <cell r="FX270">
            <v>0</v>
          </cell>
          <cell r="FY270">
            <v>0</v>
          </cell>
          <cell r="FZ270">
            <v>0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0</v>
          </cell>
          <cell r="GF270">
            <v>0</v>
          </cell>
          <cell r="GG270">
            <v>0</v>
          </cell>
          <cell r="GH270">
            <v>0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0</v>
          </cell>
          <cell r="GR270">
            <v>0</v>
          </cell>
          <cell r="GS270">
            <v>0</v>
          </cell>
        </row>
        <row r="271">
          <cell r="B271" t="str">
            <v>1-3</v>
          </cell>
        </row>
        <row r="272">
          <cell r="B272" t="str">
            <v>3-7</v>
          </cell>
        </row>
        <row r="273">
          <cell r="B273" t="str">
            <v>чай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0.0012000000000000001</v>
          </cell>
          <cell r="U273">
            <v>0.0012000000000000001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0.0012000000000000001</v>
          </cell>
          <cell r="CZ273">
            <v>0.0012000000000000001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>
            <v>0</v>
          </cell>
          <cell r="FQ273">
            <v>0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</row>
        <row r="274">
          <cell r="B274" t="str">
            <v>1-3</v>
          </cell>
          <cell r="T274">
            <v>0.00055</v>
          </cell>
          <cell r="U274">
            <v>0.00055</v>
          </cell>
          <cell r="CY274">
            <v>0.00055</v>
          </cell>
          <cell r="CZ274">
            <v>0.00055</v>
          </cell>
        </row>
        <row r="275">
          <cell r="B275" t="str">
            <v>3-7</v>
          </cell>
          <cell r="T275">
            <v>0.00065</v>
          </cell>
          <cell r="U275">
            <v>0.00065</v>
          </cell>
          <cell r="CY275">
            <v>0.00065</v>
          </cell>
          <cell r="CZ275">
            <v>0.00065</v>
          </cell>
        </row>
        <row r="276">
          <cell r="B276" t="str">
            <v>чернослив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0.005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0</v>
          </cell>
          <cell r="FP276">
            <v>0</v>
          </cell>
          <cell r="FQ276">
            <v>0</v>
          </cell>
          <cell r="FR276">
            <v>0</v>
          </cell>
          <cell r="FS276">
            <v>0</v>
          </cell>
          <cell r="FT276">
            <v>0</v>
          </cell>
          <cell r="FU276">
            <v>0</v>
          </cell>
          <cell r="FV276">
            <v>0</v>
          </cell>
          <cell r="FW276">
            <v>0</v>
          </cell>
          <cell r="FX276">
            <v>0</v>
          </cell>
          <cell r="FY276">
            <v>0</v>
          </cell>
          <cell r="FZ276">
            <v>0</v>
          </cell>
          <cell r="GA276">
            <v>0</v>
          </cell>
          <cell r="GB276">
            <v>0</v>
          </cell>
          <cell r="GC276">
            <v>0</v>
          </cell>
          <cell r="GD276">
            <v>0</v>
          </cell>
          <cell r="GE276">
            <v>0</v>
          </cell>
          <cell r="GF276">
            <v>0</v>
          </cell>
          <cell r="GG276">
            <v>0</v>
          </cell>
          <cell r="GH276">
            <v>0</v>
          </cell>
          <cell r="GI276">
            <v>0</v>
          </cell>
          <cell r="GJ276">
            <v>0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0</v>
          </cell>
          <cell r="GS276">
            <v>0</v>
          </cell>
        </row>
        <row r="277">
          <cell r="B277" t="str">
            <v>1-3</v>
          </cell>
          <cell r="BS277">
            <v>0.002</v>
          </cell>
        </row>
        <row r="278">
          <cell r="B278" t="str">
            <v>3-7</v>
          </cell>
          <cell r="BS278">
            <v>0.003</v>
          </cell>
        </row>
        <row r="279">
          <cell r="B279" t="str">
            <v>чеснок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0.0006000000000000001</v>
          </cell>
          <cell r="AJ279">
            <v>0</v>
          </cell>
          <cell r="AK279">
            <v>0</v>
          </cell>
          <cell r="AL279">
            <v>0</v>
          </cell>
          <cell r="AM279">
            <v>0.0006000000000000001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0.0072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0</v>
          </cell>
          <cell r="FY279">
            <v>0</v>
          </cell>
          <cell r="FZ279">
            <v>0</v>
          </cell>
          <cell r="GA279">
            <v>0</v>
          </cell>
          <cell r="GB279">
            <v>0</v>
          </cell>
          <cell r="GC279">
            <v>0</v>
          </cell>
          <cell r="GD279">
            <v>0</v>
          </cell>
          <cell r="GE279">
            <v>0</v>
          </cell>
          <cell r="GF279">
            <v>0</v>
          </cell>
          <cell r="GG279">
            <v>0</v>
          </cell>
          <cell r="GH279">
            <v>0</v>
          </cell>
          <cell r="GI279">
            <v>0</v>
          </cell>
          <cell r="GJ279">
            <v>0</v>
          </cell>
          <cell r="GK279">
            <v>0</v>
          </cell>
          <cell r="GL279">
            <v>0</v>
          </cell>
          <cell r="GM279">
            <v>0</v>
          </cell>
          <cell r="GN279">
            <v>0</v>
          </cell>
          <cell r="GO279">
            <v>0</v>
          </cell>
          <cell r="GP279">
            <v>0</v>
          </cell>
          <cell r="GQ279">
            <v>0</v>
          </cell>
          <cell r="GR279">
            <v>0</v>
          </cell>
          <cell r="GS279">
            <v>0</v>
          </cell>
        </row>
        <row r="280">
          <cell r="B280" t="str">
            <v>1-3</v>
          </cell>
          <cell r="AI280">
            <v>0.0002</v>
          </cell>
          <cell r="AM280">
            <v>0.0002</v>
          </cell>
          <cell r="BA280">
            <v>0.0032</v>
          </cell>
        </row>
        <row r="281">
          <cell r="B281" t="str">
            <v>3-7</v>
          </cell>
          <cell r="AI281">
            <v>0.0004</v>
          </cell>
          <cell r="AM281">
            <v>0.0004</v>
          </cell>
          <cell r="BA281">
            <v>0.004</v>
          </cell>
        </row>
        <row r="282">
          <cell r="B282" t="str">
            <v>шиповник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0.027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L282">
            <v>0</v>
          </cell>
          <cell r="FM282">
            <v>0</v>
          </cell>
          <cell r="FN282">
            <v>0</v>
          </cell>
          <cell r="FO282">
            <v>0</v>
          </cell>
          <cell r="FP282">
            <v>0</v>
          </cell>
          <cell r="FQ282">
            <v>0</v>
          </cell>
          <cell r="FR282">
            <v>0</v>
          </cell>
          <cell r="FS282">
            <v>0</v>
          </cell>
          <cell r="FT282">
            <v>0</v>
          </cell>
          <cell r="FU282">
            <v>0</v>
          </cell>
          <cell r="FV282">
            <v>0</v>
          </cell>
          <cell r="FW282">
            <v>0</v>
          </cell>
          <cell r="FX282">
            <v>0</v>
          </cell>
          <cell r="FY282">
            <v>0</v>
          </cell>
          <cell r="FZ282">
            <v>0</v>
          </cell>
          <cell r="GA282">
            <v>0</v>
          </cell>
          <cell r="GB282">
            <v>0</v>
          </cell>
          <cell r="GC282">
            <v>0</v>
          </cell>
          <cell r="GD282">
            <v>0</v>
          </cell>
          <cell r="GE282">
            <v>0</v>
          </cell>
          <cell r="GF282">
            <v>0</v>
          </cell>
          <cell r="GG282">
            <v>0</v>
          </cell>
          <cell r="GH282">
            <v>0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0</v>
          </cell>
          <cell r="GS282">
            <v>0</v>
          </cell>
        </row>
        <row r="283">
          <cell r="B283" t="str">
            <v>1-3</v>
          </cell>
          <cell r="BT283">
            <v>0.012</v>
          </cell>
        </row>
        <row r="284">
          <cell r="B284" t="str">
            <v>3-7</v>
          </cell>
          <cell r="BT284">
            <v>0.015</v>
          </cell>
        </row>
        <row r="285">
          <cell r="B285" t="str">
            <v>шоколад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0</v>
          </cell>
          <cell r="FP285">
            <v>0</v>
          </cell>
          <cell r="FQ285">
            <v>0</v>
          </cell>
          <cell r="FR285">
            <v>0</v>
          </cell>
          <cell r="FS285">
            <v>0</v>
          </cell>
          <cell r="FT285">
            <v>0</v>
          </cell>
          <cell r="FU285">
            <v>0</v>
          </cell>
          <cell r="FV285">
            <v>0</v>
          </cell>
          <cell r="FW285">
            <v>0</v>
          </cell>
          <cell r="FX285">
            <v>0</v>
          </cell>
          <cell r="FY285">
            <v>0</v>
          </cell>
          <cell r="FZ285">
            <v>0</v>
          </cell>
          <cell r="GA285">
            <v>0</v>
          </cell>
          <cell r="GB285">
            <v>0</v>
          </cell>
          <cell r="GC285">
            <v>0</v>
          </cell>
          <cell r="GD285">
            <v>0</v>
          </cell>
          <cell r="GE285">
            <v>0</v>
          </cell>
          <cell r="GF285">
            <v>0</v>
          </cell>
          <cell r="GG285">
            <v>0</v>
          </cell>
          <cell r="GH285">
            <v>0</v>
          </cell>
          <cell r="GI285">
            <v>0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0</v>
          </cell>
          <cell r="GR285">
            <v>0</v>
          </cell>
          <cell r="GS285">
            <v>0</v>
          </cell>
        </row>
        <row r="286">
          <cell r="B286" t="str">
            <v>1-3</v>
          </cell>
        </row>
        <row r="287">
          <cell r="B287" t="str">
            <v>3-7</v>
          </cell>
        </row>
        <row r="288">
          <cell r="B288" t="str">
            <v>яблоки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0.22999999999999998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0.055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0.079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0</v>
          </cell>
          <cell r="FS288">
            <v>0</v>
          </cell>
          <cell r="FT288">
            <v>0</v>
          </cell>
          <cell r="FU288">
            <v>0</v>
          </cell>
          <cell r="FV288">
            <v>0</v>
          </cell>
          <cell r="FW288">
            <v>0</v>
          </cell>
          <cell r="FX288">
            <v>0</v>
          </cell>
          <cell r="FY288">
            <v>0</v>
          </cell>
          <cell r="FZ288">
            <v>0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0</v>
          </cell>
          <cell r="GF288">
            <v>0</v>
          </cell>
          <cell r="GG288">
            <v>0</v>
          </cell>
          <cell r="GH288">
            <v>0</v>
          </cell>
          <cell r="GI288">
            <v>0</v>
          </cell>
          <cell r="GJ288">
            <v>0</v>
          </cell>
          <cell r="GK288">
            <v>0</v>
          </cell>
          <cell r="GL288">
            <v>0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0</v>
          </cell>
          <cell r="GR288">
            <v>0</v>
          </cell>
          <cell r="GS288">
            <v>0</v>
          </cell>
        </row>
        <row r="289">
          <cell r="B289" t="str">
            <v>1-3</v>
          </cell>
          <cell r="AG289">
            <v>0.11</v>
          </cell>
          <cell r="CH289">
            <v>0.025</v>
          </cell>
          <cell r="CX289">
            <v>0.034</v>
          </cell>
        </row>
        <row r="290">
          <cell r="B290" t="str">
            <v>3-7</v>
          </cell>
          <cell r="AG290">
            <v>0.12</v>
          </cell>
          <cell r="CH290">
            <v>0.03</v>
          </cell>
          <cell r="CX290">
            <v>0.045</v>
          </cell>
        </row>
        <row r="291">
          <cell r="B291" t="str">
            <v>ягода св. морож.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0</v>
          </cell>
          <cell r="FO291">
            <v>0</v>
          </cell>
          <cell r="FP291">
            <v>0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</row>
        <row r="292">
          <cell r="B292" t="str">
            <v>1-3</v>
          </cell>
        </row>
        <row r="293">
          <cell r="B293" t="str">
            <v>3-7</v>
          </cell>
        </row>
        <row r="294">
          <cell r="B294" t="str">
            <v>яйцо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3.5</v>
          </cell>
          <cell r="S294">
            <v>2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0.0045000000000000005</v>
          </cell>
          <cell r="AW294">
            <v>0</v>
          </cell>
          <cell r="AX294">
            <v>0</v>
          </cell>
          <cell r="AY294">
            <v>0</v>
          </cell>
          <cell r="AZ294">
            <v>0.005</v>
          </cell>
          <cell r="BA294">
            <v>0</v>
          </cell>
          <cell r="BB294">
            <v>0</v>
          </cell>
          <cell r="BC294">
            <v>0.019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0.006500000000000001</v>
          </cell>
          <cell r="BI294">
            <v>0</v>
          </cell>
          <cell r="BJ294">
            <v>0</v>
          </cell>
          <cell r="BK294">
            <v>0.004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0.007</v>
          </cell>
          <cell r="CA294">
            <v>0</v>
          </cell>
          <cell r="CB294">
            <v>0.006</v>
          </cell>
          <cell r="CC294">
            <v>0</v>
          </cell>
          <cell r="CD294">
            <v>0</v>
          </cell>
          <cell r="CE294">
            <v>0.016</v>
          </cell>
          <cell r="CF294">
            <v>0</v>
          </cell>
          <cell r="CG294">
            <v>0.01</v>
          </cell>
          <cell r="CH294">
            <v>0.005</v>
          </cell>
          <cell r="CI294">
            <v>0</v>
          </cell>
          <cell r="CJ294">
            <v>0.024</v>
          </cell>
          <cell r="CK294">
            <v>0.006</v>
          </cell>
          <cell r="CL294">
            <v>0.004</v>
          </cell>
          <cell r="CM294">
            <v>0.007</v>
          </cell>
          <cell r="CN294">
            <v>3.5</v>
          </cell>
          <cell r="CO294">
            <v>0</v>
          </cell>
          <cell r="CP294">
            <v>0</v>
          </cell>
          <cell r="CQ294">
            <v>0</v>
          </cell>
          <cell r="CR294">
            <v>0.026000000000000002</v>
          </cell>
          <cell r="CS294">
            <v>0</v>
          </cell>
          <cell r="CT294">
            <v>0.01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0</v>
          </cell>
          <cell r="FP294">
            <v>0</v>
          </cell>
          <cell r="FQ294">
            <v>0</v>
          </cell>
          <cell r="FR294">
            <v>0</v>
          </cell>
          <cell r="FS294">
            <v>0</v>
          </cell>
          <cell r="FT294">
            <v>0</v>
          </cell>
          <cell r="FU294">
            <v>0</v>
          </cell>
          <cell r="FV294">
            <v>0</v>
          </cell>
          <cell r="FW294">
            <v>0</v>
          </cell>
          <cell r="FX294">
            <v>0</v>
          </cell>
          <cell r="FY294">
            <v>0</v>
          </cell>
          <cell r="FZ294">
            <v>0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0</v>
          </cell>
          <cell r="GF294">
            <v>0</v>
          </cell>
          <cell r="GG294">
            <v>0</v>
          </cell>
          <cell r="GH294">
            <v>0</v>
          </cell>
          <cell r="GI294">
            <v>0</v>
          </cell>
          <cell r="GJ294">
            <v>0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</row>
        <row r="295">
          <cell r="B295" t="str">
            <v>1-3</v>
          </cell>
          <cell r="R295">
            <v>1.5</v>
          </cell>
          <cell r="S295">
            <v>1</v>
          </cell>
          <cell r="AV295">
            <v>0.002</v>
          </cell>
          <cell r="AZ295">
            <v>0.002</v>
          </cell>
          <cell r="BC295">
            <v>0.009</v>
          </cell>
          <cell r="BH295">
            <v>0.003</v>
          </cell>
          <cell r="BK295">
            <v>0.001</v>
          </cell>
          <cell r="BZ295">
            <v>0.003</v>
          </cell>
          <cell r="CB295">
            <v>0.003</v>
          </cell>
          <cell r="CE295">
            <v>0.006</v>
          </cell>
          <cell r="CG295">
            <v>0.004</v>
          </cell>
          <cell r="CH295">
            <v>0.002</v>
          </cell>
          <cell r="CJ295">
            <v>0.01</v>
          </cell>
          <cell r="CK295">
            <v>0.002</v>
          </cell>
          <cell r="CL295">
            <v>0.001</v>
          </cell>
          <cell r="CM295">
            <v>0.003</v>
          </cell>
          <cell r="CN295">
            <v>1.5</v>
          </cell>
          <cell r="CR295">
            <v>0.01</v>
          </cell>
          <cell r="CT295">
            <v>0.004</v>
          </cell>
        </row>
        <row r="296">
          <cell r="B296" t="str">
            <v>3-7</v>
          </cell>
          <cell r="R296">
            <v>2</v>
          </cell>
          <cell r="S296">
            <v>1</v>
          </cell>
          <cell r="AV296">
            <v>0.0025</v>
          </cell>
          <cell r="AZ296">
            <v>0.003</v>
          </cell>
          <cell r="BC296">
            <v>0.01</v>
          </cell>
          <cell r="BH296">
            <v>0.0035</v>
          </cell>
          <cell r="BK296">
            <v>0.003</v>
          </cell>
          <cell r="BZ296">
            <v>0.004</v>
          </cell>
          <cell r="CB296">
            <v>0.003</v>
          </cell>
          <cell r="CE296">
            <v>0.01</v>
          </cell>
          <cell r="CG296">
            <v>0.006</v>
          </cell>
          <cell r="CH296">
            <v>0.003</v>
          </cell>
          <cell r="CJ296">
            <v>0.014</v>
          </cell>
          <cell r="CK296">
            <v>0.004</v>
          </cell>
          <cell r="CL296">
            <v>0.003</v>
          </cell>
          <cell r="CM296">
            <v>0.004</v>
          </cell>
          <cell r="CN296">
            <v>2</v>
          </cell>
          <cell r="CR296">
            <v>0.016</v>
          </cell>
          <cell r="CT296">
            <v>0.006</v>
          </cell>
        </row>
        <row r="299">
          <cell r="FO299" t="str">
            <v>Всего за мес по группам</v>
          </cell>
          <cell r="FP299">
            <v>45292</v>
          </cell>
          <cell r="FQ299">
            <v>45293</v>
          </cell>
          <cell r="FR299">
            <v>45294</v>
          </cell>
          <cell r="FS299">
            <v>45295</v>
          </cell>
          <cell r="FT299">
            <v>45296</v>
          </cell>
          <cell r="FU299">
            <v>45297</v>
          </cell>
          <cell r="FV299">
            <v>45298</v>
          </cell>
          <cell r="FW299">
            <v>45299</v>
          </cell>
          <cell r="FX299">
            <v>45300</v>
          </cell>
          <cell r="FY299">
            <v>45301</v>
          </cell>
          <cell r="FZ299">
            <v>45302</v>
          </cell>
          <cell r="GA299">
            <v>45303</v>
          </cell>
          <cell r="GB299">
            <v>45304</v>
          </cell>
          <cell r="GC299">
            <v>45305</v>
          </cell>
          <cell r="GD299">
            <v>45306</v>
          </cell>
          <cell r="GE299">
            <v>45307</v>
          </cell>
          <cell r="GF299">
            <v>45308</v>
          </cell>
          <cell r="GG299">
            <v>45309</v>
          </cell>
          <cell r="GH299">
            <v>45310</v>
          </cell>
          <cell r="GI299">
            <v>45311</v>
          </cell>
          <cell r="GJ299">
            <v>45312</v>
          </cell>
          <cell r="GK299">
            <v>45313</v>
          </cell>
          <cell r="GL299">
            <v>45314</v>
          </cell>
          <cell r="GM299">
            <v>45315</v>
          </cell>
          <cell r="GN299">
            <v>45316</v>
          </cell>
          <cell r="GO299">
            <v>45317</v>
          </cell>
          <cell r="GP299">
            <v>45318</v>
          </cell>
          <cell r="GQ299">
            <v>45319</v>
          </cell>
          <cell r="GR299">
            <v>45320</v>
          </cell>
          <cell r="GS299">
            <v>45321</v>
          </cell>
        </row>
        <row r="300"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0</v>
          </cell>
          <cell r="FU300">
            <v>0</v>
          </cell>
          <cell r="FV300">
            <v>0</v>
          </cell>
          <cell r="FW300">
            <v>0</v>
          </cell>
          <cell r="FX300">
            <v>0</v>
          </cell>
          <cell r="FY300">
            <v>0</v>
          </cell>
          <cell r="FZ300">
            <v>0</v>
          </cell>
          <cell r="GA300">
            <v>0</v>
          </cell>
          <cell r="GB300">
            <v>0</v>
          </cell>
          <cell r="GC300">
            <v>0</v>
          </cell>
          <cell r="GD300">
            <v>0</v>
          </cell>
          <cell r="GE300">
            <v>0</v>
          </cell>
          <cell r="GF300">
            <v>0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0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</row>
        <row r="301">
          <cell r="B301" t="str">
            <v>Дрожжи</v>
          </cell>
          <cell r="FO301">
            <v>0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</row>
        <row r="302">
          <cell r="B302" t="str">
            <v>1-3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0</v>
          </cell>
          <cell r="FT302">
            <v>0</v>
          </cell>
          <cell r="FU302">
            <v>0</v>
          </cell>
          <cell r="FV302">
            <v>0</v>
          </cell>
          <cell r="FW302">
            <v>0</v>
          </cell>
          <cell r="FX302">
            <v>0</v>
          </cell>
          <cell r="FY302">
            <v>0</v>
          </cell>
          <cell r="FZ302">
            <v>0</v>
          </cell>
          <cell r="GA302">
            <v>0</v>
          </cell>
          <cell r="GB302">
            <v>0</v>
          </cell>
          <cell r="GC302">
            <v>0</v>
          </cell>
          <cell r="GD302">
            <v>0</v>
          </cell>
          <cell r="GE302">
            <v>0</v>
          </cell>
          <cell r="GF302">
            <v>0</v>
          </cell>
          <cell r="GG302">
            <v>0</v>
          </cell>
          <cell r="GH302">
            <v>0</v>
          </cell>
          <cell r="GI302">
            <v>0</v>
          </cell>
          <cell r="GJ302">
            <v>0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</row>
      </sheetData>
      <sheetData sheetId="13">
        <row r="16">
          <cell r="A16" t="str">
            <v>апельсины</v>
          </cell>
          <cell r="B16" t="str">
            <v>кг</v>
          </cell>
        </row>
        <row r="17">
          <cell r="A17" t="str">
            <v>1-3</v>
          </cell>
          <cell r="B17" t="str">
            <v>кг</v>
          </cell>
        </row>
        <row r="18">
          <cell r="A18" t="str">
            <v>3-7</v>
          </cell>
          <cell r="B18" t="str">
            <v>кг</v>
          </cell>
        </row>
        <row r="19">
          <cell r="A19" t="str">
            <v>бананы</v>
          </cell>
          <cell r="B19" t="str">
            <v>кг</v>
          </cell>
        </row>
        <row r="20">
          <cell r="A20" t="str">
            <v>1-3</v>
          </cell>
          <cell r="B20" t="str">
            <v>кг</v>
          </cell>
        </row>
        <row r="21">
          <cell r="A21" t="str">
            <v>3-7</v>
          </cell>
          <cell r="B21" t="str">
            <v>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outlinePr summaryBelow="0"/>
    <pageSetUpPr fitToPage="1"/>
  </sheetPr>
  <dimension ref="A1:AY319"/>
  <sheetViews>
    <sheetView tabSelected="1" view="pageBreakPreview" zoomScale="50" zoomScaleNormal="70" zoomScaleSheetLayoutView="50" zoomScalePageLayoutView="0" workbookViewId="0" topLeftCell="A1">
      <selection activeCell="A6" sqref="A6"/>
    </sheetView>
  </sheetViews>
  <sheetFormatPr defaultColWidth="9.140625" defaultRowHeight="15"/>
  <cols>
    <col min="1" max="1" width="22.140625" style="136" customWidth="1"/>
    <col min="2" max="2" width="5.28125" style="136" customWidth="1"/>
    <col min="3" max="3" width="6.8515625" style="137" customWidth="1"/>
    <col min="4" max="4" width="13.421875" style="136" customWidth="1"/>
    <col min="5" max="5" width="14.7109375" style="136" customWidth="1"/>
    <col min="6" max="6" width="12.7109375" style="136" customWidth="1"/>
    <col min="7" max="7" width="12.00390625" style="136" hidden="1" customWidth="1"/>
    <col min="8" max="8" width="17.28125" style="136" customWidth="1"/>
    <col min="9" max="9" width="15.00390625" style="136" customWidth="1"/>
    <col min="10" max="10" width="17.57421875" style="136" customWidth="1"/>
    <col min="11" max="11" width="18.7109375" style="136" customWidth="1"/>
    <col min="12" max="13" width="17.28125" style="136" customWidth="1"/>
    <col min="14" max="14" width="9.7109375" style="136" customWidth="1"/>
    <col min="15" max="15" width="10.28125" style="136" hidden="1" customWidth="1" collapsed="1"/>
    <col min="16" max="16" width="7.140625" style="136" hidden="1" customWidth="1"/>
    <col min="17" max="17" width="18.421875" style="136" customWidth="1"/>
    <col min="18" max="18" width="14.28125" style="136" customWidth="1"/>
    <col min="19" max="20" width="17.28125" style="136" customWidth="1"/>
    <col min="21" max="21" width="13.140625" style="136" customWidth="1"/>
    <col min="22" max="22" width="11.140625" style="136" customWidth="1"/>
    <col min="23" max="23" width="11.140625" style="136" hidden="1" customWidth="1"/>
    <col min="24" max="24" width="8.28125" style="136" customWidth="1"/>
    <col min="25" max="25" width="18.421875" style="136" customWidth="1"/>
    <col min="26" max="26" width="14.57421875" style="136" customWidth="1"/>
    <col min="27" max="27" width="14.57421875" style="0" customWidth="1"/>
    <col min="28" max="28" width="18.28125" style="0" customWidth="1"/>
    <col min="29" max="29" width="24.140625" style="0" customWidth="1"/>
    <col min="30" max="31" width="21.57421875" style="0" customWidth="1"/>
    <col min="32" max="32" width="17.140625" style="0" customWidth="1"/>
    <col min="33" max="33" width="16.8515625" style="0" customWidth="1"/>
    <col min="34" max="34" width="14.421875" style="0" customWidth="1"/>
    <col min="35" max="35" width="16.28125" style="0" customWidth="1"/>
    <col min="36" max="16384" width="9.140625" style="80" customWidth="1"/>
  </cols>
  <sheetData>
    <row r="1" spans="1:35" s="3" customFormat="1" ht="18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4"/>
      <c r="U1" s="4"/>
      <c r="V1" s="4"/>
      <c r="W1" s="1"/>
      <c r="X1" s="5"/>
      <c r="AA1"/>
      <c r="AB1"/>
      <c r="AC1"/>
      <c r="AD1"/>
      <c r="AE1"/>
      <c r="AF1"/>
      <c r="AG1"/>
      <c r="AH1"/>
      <c r="AI1"/>
    </row>
    <row r="2" spans="1:35" s="3" customFormat="1" ht="40.5" customHeight="1">
      <c r="A2" s="173"/>
      <c r="B2" s="173"/>
      <c r="C2" s="173"/>
      <c r="D2" s="173"/>
      <c r="E2" s="6"/>
      <c r="F2" s="7"/>
      <c r="G2" s="7"/>
      <c r="H2" s="7"/>
      <c r="J2" s="5"/>
      <c r="K2" s="1"/>
      <c r="L2" s="1"/>
      <c r="M2" s="1"/>
      <c r="N2" s="1"/>
      <c r="O2" s="1"/>
      <c r="P2" s="1"/>
      <c r="Q2" s="1"/>
      <c r="R2" s="1"/>
      <c r="S2" s="4"/>
      <c r="U2" s="4"/>
      <c r="V2" s="4"/>
      <c r="W2" s="1"/>
      <c r="X2" s="5"/>
      <c r="AA2"/>
      <c r="AB2"/>
      <c r="AC2"/>
      <c r="AD2"/>
      <c r="AE2"/>
      <c r="AF2"/>
      <c r="AG2"/>
      <c r="AH2"/>
      <c r="AI2"/>
    </row>
    <row r="3" spans="1:35" s="3" customFormat="1" ht="25.5" customHeight="1">
      <c r="A3" s="8"/>
      <c r="B3" s="9"/>
      <c r="C3" s="10"/>
      <c r="D3" s="9"/>
      <c r="E3" s="9"/>
      <c r="F3" s="9"/>
      <c r="G3" s="9"/>
      <c r="H3" s="9"/>
      <c r="I3" s="11"/>
      <c r="J3" s="2"/>
      <c r="K3" s="1"/>
      <c r="M3" s="81"/>
      <c r="N3" s="8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3" customFormat="1" ht="18">
      <c r="A4" s="16"/>
      <c r="B4" s="17"/>
      <c r="C4" s="17"/>
      <c r="D4" s="17"/>
      <c r="E4" s="17"/>
      <c r="F4" s="17"/>
      <c r="G4" s="17"/>
      <c r="H4" s="17"/>
      <c r="I4" s="17"/>
      <c r="J4" s="4"/>
      <c r="K4" s="4"/>
      <c r="L4" s="12"/>
      <c r="M4" s="12"/>
      <c r="N4" s="1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3" customFormat="1" ht="18">
      <c r="A5" s="82" t="s">
        <v>19</v>
      </c>
      <c r="B5" s="4"/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3" customFormat="1" ht="79.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3" customFormat="1" ht="68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3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3" customFormat="1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3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3" customFormat="1" ht="18" customHeight="1" thickBot="1">
      <c r="A11" s="27"/>
      <c r="B11" s="20"/>
      <c r="C11" s="20"/>
      <c r="D11" s="28"/>
      <c r="E11" s="29"/>
      <c r="F11" s="29"/>
      <c r="G11" s="30"/>
      <c r="H11" s="28"/>
      <c r="I11" s="31"/>
      <c r="L11" s="25"/>
      <c r="N11" s="25"/>
      <c r="O11" s="25"/>
      <c r="R11" s="32"/>
      <c r="W11" s="26"/>
      <c r="Z11" s="27"/>
      <c r="AA11"/>
      <c r="AB11"/>
      <c r="AC11"/>
      <c r="AD11"/>
      <c r="AE11"/>
      <c r="AF11"/>
      <c r="AG11"/>
      <c r="AH11"/>
      <c r="AI11"/>
    </row>
    <row r="12" spans="1:35" s="3" customFormat="1" ht="45" customHeight="1" thickBot="1">
      <c r="A12" s="87" t="s">
        <v>1</v>
      </c>
      <c r="B12" s="182" t="s">
        <v>2</v>
      </c>
      <c r="C12" s="185" t="s">
        <v>3</v>
      </c>
      <c r="D12" s="88" t="s">
        <v>4</v>
      </c>
      <c r="E12" s="88"/>
      <c r="F12" s="88"/>
      <c r="G12" s="88"/>
      <c r="H12" s="88"/>
      <c r="I12" s="89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90"/>
      <c r="Y12" s="176" t="s">
        <v>5</v>
      </c>
      <c r="Z12" s="177"/>
      <c r="AA12"/>
      <c r="AB12"/>
      <c r="AC12"/>
      <c r="AD12"/>
      <c r="AE12"/>
      <c r="AF12"/>
      <c r="AG12"/>
      <c r="AH12"/>
      <c r="AI12"/>
    </row>
    <row r="13" spans="1:35" s="33" customFormat="1" ht="24.75" customHeight="1" thickBot="1">
      <c r="A13" s="91"/>
      <c r="B13" s="183"/>
      <c r="C13" s="186"/>
      <c r="D13" s="178" t="s">
        <v>7</v>
      </c>
      <c r="E13" s="169"/>
      <c r="F13" s="169"/>
      <c r="G13" s="169"/>
      <c r="H13" s="169"/>
      <c r="I13" s="179"/>
      <c r="J13" s="180" t="s">
        <v>8</v>
      </c>
      <c r="K13" s="180"/>
      <c r="L13" s="180"/>
      <c r="M13" s="180"/>
      <c r="N13" s="180"/>
      <c r="O13" s="180"/>
      <c r="P13" s="181"/>
      <c r="Q13" s="166" t="s">
        <v>9</v>
      </c>
      <c r="R13" s="167"/>
      <c r="S13" s="168" t="s">
        <v>10</v>
      </c>
      <c r="T13" s="169"/>
      <c r="U13" s="169"/>
      <c r="V13" s="169"/>
      <c r="W13" s="170"/>
      <c r="X13" s="171" t="s">
        <v>11</v>
      </c>
      <c r="Y13" s="174" t="s">
        <v>12</v>
      </c>
      <c r="Z13" s="175"/>
      <c r="AA13"/>
      <c r="AB13"/>
      <c r="AC13"/>
      <c r="AD13"/>
      <c r="AE13"/>
      <c r="AF13"/>
      <c r="AG13"/>
      <c r="AH13"/>
      <c r="AI13"/>
    </row>
    <row r="14" spans="1:35" s="33" customFormat="1" ht="81" customHeight="1" thickBot="1">
      <c r="A14" s="92" t="s">
        <v>14</v>
      </c>
      <c r="B14" s="184"/>
      <c r="C14" s="187"/>
      <c r="D14" s="93" t="s">
        <v>20</v>
      </c>
      <c r="E14" s="94" t="s">
        <v>21</v>
      </c>
      <c r="F14" s="94" t="s">
        <v>22</v>
      </c>
      <c r="G14" s="94">
        <v>0</v>
      </c>
      <c r="H14" s="94" t="s">
        <v>23</v>
      </c>
      <c r="I14" s="95" t="s">
        <v>24</v>
      </c>
      <c r="J14" s="93" t="s">
        <v>25</v>
      </c>
      <c r="K14" s="94" t="s">
        <v>26</v>
      </c>
      <c r="L14" s="94" t="s">
        <v>27</v>
      </c>
      <c r="M14" s="94" t="s">
        <v>28</v>
      </c>
      <c r="N14" s="94" t="s">
        <v>29</v>
      </c>
      <c r="O14" s="94">
        <v>0</v>
      </c>
      <c r="P14" s="95">
        <v>0</v>
      </c>
      <c r="Q14" s="93" t="s">
        <v>30</v>
      </c>
      <c r="R14" s="95" t="s">
        <v>31</v>
      </c>
      <c r="S14" s="93" t="s">
        <v>32</v>
      </c>
      <c r="T14" s="94" t="s">
        <v>33</v>
      </c>
      <c r="U14" s="94" t="s">
        <v>34</v>
      </c>
      <c r="V14" s="94" t="s">
        <v>35</v>
      </c>
      <c r="W14" s="96">
        <v>0</v>
      </c>
      <c r="X14" s="172"/>
      <c r="Y14" s="97" t="s">
        <v>15</v>
      </c>
      <c r="Z14" s="98" t="s">
        <v>16</v>
      </c>
      <c r="AA14"/>
      <c r="AB14"/>
      <c r="AC14"/>
      <c r="AD14"/>
      <c r="AE14"/>
      <c r="AF14"/>
      <c r="AG14"/>
      <c r="AH14"/>
      <c r="AI14"/>
    </row>
    <row r="15" spans="1:35" s="34" customFormat="1" ht="15.75" thickBot="1">
      <c r="A15" s="99">
        <v>1</v>
      </c>
      <c r="B15" s="100">
        <f>A15+1</f>
        <v>2</v>
      </c>
      <c r="C15" s="100">
        <f aca="true" t="shared" si="0" ref="C15:Z15">B15+1</f>
        <v>3</v>
      </c>
      <c r="D15" s="100">
        <f t="shared" si="0"/>
        <v>4</v>
      </c>
      <c r="E15" s="100">
        <f t="shared" si="0"/>
        <v>5</v>
      </c>
      <c r="F15" s="100">
        <f t="shared" si="0"/>
        <v>6</v>
      </c>
      <c r="G15" s="100">
        <f t="shared" si="0"/>
        <v>7</v>
      </c>
      <c r="H15" s="100">
        <f t="shared" si="0"/>
        <v>8</v>
      </c>
      <c r="I15" s="100">
        <f t="shared" si="0"/>
        <v>9</v>
      </c>
      <c r="J15" s="100">
        <f t="shared" si="0"/>
        <v>10</v>
      </c>
      <c r="K15" s="100">
        <f t="shared" si="0"/>
        <v>11</v>
      </c>
      <c r="L15" s="100">
        <f t="shared" si="0"/>
        <v>12</v>
      </c>
      <c r="M15" s="100">
        <f t="shared" si="0"/>
        <v>13</v>
      </c>
      <c r="N15" s="100">
        <f t="shared" si="0"/>
        <v>14</v>
      </c>
      <c r="O15" s="100">
        <f t="shared" si="0"/>
        <v>15</v>
      </c>
      <c r="P15" s="100">
        <f t="shared" si="0"/>
        <v>16</v>
      </c>
      <c r="Q15" s="101">
        <f t="shared" si="0"/>
        <v>17</v>
      </c>
      <c r="R15" s="102">
        <f t="shared" si="0"/>
        <v>18</v>
      </c>
      <c r="S15" s="100">
        <f t="shared" si="0"/>
        <v>19</v>
      </c>
      <c r="T15" s="100">
        <f t="shared" si="0"/>
        <v>20</v>
      </c>
      <c r="U15" s="100">
        <f t="shared" si="0"/>
        <v>21</v>
      </c>
      <c r="V15" s="100">
        <f t="shared" si="0"/>
        <v>22</v>
      </c>
      <c r="W15" s="100">
        <f t="shared" si="0"/>
        <v>23</v>
      </c>
      <c r="X15" s="101">
        <f t="shared" si="0"/>
        <v>24</v>
      </c>
      <c r="Y15" s="100">
        <f t="shared" si="0"/>
        <v>25</v>
      </c>
      <c r="Z15" s="100">
        <f t="shared" si="0"/>
        <v>26</v>
      </c>
      <c r="AA15"/>
      <c r="AB15"/>
      <c r="AC15"/>
      <c r="AD15"/>
      <c r="AE15"/>
      <c r="AF15"/>
      <c r="AG15"/>
      <c r="AH15"/>
      <c r="AI15"/>
    </row>
    <row r="16" spans="1:35" s="33" customFormat="1" ht="16.5" thickBot="1">
      <c r="A16" s="103" t="s">
        <v>17</v>
      </c>
      <c r="B16" s="104"/>
      <c r="C16" s="105"/>
      <c r="D16" s="106">
        <f aca="true" t="shared" si="1" ref="D16:X16">_xlfn.IFERROR(D17+D18,"")</f>
        <v>0</v>
      </c>
      <c r="E16" s="107">
        <f t="shared" si="1"/>
        <v>0</v>
      </c>
      <c r="F16" s="107">
        <f t="shared" si="1"/>
        <v>0</v>
      </c>
      <c r="G16" s="107">
        <f t="shared" si="1"/>
        <v>0</v>
      </c>
      <c r="H16" s="107">
        <f t="shared" si="1"/>
        <v>0</v>
      </c>
      <c r="I16" s="108">
        <f t="shared" si="1"/>
        <v>0</v>
      </c>
      <c r="J16" s="106">
        <f t="shared" si="1"/>
        <v>0</v>
      </c>
      <c r="K16" s="107">
        <f t="shared" si="1"/>
        <v>0</v>
      </c>
      <c r="L16" s="107">
        <f t="shared" si="1"/>
        <v>0</v>
      </c>
      <c r="M16" s="107">
        <f t="shared" si="1"/>
        <v>0</v>
      </c>
      <c r="N16" s="107">
        <f>_xlfn.IFERROR(N17+N18,"")</f>
        <v>0</v>
      </c>
      <c r="O16" s="107">
        <f>_xlfn.IFERROR(O17+O18,"")</f>
        <v>0</v>
      </c>
      <c r="P16" s="108">
        <f>_xlfn.IFERROR(P17+P18,"")</f>
        <v>0</v>
      </c>
      <c r="Q16" s="109">
        <f t="shared" si="1"/>
        <v>0</v>
      </c>
      <c r="R16" s="110">
        <f>_xlfn.IFERROR(R17+R18,"")</f>
        <v>0</v>
      </c>
      <c r="S16" s="106">
        <f t="shared" si="1"/>
        <v>0</v>
      </c>
      <c r="T16" s="107">
        <f t="shared" si="1"/>
        <v>0</v>
      </c>
      <c r="U16" s="107">
        <f t="shared" si="1"/>
        <v>0</v>
      </c>
      <c r="V16" s="107">
        <f t="shared" si="1"/>
        <v>0</v>
      </c>
      <c r="W16" s="108">
        <f t="shared" si="1"/>
        <v>0</v>
      </c>
      <c r="X16" s="111">
        <f t="shared" si="1"/>
        <v>0</v>
      </c>
      <c r="Y16" s="112">
        <f>Y17+Y18</f>
        <v>0</v>
      </c>
      <c r="Z16" s="113">
        <f>_xlfn.IFERROR(Z17+Z18,"")</f>
        <v>0</v>
      </c>
      <c r="AA16"/>
      <c r="AB16"/>
      <c r="AC16"/>
      <c r="AD16"/>
      <c r="AE16"/>
      <c r="AF16"/>
      <c r="AG16"/>
      <c r="AH16"/>
      <c r="AI16"/>
    </row>
    <row r="17" spans="1:35" s="33" customFormat="1" ht="15.75">
      <c r="A17" s="35" t="s">
        <v>6</v>
      </c>
      <c r="B17" s="36"/>
      <c r="C17" s="37"/>
      <c r="D17" s="38">
        <f>_xlfn.SUMIFS($F8,D20,"&gt;=0,00001")</f>
        <v>0</v>
      </c>
      <c r="E17" s="39">
        <f>_xlfn.SUMIFS($F8,E20,"&gt;=0,00001")</f>
        <v>0</v>
      </c>
      <c r="F17" s="39">
        <f aca="true" t="shared" si="2" ref="F17:W18">_xlfn.SUMIFS($F8,F20,"&gt;=0,00001")</f>
        <v>0</v>
      </c>
      <c r="G17" s="39">
        <f t="shared" si="2"/>
        <v>0</v>
      </c>
      <c r="H17" s="39">
        <f t="shared" si="2"/>
        <v>0</v>
      </c>
      <c r="I17" s="39">
        <f t="shared" si="2"/>
        <v>0</v>
      </c>
      <c r="J17" s="39">
        <f t="shared" si="2"/>
        <v>0</v>
      </c>
      <c r="K17" s="39">
        <f t="shared" si="2"/>
        <v>0</v>
      </c>
      <c r="L17" s="39">
        <f t="shared" si="2"/>
        <v>0</v>
      </c>
      <c r="M17" s="39">
        <f t="shared" si="2"/>
        <v>0</v>
      </c>
      <c r="N17" s="39">
        <f t="shared" si="2"/>
        <v>0</v>
      </c>
      <c r="O17" s="39">
        <f t="shared" si="2"/>
        <v>0</v>
      </c>
      <c r="P17" s="39">
        <f t="shared" si="2"/>
        <v>0</v>
      </c>
      <c r="Q17" s="39">
        <f t="shared" si="2"/>
        <v>0</v>
      </c>
      <c r="R17" s="39">
        <f t="shared" si="2"/>
        <v>0</v>
      </c>
      <c r="S17" s="39">
        <f t="shared" si="2"/>
        <v>0</v>
      </c>
      <c r="T17" s="39">
        <f t="shared" si="2"/>
        <v>0</v>
      </c>
      <c r="U17" s="39">
        <f t="shared" si="2"/>
        <v>0</v>
      </c>
      <c r="V17" s="39">
        <f t="shared" si="2"/>
        <v>0</v>
      </c>
      <c r="W17" s="39">
        <f t="shared" si="2"/>
        <v>0</v>
      </c>
      <c r="X17" s="40"/>
      <c r="Y17" s="41"/>
      <c r="Z17" s="42"/>
      <c r="AA17"/>
      <c r="AB17"/>
      <c r="AC17"/>
      <c r="AD17"/>
      <c r="AE17"/>
      <c r="AF17"/>
      <c r="AG17"/>
      <c r="AH17"/>
      <c r="AI17"/>
    </row>
    <row r="18" spans="1:35" s="33" customFormat="1" ht="16.5" thickBot="1">
      <c r="A18" s="43" t="s">
        <v>13</v>
      </c>
      <c r="B18" s="44"/>
      <c r="C18" s="45"/>
      <c r="D18" s="38">
        <f>_xlfn.SUMIFS($F9,D21,"&gt;=0,00001")</f>
        <v>0</v>
      </c>
      <c r="E18" s="39">
        <f>_xlfn.SUMIFS($F9,E21,"&gt;=0,00001")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39">
        <f t="shared" si="2"/>
        <v>0</v>
      </c>
      <c r="M18" s="39">
        <f t="shared" si="2"/>
        <v>0</v>
      </c>
      <c r="N18" s="39">
        <f t="shared" si="2"/>
        <v>0</v>
      </c>
      <c r="O18" s="39">
        <f t="shared" si="2"/>
        <v>0</v>
      </c>
      <c r="P18" s="39">
        <f t="shared" si="2"/>
        <v>0</v>
      </c>
      <c r="Q18" s="39">
        <f t="shared" si="2"/>
        <v>0</v>
      </c>
      <c r="R18" s="39">
        <f t="shared" si="2"/>
        <v>0</v>
      </c>
      <c r="S18" s="39">
        <f t="shared" si="2"/>
        <v>0</v>
      </c>
      <c r="T18" s="39">
        <f t="shared" si="2"/>
        <v>0</v>
      </c>
      <c r="U18" s="39">
        <f>_xlfn.SUMIFS($F9,U21,"&gt;=0,00001")</f>
        <v>0</v>
      </c>
      <c r="V18" s="39">
        <f t="shared" si="2"/>
        <v>0</v>
      </c>
      <c r="W18" s="39">
        <f t="shared" si="2"/>
        <v>0</v>
      </c>
      <c r="X18" s="46"/>
      <c r="Y18" s="47"/>
      <c r="Z18" s="48"/>
      <c r="AA18"/>
      <c r="AB18"/>
      <c r="AC18"/>
      <c r="AD18"/>
      <c r="AE18"/>
      <c r="AF18"/>
      <c r="AG18"/>
      <c r="AH18"/>
      <c r="AI18"/>
    </row>
    <row r="19" spans="1:35" s="33" customFormat="1" ht="16.5" thickBot="1">
      <c r="A19" s="114" t="s">
        <v>18</v>
      </c>
      <c r="B19" s="115"/>
      <c r="C19" s="116"/>
      <c r="D19" s="117">
        <f aca="true" t="shared" si="3" ref="D19:Z19">D20+D21</f>
        <v>0</v>
      </c>
      <c r="E19" s="118">
        <f t="shared" si="3"/>
        <v>0</v>
      </c>
      <c r="F19" s="118">
        <f t="shared" si="3"/>
        <v>0</v>
      </c>
      <c r="G19" s="118">
        <f t="shared" si="3"/>
        <v>0</v>
      </c>
      <c r="H19" s="118">
        <f t="shared" si="3"/>
        <v>0</v>
      </c>
      <c r="I19" s="119">
        <f t="shared" si="3"/>
        <v>0</v>
      </c>
      <c r="J19" s="120">
        <f t="shared" si="3"/>
        <v>0</v>
      </c>
      <c r="K19" s="118">
        <f t="shared" si="3"/>
        <v>0</v>
      </c>
      <c r="L19" s="118">
        <f t="shared" si="3"/>
        <v>0</v>
      </c>
      <c r="M19" s="118">
        <f t="shared" si="3"/>
        <v>0</v>
      </c>
      <c r="N19" s="118">
        <f t="shared" si="3"/>
        <v>0</v>
      </c>
      <c r="O19" s="121"/>
      <c r="P19" s="121">
        <f t="shared" si="3"/>
        <v>0</v>
      </c>
      <c r="Q19" s="122">
        <f t="shared" si="3"/>
        <v>0</v>
      </c>
      <c r="R19" s="121">
        <f t="shared" si="3"/>
        <v>0</v>
      </c>
      <c r="S19" s="122">
        <f t="shared" si="3"/>
        <v>0</v>
      </c>
      <c r="T19" s="118">
        <f t="shared" si="3"/>
        <v>0</v>
      </c>
      <c r="U19" s="118">
        <f t="shared" si="3"/>
        <v>0</v>
      </c>
      <c r="V19" s="118">
        <f t="shared" si="3"/>
        <v>0</v>
      </c>
      <c r="W19" s="119">
        <f t="shared" si="3"/>
        <v>0</v>
      </c>
      <c r="X19" s="123">
        <f t="shared" si="3"/>
        <v>0</v>
      </c>
      <c r="Y19" s="124">
        <f t="shared" si="3"/>
        <v>0</v>
      </c>
      <c r="Z19" s="125">
        <f t="shared" si="3"/>
        <v>0</v>
      </c>
      <c r="AA19"/>
      <c r="AB19"/>
      <c r="AC19"/>
      <c r="AD19"/>
      <c r="AE19"/>
      <c r="AF19"/>
      <c r="AG19"/>
      <c r="AH19"/>
      <c r="AI19"/>
    </row>
    <row r="20" spans="1:35" s="33" customFormat="1" ht="15.75">
      <c r="A20" s="49" t="s">
        <v>6</v>
      </c>
      <c r="B20" s="50"/>
      <c r="C20" s="51"/>
      <c r="D20" s="83">
        <f aca="true" t="shared" si="4" ref="D20:Z21">D23+D26+D29+D32+D35+D38+D41+D44+D47+D50+D53+D56+D59+D62+D65+D68+D71+D77+D80+D83+D86+D89+D92+D95+D101+D104+D107+D110+D113+D116+D119+D125+D128+D131+D134+D137+D140+AD132+D239+D143+D146+D149+D152+D155+D158+D161+D164+D167+D170+D173+D176+D179+D182+D185+D188+D191+D194+D197+D200+D203+D206+D209+D215+D218+D221+D224+D227+D230+D233+D236+D242+D245+D248+D251+D254+D257+D260+D275+D278+D281+D284+D287+D290+D293+D296+D305+D308+D302+D212+D263+D266+D272+D299+D74+D98+D122+D269</f>
        <v>0</v>
      </c>
      <c r="E20" s="84">
        <f t="shared" si="4"/>
        <v>0</v>
      </c>
      <c r="F20" s="84">
        <f t="shared" si="4"/>
        <v>0</v>
      </c>
      <c r="G20" s="84">
        <f t="shared" si="4"/>
        <v>0</v>
      </c>
      <c r="H20" s="84">
        <f t="shared" si="4"/>
        <v>0</v>
      </c>
      <c r="I20" s="84">
        <f t="shared" si="4"/>
        <v>0</v>
      </c>
      <c r="J20" s="84">
        <f t="shared" si="4"/>
        <v>0</v>
      </c>
      <c r="K20" s="84">
        <f t="shared" si="4"/>
        <v>0</v>
      </c>
      <c r="L20" s="84">
        <f t="shared" si="4"/>
        <v>0</v>
      </c>
      <c r="M20" s="84">
        <f t="shared" si="4"/>
        <v>0</v>
      </c>
      <c r="N20" s="84">
        <f t="shared" si="4"/>
        <v>0</v>
      </c>
      <c r="O20" s="84">
        <f t="shared" si="4"/>
        <v>0</v>
      </c>
      <c r="P20" s="84">
        <f t="shared" si="4"/>
        <v>0</v>
      </c>
      <c r="Q20" s="84">
        <f t="shared" si="4"/>
        <v>0</v>
      </c>
      <c r="R20" s="84">
        <f t="shared" si="4"/>
        <v>0</v>
      </c>
      <c r="S20" s="84">
        <f t="shared" si="4"/>
        <v>0</v>
      </c>
      <c r="T20" s="84">
        <f t="shared" si="4"/>
        <v>0</v>
      </c>
      <c r="U20" s="84">
        <f t="shared" si="4"/>
        <v>0</v>
      </c>
      <c r="V20" s="84">
        <f t="shared" si="4"/>
        <v>0</v>
      </c>
      <c r="W20" s="84">
        <f t="shared" si="4"/>
        <v>0</v>
      </c>
      <c r="X20" s="53">
        <f t="shared" si="4"/>
        <v>0</v>
      </c>
      <c r="Y20" s="53">
        <f t="shared" si="4"/>
        <v>0</v>
      </c>
      <c r="Z20" s="54">
        <f t="shared" si="4"/>
        <v>0</v>
      </c>
      <c r="AA20"/>
      <c r="AB20"/>
      <c r="AC20"/>
      <c r="AD20"/>
      <c r="AE20"/>
      <c r="AF20"/>
      <c r="AG20"/>
      <c r="AH20"/>
      <c r="AI20"/>
    </row>
    <row r="21" spans="1:35" s="33" customFormat="1" ht="23.25" customHeight="1" thickBot="1">
      <c r="A21" s="55" t="s">
        <v>13</v>
      </c>
      <c r="B21" s="56"/>
      <c r="C21" s="57"/>
      <c r="D21" s="85">
        <f t="shared" si="4"/>
        <v>0</v>
      </c>
      <c r="E21" s="86">
        <f t="shared" si="4"/>
        <v>0</v>
      </c>
      <c r="F21" s="86">
        <f t="shared" si="4"/>
        <v>0</v>
      </c>
      <c r="G21" s="86">
        <f t="shared" si="4"/>
        <v>0</v>
      </c>
      <c r="H21" s="86">
        <f t="shared" si="4"/>
        <v>0</v>
      </c>
      <c r="I21" s="86">
        <f t="shared" si="4"/>
        <v>0</v>
      </c>
      <c r="J21" s="86">
        <f t="shared" si="4"/>
        <v>0</v>
      </c>
      <c r="K21" s="86">
        <f t="shared" si="4"/>
        <v>0</v>
      </c>
      <c r="L21" s="86">
        <f t="shared" si="4"/>
        <v>0</v>
      </c>
      <c r="M21" s="86">
        <f t="shared" si="4"/>
        <v>0</v>
      </c>
      <c r="N21" s="86">
        <f t="shared" si="4"/>
        <v>0</v>
      </c>
      <c r="O21" s="86">
        <f t="shared" si="4"/>
        <v>0</v>
      </c>
      <c r="P21" s="86">
        <f t="shared" si="4"/>
        <v>0</v>
      </c>
      <c r="Q21" s="86">
        <f t="shared" si="4"/>
        <v>0</v>
      </c>
      <c r="R21" s="86">
        <f t="shared" si="4"/>
        <v>0</v>
      </c>
      <c r="S21" s="86">
        <f t="shared" si="4"/>
        <v>0</v>
      </c>
      <c r="T21" s="86">
        <f t="shared" si="4"/>
        <v>0</v>
      </c>
      <c r="U21" s="86">
        <f t="shared" si="4"/>
        <v>0</v>
      </c>
      <c r="V21" s="86">
        <f t="shared" si="4"/>
        <v>0</v>
      </c>
      <c r="W21" s="86">
        <f t="shared" si="4"/>
        <v>0</v>
      </c>
      <c r="X21" s="59">
        <f t="shared" si="4"/>
        <v>0</v>
      </c>
      <c r="Y21" s="59">
        <f t="shared" si="4"/>
        <v>0</v>
      </c>
      <c r="Z21" s="60">
        <f t="shared" si="4"/>
        <v>0</v>
      </c>
      <c r="AA21"/>
      <c r="AB21"/>
      <c r="AC21"/>
      <c r="AD21"/>
      <c r="AE21"/>
      <c r="AF21"/>
      <c r="AG21"/>
      <c r="AH21"/>
      <c r="AI21"/>
    </row>
    <row r="22" spans="1:35" s="34" customFormat="1" ht="22.5" customHeight="1">
      <c r="A22" s="35" t="str">
        <f>'[1]Накопительная'!A16</f>
        <v>апельсины</v>
      </c>
      <c r="B22" s="61"/>
      <c r="C22" s="62" t="str">
        <f>'[1]Накопительная'!B16</f>
        <v>кг</v>
      </c>
      <c r="D22" s="63">
        <f>D23+D24</f>
        <v>0</v>
      </c>
      <c r="E22" s="64">
        <f aca="true" t="shared" si="5" ref="E22:W22">E23+E24</f>
        <v>0</v>
      </c>
      <c r="F22" s="64">
        <f t="shared" si="5"/>
        <v>0</v>
      </c>
      <c r="G22" s="64">
        <f t="shared" si="5"/>
        <v>0</v>
      </c>
      <c r="H22" s="64">
        <f t="shared" si="5"/>
        <v>0</v>
      </c>
      <c r="I22" s="65">
        <f t="shared" si="5"/>
        <v>0</v>
      </c>
      <c r="J22" s="63">
        <f t="shared" si="5"/>
        <v>0</v>
      </c>
      <c r="K22" s="64">
        <f t="shared" si="5"/>
        <v>0</v>
      </c>
      <c r="L22" s="64">
        <f t="shared" si="5"/>
        <v>0</v>
      </c>
      <c r="M22" s="64">
        <f t="shared" si="5"/>
        <v>0</v>
      </c>
      <c r="N22" s="64">
        <f t="shared" si="5"/>
        <v>0</v>
      </c>
      <c r="O22" s="64">
        <f t="shared" si="5"/>
        <v>0</v>
      </c>
      <c r="P22" s="66">
        <f t="shared" si="5"/>
        <v>0</v>
      </c>
      <c r="Q22" s="67">
        <f t="shared" si="5"/>
        <v>0</v>
      </c>
      <c r="R22" s="65">
        <f t="shared" si="5"/>
        <v>0</v>
      </c>
      <c r="S22" s="63">
        <f t="shared" si="5"/>
        <v>0</v>
      </c>
      <c r="T22" s="64">
        <f t="shared" si="5"/>
        <v>0</v>
      </c>
      <c r="U22" s="64">
        <f t="shared" si="5"/>
        <v>0</v>
      </c>
      <c r="V22" s="64">
        <f t="shared" si="5"/>
        <v>0</v>
      </c>
      <c r="W22" s="66">
        <f t="shared" si="5"/>
        <v>0</v>
      </c>
      <c r="X22" s="68">
        <f>X23+X24</f>
        <v>0</v>
      </c>
      <c r="Y22" s="69">
        <f>Y23+Y24</f>
        <v>0</v>
      </c>
      <c r="Z22" s="70">
        <f>Z23+Z24</f>
        <v>0</v>
      </c>
      <c r="AA22"/>
      <c r="AB22"/>
      <c r="AC22"/>
      <c r="AD22"/>
      <c r="AE22"/>
      <c r="AF22"/>
      <c r="AG22"/>
      <c r="AH22"/>
      <c r="AI22"/>
    </row>
    <row r="23" spans="1:35" s="34" customFormat="1" ht="25.5" customHeight="1">
      <c r="A23" s="35" t="str">
        <f>'[1]Накопительная'!A17</f>
        <v>1-3</v>
      </c>
      <c r="B23" s="61"/>
      <c r="C23" s="71" t="str">
        <f>'[1]Накопительная'!B17</f>
        <v>кг</v>
      </c>
      <c r="D23" s="126">
        <f>_xlfn.IFERROR(INDEX('[1]ТК'!$I$9:$GS$296,MATCH($A22,'[1]ТК'!$B$9:$B$296,0),MATCH(D$14,'[1]ТК'!$I$5:$GS$5,0),MATCH($A23,'[1]ТК'!$B$9:$B$296,0)),)*$F$8</f>
        <v>0</v>
      </c>
      <c r="E23" s="127">
        <f>_xlfn.IFERROR(INDEX('[1]ТК'!$I$9:$GS$296,MATCH($A22,'[1]ТК'!$B$9:$B$296,0),MATCH(E$14,'[1]ТК'!$I$5:$GS$5,0),MATCH($A23,'[1]ТК'!$B$9:$B$296,0)),)*$F$8</f>
        <v>0</v>
      </c>
      <c r="F23" s="127">
        <f>_xlfn.IFERROR(INDEX('[1]ТК'!$I$9:$GS$296,MATCH($A22,'[1]ТК'!$B$9:$B$296,0),MATCH(F$14,'[1]ТК'!$I$5:$GS$5,0),MATCH($A23,'[1]ТК'!$B$9:$B$296,0)),)*$F$8</f>
        <v>0</v>
      </c>
      <c r="G23" s="127">
        <f>_xlfn.IFERROR(INDEX('[1]ТК'!$I$9:$GS$296,MATCH($A22,'[1]ТК'!$B$9:$B$296,0),MATCH(G$14,'[1]ТК'!$I$5:$GS$5,0),MATCH($A23,'[1]ТК'!$B$9:$B$296,0)),)*$F$8</f>
        <v>0</v>
      </c>
      <c r="H23" s="127">
        <f>_xlfn.IFERROR(INDEX('[1]ТК'!$I$9:$GS$296,MATCH($A22,'[1]ТК'!$B$9:$B$296,0),MATCH(H$14,'[1]ТК'!$I$5:$GS$5,0),MATCH($A23,'[1]ТК'!$B$9:$B$296,0)),)*$F$8</f>
        <v>0</v>
      </c>
      <c r="I23" s="128">
        <f>_xlfn.IFERROR(INDEX('[1]ТК'!$I$9:$GS$296,MATCH($A22,'[1]ТК'!$B$9:$B$296,0),MATCH(I$14,'[1]ТК'!$I$5:$GS$5,0),MATCH($A23,'[1]ТК'!$B$9:$B$296,0)),)*$F$8</f>
        <v>0</v>
      </c>
      <c r="J23" s="126">
        <f>_xlfn.IFERROR(INDEX('[1]ТК'!$I$9:$GS$296,MATCH($A22,'[1]ТК'!$B$9:$B$296,0),MATCH(J$14,'[1]ТК'!$I$5:$GS$5,0),MATCH($A23,'[1]ТК'!$B$9:$B$296,0)),)*$F$8</f>
        <v>0</v>
      </c>
      <c r="K23" s="127">
        <f>_xlfn.IFERROR(INDEX('[1]ТК'!$I$9:$GS$296,MATCH($A22,'[1]ТК'!$B$9:$B$296,0),MATCH(K$14,'[1]ТК'!$I$5:$GS$5,0),MATCH($A23,'[1]ТК'!$B$9:$B$296,0)),)*$F$8</f>
        <v>0</v>
      </c>
      <c r="L23" s="127">
        <f>_xlfn.IFERROR(INDEX('[1]ТК'!$I$9:$GS$296,MATCH($A22,'[1]ТК'!$B$9:$B$296,0),MATCH(L$14,'[1]ТК'!$I$5:$GS$5,0),MATCH($A23,'[1]ТК'!$B$9:$B$296,0)),)*$F$8</f>
        <v>0</v>
      </c>
      <c r="M23" s="127">
        <f>_xlfn.IFERROR(INDEX('[1]ТК'!$I$9:$GS$296,MATCH($A22,'[1]ТК'!$B$9:$B$296,0),MATCH(M$14,'[1]ТК'!$I$5:$GS$5,0),MATCH($A23,'[1]ТК'!$B$9:$B$296,0)),)*$F$8</f>
        <v>0</v>
      </c>
      <c r="N23" s="127">
        <f>_xlfn.IFERROR(INDEX('[1]ТК'!$I$9:$GS$296,MATCH($A22,'[1]ТК'!$B$9:$B$296,0),MATCH(N$14,'[1]ТК'!$I$5:$GS$5,0),MATCH($A23,'[1]ТК'!$B$9:$B$296,0)),)*$F$8</f>
        <v>0</v>
      </c>
      <c r="O23" s="127">
        <f>_xlfn.IFERROR(INDEX('[1]ТК'!$I$9:$GS$296,MATCH($A22,'[1]ТК'!$B$9:$B$296,0),MATCH(O$14,'[1]ТК'!$I$5:$GS$5,0),MATCH($A23,'[1]ТК'!$B$9:$B$296,0)),)*$F$8</f>
        <v>0</v>
      </c>
      <c r="P23" s="129">
        <f>_xlfn.IFERROR(INDEX('[1]ТК'!$I$9:$GS$296,MATCH($A22,'[1]ТК'!$B$9:$B$296,0),MATCH(P$14,'[1]ТК'!$I$5:$GS$5,0),MATCH($A23,'[1]ТК'!$B$9:$B$296,0)),)*$F$8</f>
        <v>0</v>
      </c>
      <c r="Q23" s="127">
        <f>_xlfn.IFERROR(INDEX('[1]ТК'!$I$9:$GS$296,MATCH($A22,'[1]ТК'!$B$9:$B$296,0),MATCH(Q$14,'[1]ТК'!$I$5:$GS$5,0),MATCH($A23,'[1]ТК'!$B$9:$B$296,0)),)*$F$8</f>
        <v>0</v>
      </c>
      <c r="R23" s="128">
        <f>_xlfn.IFERROR(INDEX('[1]ТК'!$I$9:$GS$296,MATCH($A22,'[1]ТК'!$B$9:$B$296,0),MATCH(R$14,'[1]ТК'!$I$5:$GS$5,0),MATCH($A23,'[1]ТК'!$B$9:$B$296,0)),)*$F$8</f>
        <v>0</v>
      </c>
      <c r="S23" s="126">
        <f>_xlfn.IFERROR(INDEX('[1]ТК'!$I$9:$GS$296,MATCH($A22,'[1]ТК'!$B$9:$B$296,0),MATCH(S$14,'[1]ТК'!$I$5:$GS$5,0),MATCH($A23,'[1]ТК'!$B$9:$B$296,0)),)*$F$8</f>
        <v>0</v>
      </c>
      <c r="T23" s="127">
        <f>_xlfn.IFERROR(INDEX('[1]ТК'!$I$9:$GS$296,MATCH($A22,'[1]ТК'!$B$9:$B$296,0),MATCH(T$14,'[1]ТК'!$I$5:$GS$5,0),MATCH($A23,'[1]ТК'!$B$9:$B$296,0)),)*$F$8</f>
        <v>0</v>
      </c>
      <c r="U23" s="127">
        <f>_xlfn.IFERROR(INDEX('[1]ТК'!$I$9:$GS$296,MATCH($A22,'[1]ТК'!$B$9:$B$296,0),MATCH(U$14,'[1]ТК'!$I$5:$GS$5,0),MATCH($A23,'[1]ТК'!$B$9:$B$296,0)),)*$F$8</f>
        <v>0</v>
      </c>
      <c r="V23" s="127">
        <f>_xlfn.IFERROR(INDEX('[1]ТК'!$I$9:$GS$296,MATCH($A22,'[1]ТК'!$B$9:$B$296,0),MATCH(V$14,'[1]ТК'!$I$5:$GS$5,0),MATCH($A23,'[1]ТК'!$B$9:$B$296,0)),)*$F$8</f>
        <v>0</v>
      </c>
      <c r="W23" s="128">
        <f>_xlfn.IFERROR(INDEX('[1]ТК'!$I$9:$GS$296,MATCH($A22,'[1]ТК'!$B$9:$B$296,0),MATCH(W$14,'[1]ТК'!$I$5:$GS$5,0),MATCH($A23,'[1]ТК'!$B$9:$B$296,0)),)*$F$8</f>
        <v>0</v>
      </c>
      <c r="X23" s="130">
        <f>_xlfn.IFERROR(INDEX('[1]ТК'!$I$9:$GS$296,MATCH($A22,'[1]ТК'!$B$9:$B$296,0),MATCH(X$14,'[1]ТК'!$I$5:$GS$5,0),MATCH($A23,'[1]ТК'!$B$9:$B$296,0)),)*$F$8</f>
        <v>0</v>
      </c>
      <c r="Y23" s="77">
        <f>SUM(D23:W23)</f>
        <v>0</v>
      </c>
      <c r="Z23" s="70">
        <f>X23</f>
        <v>0</v>
      </c>
      <c r="AA23"/>
      <c r="AB23"/>
      <c r="AC23"/>
      <c r="AD23"/>
      <c r="AE23"/>
      <c r="AF23"/>
      <c r="AG23"/>
      <c r="AH23"/>
      <c r="AI23"/>
    </row>
    <row r="24" spans="1:35" s="34" customFormat="1" ht="15">
      <c r="A24" s="131" t="str">
        <f>'[1]Накопительная'!A18</f>
        <v>3-7</v>
      </c>
      <c r="B24" s="78"/>
      <c r="C24" s="71" t="str">
        <f>'[1]Накопительная'!B18</f>
        <v>кг</v>
      </c>
      <c r="D24" s="132">
        <f>_xlfn.IFERROR(INDEX('[1]ТК'!$I$9:$GS$296,MATCH($A22,'[1]ТК'!$B$9:$B$296,0),MATCH(D$14,'[1]ТК'!$I$5:$GS$5,0),MATCH($A24,'[1]ТК'!$B$9:$B$296,0)),)*$F$9</f>
        <v>0</v>
      </c>
      <c r="E24" s="132">
        <f>_xlfn.IFERROR(INDEX('[1]ТК'!$I$9:$GS$296,MATCH($A22,'[1]ТК'!$B$9:$B$296,0),MATCH(E$14,'[1]ТК'!$I$5:$GS$5,0),MATCH($A24,'[1]ТК'!$B$9:$B$296,0)),)*$F$9</f>
        <v>0</v>
      </c>
      <c r="F24" s="132">
        <f>_xlfn.IFERROR(INDEX('[1]ТК'!$I$9:$GS$296,MATCH($A22,'[1]ТК'!$B$9:$B$296,0),MATCH(F$14,'[1]ТК'!$I$5:$GS$5,0),MATCH($A24,'[1]ТК'!$B$9:$B$296,0)),)*$F$9</f>
        <v>0</v>
      </c>
      <c r="G24" s="132">
        <f>_xlfn.IFERROR(INDEX('[1]ТК'!$I$9:$GS$296,MATCH($A22,'[1]ТК'!$B$9:$B$296,0),MATCH(G$14,'[1]ТК'!$I$5:$GS$5,0),MATCH($A24,'[1]ТК'!$B$9:$B$296,0)),)*$F$9</f>
        <v>0</v>
      </c>
      <c r="H24" s="132">
        <f>_xlfn.IFERROR(INDEX('[1]ТК'!$I$9:$GS$296,MATCH($A22,'[1]ТК'!$B$9:$B$296,0),MATCH(H$14,'[1]ТК'!$I$5:$GS$5,0),MATCH($A24,'[1]ТК'!$B$9:$B$296,0)),)*$F$9</f>
        <v>0</v>
      </c>
      <c r="I24" s="132">
        <f>_xlfn.IFERROR(INDEX('[1]ТК'!$I$9:$GS$296,MATCH($A22,'[1]ТК'!$B$9:$B$296,0),MATCH(I$14,'[1]ТК'!$I$5:$GS$5,0),MATCH($A24,'[1]ТК'!$B$9:$B$296,0)),)*$F$9</f>
        <v>0</v>
      </c>
      <c r="J24" s="132">
        <f>_xlfn.IFERROR(INDEX('[1]ТК'!$I$9:$GS$296,MATCH($A22,'[1]ТК'!$B$9:$B$296,0),MATCH(J$14,'[1]ТК'!$I$5:$GS$5,0),MATCH($A24,'[1]ТК'!$B$9:$B$296,0)),)*$F$9</f>
        <v>0</v>
      </c>
      <c r="K24" s="132">
        <f>_xlfn.IFERROR(INDEX('[1]ТК'!$I$9:$GS$296,MATCH($A22,'[1]ТК'!$B$9:$B$296,0),MATCH(K$14,'[1]ТК'!$I$5:$GS$5,0),MATCH($A24,'[1]ТК'!$B$9:$B$296,0)),)*$F$9</f>
        <v>0</v>
      </c>
      <c r="L24" s="132">
        <f>_xlfn.IFERROR(INDEX('[1]ТК'!$I$9:$GS$296,MATCH($A22,'[1]ТК'!$B$9:$B$296,0),MATCH(L$14,'[1]ТК'!$I$5:$GS$5,0),MATCH($A24,'[1]ТК'!$B$9:$B$296,0)),)*$F$9</f>
        <v>0</v>
      </c>
      <c r="M24" s="132">
        <f>_xlfn.IFERROR(INDEX('[1]ТК'!$I$9:$GS$296,MATCH($A22,'[1]ТК'!$B$9:$B$296,0),MATCH(M$14,'[1]ТК'!$I$5:$GS$5,0),MATCH($A24,'[1]ТК'!$B$9:$B$296,0)),)*$F$9</f>
        <v>0</v>
      </c>
      <c r="N24" s="132">
        <f>_xlfn.IFERROR(INDEX('[1]ТК'!$I$9:$GS$296,MATCH($A22,'[1]ТК'!$B$9:$B$296,0),MATCH(N$14,'[1]ТК'!$I$5:$GS$5,0),MATCH($A24,'[1]ТК'!$B$9:$B$296,0)),)*$F$9</f>
        <v>0</v>
      </c>
      <c r="O24" s="132">
        <f>_xlfn.IFERROR(INDEX('[1]ТК'!$I$9:$GS$296,MATCH($A22,'[1]ТК'!$B$9:$B$296,0),MATCH(O$14,'[1]ТК'!$I$5:$GS$5,0),MATCH($A24,'[1]ТК'!$B$9:$B$296,0)),)*$F$9</f>
        <v>0</v>
      </c>
      <c r="P24" s="132">
        <f>_xlfn.IFERROR(INDEX('[1]ТК'!$I$9:$GS$296,MATCH($A22,'[1]ТК'!$B$9:$B$296,0),MATCH(P$14,'[1]ТК'!$I$5:$GS$5,0),MATCH($A24,'[1]ТК'!$B$9:$B$296,0)),)*$F$9</f>
        <v>0</v>
      </c>
      <c r="Q24" s="132">
        <f>_xlfn.IFERROR(INDEX('[1]ТК'!$I$9:$GS$296,MATCH($A22,'[1]ТК'!$B$9:$B$296,0),MATCH(Q$14,'[1]ТК'!$I$5:$GS$5,0),MATCH($A24,'[1]ТК'!$B$9:$B$296,0)),)*$F$9</f>
        <v>0</v>
      </c>
      <c r="R24" s="132">
        <f>_xlfn.IFERROR(INDEX('[1]ТК'!$I$9:$GS$296,MATCH($A22,'[1]ТК'!$B$9:$B$296,0),MATCH(R$14,'[1]ТК'!$I$5:$GS$5,0),MATCH($A24,'[1]ТК'!$B$9:$B$296,0)),)*$F$9</f>
        <v>0</v>
      </c>
      <c r="S24" s="132">
        <f>_xlfn.IFERROR(INDEX('[1]ТК'!$I$9:$GS$296,MATCH($A22,'[1]ТК'!$B$9:$B$296,0),MATCH(S$14,'[1]ТК'!$I$5:$GS$5,0),MATCH($A24,'[1]ТК'!$B$9:$B$296,0)),)*$F$9</f>
        <v>0</v>
      </c>
      <c r="T24" s="132">
        <f>_xlfn.IFERROR(INDEX('[1]ТК'!$I$9:$GS$296,MATCH($A22,'[1]ТК'!$B$9:$B$296,0),MATCH(T$14,'[1]ТК'!$I$5:$GS$5,0),MATCH($A24,'[1]ТК'!$B$9:$B$296,0)),)*$F$9</f>
        <v>0</v>
      </c>
      <c r="U24" s="132">
        <f>_xlfn.IFERROR(INDEX('[1]ТК'!$I$9:$GS$296,MATCH($A22,'[1]ТК'!$B$9:$B$296,0),MATCH(U$14,'[1]ТК'!$I$5:$GS$5,0),MATCH($A24,'[1]ТК'!$B$9:$B$296,0)),)*$F$9</f>
        <v>0</v>
      </c>
      <c r="V24" s="132">
        <f>_xlfn.IFERROR(INDEX('[1]ТК'!$I$9:$GS$296,MATCH($A22,'[1]ТК'!$B$9:$B$296,0),MATCH(V$14,'[1]ТК'!$I$5:$GS$5,0),MATCH($A24,'[1]ТК'!$B$9:$B$296,0)),)*$F$9</f>
        <v>0</v>
      </c>
      <c r="W24" s="132">
        <f>_xlfn.IFERROR(INDEX('[1]ТК'!$I$9:$GS$296,MATCH($A22,'[1]ТК'!$B$9:$B$296,0),MATCH(W$14,'[1]ТК'!$I$5:$GS$5,0),MATCH($A24,'[1]ТК'!$B$9:$B$296,0)),)*$F$9</f>
        <v>0</v>
      </c>
      <c r="X24" s="132">
        <f>_xlfn.IFERROR(INDEX('[1]ТК'!$I$9:$GS$296,MATCH($A22,'[1]ТК'!$B$9:$B$296,0),MATCH(X$14,'[1]ТК'!$I$5:$GS$5,0),MATCH($A24,'[1]ТК'!$B$9:$B$296,0)),)*$F$9</f>
        <v>0</v>
      </c>
      <c r="Y24" s="133">
        <f>SUM(D24:W24)</f>
        <v>0</v>
      </c>
      <c r="Z24" s="70">
        <f>X24</f>
        <v>0</v>
      </c>
      <c r="AA24"/>
      <c r="AB24"/>
      <c r="AC24"/>
      <c r="AD24"/>
      <c r="AE24"/>
      <c r="AF24"/>
      <c r="AG24"/>
      <c r="AH24"/>
      <c r="AI24"/>
    </row>
    <row r="25" spans="1:51" s="34" customFormat="1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34" customFormat="1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34" customFormat="1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34" customFormat="1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34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34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4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s="34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4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4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4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4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4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4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34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34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34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3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3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3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3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34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34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34" customFormat="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s="34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s="34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s="34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s="34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s="34" customFormat="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s="34" customFormat="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s="34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s="34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s="34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s="34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s="34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s="34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s="34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s="34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s="34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s="34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s="34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s="34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s="34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</row>
    <row r="68" spans="1:51" s="34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s="34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s="34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51" s="34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s="34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</row>
    <row r="73" spans="1:51" s="34" customFormat="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</row>
    <row r="74" spans="1:51" s="34" customFormat="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</row>
    <row r="75" spans="1:51" s="34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s="34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51" s="34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1:51" s="34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1:51" s="34" customFormat="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1:51" s="34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  <row r="81" spans="1:51" s="34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</row>
    <row r="82" spans="1:51" s="34" customFormat="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</row>
    <row r="83" spans="1:51" s="34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4" spans="1:51" s="34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1:51" s="34" customFormat="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</row>
    <row r="86" spans="1:51" s="34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</row>
    <row r="87" spans="1:51" s="34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1:51" s="34" customFormat="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</row>
    <row r="89" spans="1:51" s="34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1:51" s="34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1:51" s="34" customFormat="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  <row r="92" spans="1:51" s="34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</row>
    <row r="93" spans="1:51" s="34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1:51" s="34" customFormat="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</row>
    <row r="95" spans="1:51" s="34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</row>
    <row r="96" spans="1:51" s="34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</row>
    <row r="97" spans="1:51" s="34" customFormat="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</row>
    <row r="98" spans="1:51" s="34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</row>
    <row r="99" spans="1:51" s="34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</row>
    <row r="100" spans="1:51" s="34" customFormat="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1:51" s="34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</row>
    <row r="102" spans="1:51" s="34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</row>
    <row r="103" spans="1:51" s="34" customFormat="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</row>
    <row r="104" spans="1:51" s="34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</row>
    <row r="105" spans="1:51" s="34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</row>
    <row r="106" spans="1:51" s="34" customFormat="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</row>
    <row r="107" spans="1:51" s="34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</row>
    <row r="108" spans="1:51" s="34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1:51" s="34" customFormat="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1:51" s="34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</row>
    <row r="111" spans="1:51" s="34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1:51" s="34" customFormat="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</row>
    <row r="113" spans="1:51" s="3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</row>
    <row r="114" spans="1:51" s="34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</row>
    <row r="115" spans="1:51" s="34" customFormat="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</row>
    <row r="116" spans="1:51" s="34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</row>
    <row r="117" spans="1:51" s="34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</row>
    <row r="118" spans="1:51" s="34" customFormat="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</row>
    <row r="119" spans="1:51" s="34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</row>
    <row r="120" spans="1:51" s="34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</row>
    <row r="121" spans="1:51" s="34" customFormat="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</row>
    <row r="122" spans="1:51" s="34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</row>
    <row r="123" spans="1:51" s="34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51" s="34" customFormat="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</row>
    <row r="125" spans="1:51" s="34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</row>
    <row r="126" spans="1:51" s="34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</row>
    <row r="127" spans="1:51" s="34" customFormat="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spans="1:51" s="34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</row>
    <row r="129" spans="1:51" s="34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</row>
    <row r="130" spans="1:51" s="34" customFormat="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</row>
    <row r="131" spans="1:51" s="34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</row>
    <row r="132" spans="1:51" s="34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</row>
    <row r="133" spans="1:51" s="34" customFormat="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</row>
    <row r="134" spans="1:51" s="34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s="34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51" s="3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</row>
    <row r="137" spans="1:51" s="34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</row>
    <row r="138" spans="1:51" s="34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</row>
    <row r="139" spans="1:51" s="34" customFormat="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</row>
    <row r="140" spans="1:51" s="34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</row>
    <row r="141" spans="1:51" s="34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</row>
    <row r="142" spans="1:51" s="34" customFormat="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</row>
    <row r="143" spans="1:51" s="34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51" s="34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1:51" s="34" customFormat="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</row>
    <row r="146" spans="1:51" s="34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</row>
    <row r="147" spans="1:51" s="34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</row>
    <row r="148" spans="1:51" s="34" customFormat="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</row>
    <row r="149" spans="1:51" s="34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</row>
    <row r="150" spans="1:51" s="34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</row>
    <row r="151" spans="1:51" s="34" customFormat="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</row>
    <row r="152" spans="1:51" s="34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</row>
    <row r="153" spans="1:51" s="34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</row>
    <row r="154" spans="1:51" s="34" customFormat="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</row>
    <row r="155" spans="1:51" s="34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</row>
    <row r="156" spans="1:51" s="34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s="34" customFormat="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</row>
    <row r="158" spans="1:51" s="34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</row>
    <row r="159" spans="1:51" s="34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</row>
    <row r="160" spans="1:51" s="34" customFormat="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</row>
    <row r="161" spans="1:51" s="34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</row>
    <row r="162" spans="1:51" s="34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</row>
    <row r="163" spans="1:51" s="34" customFormat="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</row>
    <row r="164" spans="1:51" s="34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</row>
    <row r="165" spans="1:51" s="34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</row>
    <row r="166" spans="1:51" s="34" customFormat="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</row>
    <row r="167" spans="1:51" s="34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</row>
    <row r="168" spans="1:51" s="34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</row>
    <row r="169" spans="1:51" s="34" customFormat="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</row>
    <row r="170" spans="1:51" s="34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</row>
    <row r="171" spans="1:51" s="34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</row>
    <row r="172" spans="1:51" s="34" customFormat="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</row>
    <row r="173" spans="1:51" s="34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</row>
    <row r="174" spans="1:51" s="34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</row>
    <row r="175" spans="1:51" s="34" customFormat="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</row>
    <row r="176" spans="1:51" s="34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</row>
    <row r="177" spans="1:51" s="34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</row>
    <row r="178" spans="1:51" s="34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</row>
    <row r="179" spans="1:51" s="34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</row>
    <row r="180" spans="1:51" s="34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</row>
    <row r="181" spans="1:51" s="34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</row>
    <row r="182" spans="1:51" s="34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</row>
    <row r="183" spans="1:51" s="34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</row>
    <row r="184" spans="1:51" s="34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</row>
    <row r="185" spans="1:51" s="34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</row>
    <row r="186" spans="1:51" s="34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</row>
    <row r="187" spans="1:51" s="34" customFormat="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</row>
    <row r="188" spans="1:51" s="34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</row>
    <row r="189" spans="1:51" s="34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</row>
    <row r="190" spans="1:51" s="34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</row>
    <row r="191" spans="1:51" s="34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</row>
    <row r="192" spans="1:51" s="34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</row>
    <row r="193" spans="1:51" s="34" customFormat="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</row>
    <row r="194" spans="1:51" s="34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</row>
    <row r="195" spans="1:51" s="34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</row>
    <row r="196" spans="1:51" s="34" customFormat="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</row>
    <row r="197" spans="1:51" s="34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</row>
    <row r="198" spans="1:51" s="34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</row>
    <row r="199" spans="1:51" s="34" customFormat="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</row>
    <row r="200" spans="1:51" s="34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</row>
    <row r="201" spans="1:51" s="34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</row>
    <row r="202" spans="1:51" s="34" customFormat="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</row>
    <row r="203" spans="1:51" s="34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</row>
    <row r="204" spans="1:51" s="34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</row>
    <row r="205" spans="1:51" s="34" customFormat="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</row>
    <row r="206" spans="1:51" s="34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</row>
    <row r="207" spans="1:51" s="34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</row>
    <row r="208" spans="1:51" s="34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</row>
    <row r="209" spans="1:51" s="34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</row>
    <row r="210" spans="1:51" s="34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</row>
    <row r="211" spans="1:51" s="34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</row>
    <row r="212" spans="1:51" s="34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</row>
    <row r="213" spans="1:51" s="34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</row>
    <row r="214" spans="1:51" s="34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</row>
    <row r="215" spans="1:51" s="34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</row>
    <row r="216" spans="1:51" s="34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</row>
    <row r="217" spans="1:51" s="34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</row>
    <row r="218" spans="1:51" s="34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</row>
    <row r="219" spans="1:51" s="34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</row>
    <row r="220" spans="1:51" s="34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</row>
    <row r="221" spans="1:51" s="34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</row>
    <row r="222" spans="1:51" s="34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</row>
    <row r="223" spans="1:51" s="34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</row>
    <row r="224" spans="1:51" s="34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</row>
    <row r="225" spans="1:51" s="34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</row>
    <row r="226" spans="1:51" s="34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</row>
    <row r="227" spans="1:51" s="34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</row>
    <row r="228" spans="1:51" s="34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</row>
    <row r="229" spans="1:51" s="34" customFormat="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</row>
    <row r="230" spans="1:51" s="34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</row>
    <row r="231" spans="1:51" s="34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</row>
    <row r="232" spans="1:51" s="34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</row>
    <row r="233" spans="1:51" s="34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</row>
    <row r="234" spans="1:51" s="34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</row>
    <row r="235" spans="1:51" s="34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</row>
    <row r="236" spans="1:51" s="34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</row>
    <row r="237" spans="1:51" s="34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</row>
    <row r="238" spans="1:51" s="34" customFormat="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</row>
    <row r="239" spans="1:51" s="34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</row>
    <row r="240" spans="1:51" s="34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</row>
    <row r="241" spans="1:51" s="34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</row>
    <row r="242" spans="1:51" s="34" customFormat="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</row>
    <row r="243" spans="1:51" s="34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</row>
    <row r="244" spans="1:51" s="34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</row>
    <row r="245" spans="1:51" s="34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</row>
    <row r="246" spans="1:51" s="34" customFormat="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</row>
    <row r="247" spans="1:51" s="34" customFormat="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</row>
    <row r="248" spans="1:51" s="34" customFormat="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</row>
    <row r="249" spans="1:51" s="34" customFormat="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</row>
    <row r="250" spans="1:51" s="34" customFormat="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</row>
    <row r="251" spans="1:51" s="34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</row>
    <row r="252" spans="1:51" s="34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</row>
    <row r="253" spans="1:51" s="34" customFormat="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</row>
    <row r="254" spans="1:51" s="34" customFormat="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</row>
    <row r="255" spans="1:51" s="34" customFormat="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</row>
    <row r="256" spans="1:51" s="34" customFormat="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</row>
    <row r="257" spans="1:51" s="34" customFormat="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</row>
    <row r="258" spans="1:51" s="34" customFormat="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</row>
    <row r="259" spans="1:51" s="3" customFormat="1" ht="18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</row>
    <row r="260" spans="1:51" s="3" customFormat="1" ht="18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</row>
    <row r="261" spans="1:51" s="3" customFormat="1" ht="18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</row>
    <row r="262" spans="1:51" s="3" customFormat="1" ht="18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</row>
    <row r="263" spans="1:51" s="3" customFormat="1" ht="18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</row>
    <row r="264" spans="1:51" s="3" customFormat="1" ht="18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</row>
    <row r="265" spans="1:51" s="3" customFormat="1" ht="18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</row>
    <row r="266" spans="1:51" s="3" customFormat="1" ht="18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</row>
    <row r="267" spans="1:51" s="3" customFormat="1" ht="18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</row>
    <row r="268" spans="1:51" s="3" customFormat="1" ht="18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</row>
    <row r="269" spans="1:51" s="3" customFormat="1" ht="18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</row>
    <row r="270" spans="1:51" s="3" customFormat="1" ht="18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</row>
    <row r="271" spans="1:51" s="3" customFormat="1" ht="18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</row>
    <row r="272" spans="1:51" s="3" customFormat="1" ht="18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</row>
    <row r="273" spans="1:51" s="3" customFormat="1" ht="18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</row>
    <row r="274" spans="1:51" s="3" customFormat="1" ht="18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</row>
    <row r="275" spans="1:51" s="3" customFormat="1" ht="18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</row>
    <row r="276" spans="1:51" s="3" customFormat="1" ht="18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</row>
    <row r="277" spans="1:51" s="3" customFormat="1" ht="18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</row>
    <row r="278" spans="1:51" s="3" customFormat="1" ht="18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</row>
    <row r="279" spans="1:51" s="3" customFormat="1" ht="18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</row>
    <row r="280" spans="1:51" s="3" customFormat="1" ht="18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</row>
    <row r="281" spans="1:51" s="3" customFormat="1" ht="18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</row>
    <row r="282" spans="1:51" s="3" customFormat="1" ht="18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</row>
    <row r="283" spans="1:51" s="3" customFormat="1" ht="18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</row>
    <row r="284" spans="1:51" s="3" customFormat="1" ht="18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</row>
    <row r="285" spans="1:51" s="3" customFormat="1" ht="18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</row>
    <row r="286" spans="1:51" s="3" customFormat="1" ht="18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</row>
    <row r="287" spans="1:51" s="3" customFormat="1" ht="18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</row>
    <row r="288" spans="1:51" s="3" customFormat="1" ht="18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</row>
    <row r="289" spans="1:51" s="3" customFormat="1" ht="18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</row>
    <row r="290" spans="1:51" s="3" customFormat="1" ht="18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</row>
    <row r="291" spans="1:51" s="3" customFormat="1" ht="18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</row>
    <row r="292" spans="1:51" s="3" customFormat="1" ht="18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</row>
    <row r="293" spans="1:51" s="3" customFormat="1" ht="18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</row>
    <row r="294" spans="1:51" s="3" customFormat="1" ht="18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</row>
    <row r="295" spans="1:51" s="3" customFormat="1" ht="18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</row>
    <row r="296" spans="1:51" s="3" customFormat="1" ht="18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</row>
    <row r="297" spans="1:51" s="3" customFormat="1" ht="18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</row>
    <row r="298" spans="1:51" s="3" customFormat="1" ht="18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</row>
    <row r="299" spans="1:51" s="3" customFormat="1" ht="18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</row>
    <row r="300" spans="1:51" s="3" customFormat="1" ht="18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</row>
    <row r="301" spans="1:51" s="3" customFormat="1" ht="18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</row>
    <row r="302" spans="1:51" s="3" customFormat="1" ht="18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</row>
    <row r="303" spans="1:51" s="3" customFormat="1" ht="18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</row>
    <row r="304" spans="1:51" s="3" customFormat="1" ht="18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</row>
    <row r="305" spans="1:51" s="3" customFormat="1" ht="18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</row>
    <row r="306" spans="1:51" s="3" customFormat="1" ht="18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</row>
    <row r="307" spans="1:51" s="3" customFormat="1" ht="21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</row>
    <row r="308" spans="1:51" s="3" customFormat="1" ht="21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</row>
    <row r="309" spans="1:51" s="3" customFormat="1" ht="20.2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</row>
    <row r="310" spans="1:51" s="26" customFormat="1" ht="36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</row>
    <row r="311" spans="1:51" s="79" customFormat="1" ht="20.2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</row>
    <row r="312" spans="1:51" s="3" customFormat="1" ht="33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</row>
    <row r="313" spans="1:51" s="79" customFormat="1" ht="1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</row>
    <row r="314" spans="1:5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</row>
    <row r="315" spans="1:5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</row>
    <row r="316" spans="1:5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</row>
    <row r="317" spans="1:5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</row>
    <row r="318" spans="1:5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</row>
    <row r="319" ht="15">
      <c r="C319" s="136"/>
    </row>
  </sheetData>
  <sheetProtection formatCells="0" formatColumns="0" formatRows="0" insertColumns="0" insertRows="0" deleteColumns="0" deleteRows="0"/>
  <mergeCells count="10">
    <mergeCell ref="Q13:R13"/>
    <mergeCell ref="S13:W13"/>
    <mergeCell ref="X13:X14"/>
    <mergeCell ref="A2:D2"/>
    <mergeCell ref="Y13:Z13"/>
    <mergeCell ref="Y12:Z12"/>
    <mergeCell ref="D13:I13"/>
    <mergeCell ref="J13:P13"/>
    <mergeCell ref="B12:B14"/>
    <mergeCell ref="C12:C14"/>
  </mergeCells>
  <conditionalFormatting sqref="A5">
    <cfRule type="expression" priority="1" dxfId="0">
      <formula>ISBLANK($A$5)</formula>
    </cfRule>
  </conditionalFormatting>
  <printOptions/>
  <pageMargins left="0.15748031496062992" right="0.15748031496062992" top="1.1811023622047245" bottom="0.15748031496062992" header="0.31496062992125984" footer="0.15748031496062992"/>
  <pageSetup fitToHeight="1" fitToWidth="1" horizontalDpi="600" verticalDpi="600" orientation="landscape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3">
    <pageSetUpPr fitToPage="1"/>
  </sheetPr>
  <dimension ref="A1:AG314"/>
  <sheetViews>
    <sheetView view="pageBreakPreview" zoomScale="70" zoomScaleNormal="60" zoomScaleSheetLayoutView="70" zoomScalePageLayoutView="0" workbookViewId="0" topLeftCell="A3">
      <selection activeCell="A3" sqref="A3"/>
    </sheetView>
  </sheetViews>
  <sheetFormatPr defaultColWidth="9.140625" defaultRowHeight="15"/>
  <cols>
    <col min="1" max="1" width="22.28125" style="136" customWidth="1"/>
    <col min="2" max="2" width="4.8515625" style="136" customWidth="1"/>
    <col min="3" max="3" width="8.140625" style="137" customWidth="1"/>
    <col min="4" max="4" width="12.28125" style="136" customWidth="1"/>
    <col min="5" max="5" width="11.421875" style="136" customWidth="1"/>
    <col min="6" max="6" width="14.28125" style="136" customWidth="1"/>
    <col min="7" max="7" width="8.8515625" style="136" customWidth="1"/>
    <col min="8" max="8" width="12.57421875" style="136" customWidth="1"/>
    <col min="9" max="9" width="14.8515625" style="136" bestFit="1" customWidth="1"/>
    <col min="10" max="10" width="11.00390625" style="136" bestFit="1" customWidth="1"/>
    <col min="11" max="11" width="11.421875" style="136" customWidth="1"/>
    <col min="12" max="12" width="18.421875" style="136" customWidth="1"/>
    <col min="13" max="13" width="11.8515625" style="136" customWidth="1"/>
    <col min="14" max="14" width="11.7109375" style="136" customWidth="1"/>
    <col min="15" max="15" width="14.28125" style="136" customWidth="1"/>
    <col min="16" max="16" width="11.140625" style="136" customWidth="1"/>
    <col min="17" max="17" width="13.421875" style="136" bestFit="1" customWidth="1"/>
    <col min="18" max="18" width="11.421875" style="136" customWidth="1"/>
    <col min="19" max="19" width="12.00390625" style="136" customWidth="1"/>
    <col min="20" max="21" width="13.57421875" style="136" customWidth="1"/>
    <col min="22" max="22" width="12.28125" style="136" customWidth="1"/>
    <col min="23" max="23" width="8.57421875" style="136" customWidth="1"/>
    <col min="24" max="24" width="14.8515625" style="136" customWidth="1"/>
    <col min="25" max="25" width="14.421875" style="136" customWidth="1"/>
    <col min="26" max="26" width="14.8515625" style="136" customWidth="1"/>
    <col min="27" max="27" width="18.28125" style="0" customWidth="1"/>
    <col min="28" max="29" width="18.28125" style="0" bestFit="1" customWidth="1"/>
    <col min="30" max="30" width="16.8515625" style="0" bestFit="1" customWidth="1"/>
    <col min="31" max="31" width="14.8515625" style="0" bestFit="1" customWidth="1"/>
    <col min="32" max="32" width="10.8515625" style="0" customWidth="1"/>
    <col min="33" max="33" width="16.8515625" style="0" bestFit="1" customWidth="1"/>
    <col min="34" max="16384" width="9.140625" style="80" customWidth="1"/>
  </cols>
  <sheetData>
    <row r="1" spans="1:33" s="3" customFormat="1" ht="18">
      <c r="A1" s="159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4"/>
      <c r="T1" s="4"/>
      <c r="U1" s="4"/>
      <c r="V1" s="1"/>
      <c r="W1" s="5"/>
      <c r="X1" s="5"/>
      <c r="Y1" s="5"/>
      <c r="Z1" s="5"/>
      <c r="AA1"/>
      <c r="AB1"/>
      <c r="AC1"/>
      <c r="AD1"/>
      <c r="AE1"/>
      <c r="AF1"/>
      <c r="AG1"/>
    </row>
    <row r="2" spans="1:33" s="3" customFormat="1" ht="49.5" customHeight="1">
      <c r="A2" s="173"/>
      <c r="B2" s="173"/>
      <c r="C2" s="173"/>
      <c r="D2" s="173"/>
      <c r="E2" s="6"/>
      <c r="F2" s="7"/>
      <c r="G2" s="7"/>
      <c r="H2" s="7"/>
      <c r="I2" s="5"/>
      <c r="K2" s="1"/>
      <c r="L2" s="1"/>
      <c r="M2" s="1"/>
      <c r="N2" s="1"/>
      <c r="O2" s="1"/>
      <c r="P2" s="1"/>
      <c r="Q2" s="1"/>
      <c r="R2" s="4"/>
      <c r="T2" s="4"/>
      <c r="U2" s="4"/>
      <c r="V2" s="1"/>
      <c r="W2" s="5"/>
      <c r="X2" s="5"/>
      <c r="Y2" s="5"/>
      <c r="Z2" s="5"/>
      <c r="AA2"/>
      <c r="AB2"/>
      <c r="AC2"/>
      <c r="AD2"/>
      <c r="AE2"/>
      <c r="AF2"/>
      <c r="AG2"/>
    </row>
    <row r="3" spans="1:33" s="3" customFormat="1" ht="27" customHeight="1">
      <c r="A3" s="160"/>
      <c r="B3" s="9"/>
      <c r="C3" s="10"/>
      <c r="D3" s="9"/>
      <c r="E3" s="9"/>
      <c r="F3" s="9"/>
      <c r="G3" s="9"/>
      <c r="H3" s="9"/>
      <c r="I3" s="11"/>
      <c r="J3" s="2"/>
      <c r="K3" s="1"/>
      <c r="M3" s="12"/>
      <c r="N3" s="12"/>
      <c r="O3" s="12"/>
      <c r="P3" s="12"/>
      <c r="Q3" s="12"/>
      <c r="R3" s="13"/>
      <c r="S3" s="14"/>
      <c r="V3" s="12"/>
      <c r="W3" s="15"/>
      <c r="X3" s="15"/>
      <c r="Y3" s="15"/>
      <c r="Z3" s="15"/>
      <c r="AA3"/>
      <c r="AB3"/>
      <c r="AC3"/>
      <c r="AD3"/>
      <c r="AE3"/>
      <c r="AF3"/>
      <c r="AG3"/>
    </row>
    <row r="4" spans="1:33" s="3" customFormat="1" ht="18">
      <c r="A4" s="161"/>
      <c r="B4" s="17"/>
      <c r="C4" s="17"/>
      <c r="D4" s="17"/>
      <c r="E4" s="17"/>
      <c r="F4" s="17"/>
      <c r="G4" s="17"/>
      <c r="H4" s="17"/>
      <c r="I4" s="17"/>
      <c r="J4" s="4"/>
      <c r="K4" s="4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5"/>
      <c r="X4" s="15"/>
      <c r="Y4" s="15"/>
      <c r="Z4" s="15"/>
      <c r="AA4"/>
      <c r="AB4"/>
      <c r="AC4"/>
      <c r="AD4"/>
      <c r="AE4"/>
      <c r="AF4"/>
      <c r="AG4"/>
    </row>
    <row r="5" spans="1:33" s="3" customFormat="1" ht="20.25">
      <c r="A5" s="165" t="s">
        <v>0</v>
      </c>
      <c r="B5" s="4"/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9"/>
      <c r="P5" s="19"/>
      <c r="Q5" s="19"/>
      <c r="R5" s="19"/>
      <c r="S5" s="19"/>
      <c r="T5" s="19"/>
      <c r="U5" s="19"/>
      <c r="V5" s="19"/>
      <c r="W5" s="4"/>
      <c r="Y5"/>
      <c r="Z5"/>
      <c r="AA5"/>
      <c r="AB5"/>
      <c r="AC5"/>
      <c r="AD5"/>
      <c r="AE5"/>
      <c r="AF5"/>
      <c r="AG5"/>
    </row>
    <row r="6" spans="1:33" s="3" customFormat="1" ht="36.75" customHeight="1">
      <c r="A6" s="162"/>
      <c r="B6" s="152"/>
      <c r="C6" s="152"/>
      <c r="D6" s="199"/>
      <c r="E6" s="199"/>
      <c r="F6" s="199"/>
      <c r="G6" s="199"/>
      <c r="H6" s="199"/>
      <c r="I6" s="199"/>
      <c r="J6" s="199"/>
      <c r="K6" s="199"/>
      <c r="L6" s="199"/>
      <c r="M6" s="21"/>
      <c r="N6" s="21"/>
      <c r="O6" s="22"/>
      <c r="P6" s="7"/>
      <c r="Q6" s="23"/>
      <c r="R6" s="200"/>
      <c r="S6" s="200"/>
      <c r="U6" s="24"/>
      <c r="V6" s="7"/>
      <c r="W6" s="7"/>
      <c r="Y6"/>
      <c r="Z6"/>
      <c r="AA6"/>
      <c r="AB6"/>
      <c r="AC6"/>
      <c r="AD6"/>
      <c r="AE6"/>
      <c r="AF6"/>
      <c r="AG6"/>
    </row>
    <row r="7" spans="1:33" s="3" customFormat="1" ht="68.25" customHeight="1">
      <c r="A7" s="163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25"/>
      <c r="N7" s="25"/>
      <c r="Q7" s="26"/>
      <c r="R7" s="26"/>
      <c r="V7" s="26"/>
      <c r="W7" s="26"/>
      <c r="Y7"/>
      <c r="Z7"/>
      <c r="AA7"/>
      <c r="AB7"/>
      <c r="AC7"/>
      <c r="AD7"/>
      <c r="AE7"/>
      <c r="AF7"/>
      <c r="AG7"/>
    </row>
    <row r="8" spans="1:33" s="3" customFormat="1" ht="18">
      <c r="A8" s="164"/>
      <c r="B8" s="188"/>
      <c r="C8" s="188"/>
      <c r="D8" s="153"/>
      <c r="E8" s="154"/>
      <c r="F8" s="155"/>
      <c r="G8" s="155"/>
      <c r="H8" s="155"/>
      <c r="I8" s="156"/>
      <c r="J8" s="30"/>
      <c r="K8" s="28"/>
      <c r="L8" s="157"/>
      <c r="M8" s="25"/>
      <c r="N8" s="25"/>
      <c r="Q8" s="26"/>
      <c r="V8" s="26"/>
      <c r="W8" s="26"/>
      <c r="Y8"/>
      <c r="Z8"/>
      <c r="AA8"/>
      <c r="AB8"/>
      <c r="AC8"/>
      <c r="AD8"/>
      <c r="AE8"/>
      <c r="AF8"/>
      <c r="AG8"/>
    </row>
    <row r="9" spans="1:33" s="3" customFormat="1" ht="18" customHeight="1">
      <c r="A9" s="164"/>
      <c r="B9" s="188"/>
      <c r="C9" s="188"/>
      <c r="D9" s="153"/>
      <c r="E9" s="158"/>
      <c r="F9" s="155"/>
      <c r="G9" s="155"/>
      <c r="H9" s="155"/>
      <c r="I9" s="156"/>
      <c r="J9" s="30"/>
      <c r="K9" s="28"/>
      <c r="L9" s="157"/>
      <c r="M9" s="151"/>
      <c r="N9" s="25"/>
      <c r="P9" s="20"/>
      <c r="Q9" s="26"/>
      <c r="R9" s="26"/>
      <c r="V9" s="26"/>
      <c r="Y9"/>
      <c r="Z9"/>
      <c r="AA9"/>
      <c r="AB9"/>
      <c r="AC9"/>
      <c r="AD9"/>
      <c r="AE9"/>
      <c r="AF9"/>
      <c r="AG9"/>
    </row>
    <row r="10" spans="1:33" s="3" customFormat="1" ht="18">
      <c r="A10" s="164"/>
      <c r="B10" s="188"/>
      <c r="C10" s="188"/>
      <c r="D10" s="28"/>
      <c r="E10" s="29"/>
      <c r="F10" s="155"/>
      <c r="G10" s="155"/>
      <c r="H10" s="155"/>
      <c r="I10" s="156"/>
      <c r="J10" s="30"/>
      <c r="K10" s="28"/>
      <c r="L10" s="31"/>
      <c r="M10" s="27"/>
      <c r="Y10"/>
      <c r="Z10"/>
      <c r="AA10"/>
      <c r="AB10"/>
      <c r="AC10"/>
      <c r="AD10"/>
      <c r="AE10"/>
      <c r="AF10"/>
      <c r="AG10"/>
    </row>
    <row r="11" spans="1:33" s="3" customFormat="1" ht="18.75" thickBot="1">
      <c r="A11" s="164"/>
      <c r="B11" s="20"/>
      <c r="C11" s="20"/>
      <c r="D11" s="28"/>
      <c r="E11" s="29"/>
      <c r="F11" s="29"/>
      <c r="G11" s="30"/>
      <c r="H11" s="28"/>
      <c r="I11" s="31"/>
      <c r="J11" s="27"/>
      <c r="K11" s="27"/>
      <c r="L11" s="25"/>
      <c r="M11" s="27"/>
      <c r="N11" s="25"/>
      <c r="O11" s="25"/>
      <c r="R11" s="32"/>
      <c r="W11" s="26"/>
      <c r="Z11" s="27"/>
      <c r="AA11"/>
      <c r="AB11"/>
      <c r="AC11"/>
      <c r="AD11"/>
      <c r="AE11"/>
      <c r="AF11"/>
      <c r="AG11"/>
    </row>
    <row r="12" spans="1:33" s="3" customFormat="1" ht="54.75" customHeight="1" thickBot="1">
      <c r="A12" s="87" t="s">
        <v>1</v>
      </c>
      <c r="B12" s="182" t="s">
        <v>2</v>
      </c>
      <c r="C12" s="185" t="s">
        <v>3</v>
      </c>
      <c r="D12" s="88" t="s">
        <v>4</v>
      </c>
      <c r="E12" s="88"/>
      <c r="F12" s="88"/>
      <c r="G12" s="88"/>
      <c r="H12" s="88"/>
      <c r="I12" s="89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90"/>
      <c r="Y12" s="176" t="s">
        <v>5</v>
      </c>
      <c r="Z12" s="177"/>
      <c r="AA12"/>
      <c r="AB12"/>
      <c r="AC12"/>
      <c r="AD12"/>
      <c r="AE12"/>
      <c r="AF12"/>
      <c r="AG12"/>
    </row>
    <row r="13" spans="1:33" s="33" customFormat="1" ht="38.25" customHeight="1" thickBot="1">
      <c r="A13" s="91"/>
      <c r="B13" s="183"/>
      <c r="C13" s="186"/>
      <c r="D13" s="191" t="s">
        <v>7</v>
      </c>
      <c r="E13" s="192"/>
      <c r="F13" s="192"/>
      <c r="G13" s="192"/>
      <c r="H13" s="192"/>
      <c r="I13" s="193"/>
      <c r="J13" s="194" t="s">
        <v>8</v>
      </c>
      <c r="K13" s="194"/>
      <c r="L13" s="194"/>
      <c r="M13" s="194"/>
      <c r="N13" s="194"/>
      <c r="O13" s="194"/>
      <c r="P13" s="195"/>
      <c r="Q13" s="196" t="s">
        <v>9</v>
      </c>
      <c r="R13" s="197"/>
      <c r="S13" s="198" t="s">
        <v>10</v>
      </c>
      <c r="T13" s="192"/>
      <c r="U13" s="192"/>
      <c r="V13" s="192"/>
      <c r="W13" s="193"/>
      <c r="X13" s="171" t="s">
        <v>11</v>
      </c>
      <c r="Y13" s="174" t="s">
        <v>12</v>
      </c>
      <c r="Z13" s="175"/>
      <c r="AA13"/>
      <c r="AB13"/>
      <c r="AC13"/>
      <c r="AD13"/>
      <c r="AE13"/>
      <c r="AF13"/>
      <c r="AG13"/>
    </row>
    <row r="14" spans="1:33" s="33" customFormat="1" ht="87" customHeight="1" thickBot="1">
      <c r="A14" s="92" t="s">
        <v>14</v>
      </c>
      <c r="B14" s="189"/>
      <c r="C14" s="190"/>
      <c r="D14" s="93" t="s">
        <v>36</v>
      </c>
      <c r="E14" s="94" t="s">
        <v>37</v>
      </c>
      <c r="F14" s="94" t="s">
        <v>22</v>
      </c>
      <c r="G14" s="94">
        <v>0</v>
      </c>
      <c r="H14" s="94" t="s">
        <v>23</v>
      </c>
      <c r="I14" s="95" t="s">
        <v>24</v>
      </c>
      <c r="J14" s="93" t="s">
        <v>38</v>
      </c>
      <c r="K14" s="94" t="s">
        <v>39</v>
      </c>
      <c r="L14" s="94" t="s">
        <v>40</v>
      </c>
      <c r="M14" s="94" t="s">
        <v>28</v>
      </c>
      <c r="N14" s="94" t="s">
        <v>41</v>
      </c>
      <c r="O14" s="94">
        <v>0</v>
      </c>
      <c r="P14" s="95">
        <v>0</v>
      </c>
      <c r="Q14" s="93" t="s">
        <v>42</v>
      </c>
      <c r="R14" s="95" t="s">
        <v>43</v>
      </c>
      <c r="S14" s="93" t="s">
        <v>44</v>
      </c>
      <c r="T14" s="94" t="s">
        <v>45</v>
      </c>
      <c r="U14" s="94">
        <v>0</v>
      </c>
      <c r="V14" s="94">
        <v>0</v>
      </c>
      <c r="W14" s="96">
        <v>0</v>
      </c>
      <c r="X14" s="172"/>
      <c r="Y14" s="97" t="s">
        <v>15</v>
      </c>
      <c r="Z14" s="98" t="s">
        <v>16</v>
      </c>
      <c r="AA14"/>
      <c r="AB14"/>
      <c r="AC14"/>
      <c r="AD14"/>
      <c r="AE14"/>
      <c r="AF14"/>
      <c r="AG14"/>
    </row>
    <row r="15" spans="1:33" s="33" customFormat="1" ht="17.25" customHeight="1" thickBot="1">
      <c r="A15" s="99">
        <v>1</v>
      </c>
      <c r="B15" s="100">
        <f>A15+1</f>
        <v>2</v>
      </c>
      <c r="C15" s="100">
        <f aca="true" t="shared" si="0" ref="C15:Z15">B15+1</f>
        <v>3</v>
      </c>
      <c r="D15" s="100">
        <f t="shared" si="0"/>
        <v>4</v>
      </c>
      <c r="E15" s="100">
        <f t="shared" si="0"/>
        <v>5</v>
      </c>
      <c r="F15" s="100">
        <f t="shared" si="0"/>
        <v>6</v>
      </c>
      <c r="G15" s="100">
        <f t="shared" si="0"/>
        <v>7</v>
      </c>
      <c r="H15" s="100">
        <f t="shared" si="0"/>
        <v>8</v>
      </c>
      <c r="I15" s="100">
        <f t="shared" si="0"/>
        <v>9</v>
      </c>
      <c r="J15" s="100">
        <f t="shared" si="0"/>
        <v>10</v>
      </c>
      <c r="K15" s="100">
        <f t="shared" si="0"/>
        <v>11</v>
      </c>
      <c r="L15" s="100">
        <f t="shared" si="0"/>
        <v>12</v>
      </c>
      <c r="M15" s="100">
        <f t="shared" si="0"/>
        <v>13</v>
      </c>
      <c r="N15" s="100">
        <f t="shared" si="0"/>
        <v>14</v>
      </c>
      <c r="O15" s="100">
        <f t="shared" si="0"/>
        <v>15</v>
      </c>
      <c r="P15" s="100">
        <f t="shared" si="0"/>
        <v>16</v>
      </c>
      <c r="Q15" s="101">
        <f t="shared" si="0"/>
        <v>17</v>
      </c>
      <c r="R15" s="102">
        <f t="shared" si="0"/>
        <v>18</v>
      </c>
      <c r="S15" s="100">
        <f t="shared" si="0"/>
        <v>19</v>
      </c>
      <c r="T15" s="100">
        <f t="shared" si="0"/>
        <v>20</v>
      </c>
      <c r="U15" s="100">
        <f t="shared" si="0"/>
        <v>21</v>
      </c>
      <c r="V15" s="100">
        <f t="shared" si="0"/>
        <v>22</v>
      </c>
      <c r="W15" s="100">
        <f t="shared" si="0"/>
        <v>23</v>
      </c>
      <c r="X15" s="100">
        <f t="shared" si="0"/>
        <v>24</v>
      </c>
      <c r="Y15" s="100">
        <f t="shared" si="0"/>
        <v>25</v>
      </c>
      <c r="Z15" s="100">
        <f t="shared" si="0"/>
        <v>26</v>
      </c>
      <c r="AA15"/>
      <c r="AB15"/>
      <c r="AC15"/>
      <c r="AD15"/>
      <c r="AE15"/>
      <c r="AF15"/>
      <c r="AG15"/>
    </row>
    <row r="16" spans="1:33" s="34" customFormat="1" ht="16.5" thickBot="1">
      <c r="A16" s="103" t="s">
        <v>17</v>
      </c>
      <c r="B16" s="104"/>
      <c r="C16" s="105"/>
      <c r="D16" s="106">
        <f>_xlfn.IFERROR(D17+D18,"")</f>
        <v>0</v>
      </c>
      <c r="E16" s="107">
        <f>_xlfn.IFERROR(E17+E18,"")</f>
        <v>0</v>
      </c>
      <c r="F16" s="107">
        <f>_xlfn.IFERROR(F17+F18,"")</f>
        <v>0</v>
      </c>
      <c r="G16" s="107">
        <f aca="true" t="shared" si="1" ref="G16:W16">_xlfn.IFERROR(G17+G18,"")</f>
        <v>0</v>
      </c>
      <c r="H16" s="107">
        <f t="shared" si="1"/>
        <v>0</v>
      </c>
      <c r="I16" s="108">
        <f t="shared" si="1"/>
        <v>0</v>
      </c>
      <c r="J16" s="106">
        <f t="shared" si="1"/>
        <v>0</v>
      </c>
      <c r="K16" s="107">
        <f t="shared" si="1"/>
        <v>0</v>
      </c>
      <c r="L16" s="107">
        <f t="shared" si="1"/>
        <v>0</v>
      </c>
      <c r="M16" s="107">
        <f t="shared" si="1"/>
        <v>0</v>
      </c>
      <c r="N16" s="107">
        <f t="shared" si="1"/>
        <v>0</v>
      </c>
      <c r="O16" s="107">
        <f t="shared" si="1"/>
        <v>0</v>
      </c>
      <c r="P16" s="108">
        <f t="shared" si="1"/>
        <v>0</v>
      </c>
      <c r="Q16" s="109">
        <f t="shared" si="1"/>
        <v>0</v>
      </c>
      <c r="R16" s="110">
        <f t="shared" si="1"/>
        <v>0</v>
      </c>
      <c r="S16" s="106">
        <f t="shared" si="1"/>
        <v>0</v>
      </c>
      <c r="T16" s="107">
        <f t="shared" si="1"/>
        <v>0</v>
      </c>
      <c r="U16" s="107">
        <f t="shared" si="1"/>
        <v>0</v>
      </c>
      <c r="V16" s="107">
        <f t="shared" si="1"/>
        <v>0</v>
      </c>
      <c r="W16" s="108">
        <f t="shared" si="1"/>
        <v>0</v>
      </c>
      <c r="X16" s="111">
        <f>_xlfn.IFERROR(X17+X18,"")</f>
        <v>0</v>
      </c>
      <c r="Y16" s="112">
        <f>Y17+Y18</f>
        <v>0</v>
      </c>
      <c r="Z16" s="113">
        <f>_xlfn.IFERROR(Z17+Z18,"")</f>
        <v>0</v>
      </c>
      <c r="AA16"/>
      <c r="AB16"/>
      <c r="AC16"/>
      <c r="AD16"/>
      <c r="AE16"/>
      <c r="AF16"/>
      <c r="AG16"/>
    </row>
    <row r="17" spans="1:33" s="33" customFormat="1" ht="15.75">
      <c r="A17" s="35" t="s">
        <v>6</v>
      </c>
      <c r="B17" s="36"/>
      <c r="C17" s="37"/>
      <c r="D17" s="38">
        <f>_xlfn.SUMIFS($F8,D20,"&gt;=0,00001")</f>
        <v>0</v>
      </c>
      <c r="E17" s="39">
        <f>_xlfn.SUMIFS($F8,E20,"&gt;=0,00001")</f>
        <v>0</v>
      </c>
      <c r="F17" s="39">
        <f aca="true" t="shared" si="2" ref="F17:W18">_xlfn.SUMIFS($F8,F20,"&gt;=0,00001")</f>
        <v>0</v>
      </c>
      <c r="G17" s="39">
        <f t="shared" si="2"/>
        <v>0</v>
      </c>
      <c r="H17" s="39">
        <f t="shared" si="2"/>
        <v>0</v>
      </c>
      <c r="I17" s="39">
        <f t="shared" si="2"/>
        <v>0</v>
      </c>
      <c r="J17" s="39">
        <f t="shared" si="2"/>
        <v>0</v>
      </c>
      <c r="K17" s="39">
        <f t="shared" si="2"/>
        <v>0</v>
      </c>
      <c r="L17" s="39">
        <f t="shared" si="2"/>
        <v>0</v>
      </c>
      <c r="M17" s="39">
        <f t="shared" si="2"/>
        <v>0</v>
      </c>
      <c r="N17" s="39">
        <f t="shared" si="2"/>
        <v>0</v>
      </c>
      <c r="O17" s="39">
        <f t="shared" si="2"/>
        <v>0</v>
      </c>
      <c r="P17" s="39">
        <f t="shared" si="2"/>
        <v>0</v>
      </c>
      <c r="Q17" s="39">
        <f t="shared" si="2"/>
        <v>0</v>
      </c>
      <c r="R17" s="39">
        <f t="shared" si="2"/>
        <v>0</v>
      </c>
      <c r="S17" s="39">
        <f t="shared" si="2"/>
        <v>0</v>
      </c>
      <c r="T17" s="39">
        <f t="shared" si="2"/>
        <v>0</v>
      </c>
      <c r="U17" s="39">
        <f t="shared" si="2"/>
        <v>0</v>
      </c>
      <c r="V17" s="39">
        <f t="shared" si="2"/>
        <v>0</v>
      </c>
      <c r="W17" s="39">
        <f t="shared" si="2"/>
        <v>0</v>
      </c>
      <c r="X17" s="40"/>
      <c r="Y17" s="41"/>
      <c r="Z17" s="42"/>
      <c r="AA17"/>
      <c r="AB17"/>
      <c r="AC17"/>
      <c r="AD17"/>
      <c r="AE17"/>
      <c r="AF17"/>
      <c r="AG17"/>
    </row>
    <row r="18" spans="1:33" s="33" customFormat="1" ht="16.5" thickBot="1">
      <c r="A18" s="43" t="s">
        <v>13</v>
      </c>
      <c r="B18" s="44"/>
      <c r="C18" s="45"/>
      <c r="D18" s="38">
        <f>_xlfn.SUMIFS($F9,D21,"&gt;=0,00001")</f>
        <v>0</v>
      </c>
      <c r="E18" s="39">
        <f>_xlfn.SUMIFS($F9,E21,"&gt;=0,00001")</f>
        <v>0</v>
      </c>
      <c r="F18" s="39">
        <f t="shared" si="2"/>
        <v>0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0</v>
      </c>
      <c r="L18" s="39">
        <f t="shared" si="2"/>
        <v>0</v>
      </c>
      <c r="M18" s="39">
        <f t="shared" si="2"/>
        <v>0</v>
      </c>
      <c r="N18" s="39">
        <f t="shared" si="2"/>
        <v>0</v>
      </c>
      <c r="O18" s="39">
        <f t="shared" si="2"/>
        <v>0</v>
      </c>
      <c r="P18" s="39">
        <f t="shared" si="2"/>
        <v>0</v>
      </c>
      <c r="Q18" s="39">
        <f t="shared" si="2"/>
        <v>0</v>
      </c>
      <c r="R18" s="39">
        <f t="shared" si="2"/>
        <v>0</v>
      </c>
      <c r="S18" s="39">
        <f t="shared" si="2"/>
        <v>0</v>
      </c>
      <c r="T18" s="39">
        <f t="shared" si="2"/>
        <v>0</v>
      </c>
      <c r="U18" s="39">
        <f>_xlfn.SUMIFS($F9,U21,"&gt;=0,00001")</f>
        <v>0</v>
      </c>
      <c r="V18" s="39">
        <f t="shared" si="2"/>
        <v>0</v>
      </c>
      <c r="W18" s="39">
        <f t="shared" si="2"/>
        <v>0</v>
      </c>
      <c r="X18" s="46"/>
      <c r="Y18" s="47"/>
      <c r="Z18" s="48"/>
      <c r="AA18"/>
      <c r="AB18"/>
      <c r="AC18"/>
      <c r="AD18"/>
      <c r="AE18"/>
      <c r="AF18"/>
      <c r="AG18"/>
    </row>
    <row r="19" spans="1:33" s="33" customFormat="1" ht="16.5" thickBot="1">
      <c r="A19" s="114" t="s">
        <v>18</v>
      </c>
      <c r="B19" s="115"/>
      <c r="C19" s="116"/>
      <c r="D19" s="138">
        <f aca="true" t="shared" si="3" ref="D19:Z19">D20+D21</f>
        <v>0</v>
      </c>
      <c r="E19" s="139">
        <f t="shared" si="3"/>
        <v>0</v>
      </c>
      <c r="F19" s="139">
        <f t="shared" si="3"/>
        <v>0</v>
      </c>
      <c r="G19" s="139">
        <f t="shared" si="3"/>
        <v>0</v>
      </c>
      <c r="H19" s="139">
        <f t="shared" si="3"/>
        <v>0</v>
      </c>
      <c r="I19" s="140">
        <f t="shared" si="3"/>
        <v>0</v>
      </c>
      <c r="J19" s="141">
        <f t="shared" si="3"/>
        <v>0</v>
      </c>
      <c r="K19" s="139">
        <f t="shared" si="3"/>
        <v>0</v>
      </c>
      <c r="L19" s="139">
        <f t="shared" si="3"/>
        <v>0</v>
      </c>
      <c r="M19" s="139">
        <f t="shared" si="3"/>
        <v>0</v>
      </c>
      <c r="N19" s="139">
        <f t="shared" si="3"/>
        <v>0</v>
      </c>
      <c r="O19" s="142"/>
      <c r="P19" s="142">
        <f t="shared" si="3"/>
        <v>0</v>
      </c>
      <c r="Q19" s="138">
        <f t="shared" si="3"/>
        <v>0</v>
      </c>
      <c r="R19" s="142">
        <f t="shared" si="3"/>
        <v>0</v>
      </c>
      <c r="S19" s="138">
        <f t="shared" si="3"/>
        <v>0</v>
      </c>
      <c r="T19" s="139">
        <f t="shared" si="3"/>
        <v>0</v>
      </c>
      <c r="U19" s="139">
        <f t="shared" si="3"/>
        <v>0</v>
      </c>
      <c r="V19" s="139">
        <f t="shared" si="3"/>
        <v>0</v>
      </c>
      <c r="W19" s="140">
        <f t="shared" si="3"/>
        <v>0</v>
      </c>
      <c r="X19" s="123">
        <f t="shared" si="3"/>
        <v>0</v>
      </c>
      <c r="Y19" s="124">
        <f t="shared" si="3"/>
        <v>0</v>
      </c>
      <c r="Z19" s="125">
        <f t="shared" si="3"/>
        <v>0</v>
      </c>
      <c r="AA19"/>
      <c r="AB19"/>
      <c r="AC19"/>
      <c r="AD19"/>
      <c r="AE19"/>
      <c r="AF19"/>
      <c r="AG19"/>
    </row>
    <row r="20" spans="1:33" s="33" customFormat="1" ht="15.75">
      <c r="A20" s="49" t="s">
        <v>6</v>
      </c>
      <c r="B20" s="50"/>
      <c r="C20" s="51"/>
      <c r="D20" s="52">
        <f>D23+D26+D29+D32+D35+D38+D41+D44+D47+D50+D53+D56+D59+D62+D65+D68+D71+D77+D80+D83+D86+D89+D92+D95+D101+D104+D107+D110+D113+D116+D119+D125+D128+D131+D134+D137+D140+AC132+D239+D143+D146+D149+D152+D155+D158+D161+D164+D167+D170+D173+D176+D179+D182+D185+D188+D191+D194+D197+D200+D203+D206+D209+D215+D218+D221+D224+D227+D230+D233+D236+D242+D245+D248+D251+D254+D257+D260+D275+D278+D281+D284+D287+D290+D293+D296+D305+D308+D302+D212+D263+D266+D272+D299+D74+D98+D122+D269</f>
        <v>0</v>
      </c>
      <c r="E20" s="53">
        <f aca="true" t="shared" si="4" ref="E20:Z21">E23+E26+E29+E32+E35+E38+E41+E44+E47+E50+E53+E56+E59+E62+E65+E68+E71+E77+E80+E83+E86+E89+E92+E95+E101+E104+E107+E110+E113+E116+E119+E125+E128+E131+E134+E137+E140+AD132+E239+E143+E146+E149+E152+E155+E158+E161+E164+E167+E170+E173+E176+E179+E182+E185+E188+E191+E194+E197+E200+E203+E206+E209+E215+E218+E221+E224+E227+E230+E233+E236+E242+E245+E248+E251+E254+E257+E260+E275+E278+E281+E284+E287+E290+E293+E296+E305+E308+E302+E212+E263+E266+E272+E299+E74+E98+E122+E269</f>
        <v>0</v>
      </c>
      <c r="F20" s="53">
        <f t="shared" si="4"/>
        <v>0</v>
      </c>
      <c r="G20" s="53">
        <f t="shared" si="4"/>
        <v>0</v>
      </c>
      <c r="H20" s="53">
        <f t="shared" si="4"/>
        <v>0</v>
      </c>
      <c r="I20" s="53">
        <f t="shared" si="4"/>
        <v>0</v>
      </c>
      <c r="J20" s="53">
        <f t="shared" si="4"/>
        <v>0</v>
      </c>
      <c r="K20" s="53">
        <f t="shared" si="4"/>
        <v>0</v>
      </c>
      <c r="L20" s="53">
        <f t="shared" si="4"/>
        <v>0</v>
      </c>
      <c r="M20" s="53">
        <f t="shared" si="4"/>
        <v>0</v>
      </c>
      <c r="N20" s="53">
        <f t="shared" si="4"/>
        <v>0</v>
      </c>
      <c r="O20" s="53">
        <f t="shared" si="4"/>
        <v>0</v>
      </c>
      <c r="P20" s="53">
        <f t="shared" si="4"/>
        <v>0</v>
      </c>
      <c r="Q20" s="53">
        <f t="shared" si="4"/>
        <v>0</v>
      </c>
      <c r="R20" s="53">
        <f t="shared" si="4"/>
        <v>0</v>
      </c>
      <c r="S20" s="53">
        <f t="shared" si="4"/>
        <v>0</v>
      </c>
      <c r="T20" s="53">
        <f t="shared" si="4"/>
        <v>0</v>
      </c>
      <c r="U20" s="53">
        <f t="shared" si="4"/>
        <v>0</v>
      </c>
      <c r="V20" s="53">
        <f t="shared" si="4"/>
        <v>0</v>
      </c>
      <c r="W20" s="53">
        <f t="shared" si="4"/>
        <v>0</v>
      </c>
      <c r="X20" s="53">
        <f t="shared" si="4"/>
        <v>0</v>
      </c>
      <c r="Y20" s="53">
        <f t="shared" si="4"/>
        <v>0</v>
      </c>
      <c r="Z20" s="54">
        <f t="shared" si="4"/>
        <v>0</v>
      </c>
      <c r="AA20"/>
      <c r="AB20"/>
      <c r="AC20"/>
      <c r="AD20"/>
      <c r="AE20"/>
      <c r="AF20"/>
      <c r="AG20"/>
    </row>
    <row r="21" spans="1:33" s="33" customFormat="1" ht="16.5" thickBot="1">
      <c r="A21" s="55" t="s">
        <v>13</v>
      </c>
      <c r="B21" s="56"/>
      <c r="C21" s="57"/>
      <c r="D21" s="58">
        <f>D24+D27+D30+D33+D36+D39+D42+D45+D48+D51+D54+D57+D60+D63+D66+D69+D72+D78+D81+D84+D87+D90+D93+D96+D102+D105+D108+D111+D114+D117+D120+D126+D129+D132+D135+D138+D141+AC133+D240+D144+D147+D150+D153+D156+D159+D162+D165+D168+D171+D174+D177+D180+D183+D186+D189+D192+D195+D198+D201+D204+D207+D210+D216+D219+D222+D225+D228+D231+D234+D237+D243+D246+D249+D252+D255+D258+D261+D276+D279+D282+D285+D288+D291+D294+D297+D306+D309+D303+D213+D264+D267+D273+D300+D75+D99+D123+D270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59">
        <f t="shared" si="4"/>
        <v>0</v>
      </c>
      <c r="M21" s="59">
        <f t="shared" si="4"/>
        <v>0</v>
      </c>
      <c r="N21" s="59">
        <f t="shared" si="4"/>
        <v>0</v>
      </c>
      <c r="O21" s="59">
        <f t="shared" si="4"/>
        <v>0</v>
      </c>
      <c r="P21" s="59">
        <f t="shared" si="4"/>
        <v>0</v>
      </c>
      <c r="Q21" s="59">
        <f t="shared" si="4"/>
        <v>0</v>
      </c>
      <c r="R21" s="59">
        <f t="shared" si="4"/>
        <v>0</v>
      </c>
      <c r="S21" s="59">
        <f t="shared" si="4"/>
        <v>0</v>
      </c>
      <c r="T21" s="59">
        <f t="shared" si="4"/>
        <v>0</v>
      </c>
      <c r="U21" s="59">
        <f t="shared" si="4"/>
        <v>0</v>
      </c>
      <c r="V21" s="59">
        <f t="shared" si="4"/>
        <v>0</v>
      </c>
      <c r="W21" s="59">
        <f t="shared" si="4"/>
        <v>0</v>
      </c>
      <c r="X21" s="59">
        <f t="shared" si="4"/>
        <v>0</v>
      </c>
      <c r="Y21" s="59">
        <f t="shared" si="4"/>
        <v>0</v>
      </c>
      <c r="Z21" s="60">
        <f t="shared" si="4"/>
        <v>0</v>
      </c>
      <c r="AA21"/>
      <c r="AB21"/>
      <c r="AC21"/>
      <c r="AD21"/>
      <c r="AE21"/>
      <c r="AF21"/>
      <c r="AG21"/>
    </row>
    <row r="22" spans="1:33" s="33" customFormat="1" ht="15.75">
      <c r="A22" s="35" t="str">
        <f>'[1]Накопительная'!A16</f>
        <v>апельсины</v>
      </c>
      <c r="B22" s="61"/>
      <c r="C22" s="62" t="str">
        <f>'[1]Накопительная'!B16</f>
        <v>кг</v>
      </c>
      <c r="D22" s="63">
        <f>D23+D24</f>
        <v>0</v>
      </c>
      <c r="E22" s="64">
        <f aca="true" t="shared" si="5" ref="E22:W22">E23+E24</f>
        <v>0</v>
      </c>
      <c r="F22" s="64">
        <f t="shared" si="5"/>
        <v>0</v>
      </c>
      <c r="G22" s="64">
        <f t="shared" si="5"/>
        <v>0</v>
      </c>
      <c r="H22" s="64">
        <f t="shared" si="5"/>
        <v>0</v>
      </c>
      <c r="I22" s="65">
        <f t="shared" si="5"/>
        <v>0</v>
      </c>
      <c r="J22" s="63">
        <f t="shared" si="5"/>
        <v>0</v>
      </c>
      <c r="K22" s="64">
        <f t="shared" si="5"/>
        <v>0</v>
      </c>
      <c r="L22" s="64">
        <f t="shared" si="5"/>
        <v>0</v>
      </c>
      <c r="M22" s="64">
        <f t="shared" si="5"/>
        <v>0</v>
      </c>
      <c r="N22" s="64">
        <f t="shared" si="5"/>
        <v>0</v>
      </c>
      <c r="O22" s="64">
        <f t="shared" si="5"/>
        <v>0</v>
      </c>
      <c r="P22" s="66">
        <f t="shared" si="5"/>
        <v>0</v>
      </c>
      <c r="Q22" s="67">
        <f t="shared" si="5"/>
        <v>0</v>
      </c>
      <c r="R22" s="65">
        <f t="shared" si="5"/>
        <v>0</v>
      </c>
      <c r="S22" s="63">
        <f t="shared" si="5"/>
        <v>0</v>
      </c>
      <c r="T22" s="64">
        <f t="shared" si="5"/>
        <v>0</v>
      </c>
      <c r="U22" s="64">
        <f t="shared" si="5"/>
        <v>0</v>
      </c>
      <c r="V22" s="64">
        <f t="shared" si="5"/>
        <v>0</v>
      </c>
      <c r="W22" s="66">
        <f t="shared" si="5"/>
        <v>0</v>
      </c>
      <c r="X22" s="68">
        <f>X23+X24</f>
        <v>0</v>
      </c>
      <c r="Y22" s="69">
        <f>Y23+Y24</f>
        <v>0</v>
      </c>
      <c r="Z22" s="70">
        <f>Z23+Z24</f>
        <v>0</v>
      </c>
      <c r="AA22"/>
      <c r="AB22"/>
      <c r="AC22"/>
      <c r="AD22"/>
      <c r="AE22"/>
      <c r="AF22"/>
      <c r="AG22"/>
    </row>
    <row r="23" spans="1:33" s="34" customFormat="1" ht="15">
      <c r="A23" s="35" t="str">
        <f>'[1]Накопительная'!A17</f>
        <v>1-3</v>
      </c>
      <c r="B23" s="61"/>
      <c r="C23" s="71" t="str">
        <f>'[1]Накопительная'!B17</f>
        <v>кг</v>
      </c>
      <c r="D23" s="143">
        <f>_xlfn.IFERROR(INDEX('[1]ТК'!$I$10:$GS$302,MATCH($A22,'[1]ТК'!$B$9:$B$302,0),MATCH(D$14,'[1]ТК'!$I$5:$GS$5,0),MATCH($A23,'[1]ТК'!$B$10:$B$302,0)),)*$F$8</f>
        <v>0</v>
      </c>
      <c r="E23" s="144">
        <f>_xlfn.IFERROR(INDEX('[1]ТК'!$I$10:$GS$302,MATCH($A22,'[1]ТК'!$B$9:$B$302,0),MATCH(E14,'[1]ТК'!$I$5:$GS$5,0),MATCH($A23,'[1]ТК'!$B$10:$B$302,0)),)*$F$8</f>
        <v>0</v>
      </c>
      <c r="F23" s="144">
        <f>_xlfn.IFERROR(INDEX('[1]ТК'!$I$10:$GS$302,MATCH($A22,'[1]ТК'!$B$9:$B$302,0),MATCH(F14,'[1]ТК'!$I$5:$GS$5,0),MATCH($A23,'[1]ТК'!$B$10:$B$302,0)),)*$F$8</f>
        <v>0</v>
      </c>
      <c r="G23" s="144">
        <f>_xlfn.IFERROR(INDEX('[1]ТК'!$I$10:$GS$302,MATCH($A22,'[1]ТК'!$B$9:$B$302,0),MATCH(G14,'[1]ТК'!$I$5:$GS$5,0),MATCH($A23,'[1]ТК'!$B$10:$B$302,0)),)*$F$8</f>
        <v>0</v>
      </c>
      <c r="H23" s="144">
        <f>_xlfn.IFERROR(INDEX('[1]ТК'!$I$10:$GS$302,MATCH($A22,'[1]ТК'!$B$9:$B$302,0),MATCH(H14,'[1]ТК'!$I$5:$GS$5,0),MATCH($A23,'[1]ТК'!$B$10:$B$302,0)),)*$F$8</f>
        <v>0</v>
      </c>
      <c r="I23" s="145">
        <f>_xlfn.IFERROR(INDEX('[1]ТК'!$I$10:$GS$302,MATCH($A22,'[1]ТК'!$B$9:$B$302,0),MATCH(I14,'[1]ТК'!$I$5:$GS$5,0),MATCH($A23,'[1]ТК'!$B$10:$B$302,0)),)*$F$8</f>
        <v>0</v>
      </c>
      <c r="J23" s="143">
        <f>_xlfn.IFERROR(INDEX('[1]ТК'!$I$10:$GS$302,MATCH($A22,'[1]ТК'!$B$9:$B$302,0),MATCH(J14,'[1]ТК'!$I$5:$GS$5,0),MATCH($A23,'[1]ТК'!$B$10:$B$302,0)),)*$F$8</f>
        <v>0</v>
      </c>
      <c r="K23" s="144">
        <f>_xlfn.IFERROR(INDEX('[1]ТК'!$I$10:$GS$302,MATCH($A22,'[1]ТК'!$B$9:$B$302,0),MATCH(K14,'[1]ТК'!$I$5:$GS$5,0),MATCH($A23,'[1]ТК'!$B$10:$B$302,0)),)*$F$8</f>
        <v>0</v>
      </c>
      <c r="L23" s="144">
        <f>_xlfn.IFERROR(INDEX('[1]ТК'!$I$10:$GS$302,MATCH($A22,'[1]ТК'!$B$9:$B$302,0),MATCH(L14,'[1]ТК'!$I$5:$GS$5,0),MATCH($A23,'[1]ТК'!$B$10:$B$302,0)),)*$F$8</f>
        <v>0</v>
      </c>
      <c r="M23" s="144">
        <f>_xlfn.IFERROR(INDEX('[1]ТК'!$I$10:$GS$302,MATCH($A22,'[1]ТК'!$B$9:$B$302,0),MATCH(M14,'[1]ТК'!$I$5:$GS$5,0),MATCH($A23,'[1]ТК'!$B$10:$B$302,0)),)*$F$8</f>
        <v>0</v>
      </c>
      <c r="N23" s="144">
        <f>_xlfn.IFERROR(INDEX('[1]ТК'!$I$10:$GS$302,MATCH($A22,'[1]ТК'!$B$9:$B$302,0),MATCH(N14,'[1]ТК'!$I$5:$GS$5,0),MATCH($A23,'[1]ТК'!$B$10:$B$302,0)),)*$F$8</f>
        <v>0</v>
      </c>
      <c r="O23" s="144">
        <f>_xlfn.IFERROR(INDEX('[1]ТК'!$I$10:$GS$302,MATCH($A22,'[1]ТК'!$B$9:$B$302,0),MATCH(O14,'[1]ТК'!$I$5:$GS$5,0),MATCH($A23,'[1]ТК'!$B$10:$B$302,0)),)*$F$8</f>
        <v>0</v>
      </c>
      <c r="P23" s="134">
        <f>_xlfn.IFERROR(INDEX('[1]ТК'!$I$10:$GS$302,MATCH($A22,'[1]ТК'!$B$9:$B$302,0),MATCH(P14,'[1]ТК'!$I$5:$GS$5,0),MATCH($A23,'[1]ТК'!$B$10:$B$302,0)),)*$F$8</f>
        <v>0</v>
      </c>
      <c r="Q23" s="146">
        <f>_xlfn.IFERROR(INDEX('[1]ТК'!$I$10:$GS$302,MATCH($A22,'[1]ТК'!$B$9:$B$302,0),MATCH(Q14,'[1]ТК'!$I$5:$GS$5,0),MATCH($A23,'[1]ТК'!$B$10:$B$302,0)),)*$F$8</f>
        <v>0</v>
      </c>
      <c r="R23" s="145">
        <f>_xlfn.IFERROR(INDEX('[1]ТК'!$I$10:$GS$302,MATCH($A22,'[1]ТК'!$B$9:$B$302,0),MATCH(R14,'[1]ТК'!$I$5:$GS$5,0),MATCH($A23,'[1]ТК'!$B$10:$B$302,0)),)*$F$8</f>
        <v>0</v>
      </c>
      <c r="S23" s="143">
        <f>_xlfn.IFERROR(INDEX('[1]ТК'!$I$10:$GS$302,MATCH($A22,'[1]ТК'!$B$9:$B$302,0),MATCH(S14,'[1]ТК'!$I$5:$GS$5,0),MATCH($A23,'[1]ТК'!$B$10:$B$302,0)),)*$F$8</f>
        <v>0</v>
      </c>
      <c r="T23" s="144">
        <f>_xlfn.IFERROR(INDEX('[1]ТК'!$I$10:$GS$302,MATCH($A22,'[1]ТК'!$B$9:$B$302,0),MATCH(T14,'[1]ТК'!$I$5:$GS$5,0),MATCH($A23,'[1]ТК'!$B$10:$B$302,0)),)*$F$8</f>
        <v>0</v>
      </c>
      <c r="U23" s="144">
        <f>_xlfn.IFERROR(INDEX('[1]ТК'!$I$10:$GS$302,MATCH($A22,'[1]ТК'!$B$9:$B$302,0),MATCH(U14,'[1]ТК'!$I$5:$GS$5,0),MATCH($A23,'[1]ТК'!$B$10:$B$302,0)),)*$F$8</f>
        <v>0</v>
      </c>
      <c r="V23" s="144">
        <f>_xlfn.IFERROR(INDEX('[1]ТК'!$I$10:$GS$302,MATCH($A22,'[1]ТК'!$B$9:$B$302,0),MATCH(V14,'[1]ТК'!$I$5:$GS$5,0),MATCH($A23,'[1]ТК'!$B$10:$B$302,0)),)*$F$8</f>
        <v>0</v>
      </c>
      <c r="W23" s="134">
        <f>_xlfn.IFERROR(INDEX('[1]ТК'!$I$10:$GS$302,MATCH($A22,'[1]ТК'!$B$9:$B$302,0),MATCH(W14,'[1]ТК'!$I$5:$GS$5,0),MATCH($A23,'[1]ТК'!$B$10:$B$302,0)),)*$F$8</f>
        <v>0</v>
      </c>
      <c r="X23" s="68"/>
      <c r="Y23" s="77">
        <f>SUM(D23:W23)</f>
        <v>0</v>
      </c>
      <c r="Z23" s="70">
        <f>X23</f>
        <v>0</v>
      </c>
      <c r="AA23"/>
      <c r="AB23"/>
      <c r="AC23"/>
      <c r="AD23"/>
      <c r="AE23"/>
      <c r="AF23"/>
      <c r="AG23"/>
    </row>
    <row r="24" spans="1:33" s="34" customFormat="1" ht="15">
      <c r="A24" s="131" t="str">
        <f>'[1]Накопительная'!A18</f>
        <v>3-7</v>
      </c>
      <c r="B24" s="78"/>
      <c r="C24" s="71" t="str">
        <f>'[1]Накопительная'!B18</f>
        <v>кг</v>
      </c>
      <c r="D24" s="147">
        <f>_xlfn.IFERROR(INDEX('[1]ТК'!$I$11:$GS$302,MATCH($A22,'[1]ТК'!$B$9:$B$302,0),MATCH(D$14,'[1]ТК'!$I$5:$GS$5,0),MATCH($A24,'[1]ТК'!$B$11:$B$302,0)),)*$F$9</f>
        <v>0</v>
      </c>
      <c r="E24" s="148">
        <f>_xlfn.IFERROR(INDEX('[1]ТК'!$I$11:$GS$11,MATCH($A22,'[1]ТК'!$B$9:$B$302,0),MATCH(E$14,'[1]ТК'!$I$5:$GS$5,0),MATCH($A24,'[1]ТК'!$B$11:$B$302,0)),)*$F$9</f>
        <v>0</v>
      </c>
      <c r="F24" s="148">
        <f>_xlfn.IFERROR(INDEX('[1]ТК'!$I$11:$GS$11,MATCH($A22,'[1]ТК'!$B$9:$B$302,0),MATCH(F$14,'[1]ТК'!$I$5:$GS$5,0),MATCH($A24,'[1]ТК'!$B$11:$B$302,0)),)*$F$9</f>
        <v>0</v>
      </c>
      <c r="G24" s="148">
        <f>_xlfn.IFERROR(INDEX('[1]ТК'!$I$11:$GS$11,MATCH($A22,'[1]ТК'!$B$9:$B$302,0),MATCH(G$14,'[1]ТК'!$I$5:$GS$5,0),MATCH($A24,'[1]ТК'!$B$11:$B$302,0)),)*$F$9</f>
        <v>0</v>
      </c>
      <c r="H24" s="148">
        <f>_xlfn.IFERROR(INDEX('[1]ТК'!$I$11:$GS$11,MATCH($A22,'[1]ТК'!$B$9:$B$302,0),MATCH(H$14,'[1]ТК'!$I$5:$GS$5,0),MATCH($A24,'[1]ТК'!$B$11:$B$302,0)),)*$F$9</f>
        <v>0</v>
      </c>
      <c r="I24" s="149">
        <f>_xlfn.IFERROR(INDEX('[1]ТК'!$I$11:$GS$11,MATCH($A22,'[1]ТК'!$B$9:$B$302,0),MATCH(I$14,'[1]ТК'!$I$5:$GS$5,0),MATCH($A24,'[1]ТК'!$B$11:$B$302,0)),)*$F$9</f>
        <v>0</v>
      </c>
      <c r="J24" s="147">
        <f>_xlfn.IFERROR(INDEX('[1]ТК'!$I$11:$GS$11,MATCH($A22,'[1]ТК'!$B$9:$B$302,0),MATCH(J$14,'[1]ТК'!$I$5:$GS$5,0),MATCH($A24,'[1]ТК'!$B$11:$B$302,0)),)*$F$9</f>
        <v>0</v>
      </c>
      <c r="K24" s="148">
        <f>_xlfn.IFERROR(INDEX('[1]ТК'!$I$11:$GS$11,MATCH($A22,'[1]ТК'!$B$9:$B$302,0),MATCH(K$14,'[1]ТК'!$I$5:$GS$5,0),MATCH($A24,'[1]ТК'!$B$11:$B$302,0)),)*$F$9</f>
        <v>0</v>
      </c>
      <c r="L24" s="148">
        <f>_xlfn.IFERROR(INDEX('[1]ТК'!$I$11:$GS$11,MATCH($A22,'[1]ТК'!$B$9:$B$302,0),MATCH(L$14,'[1]ТК'!$I$5:$GS$5,0),MATCH($A24,'[1]ТК'!$B$11:$B$302,0)),)*$F$9</f>
        <v>0</v>
      </c>
      <c r="M24" s="148">
        <f>_xlfn.IFERROR(INDEX('[1]ТК'!$I$11:$GS$11,MATCH($A22,'[1]ТК'!$B$9:$B$302,0),MATCH(M$14,'[1]ТК'!$I$5:$GS$5,0),MATCH($A24,'[1]ТК'!$B$11:$B$302,0)),)*$F$9</f>
        <v>0</v>
      </c>
      <c r="N24" s="148">
        <f>_xlfn.IFERROR(INDEX('[1]ТК'!$I$11:$GS$11,MATCH($A22,'[1]ТК'!$B$9:$B$302,0),MATCH(N$14,'[1]ТК'!$I$5:$GS$5,0),MATCH($A24,'[1]ТК'!$B$11:$B$302,0)),)*$F$9</f>
        <v>0</v>
      </c>
      <c r="O24" s="148">
        <f>_xlfn.IFERROR(INDEX('[1]ТК'!$I$11:$GS$11,MATCH($A22,'[1]ТК'!$B$9:$B$302,0),MATCH(O$14,'[1]ТК'!$I$5:$GS$5,0),MATCH($A24,'[1]ТК'!$B$11:$B$302,0)),)*$F$9</f>
        <v>0</v>
      </c>
      <c r="P24" s="135">
        <f>_xlfn.IFERROR(INDEX('[1]ТК'!$I$11:$GS$11,MATCH($A22,'[1]ТК'!$B$9:$B$302,0),MATCH(P$14,'[1]ТК'!$I$5:$GS$5,0),MATCH($A24,'[1]ТК'!$B$11:$B$302,0)),)*$F$9</f>
        <v>0</v>
      </c>
      <c r="Q24" s="150">
        <f>_xlfn.IFERROR(INDEX('[1]ТК'!$I$11:$GS$11,MATCH($A22,'[1]ТК'!$B$9:$B$302,0),MATCH(Q$14,'[1]ТК'!$I$5:$GS$5,0),MATCH($A24,'[1]ТК'!$B$11:$B$302,0)),)*$F$9</f>
        <v>0</v>
      </c>
      <c r="R24" s="149">
        <f>_xlfn.IFERROR(INDEX('[1]ТК'!$I$11:$GS$11,MATCH($A22,'[1]ТК'!$B$9:$B$302,0),MATCH(R$14,'[1]ТК'!$I$5:$GS$5,0),MATCH($A24,'[1]ТК'!$B$11:$B$302,0)),)*$F$9</f>
        <v>0</v>
      </c>
      <c r="S24" s="147">
        <f>_xlfn.IFERROR(INDEX('[1]ТК'!$I$11:$GS$11,MATCH($A22,'[1]ТК'!$B$9:$B$302,0),MATCH(S$14,'[1]ТК'!$I$5:$GS$5,0),MATCH($A24,'[1]ТК'!$B$11:$B$302,0)),)*$F$9</f>
        <v>0</v>
      </c>
      <c r="T24" s="148">
        <f>_xlfn.IFERROR(INDEX('[1]ТК'!$I$11:$GS$11,MATCH($A22,'[1]ТК'!$B$9:$B$302,0),MATCH(T$14,'[1]ТК'!$I$5:$GS$5,0),MATCH($A24,'[1]ТК'!$B$11:$B$302,0)),)*$F$9</f>
        <v>0</v>
      </c>
      <c r="U24" s="148">
        <f>_xlfn.IFERROR(INDEX('[1]ТК'!$I$11:$GS$11,MATCH($A22,'[1]ТК'!$B$9:$B$302,0),MATCH(U$14,'[1]ТК'!$I$5:$GS$5,0),MATCH($A24,'[1]ТК'!$B$11:$B$302,0)),)*$F$9</f>
        <v>0</v>
      </c>
      <c r="V24" s="148">
        <f>_xlfn.IFERROR(INDEX('[1]ТК'!$I$11:$GS$11,MATCH($A22,'[1]ТК'!$B$9:$B$302,0),MATCH(V$14,'[1]ТК'!$I$5:$GS$5,0),MATCH($A24,'[1]ТК'!$B$11:$B$302,0)),)*$F$9</f>
        <v>0</v>
      </c>
      <c r="W24" s="135">
        <f>_xlfn.IFERROR(INDEX('[1]ТК'!$I$11:$GS$11,MATCH($A22,'[1]ТК'!$B$9:$B$302,0),MATCH(W$14,'[1]ТК'!$I$5:$GS$5,0),MATCH($A24,'[1]ТК'!$B$11:$B$302,0)),)*$F$9</f>
        <v>0</v>
      </c>
      <c r="X24" s="68"/>
      <c r="Y24" s="133">
        <f>SUM(D24:W24)</f>
        <v>0</v>
      </c>
      <c r="Z24" s="70">
        <f>X24</f>
        <v>0</v>
      </c>
      <c r="AA24"/>
      <c r="AB24"/>
      <c r="AC24"/>
      <c r="AD24"/>
      <c r="AE24"/>
      <c r="AF24"/>
      <c r="AG24"/>
    </row>
    <row r="25" spans="1:33" s="34" customFormat="1" ht="15">
      <c r="A25" s="35" t="str">
        <f>'[1]Накопительная'!A19</f>
        <v>бананы</v>
      </c>
      <c r="B25" s="61"/>
      <c r="C25" s="71" t="str">
        <f>'[1]Накопительная'!B19</f>
        <v>кг</v>
      </c>
      <c r="D25" s="72">
        <f>D26+D27</f>
        <v>0</v>
      </c>
      <c r="E25" s="73">
        <f aca="true" t="shared" si="6" ref="E25:W25">E26+E27</f>
        <v>0</v>
      </c>
      <c r="F25" s="73">
        <f t="shared" si="6"/>
        <v>0</v>
      </c>
      <c r="G25" s="73">
        <f t="shared" si="6"/>
        <v>0</v>
      </c>
      <c r="H25" s="73">
        <f t="shared" si="6"/>
        <v>0</v>
      </c>
      <c r="I25" s="74">
        <f t="shared" si="6"/>
        <v>0</v>
      </c>
      <c r="J25" s="72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si="6"/>
        <v>0</v>
      </c>
      <c r="O25" s="73">
        <f>O26+O27</f>
        <v>0</v>
      </c>
      <c r="P25" s="75">
        <f t="shared" si="6"/>
        <v>0</v>
      </c>
      <c r="Q25" s="76">
        <f t="shared" si="6"/>
        <v>0</v>
      </c>
      <c r="R25" s="74">
        <f t="shared" si="6"/>
        <v>0</v>
      </c>
      <c r="S25" s="72">
        <f t="shared" si="6"/>
        <v>0</v>
      </c>
      <c r="T25" s="73">
        <f t="shared" si="6"/>
        <v>0</v>
      </c>
      <c r="U25" s="73">
        <f t="shared" si="6"/>
        <v>0</v>
      </c>
      <c r="V25" s="73">
        <f t="shared" si="6"/>
        <v>0</v>
      </c>
      <c r="W25" s="75">
        <f t="shared" si="6"/>
        <v>0</v>
      </c>
      <c r="X25" s="68"/>
      <c r="Y25" s="77">
        <f>Y26+Y27</f>
        <v>0</v>
      </c>
      <c r="Z25" s="70">
        <f>Z26+Z27</f>
        <v>0</v>
      </c>
      <c r="AA25"/>
      <c r="AB25"/>
      <c r="AC25"/>
      <c r="AD25"/>
      <c r="AE25"/>
      <c r="AF25"/>
      <c r="AG25"/>
    </row>
    <row r="26" spans="1:33" s="34" customFormat="1" ht="15">
      <c r="A26" s="35" t="str">
        <f>'[1]Накопительная'!A20</f>
        <v>1-3</v>
      </c>
      <c r="B26" s="61"/>
      <c r="C26" s="71" t="str">
        <f>'[1]Накопительная'!B20</f>
        <v>кг</v>
      </c>
      <c r="D26" s="143">
        <f>_xlfn.IFERROR(INDEX('[1]ТК'!$I$10:$GS$302,MATCH($A25,'[1]ТК'!$B$9:$B$302,0),MATCH(D$14,'[1]ТК'!$I$5:$GS$5,0),MATCH($A26,'[1]ТК'!$B$10:$B$302,0)),)*$F$8</f>
        <v>0</v>
      </c>
      <c r="E26" s="144">
        <f>_xlfn.IFERROR(INDEX('[1]ТК'!$I$10:$GS$302,MATCH($A25,'[1]ТК'!$B$9:$B$302,0),MATCH(E$14,'[1]ТК'!$I$5:$GS$5,0),MATCH($A26,'[1]ТК'!$B$10:$B$302,0)),)*$F$8</f>
        <v>0</v>
      </c>
      <c r="F26" s="144">
        <f>_xlfn.IFERROR(INDEX('[1]ТК'!$I$10:$GS$302,MATCH($A25,'[1]ТК'!$B$9:$B$302,0),MATCH(F$14,'[1]ТК'!$I$5:$GS$5,0),MATCH($A26,'[1]ТК'!$B$10:$B$302,0)),)*$F$8</f>
        <v>0</v>
      </c>
      <c r="G26" s="144">
        <f>_xlfn.IFERROR(INDEX('[1]ТК'!$I$10:$GS$302,MATCH($A25,'[1]ТК'!$B$9:$B$302,0),MATCH(G$14,'[1]ТК'!$I$5:$GS$5,0),MATCH($A26,'[1]ТК'!$B$10:$B$302,0)),)*$F$8</f>
        <v>0</v>
      </c>
      <c r="H26" s="144">
        <f>_xlfn.IFERROR(INDEX('[1]ТК'!$I$10:$GS$302,MATCH($A25,'[1]ТК'!$B$9:$B$302,0),MATCH(H$14,'[1]ТК'!$I$5:$GS$5,0),MATCH($A26,'[1]ТК'!$B$10:$B$302,0)),)*$F$8</f>
        <v>0</v>
      </c>
      <c r="I26" s="145">
        <f>_xlfn.IFERROR(INDEX('[1]ТК'!$I$10:$GS$302,MATCH($A25,'[1]ТК'!$B$9:$B$302,0),MATCH(I$14,'[1]ТК'!$I$5:$GS$5,0),MATCH($A26,'[1]ТК'!$B$10:$B$302,0)),)*$F$8</f>
        <v>0</v>
      </c>
      <c r="J26" s="143">
        <f>_xlfn.IFERROR(INDEX('[1]ТК'!$I$10:$GS$302,MATCH($A25,'[1]ТК'!$B$9:$B$302,0),MATCH(J$14,'[1]ТК'!$I$5:$GS$5,0),MATCH($A26,'[1]ТК'!$B$10:$B$302,0)),)*$F$8</f>
        <v>0</v>
      </c>
      <c r="K26" s="144">
        <f>_xlfn.IFERROR(INDEX('[1]ТК'!$I$10:$GS$302,MATCH($A25,'[1]ТК'!$B$9:$B$302,0),MATCH(K$14,'[1]ТК'!$I$5:$GS$5,0),MATCH($A26,'[1]ТК'!$B$10:$B$302,0)),)*$F$8</f>
        <v>0</v>
      </c>
      <c r="L26" s="144">
        <f>_xlfn.IFERROR(INDEX('[1]ТК'!$I$10:$GS$302,MATCH($A25,'[1]ТК'!$B$9:$B$302,0),MATCH(L$14,'[1]ТК'!$I$5:$GS$5,0),MATCH($A26,'[1]ТК'!$B$10:$B$302,0)),)*$F$8</f>
        <v>0</v>
      </c>
      <c r="M26" s="144">
        <f>_xlfn.IFERROR(INDEX('[1]ТК'!$I$10:$GS$302,MATCH($A25,'[1]ТК'!$B$9:$B$302,0),MATCH(M$14,'[1]ТК'!$I$5:$GS$5,0),MATCH($A26,'[1]ТК'!$B$10:$B$302,0)),)*$F$8</f>
        <v>0</v>
      </c>
      <c r="N26" s="144">
        <f>_xlfn.IFERROR(INDEX('[1]ТК'!$I$10:$GS$302,MATCH($A25,'[1]ТК'!$B$9:$B$302,0),MATCH(N$14,'[1]ТК'!$I$5:$GS$5,0),MATCH($A26,'[1]ТК'!$B$10:$B$302,0)),)*$F$8</f>
        <v>0</v>
      </c>
      <c r="O26" s="144">
        <f>_xlfn.IFERROR(INDEX('[1]ТК'!$I$10:$GS$302,MATCH($A25,'[1]ТК'!$B$9:$B$302,0),MATCH(O$14,'[1]ТК'!$I$5:$GS$5,0),MATCH($A26,'[1]ТК'!$B$10:$B$302,0)),)*$F$8</f>
        <v>0</v>
      </c>
      <c r="P26" s="134">
        <f>_xlfn.IFERROR(INDEX('[1]ТК'!$I$10:$GS$302,MATCH($A25,'[1]ТК'!$B$9:$B$302,0),MATCH(P$14,'[1]ТК'!$I$5:$GS$5,0),MATCH($A26,'[1]ТК'!$B$10:$B$302,0)),)*$F$8</f>
        <v>0</v>
      </c>
      <c r="Q26" s="146">
        <f>_xlfn.IFERROR(INDEX('[1]ТК'!$I$10:$GS$302,MATCH($A25,'[1]ТК'!$B$9:$B$302,0),MATCH(Q$14,'[1]ТК'!$I$5:$GS$5,0),MATCH($A26,'[1]ТК'!$B$10:$B$302,0)),)*$F$8</f>
        <v>0</v>
      </c>
      <c r="R26" s="145">
        <f>_xlfn.IFERROR(INDEX('[1]ТК'!$I$10:$GS$302,MATCH($A25,'[1]ТК'!$B$9:$B$302,0),MATCH(R$14,'[1]ТК'!$I$5:$GS$5,0),MATCH($A26,'[1]ТК'!$B$10:$B$302,0)),)*$F$8</f>
        <v>0</v>
      </c>
      <c r="S26" s="143">
        <f>_xlfn.IFERROR(INDEX('[1]ТК'!$I$10:$GS$302,MATCH($A25,'[1]ТК'!$B$9:$B$302,0),MATCH(S$14,'[1]ТК'!$I$5:$GS$5,0),MATCH($A26,'[1]ТК'!$B$10:$B$302,0)),)*$F$8</f>
        <v>0</v>
      </c>
      <c r="T26" s="144">
        <f>_xlfn.IFERROR(INDEX('[1]ТК'!$I$10:$GS$302,MATCH($A25,'[1]ТК'!$B$9:$B$302,0),MATCH(T$14,'[1]ТК'!$I$5:$GS$5,0),MATCH($A26,'[1]ТК'!$B$10:$B$302,0)),)*$F$8</f>
        <v>0</v>
      </c>
      <c r="U26" s="144">
        <f>_xlfn.IFERROR(INDEX('[1]ТК'!$I$10:$GS$302,MATCH($A25,'[1]ТК'!$B$9:$B$302,0),MATCH(U$14,'[1]ТК'!$I$5:$GS$5,0),MATCH($A26,'[1]ТК'!$B$10:$B$302,0)),)*$F$8</f>
        <v>0</v>
      </c>
      <c r="V26" s="144">
        <f>_xlfn.IFERROR(INDEX('[1]ТК'!$I$10:$GS$302,MATCH($A25,'[1]ТК'!$B$9:$B$302,0),MATCH(V$14,'[1]ТК'!$I$5:$GS$5,0),MATCH($A26,'[1]ТК'!$B$10:$B$302,0)),)*$F$8</f>
        <v>0</v>
      </c>
      <c r="W26" s="134">
        <f>_xlfn.IFERROR(INDEX('[1]ТК'!$I$10:$GS$302,MATCH($A25,'[1]ТК'!$B$9:$B$302,0),MATCH(W$14,'[1]ТК'!$I$5:$GS$5,0),MATCH($A26,'[1]ТК'!$B$10:$B$302,0)),)*$F$8</f>
        <v>0</v>
      </c>
      <c r="X26" s="68"/>
      <c r="Y26" s="77">
        <f>SUM(D26:W26)</f>
        <v>0</v>
      </c>
      <c r="Z26" s="70">
        <f>X26</f>
        <v>0</v>
      </c>
      <c r="AA26"/>
      <c r="AB26"/>
      <c r="AC26"/>
      <c r="AD26"/>
      <c r="AE26"/>
      <c r="AF26"/>
      <c r="AG26"/>
    </row>
    <row r="27" spans="1:33" s="34" customFormat="1" ht="15">
      <c r="A27" s="131" t="str">
        <f>'[1]Накопительная'!A21</f>
        <v>3-7</v>
      </c>
      <c r="B27" s="78"/>
      <c r="C27" s="71" t="str">
        <f>'[1]Накопительная'!B21</f>
        <v>кг</v>
      </c>
      <c r="D27" s="147">
        <f>_xlfn.IFERROR(INDEX('[1]ТК'!$I$14:$GS$14,MATCH($A22,'[1]ТК'!$B$9:$B$302,0),MATCH(D$14,'[1]ТК'!$I$5:$GS$5,0),MATCH($A23,'[1]ТК'!$B$10:$B$302,0)),)*$F$9</f>
        <v>0</v>
      </c>
      <c r="E27" s="148">
        <f>_xlfn.IFERROR(INDEX('[1]ТК'!$I$14:$GS$14,MATCH($A22,'[1]ТК'!$B$9:$B$302,0),MATCH(E$14,'[1]ТК'!$I$5:$GS$5,0),MATCH($A23,'[1]ТК'!$B$10:$B$302,0)),)*$F$9</f>
        <v>0</v>
      </c>
      <c r="F27" s="148">
        <f>_xlfn.IFERROR(INDEX('[1]ТК'!$I$14:$GS$14,MATCH($A22,'[1]ТК'!$B$9:$B$302,0),MATCH(F$14,'[1]ТК'!$I$5:$GS$5,0),MATCH($A23,'[1]ТК'!$B$10:$B$302,0)),)*$F$9</f>
        <v>0</v>
      </c>
      <c r="G27" s="148">
        <f>_xlfn.IFERROR(INDEX('[1]ТК'!$I$14:$GS$14,MATCH($A22,'[1]ТК'!$B$9:$B$302,0),MATCH(G$14,'[1]ТК'!$I$5:$GS$5,0),MATCH($A23,'[1]ТК'!$B$10:$B$302,0)),)*$F$9</f>
        <v>0</v>
      </c>
      <c r="H27" s="148">
        <f>_xlfn.IFERROR(INDEX('[1]ТК'!$I$14:$GS$14,MATCH($A22,'[1]ТК'!$B$9:$B$302,0),MATCH(H$14,'[1]ТК'!$I$5:$GS$5,0),MATCH($A23,'[1]ТК'!$B$10:$B$302,0)),)*$F$9</f>
        <v>0</v>
      </c>
      <c r="I27" s="149">
        <f>_xlfn.IFERROR(INDEX('[1]ТК'!$I$14:$GS$14,MATCH($A22,'[1]ТК'!$B$9:$B$302,0),MATCH(I$14,'[1]ТК'!$I$5:$GS$5,0),MATCH($A23,'[1]ТК'!$B$10:$B$302,0)),)*$F$9</f>
        <v>0</v>
      </c>
      <c r="J27" s="147">
        <f>_xlfn.IFERROR(INDEX('[1]ТК'!$I$14:$GS$14,MATCH($A22,'[1]ТК'!$B$9:$B$302,0),MATCH(J$14,'[1]ТК'!$I$5:$GS$5,0),MATCH($A23,'[1]ТК'!$B$10:$B$302,0)),)*$F$9</f>
        <v>0</v>
      </c>
      <c r="K27" s="148">
        <f>_xlfn.IFERROR(INDEX('[1]ТК'!$I$14:$GS$14,MATCH($A22,'[1]ТК'!$B$9:$B$302,0),MATCH(K$14,'[1]ТК'!$I$5:$GS$5,0),MATCH($A23,'[1]ТК'!$B$10:$B$302,0)),)*$F$9</f>
        <v>0</v>
      </c>
      <c r="L27" s="148">
        <f>_xlfn.IFERROR(INDEX('[1]ТК'!$I$14:$GS$14,MATCH($A22,'[1]ТК'!$B$9:$B$302,0),MATCH(L$14,'[1]ТК'!$I$5:$GS$5,0),MATCH($A23,'[1]ТК'!$B$10:$B$302,0)),)*$F$9</f>
        <v>0</v>
      </c>
      <c r="M27" s="148">
        <f>_xlfn.IFERROR(INDEX('[1]ТК'!$I$14:$GS$14,MATCH($A22,'[1]ТК'!$B$9:$B$302,0),MATCH(M$14,'[1]ТК'!$I$5:$GS$5,0),MATCH($A23,'[1]ТК'!$B$10:$B$302,0)),)*$F$9</f>
        <v>0</v>
      </c>
      <c r="N27" s="148">
        <f>_xlfn.IFERROR(INDEX('[1]ТК'!$I$14:$GS$14,MATCH($A22,'[1]ТК'!$B$9:$B$302,0),MATCH(N$14,'[1]ТК'!$I$5:$GS$5,0),MATCH($A23,'[1]ТК'!$B$10:$B$302,0)),)*$F$9</f>
        <v>0</v>
      </c>
      <c r="O27" s="148">
        <f>_xlfn.IFERROR(INDEX('[1]ТК'!$I$14:$GS$14,MATCH($A22,'[1]ТК'!$B$9:$B$302,0),MATCH(O$14,'[1]ТК'!$I$5:$GS$5,0),MATCH($A23,'[1]ТК'!$B$10:$B$302,0)),)*$F$9</f>
        <v>0</v>
      </c>
      <c r="P27" s="135">
        <f>_xlfn.IFERROR(INDEX('[1]ТК'!$I$14:$GS$14,MATCH($A22,'[1]ТК'!$B$9:$B$302,0),MATCH(P$14,'[1]ТК'!$I$5:$GS$5,0),MATCH($A23,'[1]ТК'!$B$10:$B$302,0)),)*$F$9</f>
        <v>0</v>
      </c>
      <c r="Q27" s="150">
        <f>_xlfn.IFERROR(INDEX('[1]ТК'!$I$14:$GS$14,MATCH($A22,'[1]ТК'!$B$9:$B$302,0),MATCH(Q$14,'[1]ТК'!$I$5:$GS$5,0),MATCH($A23,'[1]ТК'!$B$10:$B$302,0)),)*$F$9</f>
        <v>0</v>
      </c>
      <c r="R27" s="149">
        <f>_xlfn.IFERROR(INDEX('[1]ТК'!$I$14:$GS$14,MATCH($A22,'[1]ТК'!$B$9:$B$302,0),MATCH(R$14,'[1]ТК'!$I$5:$GS$5,0),MATCH($A23,'[1]ТК'!$B$10:$B$302,0)),)*$F$9</f>
        <v>0</v>
      </c>
      <c r="S27" s="147">
        <f>_xlfn.IFERROR(INDEX('[1]ТК'!$I$14:$GS$14,MATCH($A22,'[1]ТК'!$B$9:$B$302,0),MATCH(S$14,'[1]ТК'!$I$5:$GS$5,0),MATCH($A23,'[1]ТК'!$B$10:$B$302,0)),)*$F$9</f>
        <v>0</v>
      </c>
      <c r="T27" s="148">
        <f>_xlfn.IFERROR(INDEX('[1]ТК'!$I$14:$GS$14,MATCH($A22,'[1]ТК'!$B$9:$B$302,0),MATCH(T$14,'[1]ТК'!$I$5:$GS$5,0),MATCH($A23,'[1]ТК'!$B$10:$B$302,0)),)*$F$9</f>
        <v>0</v>
      </c>
      <c r="U27" s="148">
        <f>_xlfn.IFERROR(INDEX('[1]ТК'!$I$14:$GS$14,MATCH($A22,'[1]ТК'!$B$9:$B$302,0),MATCH(U$14,'[1]ТК'!$I$5:$GS$5,0),MATCH($A23,'[1]ТК'!$B$10:$B$302,0)),)*$F$9</f>
        <v>0</v>
      </c>
      <c r="V27" s="148">
        <f>_xlfn.IFERROR(INDEX('[1]ТК'!$I$14:$GS$14,MATCH($A22,'[1]ТК'!$B$9:$B$302,0),MATCH(V$14,'[1]ТК'!$I$5:$GS$5,0),MATCH($A23,'[1]ТК'!$B$10:$B$302,0)),)*$F$9</f>
        <v>0</v>
      </c>
      <c r="W27" s="135">
        <f>_xlfn.IFERROR(INDEX('[1]ТК'!$I$14:$GS$14,MATCH($A22,'[1]ТК'!$B$9:$B$302,0),MATCH(W$14,'[1]ТК'!$I$5:$GS$5,0),MATCH($A23,'[1]ТК'!$B$10:$B$302,0)),)*$F$9</f>
        <v>0</v>
      </c>
      <c r="X27" s="68"/>
      <c r="Y27" s="133">
        <f>SUM(D27:W27)</f>
        <v>0</v>
      </c>
      <c r="Z27" s="70">
        <f>X27</f>
        <v>0</v>
      </c>
      <c r="AA27"/>
      <c r="AB27"/>
      <c r="AC27"/>
      <c r="AD27"/>
      <c r="AE27"/>
      <c r="AF27"/>
      <c r="AG27"/>
    </row>
    <row r="28" spans="1:33" s="34" customFormat="1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4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4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34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4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4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4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4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4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34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4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34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4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4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4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4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4" customFormat="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4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34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4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34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4" customFormat="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4" customFormat="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4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4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4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4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34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4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4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4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4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34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4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34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4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4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4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34" customFormat="1" ht="15" collapsed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4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4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4" customFormat="1" ht="15" collapsed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4" customFormat="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4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4" customFormat="1" ht="15" collapsed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4" customFormat="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4" customFormat="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4" customFormat="1" ht="15" collapsed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34" customFormat="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4" customFormat="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4" customFormat="1" ht="15" collapsed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4" customFormat="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34" customFormat="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4" customFormat="1" ht="15" collapsed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4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4" customFormat="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4" customFormat="1" ht="15" collapsed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34" customFormat="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s="34" customFormat="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s="34" customFormat="1" ht="15" collapsed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s="34" customFormat="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s="34" customFormat="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s="34" customFormat="1" ht="15" collapsed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s="34" customFormat="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s="34" customFormat="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s="34" customFormat="1" ht="15" collapsed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s="34" customFormat="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s="34" customFormat="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s="34" customFormat="1" ht="15" collapsed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s="34" customFormat="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s="34" customFormat="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s="34" customFormat="1" ht="15" collapsed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4" customFormat="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s="34" customFormat="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s="34" customFormat="1" ht="15" collapsed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34" customFormat="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s="34" customFormat="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s="34" customFormat="1" ht="15" collapsed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34" customFormat="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s="34" customFormat="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4" customFormat="1" ht="15" collapsed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3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s="34" customFormat="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34" customFormat="1" ht="15" collapsed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s="34" customFormat="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s="34" customFormat="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34" customFormat="1" ht="15" collapsed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34" customFormat="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34" customFormat="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34" customFormat="1" ht="15" collapsed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s="34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s="34" customFormat="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34" customFormat="1" ht="15" collapsed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s="34" customFormat="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s="34" customFormat="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34" customFormat="1" ht="15" collapsed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34" customFormat="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34" customFormat="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34" customFormat="1" ht="15" collapsed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s="34" customFormat="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s="34" customFormat="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s="34" customFormat="1" ht="15" collapsed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s="34" customFormat="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s="34" customFormat="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s="34" customFormat="1" ht="15" collapsed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34" customFormat="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34" customFormat="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34" customFormat="1" ht="15" collapsed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34" customFormat="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s="34" customFormat="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s="34" customFormat="1" ht="15" collapsed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s="34" customFormat="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s="34" customFormat="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s="34" customFormat="1" ht="15" collapsed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s="34" customFormat="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s="34" customFormat="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s="34" customFormat="1" ht="15" collapsed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s="34" customFormat="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s="34" customFormat="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s="34" customFormat="1" ht="15" collapsed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s="34" customFormat="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s="34" customFormat="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s="34" customFormat="1" ht="15" collapsed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s="34" customFormat="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s="34" customFormat="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s="34" customFormat="1" ht="15" collapsed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s="34" customFormat="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s="34" customFormat="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s="34" customFormat="1" ht="15" collapsed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s="34" customFormat="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s="34" customFormat="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s="34" customFormat="1" ht="15" collapsed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s="34" customFormat="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s="34" customFormat="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s="34" customFormat="1" ht="15" collapsed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s="34" customFormat="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s="34" customFormat="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s="34" customFormat="1" ht="15" collapsed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s="34" customFormat="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s="34" customFormat="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s="34" customFormat="1" ht="15" collapsed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s="34" customFormat="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s="34" customFormat="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s="34" customFormat="1" ht="15" collapsed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s="34" customFormat="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s="34" customFormat="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s="34" customFormat="1" ht="15" collapsed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s="34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s="34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s="34" customFormat="1" ht="15" collapsed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s="34" customFormat="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s="34" customFormat="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s="34" customFormat="1" ht="15" collapsed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s="34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s="34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s="34" customFormat="1" ht="15" collapsed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s="34" customFormat="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s="34" customFormat="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s="34" customFormat="1" ht="15" collapsed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s="34" customFormat="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s="34" customFormat="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s="34" customFormat="1" ht="15" collapsed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s="34" customFormat="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s="34" customFormat="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s="34" customFormat="1" ht="15" collapsed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s="34" customFormat="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s="34" customFormat="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s="34" customFormat="1" ht="15" collapsed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s="34" customFormat="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s="34" customFormat="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s="34" customFormat="1" ht="15" collapsed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s="34" customFormat="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s="34" customFormat="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s="34" customFormat="1" ht="15" collapsed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s="34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s="34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s="34" customFormat="1" ht="15" collapsed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s="34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s="34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s="34" customFormat="1" ht="15" collapsed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s="34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s="34" customFormat="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s="34" customFormat="1" ht="15" collapsed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s="34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s="34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s="34" customFormat="1" ht="15" collapsed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s="34" customFormat="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s="34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s="34" customFormat="1" ht="15" collapsed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s="34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s="34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s="34" customFormat="1" ht="15" collapsed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s="34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s="34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s="34" customFormat="1" ht="15" collapsed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s="34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s="34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s="34" customFormat="1" ht="15" collapsed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s="34" customFormat="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s="34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s="34" customFormat="1" ht="15" collapsed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s="34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s="34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s="34" customFormat="1" ht="15" collapsed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s="34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s="34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s="34" customFormat="1" ht="15" collapsed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s="34" customFormat="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s="34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s="34" customFormat="1" ht="15" collapsed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s="3" customFormat="1" ht="18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s="3" customFormat="1" ht="18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s="3" customFormat="1" ht="18" collapsed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s="3" customFormat="1" ht="18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s="3" customFormat="1" ht="18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s="3" customFormat="1" ht="18" collapsed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s="3" customFormat="1" ht="18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s="3" customFormat="1" ht="18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s="3" customFormat="1" ht="18" collapsed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s="3" customFormat="1" ht="18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s="3" customFormat="1" ht="18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s="3" customFormat="1" ht="18" collapsed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s="3" customFormat="1" ht="18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s="3" customFormat="1" ht="18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s="3" customFormat="1" ht="18" collapsed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s="3" customFormat="1" ht="18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s="3" customFormat="1" ht="18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s="3" customFormat="1" ht="18" collapsed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s="3" customFormat="1" ht="18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s="3" customFormat="1" ht="18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s="3" customFormat="1" ht="18" collapsed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s="3" customFormat="1" ht="18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s="3" customFormat="1" ht="18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s="3" customFormat="1" ht="18" collapsed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s="3" customFormat="1" ht="18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s="3" customFormat="1" ht="18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s="3" customFormat="1" ht="18" collapsed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s="3" customFormat="1" ht="18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s="3" customFormat="1" ht="18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s="3" customFormat="1" ht="18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s="3" customFormat="1" ht="18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s="3" customFormat="1" ht="18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s="3" customFormat="1" ht="18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s="3" customFormat="1" ht="21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s="3" customFormat="1" ht="21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s="3" customFormat="1" ht="21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s="3" customFormat="1" ht="16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s="79" customFormat="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s="3" customFormat="1" ht="18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s="79" customFormat="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26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ht="20.2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ht="20.2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  <row r="302" spans="1:26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</row>
    <row r="303" spans="1:26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</row>
    <row r="304" spans="1:26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</row>
    <row r="305" spans="1:26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</row>
    <row r="306" spans="1:26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</row>
    <row r="307" spans="1:26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</row>
    <row r="308" spans="1:26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</row>
    <row r="309" spans="1:26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</row>
    <row r="310" spans="1:26" ht="27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</row>
    <row r="311" spans="1:26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</row>
    <row r="312" spans="1:26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</row>
    <row r="313" spans="1:26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</row>
    <row r="314" spans="1:26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</row>
  </sheetData>
  <sheetProtection formatCells="0" formatColumns="0" formatRows="0" insertColumns="0" insertRows="0" deleteColumns="0" deleteRows="0"/>
  <mergeCells count="19">
    <mergeCell ref="Q13:R13"/>
    <mergeCell ref="S13:W13"/>
    <mergeCell ref="A2:D2"/>
    <mergeCell ref="D6:D7"/>
    <mergeCell ref="E6:I7"/>
    <mergeCell ref="J6:K7"/>
    <mergeCell ref="L6:L7"/>
    <mergeCell ref="R6:S6"/>
    <mergeCell ref="B7:C7"/>
    <mergeCell ref="X13:X14"/>
    <mergeCell ref="Y13:Z13"/>
    <mergeCell ref="B8:C8"/>
    <mergeCell ref="B9:C9"/>
    <mergeCell ref="B10:C10"/>
    <mergeCell ref="B12:B14"/>
    <mergeCell ref="C12:C14"/>
    <mergeCell ref="Y12:Z12"/>
    <mergeCell ref="D13:I13"/>
    <mergeCell ref="J13:P13"/>
  </mergeCells>
  <conditionalFormatting sqref="A5">
    <cfRule type="expression" priority="1" dxfId="0">
      <formula>ISBLANK($A$5)</formula>
    </cfRule>
  </conditionalFormatting>
  <printOptions/>
  <pageMargins left="0.35433070866141736" right="0.35433070866141736" top="1.1811023622047245" bottom="0.15748031496062992" header="0.31496062992125984" footer="0.15748031496062992"/>
  <pageSetup fitToHeight="0" fitToWidth="1" horizontalDpi="600" verticalDpi="6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Коля</cp:lastModifiedBy>
  <dcterms:created xsi:type="dcterms:W3CDTF">2006-09-16T00:00:00Z</dcterms:created>
  <dcterms:modified xsi:type="dcterms:W3CDTF">2024-03-12T13:19:53Z</dcterms:modified>
  <cp:category/>
  <cp:version/>
  <cp:contentType/>
  <cp:contentStatus/>
</cp:coreProperties>
</file>