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420" windowWidth="15570" windowHeight="9810" tabRatio="918" activeTab="1"/>
  </bookViews>
  <sheets>
    <sheet name="лист в" sheetId="12" r:id="rId1"/>
    <sheet name="лист е" sheetId="18" r:id="rId2"/>
  </sheets>
  <calcPr calcId="145621"/>
</workbook>
</file>

<file path=xl/calcChain.xml><?xml version="1.0" encoding="utf-8"?>
<calcChain xmlns="http://schemas.openxmlformats.org/spreadsheetml/2006/main">
  <c r="Y22" i="18" l="1"/>
  <c r="BF22" i="18"/>
  <c r="BC22" i="18"/>
  <c r="AZ22" i="18"/>
  <c r="AW22" i="18"/>
  <c r="AT22" i="18"/>
  <c r="AQ22" i="18"/>
  <c r="AN22" i="18"/>
  <c r="AK22" i="18"/>
  <c r="AH22" i="18"/>
  <c r="AE22" i="18"/>
  <c r="AB22" i="18"/>
  <c r="T42" i="18"/>
  <c r="Y42" i="18"/>
  <c r="V42" i="18"/>
  <c r="Z37" i="12"/>
  <c r="W37" i="12"/>
  <c r="BH33" i="12"/>
  <c r="BE33" i="12"/>
  <c r="BB33" i="12"/>
  <c r="AY33" i="12"/>
  <c r="AV33" i="12"/>
  <c r="AS33" i="12"/>
  <c r="AP33" i="12"/>
  <c r="AM33" i="12"/>
  <c r="AJ33" i="12"/>
  <c r="AG33" i="12"/>
  <c r="AD33" i="12"/>
  <c r="AA33" i="12"/>
  <c r="X33" i="12"/>
  <c r="U33" i="12"/>
  <c r="R33" i="12"/>
  <c r="M14" i="18"/>
  <c r="X55" i="18"/>
  <c r="AL55" i="18" s="1"/>
  <c r="AR55" i="18"/>
  <c r="AO55" i="18"/>
  <c r="AF55" i="18"/>
  <c r="AC55" i="18"/>
  <c r="Z55" i="18"/>
  <c r="P49" i="18"/>
  <c r="DN53" i="18"/>
  <c r="Q47" i="18"/>
  <c r="AQ47" i="18" s="1"/>
  <c r="AT47" i="18"/>
  <c r="AK47" i="18"/>
  <c r="AE47" i="18"/>
  <c r="S47" i="18"/>
  <c r="AC45" i="18"/>
  <c r="CY45" i="18" s="1"/>
  <c r="CP45" i="18"/>
  <c r="CD45" i="18"/>
  <c r="BR45" i="18"/>
  <c r="BF45" i="18"/>
  <c r="AT45" i="18"/>
  <c r="AH45" i="18"/>
  <c r="AA28" i="18"/>
  <c r="DH32" i="18" s="1"/>
  <c r="DN32" i="18"/>
  <c r="DK32" i="18"/>
  <c r="DE32" i="18"/>
  <c r="DB32" i="18"/>
  <c r="CY32" i="18"/>
  <c r="CS32" i="18"/>
  <c r="CP32" i="18"/>
  <c r="CM32" i="18"/>
  <c r="CG32" i="18"/>
  <c r="CD32" i="18"/>
  <c r="CA32" i="18"/>
  <c r="BU32" i="18"/>
  <c r="BR32" i="18"/>
  <c r="BO32" i="18"/>
  <c r="BI32" i="18"/>
  <c r="BF32" i="18"/>
  <c r="BC32" i="18"/>
  <c r="AW32" i="18"/>
  <c r="AT32" i="18"/>
  <c r="AQ32" i="18"/>
  <c r="AK32" i="18"/>
  <c r="AH32" i="18"/>
  <c r="AE32" i="18"/>
  <c r="Y32" i="18"/>
  <c r="V32" i="18"/>
  <c r="S32" i="18"/>
  <c r="M32" i="18"/>
  <c r="J32" i="18"/>
  <c r="G32" i="18"/>
  <c r="A32" i="18"/>
  <c r="DN30" i="18"/>
  <c r="DK30" i="18"/>
  <c r="DE30" i="18"/>
  <c r="DB30" i="18"/>
  <c r="CY30" i="18"/>
  <c r="CS30" i="18"/>
  <c r="CP30" i="18"/>
  <c r="CM30" i="18"/>
  <c r="CG30" i="18"/>
  <c r="CD30" i="18"/>
  <c r="CA30" i="18"/>
  <c r="BU30" i="18"/>
  <c r="BR30" i="18"/>
  <c r="BO30" i="18"/>
  <c r="BI30" i="18"/>
  <c r="BF30" i="18"/>
  <c r="BC30" i="18"/>
  <c r="AW30" i="18"/>
  <c r="AT30" i="18"/>
  <c r="AQ30" i="18"/>
  <c r="AK30" i="18"/>
  <c r="AH30" i="18"/>
  <c r="AE30" i="18"/>
  <c r="Y30" i="18"/>
  <c r="V30" i="18"/>
  <c r="S30" i="18"/>
  <c r="M30" i="18"/>
  <c r="J30" i="18"/>
  <c r="G30" i="18"/>
  <c r="A30" i="18"/>
  <c r="V26" i="18"/>
  <c r="AW26" i="18" s="1"/>
  <c r="AZ26" i="18"/>
  <c r="AK26" i="18"/>
  <c r="V22" i="18"/>
  <c r="O19" i="18"/>
  <c r="M16" i="18"/>
  <c r="DH16" i="18" s="1"/>
  <c r="P14" i="18"/>
  <c r="DN19" i="18"/>
  <c r="DK19" i="18"/>
  <c r="DH19" i="18"/>
  <c r="DE19" i="18"/>
  <c r="DB19" i="18"/>
  <c r="CY19" i="18"/>
  <c r="CV19" i="18"/>
  <c r="CS19" i="18"/>
  <c r="CP19" i="18"/>
  <c r="CM19" i="18"/>
  <c r="CJ19" i="18"/>
  <c r="CG19" i="18"/>
  <c r="CD19" i="18"/>
  <c r="CA19" i="18"/>
  <c r="BX19" i="18"/>
  <c r="BU19" i="18"/>
  <c r="BR19" i="18"/>
  <c r="BO19" i="18"/>
  <c r="BL19" i="18"/>
  <c r="BI19" i="18"/>
  <c r="BF19" i="18"/>
  <c r="BC19" i="18"/>
  <c r="AZ19" i="18"/>
  <c r="AW19" i="18"/>
  <c r="AT19" i="18"/>
  <c r="AQ19" i="18"/>
  <c r="AN19" i="18"/>
  <c r="AK19" i="18"/>
  <c r="AH19" i="18"/>
  <c r="AE19" i="18"/>
  <c r="AB19" i="18"/>
  <c r="Y19" i="18"/>
  <c r="V19" i="18"/>
  <c r="S19" i="18"/>
  <c r="P19" i="18"/>
  <c r="DN16" i="18"/>
  <c r="DK16" i="18"/>
  <c r="DE16" i="18"/>
  <c r="DB16" i="18"/>
  <c r="CY16" i="18"/>
  <c r="CS16" i="18"/>
  <c r="CP16" i="18"/>
  <c r="CM16" i="18"/>
  <c r="CG16" i="18"/>
  <c r="CD16" i="18"/>
  <c r="CA16" i="18"/>
  <c r="BU16" i="18"/>
  <c r="BR16" i="18"/>
  <c r="BO16" i="18"/>
  <c r="BI16" i="18"/>
  <c r="BF16" i="18"/>
  <c r="BC16" i="18"/>
  <c r="AW16" i="18"/>
  <c r="AT16" i="18"/>
  <c r="AQ16" i="18"/>
  <c r="AK16" i="18"/>
  <c r="AH16" i="18"/>
  <c r="AE16" i="18"/>
  <c r="Y16" i="18"/>
  <c r="V16" i="18"/>
  <c r="S16" i="18"/>
  <c r="DN14" i="18"/>
  <c r="DK14" i="18"/>
  <c r="DH14" i="18"/>
  <c r="DE14" i="18"/>
  <c r="DB14" i="18"/>
  <c r="CY14" i="18"/>
  <c r="CV14" i="18"/>
  <c r="CS14" i="18"/>
  <c r="CP14" i="18"/>
  <c r="CM14" i="18"/>
  <c r="CJ14" i="18"/>
  <c r="CG14" i="18"/>
  <c r="CD14" i="18"/>
  <c r="CA14" i="18"/>
  <c r="BX14" i="18"/>
  <c r="BU14" i="18"/>
  <c r="BR14" i="18"/>
  <c r="BO14" i="18"/>
  <c r="BL14" i="18"/>
  <c r="BI14" i="18"/>
  <c r="BF14" i="18"/>
  <c r="BC14" i="18"/>
  <c r="AZ14" i="18"/>
  <c r="AW14" i="18"/>
  <c r="AT14" i="18"/>
  <c r="AQ14" i="18"/>
  <c r="AN14" i="18"/>
  <c r="AK14" i="18"/>
  <c r="AH14" i="18"/>
  <c r="AE14" i="18"/>
  <c r="AB14" i="18"/>
  <c r="Y14" i="18"/>
  <c r="V14" i="18"/>
  <c r="S14" i="18"/>
  <c r="AQ50" i="12"/>
  <c r="AN50" i="12"/>
  <c r="AK50" i="12"/>
  <c r="AE50" i="12"/>
  <c r="AB50" i="12"/>
  <c r="Y50" i="12"/>
  <c r="BU46" i="12"/>
  <c r="BR46" i="12"/>
  <c r="BO46" i="12"/>
  <c r="DN48" i="12"/>
  <c r="DK48" i="12"/>
  <c r="DH48" i="12"/>
  <c r="DE48" i="12"/>
  <c r="DB48" i="12"/>
  <c r="CY48" i="12"/>
  <c r="CV48" i="12"/>
  <c r="CS48" i="12"/>
  <c r="CP48" i="12"/>
  <c r="CM48" i="12"/>
  <c r="CJ48" i="12"/>
  <c r="CG48" i="12"/>
  <c r="CD48" i="12"/>
  <c r="CA48" i="12"/>
  <c r="BX48" i="12"/>
  <c r="BU48" i="12"/>
  <c r="BR48" i="12"/>
  <c r="BO48" i="12"/>
  <c r="BL48" i="12"/>
  <c r="BI48" i="12"/>
  <c r="BF48" i="12"/>
  <c r="BC48" i="12"/>
  <c r="AZ48" i="12"/>
  <c r="AW48" i="12"/>
  <c r="AT48" i="12"/>
  <c r="AQ48" i="12"/>
  <c r="AN48" i="12"/>
  <c r="AK48" i="12"/>
  <c r="AH48" i="12"/>
  <c r="AE48" i="12"/>
  <c r="AB48" i="12"/>
  <c r="Y48" i="12"/>
  <c r="V48" i="12"/>
  <c r="S48" i="12"/>
  <c r="P48" i="12"/>
  <c r="M48" i="12"/>
  <c r="J48" i="12"/>
  <c r="G48" i="12"/>
  <c r="D48" i="12"/>
  <c r="A48" i="12"/>
  <c r="DN46" i="12"/>
  <c r="DK46" i="12"/>
  <c r="DH46" i="12"/>
  <c r="DE46" i="12"/>
  <c r="DB46" i="12"/>
  <c r="CY46" i="12"/>
  <c r="CV46" i="12"/>
  <c r="CS46" i="12"/>
  <c r="CP46" i="12"/>
  <c r="CM46" i="12"/>
  <c r="CJ46" i="12"/>
  <c r="CG46" i="12"/>
  <c r="CD46" i="12"/>
  <c r="CA46" i="12"/>
  <c r="BX46" i="12"/>
  <c r="BL46" i="12"/>
  <c r="BI46" i="12"/>
  <c r="BF46" i="12"/>
  <c r="BC46" i="12"/>
  <c r="AZ46" i="12"/>
  <c r="AW46" i="12"/>
  <c r="AT46" i="12"/>
  <c r="AQ46" i="12"/>
  <c r="AN46" i="12"/>
  <c r="AK46" i="12"/>
  <c r="AH46" i="12"/>
  <c r="AE46" i="12"/>
  <c r="AB46" i="12"/>
  <c r="Y46" i="12"/>
  <c r="V46" i="12"/>
  <c r="S46" i="12"/>
  <c r="P46" i="12"/>
  <c r="M46" i="12"/>
  <c r="J46" i="12"/>
  <c r="G46" i="12"/>
  <c r="D46" i="12"/>
  <c r="A46" i="12"/>
  <c r="DN44" i="12"/>
  <c r="DK44" i="12"/>
  <c r="DH44" i="12"/>
  <c r="DE44" i="12"/>
  <c r="DB44" i="12"/>
  <c r="CY44" i="12"/>
  <c r="CV44" i="12"/>
  <c r="CS44" i="12"/>
  <c r="CP44" i="12"/>
  <c r="CM44" i="12"/>
  <c r="CJ44" i="12"/>
  <c r="CG44" i="12"/>
  <c r="CD44" i="12"/>
  <c r="CA44" i="12"/>
  <c r="BX44" i="12"/>
  <c r="BU44" i="12"/>
  <c r="BR44" i="12"/>
  <c r="BO44" i="12"/>
  <c r="BL44" i="12"/>
  <c r="BI44" i="12"/>
  <c r="BF44" i="12"/>
  <c r="BC44" i="12"/>
  <c r="AZ44" i="12"/>
  <c r="AW44" i="12"/>
  <c r="AT44" i="12"/>
  <c r="AQ44" i="12"/>
  <c r="AN44" i="12"/>
  <c r="AK44" i="12"/>
  <c r="AH44" i="12"/>
  <c r="AE44" i="12"/>
  <c r="AB44" i="12"/>
  <c r="Y44" i="12"/>
  <c r="V44" i="12"/>
  <c r="S44" i="12"/>
  <c r="AT42" i="12"/>
  <c r="AQ42" i="12"/>
  <c r="AN42" i="12"/>
  <c r="AK42" i="12"/>
  <c r="AE42" i="12"/>
  <c r="AB42" i="12"/>
  <c r="V42" i="12"/>
  <c r="S42" i="12"/>
  <c r="CY40" i="12"/>
  <c r="CV40" i="12"/>
  <c r="CS40" i="12"/>
  <c r="CP40" i="12"/>
  <c r="CM40" i="12"/>
  <c r="CJ40" i="12"/>
  <c r="CG40" i="12"/>
  <c r="CD40" i="12"/>
  <c r="CA40" i="12"/>
  <c r="BX40" i="12"/>
  <c r="BU40" i="12"/>
  <c r="BR40" i="12"/>
  <c r="BO40" i="12"/>
  <c r="BL40" i="12"/>
  <c r="BI40" i="12"/>
  <c r="BF40" i="12"/>
  <c r="BC40" i="12"/>
  <c r="AZ40" i="12"/>
  <c r="AW40" i="12"/>
  <c r="AT40" i="12"/>
  <c r="AQ40" i="12"/>
  <c r="AN40" i="12"/>
  <c r="AK40" i="12"/>
  <c r="AH40" i="12"/>
  <c r="AE40" i="12"/>
  <c r="DN31" i="12"/>
  <c r="DK31" i="12"/>
  <c r="DH31" i="12"/>
  <c r="DE31" i="12"/>
  <c r="DB31" i="12"/>
  <c r="CY31" i="12"/>
  <c r="CV31" i="12"/>
  <c r="CS31" i="12"/>
  <c r="CP31" i="12"/>
  <c r="CM31" i="12"/>
  <c r="CJ31" i="12"/>
  <c r="CG31" i="12"/>
  <c r="CD31" i="12"/>
  <c r="CA31" i="12"/>
  <c r="BX31" i="12"/>
  <c r="BU31" i="12"/>
  <c r="BR31" i="12"/>
  <c r="BO31" i="12"/>
  <c r="BL31" i="12"/>
  <c r="BI31" i="12"/>
  <c r="BF31" i="12"/>
  <c r="BC31" i="12"/>
  <c r="AZ31" i="12"/>
  <c r="AW31" i="12"/>
  <c r="AT31" i="12"/>
  <c r="AQ31" i="12"/>
  <c r="AN31" i="12"/>
  <c r="AK31" i="12"/>
  <c r="AH31" i="12"/>
  <c r="AE31" i="12"/>
  <c r="AB31" i="12"/>
  <c r="Y31" i="12"/>
  <c r="V31" i="12"/>
  <c r="S31" i="12"/>
  <c r="P31" i="12"/>
  <c r="M31" i="12"/>
  <c r="J31" i="12"/>
  <c r="G31" i="12"/>
  <c r="D31" i="12"/>
  <c r="A31" i="12"/>
  <c r="DN29" i="12"/>
  <c r="DK29" i="12"/>
  <c r="DH29" i="12"/>
  <c r="DE29" i="12"/>
  <c r="DB29" i="12"/>
  <c r="CY29" i="12"/>
  <c r="CV29" i="12"/>
  <c r="CS29" i="12"/>
  <c r="CP29" i="12"/>
  <c r="CM29" i="12"/>
  <c r="CJ29" i="12"/>
  <c r="CG29" i="12"/>
  <c r="CD29" i="12"/>
  <c r="CA29" i="12"/>
  <c r="BX29" i="12"/>
  <c r="BU29" i="12"/>
  <c r="BR29" i="12"/>
  <c r="BO29" i="12"/>
  <c r="BL29" i="12"/>
  <c r="BI29" i="12"/>
  <c r="BF29" i="12"/>
  <c r="BC29" i="12"/>
  <c r="AZ29" i="12"/>
  <c r="AW29" i="12"/>
  <c r="AT29" i="12"/>
  <c r="AQ29" i="12"/>
  <c r="AN29" i="12"/>
  <c r="AK29" i="12"/>
  <c r="AH29" i="12"/>
  <c r="AE29" i="12"/>
  <c r="AB29" i="12"/>
  <c r="V29" i="12"/>
  <c r="Y29" i="12"/>
  <c r="S29" i="12"/>
  <c r="P29" i="12"/>
  <c r="M29" i="12"/>
  <c r="J29" i="12"/>
  <c r="G29" i="12"/>
  <c r="D29" i="12"/>
  <c r="A29" i="12"/>
  <c r="AY25" i="12"/>
  <c r="AV25" i="12"/>
  <c r="AS25" i="12"/>
  <c r="AP25" i="12"/>
  <c r="AJ25" i="12"/>
  <c r="AG25" i="12"/>
  <c r="AA25" i="12"/>
  <c r="X25" i="12"/>
  <c r="BE21" i="12"/>
  <c r="BB21" i="12"/>
  <c r="AY21" i="12"/>
  <c r="AV21" i="12"/>
  <c r="AS21" i="12"/>
  <c r="AP21" i="12"/>
  <c r="AM21" i="12"/>
  <c r="AJ21" i="12"/>
  <c r="AG21" i="12"/>
  <c r="AD21" i="12"/>
  <c r="AA21" i="12"/>
  <c r="X21" i="12"/>
  <c r="DN18" i="12"/>
  <c r="DK18" i="12"/>
  <c r="DH18" i="12"/>
  <c r="DE18" i="12"/>
  <c r="DB18" i="12"/>
  <c r="CY18" i="12"/>
  <c r="CV18" i="12"/>
  <c r="CS18" i="12"/>
  <c r="CP18" i="12"/>
  <c r="CM18" i="12"/>
  <c r="CJ18" i="12"/>
  <c r="CG18" i="12"/>
  <c r="CD18" i="12"/>
  <c r="CA18" i="12"/>
  <c r="BX18" i="12"/>
  <c r="BU18" i="12"/>
  <c r="BR18" i="12"/>
  <c r="BO18" i="12"/>
  <c r="BL18" i="12"/>
  <c r="BI18" i="12"/>
  <c r="BF18" i="12"/>
  <c r="BC18" i="12"/>
  <c r="AZ18" i="12"/>
  <c r="AW18" i="12"/>
  <c r="AT18" i="12"/>
  <c r="AQ18" i="12"/>
  <c r="AN18" i="12"/>
  <c r="AK18" i="12"/>
  <c r="AH18" i="12"/>
  <c r="AE18" i="12"/>
  <c r="AB18" i="12"/>
  <c r="Y18" i="12"/>
  <c r="V18" i="12"/>
  <c r="S18" i="12"/>
  <c r="P18" i="12"/>
  <c r="DN15" i="12"/>
  <c r="DK15" i="12"/>
  <c r="DH15" i="12"/>
  <c r="DE15" i="12"/>
  <c r="DB15" i="12"/>
  <c r="CY15" i="12"/>
  <c r="CV15" i="12"/>
  <c r="CS15" i="12"/>
  <c r="CP15" i="12"/>
  <c r="CM15" i="12"/>
  <c r="CJ15" i="12"/>
  <c r="CG15" i="12"/>
  <c r="CD15" i="12"/>
  <c r="CA15" i="12"/>
  <c r="BX15" i="12"/>
  <c r="BU15" i="12"/>
  <c r="BR15" i="12"/>
  <c r="BO15" i="12"/>
  <c r="BL15" i="12"/>
  <c r="BI15" i="12"/>
  <c r="BF15" i="12"/>
  <c r="BC15" i="12"/>
  <c r="AZ15" i="12"/>
  <c r="AW15" i="12"/>
  <c r="AT15" i="12"/>
  <c r="AQ15" i="12"/>
  <c r="AN15" i="12"/>
  <c r="AK15" i="12"/>
  <c r="AH15" i="12"/>
  <c r="AE15" i="12"/>
  <c r="AB15" i="12"/>
  <c r="Y15" i="12"/>
  <c r="V15" i="12"/>
  <c r="S15" i="12"/>
  <c r="P15" i="12"/>
  <c r="DN13" i="12"/>
  <c r="DK13" i="12"/>
  <c r="DH13" i="12"/>
  <c r="DE13" i="12"/>
  <c r="DB13" i="12"/>
  <c r="CY13" i="12"/>
  <c r="CV13" i="12"/>
  <c r="CS13" i="12"/>
  <c r="CP13" i="12"/>
  <c r="CM13" i="12"/>
  <c r="CJ13" i="12"/>
  <c r="CG13" i="12"/>
  <c r="CD13" i="12"/>
  <c r="CA13" i="12"/>
  <c r="BX13" i="12"/>
  <c r="BU13" i="12"/>
  <c r="BR13" i="12"/>
  <c r="BO13" i="12"/>
  <c r="BL13" i="12"/>
  <c r="BI13" i="12"/>
  <c r="BF13" i="12"/>
  <c r="BC13" i="12"/>
  <c r="AZ13" i="12"/>
  <c r="AW13" i="12"/>
  <c r="AT13" i="12"/>
  <c r="AQ13" i="12"/>
  <c r="AN13" i="12"/>
  <c r="AK13" i="12"/>
  <c r="AH13" i="12"/>
  <c r="AE13" i="12"/>
  <c r="AB13" i="12"/>
  <c r="Y13" i="12"/>
  <c r="V13" i="12"/>
  <c r="S13" i="12"/>
  <c r="P13" i="12"/>
  <c r="S49" i="18"/>
  <c r="V49" i="18"/>
  <c r="Y49" i="18"/>
  <c r="AB49" i="18"/>
  <c r="AE49" i="18"/>
  <c r="AH49" i="18"/>
  <c r="AK49" i="18"/>
  <c r="AN49" i="18"/>
  <c r="AQ49" i="18"/>
  <c r="AT49" i="18"/>
  <c r="AW49" i="18"/>
  <c r="AZ49" i="18"/>
  <c r="BC49" i="18"/>
  <c r="BF49" i="18"/>
  <c r="BI49" i="18"/>
  <c r="BL49" i="18"/>
  <c r="BO49" i="18"/>
  <c r="BR49" i="18"/>
  <c r="BU49" i="18"/>
  <c r="BX49" i="18"/>
  <c r="CA49" i="18"/>
  <c r="CD49" i="18"/>
  <c r="CG49" i="18"/>
  <c r="CJ49" i="18"/>
  <c r="CM49" i="18"/>
  <c r="CP49" i="18"/>
  <c r="CS49" i="18"/>
  <c r="CV49" i="18"/>
  <c r="CY49" i="18"/>
  <c r="DB49" i="18"/>
  <c r="DE49" i="18"/>
  <c r="DH49" i="18"/>
  <c r="DK49" i="18"/>
  <c r="DN49" i="18"/>
  <c r="A51" i="18"/>
  <c r="D51" i="18"/>
  <c r="G51" i="18"/>
  <c r="J51" i="18"/>
  <c r="M51" i="18"/>
  <c r="P51" i="18"/>
  <c r="S51" i="18"/>
  <c r="V51" i="18"/>
  <c r="Y51" i="18"/>
  <c r="AB51" i="18"/>
  <c r="AE51" i="18"/>
  <c r="AH51" i="18"/>
  <c r="AK51" i="18"/>
  <c r="AN51" i="18"/>
  <c r="AQ51" i="18"/>
  <c r="AT51" i="18"/>
  <c r="AW51" i="18"/>
  <c r="AZ51" i="18"/>
  <c r="BC51" i="18"/>
  <c r="BF51" i="18"/>
  <c r="BI51" i="18"/>
  <c r="BL51" i="18"/>
  <c r="BO51" i="18"/>
  <c r="BR51" i="18"/>
  <c r="BU51" i="18"/>
  <c r="BX51" i="18"/>
  <c r="CA51" i="18"/>
  <c r="CD51" i="18"/>
  <c r="CG51" i="18"/>
  <c r="CJ51" i="18"/>
  <c r="CM51" i="18"/>
  <c r="CP51" i="18"/>
  <c r="CS51" i="18"/>
  <c r="CV51" i="18"/>
  <c r="CY51" i="18"/>
  <c r="DB51" i="18"/>
  <c r="DE51" i="18"/>
  <c r="DH51" i="18"/>
  <c r="DK51" i="18"/>
  <c r="DN51" i="18"/>
  <c r="A53" i="18"/>
  <c r="D53" i="18"/>
  <c r="G53" i="18"/>
  <c r="J53" i="18"/>
  <c r="M53" i="18"/>
  <c r="P53" i="18"/>
  <c r="S53" i="18"/>
  <c r="V53" i="18"/>
  <c r="Y53" i="18"/>
  <c r="AB53" i="18"/>
  <c r="AE53" i="18"/>
  <c r="AH53" i="18"/>
  <c r="AK53" i="18"/>
  <c r="AN53" i="18"/>
  <c r="AQ53" i="18"/>
  <c r="AT53" i="18"/>
  <c r="AW53" i="18"/>
  <c r="AZ53" i="18"/>
  <c r="BC53" i="18"/>
  <c r="BF53" i="18"/>
  <c r="BI53" i="18"/>
  <c r="BL53" i="18"/>
  <c r="BO53" i="18"/>
  <c r="BR53" i="18"/>
  <c r="BU53" i="18"/>
  <c r="BX53" i="18"/>
  <c r="CA53" i="18"/>
  <c r="CD53" i="18"/>
  <c r="CG53" i="18"/>
  <c r="CJ53" i="18"/>
  <c r="CM53" i="18"/>
  <c r="CP53" i="18"/>
  <c r="CS53" i="18"/>
  <c r="CV53" i="18"/>
  <c r="CY53" i="18"/>
  <c r="DB53" i="18"/>
  <c r="DE53" i="18"/>
  <c r="DH53" i="18"/>
  <c r="DK53" i="18"/>
  <c r="Y26" i="18" l="1"/>
  <c r="AQ26" i="18"/>
  <c r="AK45" i="18"/>
  <c r="AW45" i="18"/>
  <c r="BI45" i="18"/>
  <c r="BU45" i="18"/>
  <c r="CG45" i="18"/>
  <c r="CS45" i="18"/>
  <c r="AB26" i="18"/>
  <c r="AT26" i="18"/>
  <c r="AN45" i="18"/>
  <c r="AZ45" i="18"/>
  <c r="BL45" i="18"/>
  <c r="BX45" i="18"/>
  <c r="CJ45" i="18"/>
  <c r="CV45" i="18"/>
  <c r="V47" i="18"/>
  <c r="AN47" i="18"/>
  <c r="P16" i="18"/>
  <c r="AB16" i="18"/>
  <c r="AN16" i="18"/>
  <c r="AZ16" i="18"/>
  <c r="BL16" i="18"/>
  <c r="BX16" i="18"/>
  <c r="CJ16" i="18"/>
  <c r="CV16" i="18"/>
  <c r="AH26" i="18"/>
  <c r="D30" i="18"/>
  <c r="P30" i="18"/>
  <c r="AB30" i="18"/>
  <c r="AN30" i="18"/>
  <c r="AZ30" i="18"/>
  <c r="BL30" i="18"/>
  <c r="BX30" i="18"/>
  <c r="CJ30" i="18"/>
  <c r="CV30" i="18"/>
  <c r="DH30" i="18"/>
  <c r="D32" i="18"/>
  <c r="P32" i="18"/>
  <c r="AB32" i="18"/>
  <c r="AN32" i="18"/>
  <c r="AZ32" i="18"/>
  <c r="BL32" i="18"/>
  <c r="BX32" i="18"/>
  <c r="CJ32" i="18"/>
  <c r="CV32" i="18"/>
  <c r="AE45" i="18"/>
  <c r="AQ45" i="18"/>
  <c r="BC45" i="18"/>
  <c r="BO45" i="18"/>
  <c r="CA45" i="18"/>
  <c r="CM45" i="18"/>
  <c r="AB47" i="18"/>
</calcChain>
</file>

<file path=xl/comments1.xml><?xml version="1.0" encoding="utf-8"?>
<comments xmlns="http://schemas.openxmlformats.org/spreadsheetml/2006/main">
  <authors>
    <author>Светлана</author>
  </authors>
  <commentList>
    <comment ref="M13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ФИМИЛИЯ
</t>
        </r>
      </text>
    </comment>
    <comment ref="M15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ИМЯ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ОТЧЕСТВО
</t>
        </r>
      </text>
    </comment>
    <comment ref="U21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ИНН ПРИ НАЛИЧИИ
</t>
        </r>
      </text>
    </comment>
    <comment ref="U25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ДАТА С ТОЧКАМИ
</t>
        </r>
      </text>
    </comment>
    <comment ref="AA27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МЕСТО РОЖДЕНИЯ
</t>
        </r>
      </text>
    </comment>
    <comment ref="P33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37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СМ ПРИЛОЖЕНИЕ 3
</t>
        </r>
      </text>
    </comment>
    <comment ref="AC40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ПАСПОРТ ЧЕРЕЗ ПРОБЕЛ
</t>
        </r>
      </text>
    </comment>
    <comment ref="Q42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4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50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Светлана</author>
  </authors>
  <commentList>
    <comment ref="M14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6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9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2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6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28" authorId="0">
      <text>
        <r>
          <rPr>
            <b/>
            <sz val="9"/>
            <color indexed="81"/>
            <rFont val="Tahoma"/>
            <family val="2"/>
            <charset val="204"/>
          </rPr>
          <t>Светлана:
ФОРМУЛА</t>
        </r>
      </text>
    </comment>
    <comment ref="AC45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7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9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55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<sst xmlns="http://schemas.openxmlformats.org/spreadsheetml/2006/main" count="78" uniqueCount="47">
  <si>
    <t>Стр.</t>
  </si>
  <si>
    <t>.</t>
  </si>
  <si>
    <t>-</t>
  </si>
  <si>
    <t>Форма № Р11001</t>
  </si>
  <si>
    <t>(код)</t>
  </si>
  <si>
    <t>Лист В заявления</t>
  </si>
  <si>
    <t>страница 1</t>
  </si>
  <si>
    <t>Сведения об учредителе - физическом лице</t>
  </si>
  <si>
    <t>1.1. Фамилия</t>
  </si>
  <si>
    <t>1.2. Имя</t>
  </si>
  <si>
    <t>3.1. Дата рождения</t>
  </si>
  <si>
    <t>3.2. Место рождения</t>
  </si>
  <si>
    <t>5.1. Вид документа</t>
  </si>
  <si>
    <t>5.3. Дата выдачи</t>
  </si>
  <si>
    <t>5.4. Кем выдан</t>
  </si>
  <si>
    <t>5.5. Код подразделения</t>
  </si>
  <si>
    <r>
      <t xml:space="preserve">1.3. Отчество
</t>
    </r>
    <r>
      <rPr>
        <sz val="7.5"/>
        <rFont val="Times New Roman"/>
        <family val="1"/>
        <charset val="204"/>
      </rPr>
      <t>(при наличии)</t>
    </r>
  </si>
  <si>
    <r>
      <t>1</t>
    </r>
    <r>
      <rPr>
        <sz val="7.5"/>
        <rFont val="Times New Roman"/>
        <family val="1"/>
        <charset val="204"/>
      </rPr>
      <t xml:space="preserve"> Указывается в отношении учредителя полного товарищества или товарищества на вере - индивидуального предпринимателя.</t>
    </r>
  </si>
  <si>
    <t>5.2. Серия и номер документа</t>
  </si>
  <si>
    <t>Лист Е заявления</t>
  </si>
  <si>
    <t>Сведения о физическом лице, имеющем право без доверенности действовать от имени юридического лица</t>
  </si>
  <si>
    <r>
      <t>1.</t>
    </r>
    <r>
      <rPr>
        <b/>
        <sz val="10"/>
        <color indexed="9"/>
        <rFont val="Times New Roman"/>
        <family val="1"/>
        <charset val="204"/>
      </rPr>
      <t>__</t>
    </r>
    <r>
      <rPr>
        <b/>
        <sz val="10"/>
        <rFont val="Times New Roman"/>
        <family val="1"/>
        <charset val="204"/>
      </rPr>
      <t>Фамилия, имя, отчество физического лица</t>
    </r>
  </si>
  <si>
    <r>
      <t>2.</t>
    </r>
    <r>
      <rPr>
        <b/>
        <sz val="10"/>
        <color indexed="9"/>
        <rFont val="Times New Roman"/>
        <family val="1"/>
        <charset val="204"/>
      </rPr>
      <t>__</t>
    </r>
    <r>
      <rPr>
        <b/>
        <sz val="10"/>
        <rFont val="Times New Roman"/>
        <family val="1"/>
        <charset val="204"/>
      </rPr>
      <t xml:space="preserve">ИНН </t>
    </r>
    <r>
      <rPr>
        <sz val="7.5"/>
        <rFont val="Times New Roman"/>
        <family val="1"/>
        <charset val="204"/>
      </rPr>
      <t>(при наличии)</t>
    </r>
  </si>
  <si>
    <r>
      <t>3.</t>
    </r>
    <r>
      <rPr>
        <b/>
        <sz val="10"/>
        <color indexed="9"/>
        <rFont val="Times New Roman"/>
        <family val="1"/>
        <charset val="204"/>
      </rPr>
      <t>__</t>
    </r>
    <r>
      <rPr>
        <b/>
        <sz val="10"/>
        <rFont val="Times New Roman"/>
        <family val="1"/>
        <charset val="204"/>
      </rPr>
      <t>Сведения о рождении</t>
    </r>
  </si>
  <si>
    <r>
      <t>4.</t>
    </r>
    <r>
      <rPr>
        <b/>
        <sz val="10"/>
        <color indexed="9"/>
        <rFont val="Times New Roman"/>
        <family val="1"/>
        <charset val="204"/>
      </rPr>
      <t>__</t>
    </r>
    <r>
      <rPr>
        <b/>
        <sz val="10"/>
        <rFont val="Times New Roman"/>
        <family val="1"/>
        <charset val="204"/>
      </rPr>
      <t xml:space="preserve">ОГРНИП </t>
    </r>
    <r>
      <rPr>
        <vertAlign val="superscript"/>
        <sz val="10"/>
        <rFont val="Times New Roman"/>
        <family val="1"/>
        <charset val="204"/>
      </rPr>
      <t>1</t>
    </r>
  </si>
  <si>
    <r>
      <t>5.</t>
    </r>
    <r>
      <rPr>
        <b/>
        <sz val="10"/>
        <color indexed="9"/>
        <rFont val="Times New Roman"/>
        <family val="1"/>
        <charset val="204"/>
      </rPr>
      <t>__</t>
    </r>
    <r>
      <rPr>
        <b/>
        <sz val="10"/>
        <rFont val="Times New Roman"/>
        <family val="1"/>
        <charset val="204"/>
      </rPr>
      <t>Данные документа, удостоверяющего личность</t>
    </r>
  </si>
  <si>
    <r>
      <t>4.</t>
    </r>
    <r>
      <rPr>
        <b/>
        <sz val="10"/>
        <color indexed="9"/>
        <rFont val="Times New Roman"/>
        <family val="1"/>
        <charset val="204"/>
      </rPr>
      <t>__</t>
    </r>
    <r>
      <rPr>
        <b/>
        <sz val="10"/>
        <rFont val="Times New Roman"/>
        <family val="1"/>
        <charset val="204"/>
      </rPr>
      <t>Должность</t>
    </r>
  </si>
  <si>
    <t>О</t>
  </si>
  <si>
    <t>Е</t>
  </si>
  <si>
    <t>Т</t>
  </si>
  <si>
    <t>Г</t>
  </si>
  <si>
    <t>Р</t>
  </si>
  <si>
    <t>А</t>
  </si>
  <si>
    <t>Н</t>
  </si>
  <si>
    <t>И</t>
  </si>
  <si>
    <t>Й</t>
  </si>
  <si>
    <t>Ь</t>
  </si>
  <si>
    <t>Д</t>
  </si>
  <si>
    <t>К</t>
  </si>
  <si>
    <t>Л</t>
  </si>
  <si>
    <t>Ы</t>
  </si>
  <si>
    <t>21</t>
  </si>
  <si>
    <t>1111111111</t>
  </si>
  <si>
    <t>иванов</t>
  </si>
  <si>
    <t>иван</t>
  </si>
  <si>
    <t>иванович</t>
  </si>
  <si>
    <t>123456789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</si>
</sst>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6"/>
      <name val="Courier New"/>
      <family val="3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12"/>
      <name val="Courier New"/>
      <family val="3"/>
      <charset val="204"/>
    </font>
    <font>
      <sz val="6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5"/>
      <name val="Arial"/>
      <family val="2"/>
      <charset val="204"/>
    </font>
    <font>
      <sz val="18"/>
      <name val="Courier New"/>
      <family val="3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0"/>
      <name val="Times New Roman"/>
      <family val="1"/>
      <charset val="204"/>
    </font>
    <font>
      <sz val="18"/>
      <color theme="0"/>
      <name val="Courier New"/>
      <family val="3"/>
      <charset val="204"/>
    </font>
    <font>
      <b/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/>
      <diagonal/>
    </border>
    <border>
      <left/>
      <right/>
      <top style="dotted">
        <color indexed="55"/>
      </top>
      <bottom/>
      <diagonal/>
    </border>
    <border>
      <left style="dotted">
        <color indexed="55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55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NumberFormat="1" applyFont="1" applyBorder="1" applyProtection="1">
      <protection locked="0"/>
    </xf>
    <xf numFmtId="0" fontId="2" fillId="0" borderId="0" xfId="0" applyNumberFormat="1" applyFont="1" applyProtection="1"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right" vertical="top"/>
      <protection locked="0"/>
    </xf>
    <xf numFmtId="0" fontId="5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Protection="1"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horizontal="center" vertical="top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top" wrapText="1" indent="3"/>
      <protection locked="0"/>
    </xf>
    <xf numFmtId="0" fontId="8" fillId="0" borderId="0" xfId="0" applyNumberFormat="1" applyFont="1" applyBorder="1" applyAlignment="1" applyProtection="1">
      <alignment horizontal="left" vertical="top" wrapText="1" indent="2"/>
      <protection locked="0"/>
    </xf>
    <xf numFmtId="0" fontId="1" fillId="0" borderId="0" xfId="0" applyNumberFormat="1" applyFont="1" applyBorder="1" applyProtection="1">
      <protection locked="0"/>
    </xf>
    <xf numFmtId="0" fontId="1" fillId="0" borderId="0" xfId="0" applyNumberFormat="1" applyFont="1" applyProtection="1">
      <protection locked="0"/>
    </xf>
    <xf numFmtId="0" fontId="9" fillId="0" borderId="0" xfId="0" applyNumberFormat="1" applyFont="1" applyAlignment="1" applyProtection="1">
      <alignment horizontal="left"/>
      <protection locked="0"/>
    </xf>
    <xf numFmtId="0" fontId="10" fillId="0" borderId="0" xfId="0" applyNumberFormat="1" applyFont="1" applyProtection="1">
      <protection locked="0"/>
    </xf>
    <xf numFmtId="0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Border="1" applyAlignment="1" applyProtection="1">
      <alignment horizontal="left" vertical="center" wrapText="1" shrinkToFit="1"/>
      <protection locked="0"/>
    </xf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Protection="1">
      <protection locked="0"/>
    </xf>
    <xf numFmtId="0" fontId="9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NumberFormat="1" applyFont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0" fontId="17" fillId="0" borderId="0" xfId="0" applyNumberFormat="1" applyFont="1" applyBorder="1" applyProtection="1">
      <protection locked="0"/>
    </xf>
    <xf numFmtId="0" fontId="13" fillId="0" borderId="0" xfId="0" applyNumberFormat="1" applyFont="1" applyAlignment="1" applyProtection="1">
      <alignment horizontal="center" wrapText="1"/>
      <protection locked="0"/>
    </xf>
    <xf numFmtId="0" fontId="9" fillId="0" borderId="0" xfId="0" applyNumberFormat="1" applyFont="1" applyFill="1" applyBorder="1" applyAlignment="1" applyProtection="1">
      <alignment horizontal="right"/>
      <protection locked="0"/>
    </xf>
    <xf numFmtId="0" fontId="13" fillId="0" borderId="0" xfId="0" applyNumberFormat="1" applyFont="1" applyFill="1" applyBorder="1" applyProtection="1"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6" fillId="0" borderId="0" xfId="0" applyNumberFormat="1" applyFont="1" applyFill="1" applyBorder="1" applyProtection="1">
      <protection locked="0"/>
    </xf>
    <xf numFmtId="0" fontId="9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Alignment="1" applyProtection="1">
      <alignment horizontal="left" vertical="top"/>
      <protection locked="0"/>
    </xf>
    <xf numFmtId="0" fontId="24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Border="1" applyAlignment="1" applyProtection="1">
      <alignment horizontal="center"/>
      <protection locked="0"/>
    </xf>
    <xf numFmtId="0" fontId="19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protection locked="0"/>
    </xf>
    <xf numFmtId="49" fontId="24" fillId="0" borderId="0" xfId="0" applyNumberFormat="1" applyFont="1" applyFill="1" applyBorder="1" applyAlignment="1" applyProtection="1">
      <alignment horizontal="left" vertical="center"/>
    </xf>
    <xf numFmtId="49" fontId="24" fillId="0" borderId="0" xfId="0" applyNumberFormat="1" applyFont="1" applyFill="1" applyBorder="1" applyAlignment="1" applyProtection="1">
      <alignment horizontal="center" vertical="center"/>
      <protection locked="0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NumberFormat="1" applyFont="1" applyBorder="1" applyAlignment="1" applyProtection="1">
      <alignment horizontal="center" vertical="center"/>
      <protection locked="0"/>
    </xf>
    <xf numFmtId="0" fontId="24" fillId="0" borderId="1" xfId="0" applyNumberFormat="1" applyFont="1" applyBorder="1" applyAlignment="1" applyProtection="1">
      <alignment horizontal="center" vertical="center"/>
      <protection locked="0"/>
    </xf>
    <xf numFmtId="0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Border="1" applyAlignment="1" applyProtection="1">
      <alignment horizontal="center"/>
    </xf>
    <xf numFmtId="0" fontId="11" fillId="0" borderId="0" xfId="0" applyNumberFormat="1" applyFont="1" applyBorder="1" applyAlignment="1" applyProtection="1">
      <alignment horizontal="center"/>
    </xf>
    <xf numFmtId="0" fontId="11" fillId="0" borderId="1" xfId="0" applyNumberFormat="1" applyFont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18" fillId="0" borderId="7" xfId="0" applyNumberFormat="1" applyFont="1" applyBorder="1" applyAlignment="1" applyProtection="1">
      <alignment horizontal="center"/>
      <protection locked="0"/>
    </xf>
    <xf numFmtId="0" fontId="24" fillId="0" borderId="0" xfId="0" applyNumberFormat="1" applyFont="1" applyAlignment="1" applyProtection="1">
      <alignment horizont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NumberFormat="1" applyFont="1" applyAlignment="1" applyProtection="1">
      <alignment horizontal="center" vertical="center"/>
      <protection locked="0"/>
    </xf>
    <xf numFmtId="0" fontId="26" fillId="0" borderId="1" xfId="0" applyNumberFormat="1" applyFont="1" applyBorder="1" applyAlignment="1" applyProtection="1">
      <alignment horizontal="center" vertical="center"/>
      <protection locked="0"/>
    </xf>
    <xf numFmtId="49" fontId="24" fillId="0" borderId="0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/>
    </xf>
    <xf numFmtId="49" fontId="26" fillId="0" borderId="0" xfId="0" applyNumberFormat="1" applyFont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wrapText="1"/>
      <protection locked="0"/>
    </xf>
    <xf numFmtId="49" fontId="24" fillId="0" borderId="0" xfId="0" applyNumberFormat="1" applyFont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0</xdr:rowOff>
        </xdr:from>
        <xdr:to>
          <xdr:col>23</xdr:col>
          <xdr:colOff>47625</xdr:colOff>
          <xdr:row>3</xdr:row>
          <xdr:rowOff>228600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0</xdr:rowOff>
        </xdr:from>
        <xdr:to>
          <xdr:col>23</xdr:col>
          <xdr:colOff>47625</xdr:colOff>
          <xdr:row>4</xdr:row>
          <xdr:rowOff>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P58"/>
  <sheetViews>
    <sheetView showGridLines="0" view="pageBreakPreview" topLeftCell="A10" zoomScaleNormal="100" workbookViewId="0">
      <selection activeCell="U22" sqref="U22"/>
    </sheetView>
  </sheetViews>
  <sheetFormatPr defaultColWidth="0.85546875" defaultRowHeight="12.75" x14ac:dyDescent="0.2"/>
  <cols>
    <col min="1" max="16384" width="0.85546875" style="15"/>
  </cols>
  <sheetData>
    <row r="1" spans="1:120" s="2" customFormat="1" ht="14.25" customHeight="1" x14ac:dyDescent="0.2">
      <c r="A1" s="61"/>
      <c r="B1" s="61"/>
      <c r="C1" s="6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61"/>
      <c r="Z1" s="61"/>
      <c r="AA1" s="61"/>
      <c r="AD1" s="3"/>
      <c r="AE1" s="3"/>
      <c r="AF1" s="3"/>
      <c r="AG1" s="3"/>
      <c r="AH1" s="3"/>
      <c r="AI1" s="3"/>
      <c r="AJ1" s="3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W1" s="1"/>
      <c r="BX1" s="1"/>
      <c r="BY1" s="1"/>
      <c r="BZ1" s="1"/>
      <c r="CA1" s="1"/>
      <c r="CB1" s="1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</row>
    <row r="2" spans="1:120" s="2" customFormat="1" ht="3" customHeight="1" x14ac:dyDescent="0.2">
      <c r="A2" s="6"/>
      <c r="B2" s="6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Y2" s="1"/>
      <c r="Z2" s="1"/>
      <c r="AA2" s="1"/>
      <c r="AC2" s="7"/>
      <c r="AD2" s="3"/>
      <c r="AE2" s="3"/>
      <c r="AF2" s="3"/>
      <c r="AG2" s="3"/>
      <c r="AH2" s="3"/>
      <c r="AI2" s="3"/>
      <c r="AJ2" s="3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U2" s="1"/>
      <c r="BV2" s="1"/>
      <c r="BW2" s="1"/>
      <c r="BX2" s="1"/>
      <c r="BY2" s="1"/>
      <c r="BZ2" s="1"/>
      <c r="CA2" s="1"/>
      <c r="CB2" s="8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2" customFormat="1" ht="4.5" customHeight="1" x14ac:dyDescent="0.2">
      <c r="A3" s="6"/>
      <c r="B3" s="6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1"/>
      <c r="Z3" s="1"/>
      <c r="AA3" s="1"/>
      <c r="AC3" s="9"/>
      <c r="AD3" s="9"/>
      <c r="AE3" s="9"/>
      <c r="AF3" s="9"/>
      <c r="AG3" s="9"/>
      <c r="AH3" s="9"/>
      <c r="AI3" s="9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2" customFormat="1" ht="17.25" customHeight="1" x14ac:dyDescent="0.2">
      <c r="A4" s="10"/>
      <c r="B4" s="10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Y4" s="1"/>
      <c r="Z4" s="1"/>
      <c r="AA4" s="1"/>
      <c r="BL4" s="71" t="s">
        <v>0</v>
      </c>
      <c r="BM4" s="71"/>
      <c r="BN4" s="71"/>
      <c r="BO4" s="71"/>
      <c r="BP4" s="71"/>
      <c r="BQ4" s="71"/>
      <c r="BR4" s="70"/>
      <c r="BS4" s="70"/>
      <c r="BT4" s="70"/>
      <c r="BU4" s="70"/>
      <c r="BV4" s="70"/>
      <c r="BW4" s="70"/>
      <c r="BX4" s="70"/>
      <c r="BY4" s="70"/>
      <c r="BZ4" s="70"/>
      <c r="CA4" s="11"/>
      <c r="CB4" s="11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2" customFormat="1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BZ5" s="1"/>
      <c r="CA5" s="1"/>
      <c r="CB5" s="1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</row>
    <row r="6" spans="1:120" s="2" customFormat="1" ht="9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BZ6" s="1"/>
      <c r="CA6" s="1"/>
      <c r="CB6" s="1"/>
      <c r="CC6" s="1"/>
      <c r="CD6" s="1"/>
      <c r="CE6" s="1"/>
      <c r="CF6" s="1"/>
      <c r="CG6" s="1"/>
      <c r="CH6" s="1"/>
      <c r="CI6" s="12"/>
      <c r="CJ6" s="12"/>
      <c r="CK6" s="12"/>
      <c r="CL6" s="12"/>
      <c r="CM6" s="12"/>
      <c r="CN6" s="12"/>
      <c r="CO6" s="12"/>
      <c r="CP6" s="12"/>
      <c r="CQ6" s="12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17" customFormat="1" ht="14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5"/>
      <c r="T7" s="15"/>
      <c r="U7" s="15"/>
      <c r="V7" s="15"/>
      <c r="W7" s="15"/>
      <c r="X7" s="15"/>
      <c r="Y7" s="15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9" t="s">
        <v>3</v>
      </c>
    </row>
    <row r="8" spans="1:120" s="17" customFormat="1" ht="1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2"/>
      <c r="S8" s="32"/>
      <c r="T8" s="32"/>
      <c r="U8" s="32"/>
      <c r="V8" s="32"/>
      <c r="W8" s="69" t="s">
        <v>7</v>
      </c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33" t="s">
        <v>5</v>
      </c>
    </row>
    <row r="9" spans="1:120" s="38" customFormat="1" ht="12" customHeight="1" x14ac:dyDescent="0.2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36"/>
      <c r="CV9" s="36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3" t="s">
        <v>6</v>
      </c>
    </row>
    <row r="10" spans="1:120" s="21" customFormat="1" ht="14.25" customHeight="1" x14ac:dyDescent="0.2"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</row>
    <row r="11" spans="1:120" s="23" customFormat="1" x14ac:dyDescent="0.2">
      <c r="A11" s="18" t="s">
        <v>21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7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</row>
    <row r="12" spans="1:120" ht="13.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40"/>
      <c r="R12" s="40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</row>
    <row r="13" spans="1:120" s="25" customFormat="1" ht="17.25" customHeight="1" x14ac:dyDescent="0.2">
      <c r="A13" s="22" t="s">
        <v>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54" t="s">
        <v>43</v>
      </c>
      <c r="N13" s="54"/>
      <c r="O13" s="55"/>
      <c r="P13" s="56" t="str">
        <f>MID(M13,1,1)</f>
        <v>и</v>
      </c>
      <c r="Q13" s="56"/>
      <c r="R13" s="56"/>
      <c r="S13" s="56" t="str">
        <f>MID(M13,2,1)</f>
        <v>в</v>
      </c>
      <c r="T13" s="56"/>
      <c r="U13" s="56"/>
      <c r="V13" s="56" t="str">
        <f>MID(M13,3,1)</f>
        <v>а</v>
      </c>
      <c r="W13" s="56"/>
      <c r="X13" s="56"/>
      <c r="Y13" s="56" t="str">
        <f>MID(M13,4,1)</f>
        <v>н</v>
      </c>
      <c r="Z13" s="56"/>
      <c r="AA13" s="56"/>
      <c r="AB13" s="56" t="str">
        <f>MID(M13,5,1)</f>
        <v>о</v>
      </c>
      <c r="AC13" s="56"/>
      <c r="AD13" s="56"/>
      <c r="AE13" s="56" t="str">
        <f>MID(M13,6,1)</f>
        <v>в</v>
      </c>
      <c r="AF13" s="56"/>
      <c r="AG13" s="56"/>
      <c r="AH13" s="56" t="str">
        <f>MID(M13,7,1)</f>
        <v/>
      </c>
      <c r="AI13" s="56"/>
      <c r="AJ13" s="56"/>
      <c r="AK13" s="56" t="str">
        <f>MID(M13,8,1)</f>
        <v/>
      </c>
      <c r="AL13" s="56"/>
      <c r="AM13" s="56"/>
      <c r="AN13" s="56" t="str">
        <f>MID(M13,9,1)</f>
        <v/>
      </c>
      <c r="AO13" s="56"/>
      <c r="AP13" s="56"/>
      <c r="AQ13" s="56" t="str">
        <f>MID(M13,10,1)</f>
        <v/>
      </c>
      <c r="AR13" s="56"/>
      <c r="AS13" s="56"/>
      <c r="AT13" s="56" t="str">
        <f>MID(M13,11,1)</f>
        <v/>
      </c>
      <c r="AU13" s="56"/>
      <c r="AV13" s="56"/>
      <c r="AW13" s="56" t="str">
        <f>MID(M13,12,1)</f>
        <v/>
      </c>
      <c r="AX13" s="56"/>
      <c r="AY13" s="56"/>
      <c r="AZ13" s="56" t="str">
        <f>MID(M13,13,1)</f>
        <v/>
      </c>
      <c r="BA13" s="56"/>
      <c r="BB13" s="56"/>
      <c r="BC13" s="56" t="str">
        <f>MID(M13,14,1)</f>
        <v/>
      </c>
      <c r="BD13" s="56"/>
      <c r="BE13" s="56"/>
      <c r="BF13" s="56" t="str">
        <f>MID(M13,15,1)</f>
        <v/>
      </c>
      <c r="BG13" s="56"/>
      <c r="BH13" s="56"/>
      <c r="BI13" s="56" t="str">
        <f>MID(M13,16,1)</f>
        <v/>
      </c>
      <c r="BJ13" s="56"/>
      <c r="BK13" s="56"/>
      <c r="BL13" s="56" t="str">
        <f>MID(M13,17,1)</f>
        <v/>
      </c>
      <c r="BM13" s="56"/>
      <c r="BN13" s="56"/>
      <c r="BO13" s="56" t="str">
        <f>MID(M13,18,1)</f>
        <v/>
      </c>
      <c r="BP13" s="56"/>
      <c r="BQ13" s="56"/>
      <c r="BR13" s="56" t="str">
        <f>MID(M13,19,1)</f>
        <v/>
      </c>
      <c r="BS13" s="56"/>
      <c r="BT13" s="56"/>
      <c r="BU13" s="56" t="str">
        <f>MID(M13,20,1)</f>
        <v/>
      </c>
      <c r="BV13" s="56"/>
      <c r="BW13" s="56"/>
      <c r="BX13" s="56" t="str">
        <f>MID(M13,21,1)</f>
        <v/>
      </c>
      <c r="BY13" s="56"/>
      <c r="BZ13" s="56"/>
      <c r="CA13" s="56" t="str">
        <f>MID(M13,22,1)</f>
        <v/>
      </c>
      <c r="CB13" s="56"/>
      <c r="CC13" s="56"/>
      <c r="CD13" s="56" t="str">
        <f>MID(M13,23,1)</f>
        <v/>
      </c>
      <c r="CE13" s="56"/>
      <c r="CF13" s="56"/>
      <c r="CG13" s="56" t="str">
        <f>MID(M13,24,1)</f>
        <v/>
      </c>
      <c r="CH13" s="56"/>
      <c r="CI13" s="56"/>
      <c r="CJ13" s="56" t="str">
        <f>MID(M13,25,1)</f>
        <v/>
      </c>
      <c r="CK13" s="56"/>
      <c r="CL13" s="56"/>
      <c r="CM13" s="56" t="str">
        <f>MID(M13,26,1)</f>
        <v/>
      </c>
      <c r="CN13" s="56"/>
      <c r="CO13" s="56"/>
      <c r="CP13" s="56" t="str">
        <f>MID(M13,27,1)</f>
        <v/>
      </c>
      <c r="CQ13" s="56"/>
      <c r="CR13" s="56"/>
      <c r="CS13" s="56" t="str">
        <f>MID(M13,28,1)</f>
        <v/>
      </c>
      <c r="CT13" s="56"/>
      <c r="CU13" s="56"/>
      <c r="CV13" s="56" t="str">
        <f>MID(M13,29,1)</f>
        <v/>
      </c>
      <c r="CW13" s="56"/>
      <c r="CX13" s="56"/>
      <c r="CY13" s="56" t="str">
        <f>MID(M13,30,1)</f>
        <v/>
      </c>
      <c r="CZ13" s="56"/>
      <c r="DA13" s="56"/>
      <c r="DB13" s="56" t="str">
        <f>MID(M13,31,1)</f>
        <v/>
      </c>
      <c r="DC13" s="56"/>
      <c r="DD13" s="56"/>
      <c r="DE13" s="56" t="str">
        <f>MID(M13,32,1)</f>
        <v/>
      </c>
      <c r="DF13" s="56"/>
      <c r="DG13" s="56"/>
      <c r="DH13" s="56" t="str">
        <f>MID(M13,33,1)</f>
        <v/>
      </c>
      <c r="DI13" s="56"/>
      <c r="DJ13" s="56"/>
      <c r="DK13" s="56" t="str">
        <f>MID(M13,34,1)</f>
        <v/>
      </c>
      <c r="DL13" s="56"/>
      <c r="DM13" s="56"/>
      <c r="DN13" s="56" t="str">
        <f>MID(M13,35,1)</f>
        <v/>
      </c>
      <c r="DO13" s="56"/>
      <c r="DP13" s="56"/>
    </row>
    <row r="14" spans="1:120" ht="20.25" customHeight="1" x14ac:dyDescent="0.2"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</row>
    <row r="15" spans="1:120" s="25" customFormat="1" ht="17.25" customHeight="1" x14ac:dyDescent="0.2">
      <c r="A15" s="22" t="s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54" t="s">
        <v>44</v>
      </c>
      <c r="N15" s="54"/>
      <c r="O15" s="55"/>
      <c r="P15" s="56" t="str">
        <f>MID(M15,1,1)</f>
        <v>и</v>
      </c>
      <c r="Q15" s="56"/>
      <c r="R15" s="56"/>
      <c r="S15" s="56" t="str">
        <f>MID(M15,2,1)</f>
        <v>в</v>
      </c>
      <c r="T15" s="56"/>
      <c r="U15" s="56"/>
      <c r="V15" s="56" t="str">
        <f>MID(M15,3,1)</f>
        <v>а</v>
      </c>
      <c r="W15" s="56"/>
      <c r="X15" s="56"/>
      <c r="Y15" s="56" t="str">
        <f>MID(M15,4,1)</f>
        <v>н</v>
      </c>
      <c r="Z15" s="56"/>
      <c r="AA15" s="56"/>
      <c r="AB15" s="56" t="str">
        <f>MID(M15,5,1)</f>
        <v/>
      </c>
      <c r="AC15" s="56"/>
      <c r="AD15" s="56"/>
      <c r="AE15" s="56" t="str">
        <f>MID(M15,6,1)</f>
        <v/>
      </c>
      <c r="AF15" s="56"/>
      <c r="AG15" s="56"/>
      <c r="AH15" s="56" t="str">
        <f>MID(M15,7,1)</f>
        <v/>
      </c>
      <c r="AI15" s="56"/>
      <c r="AJ15" s="56"/>
      <c r="AK15" s="56" t="str">
        <f>MID(M15,8,1)</f>
        <v/>
      </c>
      <c r="AL15" s="56"/>
      <c r="AM15" s="56"/>
      <c r="AN15" s="56" t="str">
        <f>MID(M15,9,1)</f>
        <v/>
      </c>
      <c r="AO15" s="56"/>
      <c r="AP15" s="56"/>
      <c r="AQ15" s="56" t="str">
        <f>MID(M15,10,1)</f>
        <v/>
      </c>
      <c r="AR15" s="56"/>
      <c r="AS15" s="56"/>
      <c r="AT15" s="56" t="str">
        <f>MID(M15,11,1)</f>
        <v/>
      </c>
      <c r="AU15" s="56"/>
      <c r="AV15" s="56"/>
      <c r="AW15" s="56" t="str">
        <f>MID(M15,12,1)</f>
        <v/>
      </c>
      <c r="AX15" s="56"/>
      <c r="AY15" s="56"/>
      <c r="AZ15" s="56" t="str">
        <f>MID(M15,13,1)</f>
        <v/>
      </c>
      <c r="BA15" s="56"/>
      <c r="BB15" s="56"/>
      <c r="BC15" s="56" t="str">
        <f>MID(M15,14,1)</f>
        <v/>
      </c>
      <c r="BD15" s="56"/>
      <c r="BE15" s="56"/>
      <c r="BF15" s="56" t="str">
        <f>MID(M15,15,1)</f>
        <v/>
      </c>
      <c r="BG15" s="56"/>
      <c r="BH15" s="56"/>
      <c r="BI15" s="56" t="str">
        <f>MID(M15,16,1)</f>
        <v/>
      </c>
      <c r="BJ15" s="56"/>
      <c r="BK15" s="56"/>
      <c r="BL15" s="56" t="str">
        <f>MID(M15,17,1)</f>
        <v/>
      </c>
      <c r="BM15" s="56"/>
      <c r="BN15" s="56"/>
      <c r="BO15" s="56" t="str">
        <f>MID(M15,18,1)</f>
        <v/>
      </c>
      <c r="BP15" s="56"/>
      <c r="BQ15" s="56"/>
      <c r="BR15" s="56" t="str">
        <f>MID(M15,19,1)</f>
        <v/>
      </c>
      <c r="BS15" s="56"/>
      <c r="BT15" s="56"/>
      <c r="BU15" s="56" t="str">
        <f>MID(M15,20,1)</f>
        <v/>
      </c>
      <c r="BV15" s="56"/>
      <c r="BW15" s="56"/>
      <c r="BX15" s="56" t="str">
        <f>MID(M15,21,1)</f>
        <v/>
      </c>
      <c r="BY15" s="56"/>
      <c r="BZ15" s="56"/>
      <c r="CA15" s="56" t="str">
        <f>MID(M15,22,1)</f>
        <v/>
      </c>
      <c r="CB15" s="56"/>
      <c r="CC15" s="56"/>
      <c r="CD15" s="56" t="str">
        <f>MID(M15,23,1)</f>
        <v/>
      </c>
      <c r="CE15" s="56"/>
      <c r="CF15" s="56"/>
      <c r="CG15" s="56" t="str">
        <f>MID(M15,24,1)</f>
        <v/>
      </c>
      <c r="CH15" s="56"/>
      <c r="CI15" s="56"/>
      <c r="CJ15" s="56" t="str">
        <f>MID(M15,25,1)</f>
        <v/>
      </c>
      <c r="CK15" s="56"/>
      <c r="CL15" s="56"/>
      <c r="CM15" s="56" t="str">
        <f>MID(M15,26,1)</f>
        <v/>
      </c>
      <c r="CN15" s="56"/>
      <c r="CO15" s="56"/>
      <c r="CP15" s="56" t="str">
        <f>MID(M15,27,1)</f>
        <v/>
      </c>
      <c r="CQ15" s="56"/>
      <c r="CR15" s="56"/>
      <c r="CS15" s="56" t="str">
        <f>MID(M15,28,1)</f>
        <v/>
      </c>
      <c r="CT15" s="56"/>
      <c r="CU15" s="56"/>
      <c r="CV15" s="56" t="str">
        <f>MID(M15,29,1)</f>
        <v/>
      </c>
      <c r="CW15" s="56"/>
      <c r="CX15" s="56"/>
      <c r="CY15" s="56" t="str">
        <f>MID(M15,30,1)</f>
        <v/>
      </c>
      <c r="CZ15" s="56"/>
      <c r="DA15" s="56"/>
      <c r="DB15" s="56" t="str">
        <f>MID(M15,31,1)</f>
        <v/>
      </c>
      <c r="DC15" s="56"/>
      <c r="DD15" s="56"/>
      <c r="DE15" s="56" t="str">
        <f>MID(M15,32,1)</f>
        <v/>
      </c>
      <c r="DF15" s="56"/>
      <c r="DG15" s="56"/>
      <c r="DH15" s="56" t="str">
        <f>MID(M15,33,1)</f>
        <v/>
      </c>
      <c r="DI15" s="56"/>
      <c r="DJ15" s="56"/>
      <c r="DK15" s="56" t="str">
        <f>MID(M15,34,1)</f>
        <v/>
      </c>
      <c r="DL15" s="56"/>
      <c r="DM15" s="56"/>
      <c r="DN15" s="56" t="str">
        <f>MID(M15,35,1)</f>
        <v/>
      </c>
      <c r="DO15" s="56"/>
      <c r="DP15" s="56"/>
    </row>
    <row r="16" spans="1:120" ht="15.75" customHeight="1" x14ac:dyDescent="0.2"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</row>
    <row r="17" spans="1:120" ht="4.5" customHeight="1" x14ac:dyDescent="0.2">
      <c r="A17" s="74" t="s">
        <v>16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</row>
    <row r="18" spans="1:120" s="25" customFormat="1" ht="17.25" customHeight="1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41" t="s">
        <v>45</v>
      </c>
      <c r="P18" s="56" t="str">
        <f>MID(O18,1,1)</f>
        <v>и</v>
      </c>
      <c r="Q18" s="56"/>
      <c r="R18" s="56"/>
      <c r="S18" s="56" t="str">
        <f>MID(O18,2,1)</f>
        <v>в</v>
      </c>
      <c r="T18" s="56"/>
      <c r="U18" s="56"/>
      <c r="V18" s="56" t="str">
        <f>MID(O18,3,1)</f>
        <v>а</v>
      </c>
      <c r="W18" s="56"/>
      <c r="X18" s="56"/>
      <c r="Y18" s="56" t="str">
        <f>MID(O18,4,1)</f>
        <v>н</v>
      </c>
      <c r="Z18" s="56"/>
      <c r="AA18" s="56"/>
      <c r="AB18" s="56" t="str">
        <f>MID(O18,5,1)</f>
        <v>о</v>
      </c>
      <c r="AC18" s="56"/>
      <c r="AD18" s="56"/>
      <c r="AE18" s="56" t="str">
        <f>MID(O18,6,1)</f>
        <v>в</v>
      </c>
      <c r="AF18" s="56"/>
      <c r="AG18" s="56"/>
      <c r="AH18" s="56" t="str">
        <f>MID(O18,7,1)</f>
        <v>и</v>
      </c>
      <c r="AI18" s="56"/>
      <c r="AJ18" s="56"/>
      <c r="AK18" s="56" t="str">
        <f>MID(O18,8,1)</f>
        <v>ч</v>
      </c>
      <c r="AL18" s="56"/>
      <c r="AM18" s="56"/>
      <c r="AN18" s="56" t="str">
        <f>MID(O18,9,1)</f>
        <v/>
      </c>
      <c r="AO18" s="56"/>
      <c r="AP18" s="56"/>
      <c r="AQ18" s="56" t="str">
        <f>MID(O18,10,1)</f>
        <v/>
      </c>
      <c r="AR18" s="56"/>
      <c r="AS18" s="56"/>
      <c r="AT18" s="56" t="str">
        <f>MID(O18,11,1)</f>
        <v/>
      </c>
      <c r="AU18" s="56"/>
      <c r="AV18" s="56"/>
      <c r="AW18" s="56" t="str">
        <f>MID(O18,12,1)</f>
        <v/>
      </c>
      <c r="AX18" s="56"/>
      <c r="AY18" s="56"/>
      <c r="AZ18" s="56" t="str">
        <f>MID(O18,13,1)</f>
        <v/>
      </c>
      <c r="BA18" s="56"/>
      <c r="BB18" s="56"/>
      <c r="BC18" s="56" t="str">
        <f>MID(O18,14,1)</f>
        <v/>
      </c>
      <c r="BD18" s="56"/>
      <c r="BE18" s="56"/>
      <c r="BF18" s="56" t="str">
        <f>MID(O18,15,1)</f>
        <v/>
      </c>
      <c r="BG18" s="56"/>
      <c r="BH18" s="56"/>
      <c r="BI18" s="56" t="str">
        <f>MID(O18,16,1)</f>
        <v/>
      </c>
      <c r="BJ18" s="56"/>
      <c r="BK18" s="56"/>
      <c r="BL18" s="56" t="str">
        <f>MID(O18,17,1)</f>
        <v/>
      </c>
      <c r="BM18" s="56"/>
      <c r="BN18" s="56"/>
      <c r="BO18" s="56" t="str">
        <f>MID(O18,18,1)</f>
        <v/>
      </c>
      <c r="BP18" s="56"/>
      <c r="BQ18" s="56"/>
      <c r="BR18" s="56" t="str">
        <f>MID(O18,19,1)</f>
        <v/>
      </c>
      <c r="BS18" s="56"/>
      <c r="BT18" s="56"/>
      <c r="BU18" s="56" t="str">
        <f>MID(O18,20,1)</f>
        <v/>
      </c>
      <c r="BV18" s="56"/>
      <c r="BW18" s="56"/>
      <c r="BX18" s="56" t="str">
        <f>MID(O18,21,1)</f>
        <v/>
      </c>
      <c r="BY18" s="56"/>
      <c r="BZ18" s="56"/>
      <c r="CA18" s="56" t="str">
        <f>MID(O18,22,1)</f>
        <v/>
      </c>
      <c r="CB18" s="56"/>
      <c r="CC18" s="56"/>
      <c r="CD18" s="56" t="str">
        <f>MID(O18,23,1)</f>
        <v/>
      </c>
      <c r="CE18" s="56"/>
      <c r="CF18" s="56"/>
      <c r="CG18" s="56" t="str">
        <f>MID(O18,24,1)</f>
        <v/>
      </c>
      <c r="CH18" s="56"/>
      <c r="CI18" s="56"/>
      <c r="CJ18" s="56" t="str">
        <f>MID(O18,25,1)</f>
        <v/>
      </c>
      <c r="CK18" s="56"/>
      <c r="CL18" s="56"/>
      <c r="CM18" s="56" t="str">
        <f>MID(O18,26,1)</f>
        <v/>
      </c>
      <c r="CN18" s="56"/>
      <c r="CO18" s="56"/>
      <c r="CP18" s="56" t="str">
        <f>MID(O18,27,1)</f>
        <v/>
      </c>
      <c r="CQ18" s="56"/>
      <c r="CR18" s="56"/>
      <c r="CS18" s="56" t="str">
        <f>MID(O18,28,1)</f>
        <v/>
      </c>
      <c r="CT18" s="56"/>
      <c r="CU18" s="56"/>
      <c r="CV18" s="56" t="str">
        <f>MID(O18,29,1)</f>
        <v/>
      </c>
      <c r="CW18" s="56"/>
      <c r="CX18" s="56"/>
      <c r="CY18" s="56" t="str">
        <f>MID(O18,30,1)</f>
        <v/>
      </c>
      <c r="CZ18" s="56"/>
      <c r="DA18" s="56"/>
      <c r="DB18" s="56" t="str">
        <f>MID(O18,31,1)</f>
        <v/>
      </c>
      <c r="DC18" s="56"/>
      <c r="DD18" s="56"/>
      <c r="DE18" s="56" t="str">
        <f>MID(O18,32,1)</f>
        <v/>
      </c>
      <c r="DF18" s="56"/>
      <c r="DG18" s="56"/>
      <c r="DH18" s="56" t="str">
        <f>MID(O18,33,1)</f>
        <v/>
      </c>
      <c r="DI18" s="56"/>
      <c r="DJ18" s="56"/>
      <c r="DK18" s="56" t="str">
        <f>MID(O18,34,1)</f>
        <v/>
      </c>
      <c r="DL18" s="56"/>
      <c r="DM18" s="56"/>
      <c r="DN18" s="56" t="str">
        <f>MID(O18,35,1)</f>
        <v/>
      </c>
      <c r="DO18" s="56"/>
      <c r="DP18" s="56"/>
    </row>
    <row r="19" spans="1:120" s="23" customFormat="1" ht="4.5" customHeight="1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20" s="23" customFormat="1" ht="16.5" customHeight="1" x14ac:dyDescent="0.2"/>
    <row r="21" spans="1:120" s="25" customFormat="1" ht="17.25" customHeight="1" x14ac:dyDescent="0.2">
      <c r="A21" s="42" t="s">
        <v>22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4"/>
      <c r="Q21" s="24"/>
      <c r="R21" s="24"/>
      <c r="S21" s="24"/>
      <c r="T21" s="24"/>
      <c r="U21" s="72" t="s">
        <v>46</v>
      </c>
      <c r="V21" s="72"/>
      <c r="W21" s="73"/>
      <c r="X21" s="56" t="str">
        <f>MID(U21,1,1)</f>
        <v>1</v>
      </c>
      <c r="Y21" s="56"/>
      <c r="Z21" s="56"/>
      <c r="AA21" s="56" t="str">
        <f>MID(U21,2,1)</f>
        <v>2</v>
      </c>
      <c r="AB21" s="56"/>
      <c r="AC21" s="56"/>
      <c r="AD21" s="56" t="str">
        <f>MID(U21,3,1)</f>
        <v>3</v>
      </c>
      <c r="AE21" s="56"/>
      <c r="AF21" s="56"/>
      <c r="AG21" s="56" t="str">
        <f>MID(U21,4,1)</f>
        <v>4</v>
      </c>
      <c r="AH21" s="56"/>
      <c r="AI21" s="56"/>
      <c r="AJ21" s="56" t="str">
        <f>MID(U21,5,1)</f>
        <v>5</v>
      </c>
      <c r="AK21" s="56"/>
      <c r="AL21" s="56"/>
      <c r="AM21" s="56" t="str">
        <f>MID(U21,6,1)</f>
        <v>6</v>
      </c>
      <c r="AN21" s="56"/>
      <c r="AO21" s="56"/>
      <c r="AP21" s="56" t="str">
        <f>MID(U21,7,1)</f>
        <v>7</v>
      </c>
      <c r="AQ21" s="56"/>
      <c r="AR21" s="56"/>
      <c r="AS21" s="56" t="str">
        <f>MID(U21,8,1)</f>
        <v>8</v>
      </c>
      <c r="AT21" s="56"/>
      <c r="AU21" s="56"/>
      <c r="AV21" s="56" t="str">
        <f>MID(U21,9,1)</f>
        <v>9</v>
      </c>
      <c r="AW21" s="56"/>
      <c r="AX21" s="56"/>
      <c r="AY21" s="56" t="str">
        <f>MID(U21,10,1)</f>
        <v/>
      </c>
      <c r="AZ21" s="56"/>
      <c r="BA21" s="56"/>
      <c r="BB21" s="56" t="str">
        <f>MID(U21,11,1)</f>
        <v/>
      </c>
      <c r="BC21" s="56"/>
      <c r="BD21" s="56"/>
      <c r="BE21" s="56" t="str">
        <f>MID(U21,12,1)</f>
        <v/>
      </c>
      <c r="BF21" s="56"/>
      <c r="BG21" s="56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</row>
    <row r="22" spans="1:120" s="23" customFormat="1" ht="19.5" customHeight="1" x14ac:dyDescent="0.2"/>
    <row r="23" spans="1:120" s="16" customFormat="1" x14ac:dyDescent="0.2">
      <c r="A23" s="16" t="s">
        <v>23</v>
      </c>
    </row>
    <row r="24" spans="1:120" s="23" customFormat="1" ht="13.5" customHeight="1" x14ac:dyDescent="0.2"/>
    <row r="25" spans="1:120" s="43" customFormat="1" ht="17.25" customHeight="1" x14ac:dyDescent="0.3">
      <c r="A25" s="22" t="s">
        <v>10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50" t="s">
        <v>42</v>
      </c>
      <c r="V25" s="50"/>
      <c r="W25" s="51"/>
      <c r="X25" s="56" t="str">
        <f>MID(U25,1,1)</f>
        <v>1</v>
      </c>
      <c r="Y25" s="56"/>
      <c r="Z25" s="56"/>
      <c r="AA25" s="56" t="str">
        <f>MID(U25,2,1)</f>
        <v>1</v>
      </c>
      <c r="AB25" s="56"/>
      <c r="AC25" s="56"/>
      <c r="AD25" s="58" t="s">
        <v>1</v>
      </c>
      <c r="AE25" s="59"/>
      <c r="AF25" s="60"/>
      <c r="AG25" s="57" t="str">
        <f>MID(U25,4,1)</f>
        <v>1</v>
      </c>
      <c r="AH25" s="56"/>
      <c r="AI25" s="56"/>
      <c r="AJ25" s="57" t="str">
        <f>MID(U25,5,1)</f>
        <v>1</v>
      </c>
      <c r="AK25" s="56"/>
      <c r="AL25" s="56"/>
      <c r="AM25" s="58" t="s">
        <v>1</v>
      </c>
      <c r="AN25" s="59"/>
      <c r="AO25" s="60"/>
      <c r="AP25" s="57" t="str">
        <f>MID(U25,7,1)</f>
        <v>1</v>
      </c>
      <c r="AQ25" s="56"/>
      <c r="AR25" s="56"/>
      <c r="AS25" s="57" t="str">
        <f>MID(U25,8,1)</f>
        <v>1</v>
      </c>
      <c r="AT25" s="56"/>
      <c r="AU25" s="56"/>
      <c r="AV25" s="57" t="str">
        <f>MID(U25,9,1)</f>
        <v>1</v>
      </c>
      <c r="AW25" s="56"/>
      <c r="AX25" s="56"/>
      <c r="AY25" s="57" t="str">
        <f>MID(U25,10,1)</f>
        <v>1</v>
      </c>
      <c r="AZ25" s="56"/>
      <c r="BA25" s="56"/>
      <c r="BI25" s="22"/>
      <c r="BJ25" s="22"/>
      <c r="BK25" s="22"/>
      <c r="BL25" s="22"/>
      <c r="BN25" s="22"/>
      <c r="BO25" s="22"/>
    </row>
    <row r="26" spans="1:120" s="23" customFormat="1" ht="16.5" customHeight="1" x14ac:dyDescent="0.2"/>
    <row r="27" spans="1:120" s="23" customFormat="1" x14ac:dyDescent="0.2">
      <c r="A27" s="23" t="s">
        <v>11</v>
      </c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</row>
    <row r="28" spans="1:120" s="23" customFormat="1" ht="11.25" customHeight="1" x14ac:dyDescent="0.2"/>
    <row r="29" spans="1:120" s="25" customFormat="1" ht="17.25" customHeight="1" x14ac:dyDescent="0.2">
      <c r="A29" s="56" t="str">
        <f>MID(AA27,1,1)</f>
        <v/>
      </c>
      <c r="B29" s="56"/>
      <c r="C29" s="56"/>
      <c r="D29" s="56" t="str">
        <f>MID(AA27,2,1)</f>
        <v/>
      </c>
      <c r="E29" s="56"/>
      <c r="F29" s="56"/>
      <c r="G29" s="56" t="str">
        <f>MID(AA27,3,1)</f>
        <v/>
      </c>
      <c r="H29" s="56"/>
      <c r="I29" s="56"/>
      <c r="J29" s="56" t="str">
        <f>MID(AA27,4,1)</f>
        <v/>
      </c>
      <c r="K29" s="56"/>
      <c r="L29" s="56"/>
      <c r="M29" s="56" t="str">
        <f>MID(AA27,5,1)</f>
        <v/>
      </c>
      <c r="N29" s="56"/>
      <c r="O29" s="56"/>
      <c r="P29" s="56" t="str">
        <f>MID(AA27,6,1)</f>
        <v/>
      </c>
      <c r="Q29" s="56"/>
      <c r="R29" s="56"/>
      <c r="S29" s="56" t="str">
        <f>MID(AA27,7,1)</f>
        <v/>
      </c>
      <c r="T29" s="56"/>
      <c r="U29" s="56"/>
      <c r="V29" s="56" t="str">
        <f>MID(AA27,8,1)</f>
        <v/>
      </c>
      <c r="W29" s="56"/>
      <c r="X29" s="56"/>
      <c r="Y29" s="56" t="str">
        <f>MID(AA27,9,1)</f>
        <v/>
      </c>
      <c r="Z29" s="56"/>
      <c r="AA29" s="56"/>
      <c r="AB29" s="56" t="str">
        <f>MID(AA27,10,1)</f>
        <v/>
      </c>
      <c r="AC29" s="56"/>
      <c r="AD29" s="56"/>
      <c r="AE29" s="56" t="str">
        <f>MID(AA27,11,1)</f>
        <v/>
      </c>
      <c r="AF29" s="56"/>
      <c r="AG29" s="56"/>
      <c r="AH29" s="56" t="str">
        <f>MID(AA27,12,1)</f>
        <v/>
      </c>
      <c r="AI29" s="56"/>
      <c r="AJ29" s="56"/>
      <c r="AK29" s="56" t="str">
        <f>MID(AA27,13,1)</f>
        <v/>
      </c>
      <c r="AL29" s="56"/>
      <c r="AM29" s="56"/>
      <c r="AN29" s="56" t="str">
        <f>MID(AA27,14,1)</f>
        <v/>
      </c>
      <c r="AO29" s="56"/>
      <c r="AP29" s="56"/>
      <c r="AQ29" s="56" t="str">
        <f>MID(AA27,15,1)</f>
        <v/>
      </c>
      <c r="AR29" s="56"/>
      <c r="AS29" s="56"/>
      <c r="AT29" s="56" t="str">
        <f>MID(AA27,16,1)</f>
        <v/>
      </c>
      <c r="AU29" s="56"/>
      <c r="AV29" s="56"/>
      <c r="AW29" s="56" t="str">
        <f>MID(AA27,17,1)</f>
        <v/>
      </c>
      <c r="AX29" s="56"/>
      <c r="AY29" s="56"/>
      <c r="AZ29" s="56" t="str">
        <f>MID(AA27,18,1)</f>
        <v/>
      </c>
      <c r="BA29" s="56"/>
      <c r="BB29" s="56"/>
      <c r="BC29" s="56" t="str">
        <f>MID(AA27,19,1)</f>
        <v/>
      </c>
      <c r="BD29" s="56"/>
      <c r="BE29" s="56"/>
      <c r="BF29" s="56" t="str">
        <f>MID(AA27,20,1)</f>
        <v/>
      </c>
      <c r="BG29" s="56"/>
      <c r="BH29" s="56"/>
      <c r="BI29" s="56" t="str">
        <f>MID(AA27,21,1)</f>
        <v/>
      </c>
      <c r="BJ29" s="56"/>
      <c r="BK29" s="56"/>
      <c r="BL29" s="56" t="str">
        <f>MID(AA27,22,1)</f>
        <v/>
      </c>
      <c r="BM29" s="56"/>
      <c r="BN29" s="56"/>
      <c r="BO29" s="56" t="str">
        <f>MID(AA27,23,1)</f>
        <v/>
      </c>
      <c r="BP29" s="56"/>
      <c r="BQ29" s="56"/>
      <c r="BR29" s="56" t="str">
        <f>MID(AA27,24,1)</f>
        <v/>
      </c>
      <c r="BS29" s="56"/>
      <c r="BT29" s="56"/>
      <c r="BU29" s="56" t="str">
        <f>MID(AA27,25,1)</f>
        <v/>
      </c>
      <c r="BV29" s="56"/>
      <c r="BW29" s="56"/>
      <c r="BX29" s="56" t="str">
        <f>MID(AA27,26,1)</f>
        <v/>
      </c>
      <c r="BY29" s="56"/>
      <c r="BZ29" s="56"/>
      <c r="CA29" s="56" t="str">
        <f>MID(AA27,27,1)</f>
        <v/>
      </c>
      <c r="CB29" s="56"/>
      <c r="CC29" s="56"/>
      <c r="CD29" s="56" t="str">
        <f>MID(AA27,28,1)</f>
        <v/>
      </c>
      <c r="CE29" s="56"/>
      <c r="CF29" s="56"/>
      <c r="CG29" s="56" t="str">
        <f>MID(AA27,29,1)</f>
        <v/>
      </c>
      <c r="CH29" s="56"/>
      <c r="CI29" s="56"/>
      <c r="CJ29" s="56" t="str">
        <f>MID(AA27,30,1)</f>
        <v/>
      </c>
      <c r="CK29" s="56"/>
      <c r="CL29" s="56"/>
      <c r="CM29" s="56" t="str">
        <f>MID(AA27,31,1)</f>
        <v/>
      </c>
      <c r="CN29" s="56"/>
      <c r="CO29" s="56"/>
      <c r="CP29" s="56" t="str">
        <f>MID(AA27,32,1)</f>
        <v/>
      </c>
      <c r="CQ29" s="56"/>
      <c r="CR29" s="56"/>
      <c r="CS29" s="56" t="str">
        <f>MID(AA27,33,1)</f>
        <v/>
      </c>
      <c r="CT29" s="56"/>
      <c r="CU29" s="56"/>
      <c r="CV29" s="56" t="str">
        <f>MID(AA27,34,1)</f>
        <v/>
      </c>
      <c r="CW29" s="56"/>
      <c r="CX29" s="56"/>
      <c r="CY29" s="56" t="str">
        <f>MID(AA27,35,1)</f>
        <v/>
      </c>
      <c r="CZ29" s="56"/>
      <c r="DA29" s="56"/>
      <c r="DB29" s="56" t="str">
        <f>MID(AA27,36,1)</f>
        <v/>
      </c>
      <c r="DC29" s="56"/>
      <c r="DD29" s="56"/>
      <c r="DE29" s="56" t="str">
        <f>MID(AA27,37,1)</f>
        <v/>
      </c>
      <c r="DF29" s="56"/>
      <c r="DG29" s="56"/>
      <c r="DH29" s="56" t="str">
        <f>MID(AA27,38,1)</f>
        <v/>
      </c>
      <c r="DI29" s="56"/>
      <c r="DJ29" s="56"/>
      <c r="DK29" s="56" t="str">
        <f>MID(AA27,39,1)</f>
        <v/>
      </c>
      <c r="DL29" s="56"/>
      <c r="DM29" s="56"/>
      <c r="DN29" s="56" t="str">
        <f>MID(AA27,40,1)</f>
        <v/>
      </c>
      <c r="DO29" s="56"/>
      <c r="DP29" s="56"/>
    </row>
    <row r="30" spans="1:120" ht="6.75" customHeight="1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</row>
    <row r="31" spans="1:120" s="25" customFormat="1" ht="17.25" customHeight="1" x14ac:dyDescent="0.2">
      <c r="A31" s="56" t="str">
        <f>MID(AA27,41,1)</f>
        <v/>
      </c>
      <c r="B31" s="56"/>
      <c r="C31" s="56"/>
      <c r="D31" s="56" t="str">
        <f>MID(AA27,42,1)</f>
        <v/>
      </c>
      <c r="E31" s="56"/>
      <c r="F31" s="56"/>
      <c r="G31" s="56" t="str">
        <f>MID(AA27,43,1)</f>
        <v/>
      </c>
      <c r="H31" s="56"/>
      <c r="I31" s="56"/>
      <c r="J31" s="56" t="str">
        <f>MID(AA27,44,1)</f>
        <v/>
      </c>
      <c r="K31" s="56"/>
      <c r="L31" s="56"/>
      <c r="M31" s="56" t="str">
        <f>MID(AA27,45,1)</f>
        <v/>
      </c>
      <c r="N31" s="56"/>
      <c r="O31" s="56"/>
      <c r="P31" s="56" t="str">
        <f>MID(AA27,46,1)</f>
        <v/>
      </c>
      <c r="Q31" s="56"/>
      <c r="R31" s="56"/>
      <c r="S31" s="56" t="str">
        <f>MID(AA27,47,1)</f>
        <v/>
      </c>
      <c r="T31" s="56"/>
      <c r="U31" s="56"/>
      <c r="V31" s="56" t="str">
        <f>MID(AA27,48,1)</f>
        <v/>
      </c>
      <c r="W31" s="56"/>
      <c r="X31" s="56"/>
      <c r="Y31" s="56" t="str">
        <f>MID(AA27,49,1)</f>
        <v/>
      </c>
      <c r="Z31" s="56"/>
      <c r="AA31" s="56"/>
      <c r="AB31" s="56" t="str">
        <f>MID(AA27,50,1)</f>
        <v/>
      </c>
      <c r="AC31" s="56"/>
      <c r="AD31" s="56"/>
      <c r="AE31" s="56" t="str">
        <f>MID(AA27,51,1)</f>
        <v/>
      </c>
      <c r="AF31" s="56"/>
      <c r="AG31" s="56"/>
      <c r="AH31" s="56" t="str">
        <f>MID(AA27,52,1)</f>
        <v/>
      </c>
      <c r="AI31" s="56"/>
      <c r="AJ31" s="56"/>
      <c r="AK31" s="56" t="str">
        <f>MID(AA27,53,1)</f>
        <v/>
      </c>
      <c r="AL31" s="56"/>
      <c r="AM31" s="56"/>
      <c r="AN31" s="56" t="str">
        <f>MID(AA27,54,1)</f>
        <v/>
      </c>
      <c r="AO31" s="56"/>
      <c r="AP31" s="56"/>
      <c r="AQ31" s="56" t="str">
        <f>MID(AA27,55,1)</f>
        <v/>
      </c>
      <c r="AR31" s="56"/>
      <c r="AS31" s="56"/>
      <c r="AT31" s="56" t="str">
        <f>MID(AA27,56,1)</f>
        <v/>
      </c>
      <c r="AU31" s="56"/>
      <c r="AV31" s="56"/>
      <c r="AW31" s="56" t="str">
        <f>MID(AA27,57,1)</f>
        <v/>
      </c>
      <c r="AX31" s="56"/>
      <c r="AY31" s="56"/>
      <c r="AZ31" s="56" t="str">
        <f>MID(AA27,58,1)</f>
        <v/>
      </c>
      <c r="BA31" s="56"/>
      <c r="BB31" s="56"/>
      <c r="BC31" s="56" t="str">
        <f>MID(AA27,59,1)</f>
        <v/>
      </c>
      <c r="BD31" s="56"/>
      <c r="BE31" s="56"/>
      <c r="BF31" s="56" t="str">
        <f>MID(AA27,60,1)</f>
        <v/>
      </c>
      <c r="BG31" s="56"/>
      <c r="BH31" s="56"/>
      <c r="BI31" s="56" t="str">
        <f>MID(AA27,61,1)</f>
        <v/>
      </c>
      <c r="BJ31" s="56"/>
      <c r="BK31" s="56"/>
      <c r="BL31" s="56" t="str">
        <f>MID(AA27,62,1)</f>
        <v/>
      </c>
      <c r="BM31" s="56"/>
      <c r="BN31" s="56"/>
      <c r="BO31" s="56" t="str">
        <f>MID(AA27,63,1)</f>
        <v/>
      </c>
      <c r="BP31" s="56"/>
      <c r="BQ31" s="56"/>
      <c r="BR31" s="56" t="str">
        <f>MID(AA27,64,1)</f>
        <v/>
      </c>
      <c r="BS31" s="56"/>
      <c r="BT31" s="56"/>
      <c r="BU31" s="56" t="str">
        <f>MID(AA27,65,1)</f>
        <v/>
      </c>
      <c r="BV31" s="56"/>
      <c r="BW31" s="56"/>
      <c r="BX31" s="56" t="str">
        <f>MID(AA27,66,1)</f>
        <v/>
      </c>
      <c r="BY31" s="56"/>
      <c r="BZ31" s="56"/>
      <c r="CA31" s="56" t="str">
        <f>MID(AA27,67,1)</f>
        <v/>
      </c>
      <c r="CB31" s="56"/>
      <c r="CC31" s="56"/>
      <c r="CD31" s="56" t="str">
        <f>MID(AA27,68,1)</f>
        <v/>
      </c>
      <c r="CE31" s="56"/>
      <c r="CF31" s="56"/>
      <c r="CG31" s="56" t="str">
        <f>MID(AA27,69,1)</f>
        <v/>
      </c>
      <c r="CH31" s="56"/>
      <c r="CI31" s="56"/>
      <c r="CJ31" s="56" t="str">
        <f>MID(AA27,70,1)</f>
        <v/>
      </c>
      <c r="CK31" s="56"/>
      <c r="CL31" s="56"/>
      <c r="CM31" s="56" t="str">
        <f>MID(AA27,71,1)</f>
        <v/>
      </c>
      <c r="CN31" s="56"/>
      <c r="CO31" s="56"/>
      <c r="CP31" s="56" t="str">
        <f>MID(AA27,72,1)</f>
        <v/>
      </c>
      <c r="CQ31" s="56"/>
      <c r="CR31" s="56"/>
      <c r="CS31" s="56" t="str">
        <f>MID(AA27,73,1)</f>
        <v/>
      </c>
      <c r="CT31" s="56"/>
      <c r="CU31" s="56"/>
      <c r="CV31" s="56" t="str">
        <f>MID(AA27,74,1)</f>
        <v/>
      </c>
      <c r="CW31" s="56"/>
      <c r="CX31" s="56"/>
      <c r="CY31" s="56" t="str">
        <f>MID(AA27,75,1)</f>
        <v/>
      </c>
      <c r="CZ31" s="56"/>
      <c r="DA31" s="56"/>
      <c r="DB31" s="56" t="str">
        <f>MID(AA27,76,1)</f>
        <v/>
      </c>
      <c r="DC31" s="56"/>
      <c r="DD31" s="56"/>
      <c r="DE31" s="56" t="str">
        <f>MID(AA27,77,1)</f>
        <v/>
      </c>
      <c r="DF31" s="56"/>
      <c r="DG31" s="56"/>
      <c r="DH31" s="56" t="str">
        <f>MID(AA27,78,1)</f>
        <v/>
      </c>
      <c r="DI31" s="56"/>
      <c r="DJ31" s="56"/>
      <c r="DK31" s="56" t="str">
        <f>MID(AA27,79,1)</f>
        <v/>
      </c>
      <c r="DL31" s="56"/>
      <c r="DM31" s="56"/>
      <c r="DN31" s="56" t="str">
        <f>MID(AA27,80,1)</f>
        <v/>
      </c>
      <c r="DO31" s="56"/>
      <c r="DP31" s="56"/>
    </row>
    <row r="32" spans="1:120" s="23" customFormat="1" ht="15.75" customHeight="1" x14ac:dyDescent="0.2"/>
    <row r="33" spans="1:120" s="25" customFormat="1" ht="17.25" customHeight="1" x14ac:dyDescent="0.2">
      <c r="A33" s="42" t="s">
        <v>24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72"/>
      <c r="Q33" s="73"/>
      <c r="R33" s="56" t="str">
        <f>MID(P33,1,1)</f>
        <v/>
      </c>
      <c r="S33" s="56"/>
      <c r="T33" s="56"/>
      <c r="U33" s="56" t="str">
        <f>MID(P33,2,1)</f>
        <v/>
      </c>
      <c r="V33" s="56"/>
      <c r="W33" s="56"/>
      <c r="X33" s="56" t="str">
        <f>MID(P33,3,1)</f>
        <v/>
      </c>
      <c r="Y33" s="56"/>
      <c r="Z33" s="56"/>
      <c r="AA33" s="56" t="str">
        <f>MID(P33,4,1)</f>
        <v/>
      </c>
      <c r="AB33" s="56"/>
      <c r="AC33" s="56"/>
      <c r="AD33" s="56" t="str">
        <f>MID(P33,5,1)</f>
        <v/>
      </c>
      <c r="AE33" s="56"/>
      <c r="AF33" s="56"/>
      <c r="AG33" s="56" t="str">
        <f>MID(P33,6,1)</f>
        <v/>
      </c>
      <c r="AH33" s="56"/>
      <c r="AI33" s="56"/>
      <c r="AJ33" s="56" t="str">
        <f>MID(P33,7,1)</f>
        <v/>
      </c>
      <c r="AK33" s="56"/>
      <c r="AL33" s="56"/>
      <c r="AM33" s="56" t="str">
        <f>MID(P33,8,1)</f>
        <v/>
      </c>
      <c r="AN33" s="56"/>
      <c r="AO33" s="56"/>
      <c r="AP33" s="56" t="str">
        <f>MID(P33,9,1)</f>
        <v/>
      </c>
      <c r="AQ33" s="56"/>
      <c r="AR33" s="56"/>
      <c r="AS33" s="56" t="str">
        <f>MID(P33,10,1)</f>
        <v/>
      </c>
      <c r="AT33" s="56"/>
      <c r="AU33" s="56"/>
      <c r="AV33" s="56" t="str">
        <f>MID(P33,11,1)</f>
        <v/>
      </c>
      <c r="AW33" s="56"/>
      <c r="AX33" s="56"/>
      <c r="AY33" s="56" t="str">
        <f>MID(P33,12,1)</f>
        <v/>
      </c>
      <c r="AZ33" s="56"/>
      <c r="BA33" s="56"/>
      <c r="BB33" s="56" t="str">
        <f>MID(P33,13,1)</f>
        <v/>
      </c>
      <c r="BC33" s="56"/>
      <c r="BD33" s="56"/>
      <c r="BE33" s="56" t="str">
        <f>MID(P33,14,1)</f>
        <v/>
      </c>
      <c r="BF33" s="56"/>
      <c r="BG33" s="56"/>
      <c r="BH33" s="56" t="str">
        <f>MID(P33,15,1)</f>
        <v/>
      </c>
      <c r="BI33" s="56"/>
      <c r="BJ33" s="56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</row>
    <row r="34" spans="1:120" s="23" customFormat="1" ht="21" customHeight="1" x14ac:dyDescent="0.2"/>
    <row r="35" spans="1:120" s="16" customFormat="1" x14ac:dyDescent="0.2">
      <c r="A35" s="16" t="s">
        <v>25</v>
      </c>
    </row>
    <row r="36" spans="1:120" s="23" customFormat="1" ht="16.5" customHeight="1" x14ac:dyDescent="0.2"/>
    <row r="37" spans="1:120" s="43" customFormat="1" ht="17.25" customHeight="1" x14ac:dyDescent="0.3">
      <c r="A37" s="22" t="s">
        <v>12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50" t="s">
        <v>41</v>
      </c>
      <c r="V37" s="51"/>
      <c r="W37" s="56" t="str">
        <f>MID(U37,1,1)</f>
        <v>2</v>
      </c>
      <c r="X37" s="56"/>
      <c r="Y37" s="56"/>
      <c r="Z37" s="56" t="str">
        <f>MID(U37,2,1)</f>
        <v>1</v>
      </c>
      <c r="AA37" s="56"/>
      <c r="AB37" s="56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44"/>
      <c r="BN37" s="22"/>
      <c r="BO37" s="22"/>
      <c r="BP37" s="24"/>
      <c r="BQ37" s="24"/>
      <c r="BR37" s="24"/>
      <c r="BS37" s="24"/>
      <c r="BT37" s="24"/>
      <c r="BU37" s="24"/>
      <c r="BV37" s="45"/>
      <c r="BW37" s="45"/>
      <c r="BX37" s="45"/>
      <c r="BY37" s="24"/>
      <c r="BZ37" s="24"/>
      <c r="CA37" s="24"/>
      <c r="CB37" s="24"/>
      <c r="CC37" s="24"/>
      <c r="CD37" s="24"/>
      <c r="CE37" s="45"/>
      <c r="CF37" s="45"/>
      <c r="CG37" s="45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</row>
    <row r="38" spans="1:120" s="23" customFormat="1" ht="12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6"/>
      <c r="R38" s="26"/>
      <c r="S38" s="26"/>
      <c r="T38" s="26"/>
      <c r="U38" s="26"/>
      <c r="V38" s="26"/>
      <c r="W38" s="65" t="s">
        <v>4</v>
      </c>
      <c r="X38" s="65"/>
      <c r="Y38" s="65"/>
      <c r="Z38" s="65"/>
      <c r="AA38" s="65"/>
      <c r="AB38" s="65"/>
      <c r="AC38" s="26"/>
      <c r="AD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</row>
    <row r="39" spans="1:120" s="23" customFormat="1" ht="13.5" customHeight="1" x14ac:dyDescent="0.2"/>
    <row r="40" spans="1:120" s="29" customFormat="1" ht="17.25" customHeight="1" x14ac:dyDescent="0.2">
      <c r="A40" s="27" t="s">
        <v>18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75"/>
      <c r="AD40" s="76"/>
      <c r="AE40" s="56" t="str">
        <f>MID(AC40,1,1)</f>
        <v/>
      </c>
      <c r="AF40" s="56"/>
      <c r="AG40" s="56"/>
      <c r="AH40" s="56" t="str">
        <f>MID(AC40,2,1)</f>
        <v/>
      </c>
      <c r="AI40" s="56"/>
      <c r="AJ40" s="56"/>
      <c r="AK40" s="56" t="str">
        <f>MID(AC40,3,1)</f>
        <v/>
      </c>
      <c r="AL40" s="56"/>
      <c r="AM40" s="56"/>
      <c r="AN40" s="56" t="str">
        <f>MID(AC40,4,1)</f>
        <v/>
      </c>
      <c r="AO40" s="56"/>
      <c r="AP40" s="56"/>
      <c r="AQ40" s="56" t="str">
        <f>MID(AC40,5,1)</f>
        <v/>
      </c>
      <c r="AR40" s="56"/>
      <c r="AS40" s="56"/>
      <c r="AT40" s="56" t="str">
        <f>MID(AC40,6,1)</f>
        <v/>
      </c>
      <c r="AU40" s="56"/>
      <c r="AV40" s="56"/>
      <c r="AW40" s="56" t="str">
        <f>MID(AC40,7,1)</f>
        <v/>
      </c>
      <c r="AX40" s="56"/>
      <c r="AY40" s="56"/>
      <c r="AZ40" s="56" t="str">
        <f>MID(AC40,8,1)</f>
        <v/>
      </c>
      <c r="BA40" s="56"/>
      <c r="BB40" s="56"/>
      <c r="BC40" s="56" t="str">
        <f>MID(AC40,9,1)</f>
        <v/>
      </c>
      <c r="BD40" s="56"/>
      <c r="BE40" s="56"/>
      <c r="BF40" s="56" t="str">
        <f>MID(AC40,10,1)</f>
        <v/>
      </c>
      <c r="BG40" s="56"/>
      <c r="BH40" s="56"/>
      <c r="BI40" s="56" t="str">
        <f>MID(AC40,11,1)</f>
        <v/>
      </c>
      <c r="BJ40" s="56"/>
      <c r="BK40" s="56"/>
      <c r="BL40" s="56" t="str">
        <f>MID(AC40,12,1)</f>
        <v/>
      </c>
      <c r="BM40" s="56"/>
      <c r="BN40" s="56"/>
      <c r="BO40" s="56" t="str">
        <f>MID(AC40,13,1)</f>
        <v/>
      </c>
      <c r="BP40" s="56"/>
      <c r="BQ40" s="56"/>
      <c r="BR40" s="56" t="str">
        <f>MID(AC40,14,1)</f>
        <v/>
      </c>
      <c r="BS40" s="56"/>
      <c r="BT40" s="56"/>
      <c r="BU40" s="56" t="str">
        <f>MID(AC40,15,1)</f>
        <v/>
      </c>
      <c r="BV40" s="56"/>
      <c r="BW40" s="56"/>
      <c r="BX40" s="56" t="str">
        <f>MID(AC40,16,1)</f>
        <v/>
      </c>
      <c r="BY40" s="56"/>
      <c r="BZ40" s="56"/>
      <c r="CA40" s="56" t="str">
        <f>MID(AC40,17,1)</f>
        <v/>
      </c>
      <c r="CB40" s="56"/>
      <c r="CC40" s="56"/>
      <c r="CD40" s="56" t="str">
        <f>MID(AC40,18,1)</f>
        <v/>
      </c>
      <c r="CE40" s="56"/>
      <c r="CF40" s="56"/>
      <c r="CG40" s="56" t="str">
        <f>MID(AC40,19,1)</f>
        <v/>
      </c>
      <c r="CH40" s="56"/>
      <c r="CI40" s="56"/>
      <c r="CJ40" s="56" t="str">
        <f>MID(AC40,20,1)</f>
        <v/>
      </c>
      <c r="CK40" s="56"/>
      <c r="CL40" s="56"/>
      <c r="CM40" s="56" t="str">
        <f>MID(AC40,21,1)</f>
        <v/>
      </c>
      <c r="CN40" s="56"/>
      <c r="CO40" s="56"/>
      <c r="CP40" s="56" t="str">
        <f>MID(AC40,22,1)</f>
        <v/>
      </c>
      <c r="CQ40" s="56"/>
      <c r="CR40" s="56"/>
      <c r="CS40" s="56" t="str">
        <f>MID(AC40,23,1)</f>
        <v/>
      </c>
      <c r="CT40" s="56"/>
      <c r="CU40" s="56"/>
      <c r="CV40" s="56" t="str">
        <f>MID(AC40,24,1)</f>
        <v/>
      </c>
      <c r="CW40" s="56"/>
      <c r="CX40" s="56"/>
      <c r="CY40" s="56" t="str">
        <f>MID(AC40,25,1)</f>
        <v/>
      </c>
      <c r="CZ40" s="56"/>
      <c r="DA40" s="56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</row>
    <row r="41" spans="1:120" s="23" customFormat="1" ht="15.75" customHeight="1" x14ac:dyDescent="0.2"/>
    <row r="42" spans="1:120" s="23" customFormat="1" ht="17.25" customHeight="1" x14ac:dyDescent="0.3">
      <c r="A42" s="43" t="s">
        <v>13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22"/>
      <c r="Q42" s="50"/>
      <c r="R42" s="51"/>
      <c r="S42" s="56" t="str">
        <f>MID(Q42,1,1)</f>
        <v/>
      </c>
      <c r="T42" s="56"/>
      <c r="U42" s="56"/>
      <c r="V42" s="56" t="str">
        <f>MID(Q42,2,1)</f>
        <v/>
      </c>
      <c r="W42" s="56"/>
      <c r="X42" s="56"/>
      <c r="Y42" s="58" t="s">
        <v>1</v>
      </c>
      <c r="Z42" s="59"/>
      <c r="AA42" s="60"/>
      <c r="AB42" s="57" t="str">
        <f>MID(Q42,4,1)</f>
        <v/>
      </c>
      <c r="AC42" s="56"/>
      <c r="AD42" s="56"/>
      <c r="AE42" s="57" t="str">
        <f>MID(Q42,5,1)</f>
        <v/>
      </c>
      <c r="AF42" s="56"/>
      <c r="AG42" s="56"/>
      <c r="AH42" s="58" t="s">
        <v>1</v>
      </c>
      <c r="AI42" s="59"/>
      <c r="AJ42" s="60"/>
      <c r="AK42" s="57" t="str">
        <f>MID(Q42,7,1)</f>
        <v/>
      </c>
      <c r="AL42" s="56"/>
      <c r="AM42" s="56"/>
      <c r="AN42" s="57" t="str">
        <f>MID(Q42,8,1)</f>
        <v/>
      </c>
      <c r="AO42" s="56"/>
      <c r="AP42" s="56"/>
      <c r="AQ42" s="57" t="str">
        <f>MID(Q42,9,1)</f>
        <v/>
      </c>
      <c r="AR42" s="56"/>
      <c r="AS42" s="56"/>
      <c r="AT42" s="57" t="str">
        <f>MID(Q42,10,1)</f>
        <v/>
      </c>
      <c r="AU42" s="56"/>
      <c r="AV42" s="56"/>
    </row>
    <row r="43" spans="1:120" s="23" customFormat="1" ht="19.5" customHeight="1" x14ac:dyDescent="0.2"/>
    <row r="44" spans="1:120" s="29" customFormat="1" ht="17.25" customHeight="1" x14ac:dyDescent="0.2">
      <c r="A44" s="27" t="s">
        <v>14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52"/>
      <c r="Q44" s="52"/>
      <c r="R44" s="53"/>
      <c r="S44" s="56" t="str">
        <f>MID(P44,1,1)</f>
        <v/>
      </c>
      <c r="T44" s="56"/>
      <c r="U44" s="56"/>
      <c r="V44" s="56" t="str">
        <f>MID(P44,2,1)</f>
        <v/>
      </c>
      <c r="W44" s="56"/>
      <c r="X44" s="56"/>
      <c r="Y44" s="56" t="str">
        <f>MID(P44,3,1)</f>
        <v/>
      </c>
      <c r="Z44" s="56"/>
      <c r="AA44" s="56"/>
      <c r="AB44" s="56" t="str">
        <f>MID(P44,4,1)</f>
        <v/>
      </c>
      <c r="AC44" s="56"/>
      <c r="AD44" s="56"/>
      <c r="AE44" s="56" t="str">
        <f>MID(P44,5,1)</f>
        <v/>
      </c>
      <c r="AF44" s="56"/>
      <c r="AG44" s="56"/>
      <c r="AH44" s="56" t="str">
        <f>MID(P44,6,1)</f>
        <v/>
      </c>
      <c r="AI44" s="56"/>
      <c r="AJ44" s="56"/>
      <c r="AK44" s="56" t="str">
        <f>MID(P44,7,1)</f>
        <v/>
      </c>
      <c r="AL44" s="56"/>
      <c r="AM44" s="56"/>
      <c r="AN44" s="56" t="str">
        <f>MID(P44,8,1)</f>
        <v/>
      </c>
      <c r="AO44" s="56"/>
      <c r="AP44" s="56"/>
      <c r="AQ44" s="56" t="str">
        <f>MID(P44,9,1)</f>
        <v/>
      </c>
      <c r="AR44" s="56"/>
      <c r="AS44" s="56"/>
      <c r="AT44" s="56" t="str">
        <f>MID(P44,10,1)</f>
        <v/>
      </c>
      <c r="AU44" s="56"/>
      <c r="AV44" s="56"/>
      <c r="AW44" s="56" t="str">
        <f>MID(P44,11,1)</f>
        <v/>
      </c>
      <c r="AX44" s="56"/>
      <c r="AY44" s="56"/>
      <c r="AZ44" s="56" t="str">
        <f>MID(P44,12,1)</f>
        <v/>
      </c>
      <c r="BA44" s="56"/>
      <c r="BB44" s="56"/>
      <c r="BC44" s="56" t="str">
        <f>MID(P44,13,1)</f>
        <v/>
      </c>
      <c r="BD44" s="56"/>
      <c r="BE44" s="56"/>
      <c r="BF44" s="56" t="str">
        <f>MID(P44,14,1)</f>
        <v/>
      </c>
      <c r="BG44" s="56"/>
      <c r="BH44" s="56"/>
      <c r="BI44" s="56" t="str">
        <f>MID(P44,15,1)</f>
        <v/>
      </c>
      <c r="BJ44" s="56"/>
      <c r="BK44" s="56"/>
      <c r="BL44" s="56" t="str">
        <f>MID(P44,16,1)</f>
        <v/>
      </c>
      <c r="BM44" s="56"/>
      <c r="BN44" s="56"/>
      <c r="BO44" s="56" t="str">
        <f>MID(P44,17,1)</f>
        <v/>
      </c>
      <c r="BP44" s="56"/>
      <c r="BQ44" s="56"/>
      <c r="BR44" s="56" t="str">
        <f>MID(P44,18,1)</f>
        <v/>
      </c>
      <c r="BS44" s="56"/>
      <c r="BT44" s="56"/>
      <c r="BU44" s="56" t="str">
        <f>MID(P44,19,1)</f>
        <v/>
      </c>
      <c r="BV44" s="56"/>
      <c r="BW44" s="56"/>
      <c r="BX44" s="56" t="str">
        <f>MID(P44,20,1)</f>
        <v/>
      </c>
      <c r="BY44" s="56"/>
      <c r="BZ44" s="56"/>
      <c r="CA44" s="56" t="str">
        <f>MID(P44,21,1)</f>
        <v/>
      </c>
      <c r="CB44" s="56"/>
      <c r="CC44" s="56"/>
      <c r="CD44" s="56" t="str">
        <f>MID(P44,22,1)</f>
        <v/>
      </c>
      <c r="CE44" s="56"/>
      <c r="CF44" s="56"/>
      <c r="CG44" s="56" t="str">
        <f>MID(P44,23,1)</f>
        <v/>
      </c>
      <c r="CH44" s="56"/>
      <c r="CI44" s="56"/>
      <c r="CJ44" s="56" t="str">
        <f>MID(P44,24,1)</f>
        <v/>
      </c>
      <c r="CK44" s="56"/>
      <c r="CL44" s="56"/>
      <c r="CM44" s="56" t="str">
        <f>MID(P44,25,1)</f>
        <v/>
      </c>
      <c r="CN44" s="56"/>
      <c r="CO44" s="56"/>
      <c r="CP44" s="56" t="str">
        <f>MID(P44,26,1)</f>
        <v/>
      </c>
      <c r="CQ44" s="56"/>
      <c r="CR44" s="56"/>
      <c r="CS44" s="56" t="str">
        <f>MID(P44,27,1)</f>
        <v/>
      </c>
      <c r="CT44" s="56"/>
      <c r="CU44" s="56"/>
      <c r="CV44" s="56" t="str">
        <f>MID(P44,28,1)</f>
        <v/>
      </c>
      <c r="CW44" s="56"/>
      <c r="CX44" s="56"/>
      <c r="CY44" s="56" t="str">
        <f>MID(P44,29,1)</f>
        <v/>
      </c>
      <c r="CZ44" s="56"/>
      <c r="DA44" s="56"/>
      <c r="DB44" s="56" t="str">
        <f>MID(P44,30,1)</f>
        <v/>
      </c>
      <c r="DC44" s="56"/>
      <c r="DD44" s="56"/>
      <c r="DE44" s="56" t="str">
        <f>MID(P44,31,1)</f>
        <v/>
      </c>
      <c r="DF44" s="56"/>
      <c r="DG44" s="56"/>
      <c r="DH44" s="56" t="str">
        <f>MID(P44,32,1)</f>
        <v/>
      </c>
      <c r="DI44" s="56"/>
      <c r="DJ44" s="56"/>
      <c r="DK44" s="56" t="str">
        <f>MID(P44,33,1)</f>
        <v/>
      </c>
      <c r="DL44" s="56"/>
      <c r="DM44" s="56"/>
      <c r="DN44" s="56" t="str">
        <f>MID(P44,34,1)</f>
        <v/>
      </c>
      <c r="DO44" s="56"/>
      <c r="DP44" s="56"/>
    </row>
    <row r="45" spans="1:120" s="23" customFormat="1" ht="12.75" customHeight="1" x14ac:dyDescent="0.2"/>
    <row r="46" spans="1:120" s="25" customFormat="1" ht="17.25" customHeight="1" x14ac:dyDescent="0.2">
      <c r="A46" s="67" t="str">
        <f>MID(P44,35,1)</f>
        <v/>
      </c>
      <c r="B46" s="68"/>
      <c r="C46" s="57"/>
      <c r="D46" s="67" t="str">
        <f>MID(P44,36,1)</f>
        <v/>
      </c>
      <c r="E46" s="68"/>
      <c r="F46" s="57"/>
      <c r="G46" s="67" t="str">
        <f>MID(P44,37,1)</f>
        <v/>
      </c>
      <c r="H46" s="68"/>
      <c r="I46" s="57"/>
      <c r="J46" s="67" t="str">
        <f>MID(P44,38,1)</f>
        <v/>
      </c>
      <c r="K46" s="68"/>
      <c r="L46" s="57"/>
      <c r="M46" s="67" t="str">
        <f>MID(P44,39,1)</f>
        <v/>
      </c>
      <c r="N46" s="68"/>
      <c r="O46" s="57"/>
      <c r="P46" s="67" t="str">
        <f>MID(P44,40,1)</f>
        <v/>
      </c>
      <c r="Q46" s="68"/>
      <c r="R46" s="57"/>
      <c r="S46" s="67" t="str">
        <f>MID(P44,41,1)</f>
        <v/>
      </c>
      <c r="T46" s="68"/>
      <c r="U46" s="57"/>
      <c r="V46" s="67" t="str">
        <f>MID(P44,42,1)</f>
        <v/>
      </c>
      <c r="W46" s="68"/>
      <c r="X46" s="57"/>
      <c r="Y46" s="67" t="str">
        <f>MID(P44,43,1)</f>
        <v/>
      </c>
      <c r="Z46" s="68"/>
      <c r="AA46" s="57"/>
      <c r="AB46" s="67" t="str">
        <f>MID(P44,44,1)</f>
        <v/>
      </c>
      <c r="AC46" s="68"/>
      <c r="AD46" s="57"/>
      <c r="AE46" s="67" t="str">
        <f>MID(P44,45,1)</f>
        <v/>
      </c>
      <c r="AF46" s="68"/>
      <c r="AG46" s="57"/>
      <c r="AH46" s="67" t="str">
        <f>MID(P44,46,1)</f>
        <v/>
      </c>
      <c r="AI46" s="68"/>
      <c r="AJ46" s="57"/>
      <c r="AK46" s="67" t="str">
        <f>MID(P44,47,1)</f>
        <v/>
      </c>
      <c r="AL46" s="68"/>
      <c r="AM46" s="57"/>
      <c r="AN46" s="67" t="str">
        <f>MID(P44,48,1)</f>
        <v/>
      </c>
      <c r="AO46" s="68"/>
      <c r="AP46" s="57"/>
      <c r="AQ46" s="67" t="str">
        <f>MID(P44,49,1)</f>
        <v/>
      </c>
      <c r="AR46" s="68"/>
      <c r="AS46" s="57"/>
      <c r="AT46" s="67" t="str">
        <f>MID(P44,50,1)</f>
        <v/>
      </c>
      <c r="AU46" s="68"/>
      <c r="AV46" s="57"/>
      <c r="AW46" s="67" t="str">
        <f>MID(P44,51,1)</f>
        <v/>
      </c>
      <c r="AX46" s="68"/>
      <c r="AY46" s="57"/>
      <c r="AZ46" s="67" t="str">
        <f>MID(P44,52,1)</f>
        <v/>
      </c>
      <c r="BA46" s="68"/>
      <c r="BB46" s="57"/>
      <c r="BC46" s="67" t="str">
        <f>MID(P44,53,1)</f>
        <v/>
      </c>
      <c r="BD46" s="68"/>
      <c r="BE46" s="57"/>
      <c r="BF46" s="67" t="str">
        <f>MID(P44,54,1)</f>
        <v/>
      </c>
      <c r="BG46" s="68"/>
      <c r="BH46" s="57"/>
      <c r="BI46" s="67" t="str">
        <f>MID(P44,55,1)</f>
        <v/>
      </c>
      <c r="BJ46" s="68"/>
      <c r="BK46" s="57"/>
      <c r="BL46" s="67" t="str">
        <f>MID(P44,56,1)</f>
        <v/>
      </c>
      <c r="BM46" s="68"/>
      <c r="BN46" s="57"/>
      <c r="BO46" s="67" t="str">
        <f>MID(P44,57,1)</f>
        <v/>
      </c>
      <c r="BP46" s="68"/>
      <c r="BQ46" s="57"/>
      <c r="BR46" s="67" t="str">
        <f>MID(P44,58,1)</f>
        <v/>
      </c>
      <c r="BS46" s="68"/>
      <c r="BT46" s="57"/>
      <c r="BU46" s="67" t="str">
        <f>MID(P44,59,1)</f>
        <v/>
      </c>
      <c r="BV46" s="68"/>
      <c r="BW46" s="57"/>
      <c r="BX46" s="67" t="str">
        <f>MID(P44,60,1)</f>
        <v/>
      </c>
      <c r="BY46" s="68"/>
      <c r="BZ46" s="57"/>
      <c r="CA46" s="67" t="str">
        <f>MID(P44,61,1)</f>
        <v/>
      </c>
      <c r="CB46" s="68"/>
      <c r="CC46" s="57"/>
      <c r="CD46" s="67" t="str">
        <f>MID(P44,62,1)</f>
        <v/>
      </c>
      <c r="CE46" s="68"/>
      <c r="CF46" s="57"/>
      <c r="CG46" s="67" t="str">
        <f>MID(P44,63,1)</f>
        <v/>
      </c>
      <c r="CH46" s="68"/>
      <c r="CI46" s="57"/>
      <c r="CJ46" s="67" t="str">
        <f>MID(P44,64,1)</f>
        <v/>
      </c>
      <c r="CK46" s="68"/>
      <c r="CL46" s="57"/>
      <c r="CM46" s="67" t="str">
        <f>MID(P44,65,1)</f>
        <v/>
      </c>
      <c r="CN46" s="68"/>
      <c r="CO46" s="57"/>
      <c r="CP46" s="67" t="str">
        <f>MID(P44,66,1)</f>
        <v/>
      </c>
      <c r="CQ46" s="68"/>
      <c r="CR46" s="57"/>
      <c r="CS46" s="67" t="str">
        <f>MID(P44,67,1)</f>
        <v/>
      </c>
      <c r="CT46" s="68"/>
      <c r="CU46" s="57"/>
      <c r="CV46" s="67" t="str">
        <f>MID(P44,68,1)</f>
        <v/>
      </c>
      <c r="CW46" s="68"/>
      <c r="CX46" s="57"/>
      <c r="CY46" s="67" t="str">
        <f>MID(P44,69,1)</f>
        <v/>
      </c>
      <c r="CZ46" s="68"/>
      <c r="DA46" s="57"/>
      <c r="DB46" s="67" t="str">
        <f>MID(P44,70,1)</f>
        <v/>
      </c>
      <c r="DC46" s="68"/>
      <c r="DD46" s="57"/>
      <c r="DE46" s="67" t="str">
        <f>MID(P44,71,1)</f>
        <v/>
      </c>
      <c r="DF46" s="68"/>
      <c r="DG46" s="57"/>
      <c r="DH46" s="67" t="str">
        <f>MID(P44,72,1)</f>
        <v/>
      </c>
      <c r="DI46" s="68"/>
      <c r="DJ46" s="57"/>
      <c r="DK46" s="67" t="str">
        <f>MID(P44,73,1)</f>
        <v/>
      </c>
      <c r="DL46" s="68"/>
      <c r="DM46" s="57"/>
      <c r="DN46" s="67" t="str">
        <f>MID(P44,74,1)</f>
        <v/>
      </c>
      <c r="DO46" s="68"/>
      <c r="DP46" s="57"/>
    </row>
    <row r="47" spans="1:120" ht="12.75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</row>
    <row r="48" spans="1:120" s="25" customFormat="1" ht="17.25" customHeight="1" x14ac:dyDescent="0.2">
      <c r="A48" s="67" t="str">
        <f>MID(P44,75,1)</f>
        <v/>
      </c>
      <c r="B48" s="68"/>
      <c r="C48" s="57"/>
      <c r="D48" s="67" t="str">
        <f>MID(P44,76,1)</f>
        <v/>
      </c>
      <c r="E48" s="68"/>
      <c r="F48" s="57"/>
      <c r="G48" s="67" t="str">
        <f>MID(P44,77,1)</f>
        <v/>
      </c>
      <c r="H48" s="68"/>
      <c r="I48" s="57"/>
      <c r="J48" s="67" t="str">
        <f>MID(P44,78,1)</f>
        <v/>
      </c>
      <c r="K48" s="68"/>
      <c r="L48" s="57"/>
      <c r="M48" s="67" t="str">
        <f>MID(P44,79,1)</f>
        <v/>
      </c>
      <c r="N48" s="68"/>
      <c r="O48" s="57"/>
      <c r="P48" s="67" t="str">
        <f>MID(P44,80,1)</f>
        <v/>
      </c>
      <c r="Q48" s="68"/>
      <c r="R48" s="57"/>
      <c r="S48" s="67" t="str">
        <f>MID(P44,81,1)</f>
        <v/>
      </c>
      <c r="T48" s="68"/>
      <c r="U48" s="57"/>
      <c r="V48" s="67" t="str">
        <f>MID(P44,82,1)</f>
        <v/>
      </c>
      <c r="W48" s="68"/>
      <c r="X48" s="57"/>
      <c r="Y48" s="67" t="str">
        <f>MID(P44,83,1)</f>
        <v/>
      </c>
      <c r="Z48" s="68"/>
      <c r="AA48" s="57"/>
      <c r="AB48" s="67" t="str">
        <f>MID(P44,84,1)</f>
        <v/>
      </c>
      <c r="AC48" s="68"/>
      <c r="AD48" s="57"/>
      <c r="AE48" s="67" t="str">
        <f>MID(P44,85,1)</f>
        <v/>
      </c>
      <c r="AF48" s="68"/>
      <c r="AG48" s="57"/>
      <c r="AH48" s="67" t="str">
        <f>MID(P44,86,1)</f>
        <v/>
      </c>
      <c r="AI48" s="68"/>
      <c r="AJ48" s="57"/>
      <c r="AK48" s="67" t="str">
        <f>MID(P44,87,1)</f>
        <v/>
      </c>
      <c r="AL48" s="68"/>
      <c r="AM48" s="57"/>
      <c r="AN48" s="67" t="str">
        <f>MID(P44,88,1)</f>
        <v/>
      </c>
      <c r="AO48" s="68"/>
      <c r="AP48" s="57"/>
      <c r="AQ48" s="67" t="str">
        <f>MID(P44,89,1)</f>
        <v/>
      </c>
      <c r="AR48" s="68"/>
      <c r="AS48" s="57"/>
      <c r="AT48" s="67" t="str">
        <f>MID(P44,90,1)</f>
        <v/>
      </c>
      <c r="AU48" s="68"/>
      <c r="AV48" s="57"/>
      <c r="AW48" s="67" t="str">
        <f>MID(P44,91,1)</f>
        <v/>
      </c>
      <c r="AX48" s="68"/>
      <c r="AY48" s="57"/>
      <c r="AZ48" s="67" t="str">
        <f>MID(P44,92,1)</f>
        <v/>
      </c>
      <c r="BA48" s="68"/>
      <c r="BB48" s="57"/>
      <c r="BC48" s="67" t="str">
        <f>MID(P44,93,1)</f>
        <v/>
      </c>
      <c r="BD48" s="68"/>
      <c r="BE48" s="57"/>
      <c r="BF48" s="67" t="str">
        <f>MID(P44,94,1)</f>
        <v/>
      </c>
      <c r="BG48" s="68"/>
      <c r="BH48" s="57"/>
      <c r="BI48" s="67" t="str">
        <f>MID(P44,95,1)</f>
        <v/>
      </c>
      <c r="BJ48" s="68"/>
      <c r="BK48" s="57"/>
      <c r="BL48" s="67" t="str">
        <f>MID(P44,96,1)</f>
        <v/>
      </c>
      <c r="BM48" s="68"/>
      <c r="BN48" s="57"/>
      <c r="BO48" s="67" t="str">
        <f>MID(P44,97,1)</f>
        <v/>
      </c>
      <c r="BP48" s="68"/>
      <c r="BQ48" s="57"/>
      <c r="BR48" s="67" t="str">
        <f>MID(P44,98,1)</f>
        <v/>
      </c>
      <c r="BS48" s="68"/>
      <c r="BT48" s="57"/>
      <c r="BU48" s="67" t="str">
        <f>MID(P44,99,1)</f>
        <v/>
      </c>
      <c r="BV48" s="68"/>
      <c r="BW48" s="57"/>
      <c r="BX48" s="67" t="str">
        <f>MID(P44,100,1)</f>
        <v/>
      </c>
      <c r="BY48" s="68"/>
      <c r="BZ48" s="57"/>
      <c r="CA48" s="67" t="str">
        <f>MID(P44,101,1)</f>
        <v/>
      </c>
      <c r="CB48" s="68"/>
      <c r="CC48" s="57"/>
      <c r="CD48" s="67" t="str">
        <f>MID(P44,102,1)</f>
        <v/>
      </c>
      <c r="CE48" s="68"/>
      <c r="CF48" s="57"/>
      <c r="CG48" s="67" t="str">
        <f>MID(P44,103,1)</f>
        <v/>
      </c>
      <c r="CH48" s="68"/>
      <c r="CI48" s="57"/>
      <c r="CJ48" s="67" t="str">
        <f>MID(P44,104,1)</f>
        <v/>
      </c>
      <c r="CK48" s="68"/>
      <c r="CL48" s="57"/>
      <c r="CM48" s="67" t="str">
        <f>MID(P44,105,1)</f>
        <v/>
      </c>
      <c r="CN48" s="68"/>
      <c r="CO48" s="57"/>
      <c r="CP48" s="67" t="str">
        <f>MID(P44,106,1)</f>
        <v/>
      </c>
      <c r="CQ48" s="68"/>
      <c r="CR48" s="57"/>
      <c r="CS48" s="67" t="str">
        <f>MID(P44,107,1)</f>
        <v/>
      </c>
      <c r="CT48" s="68"/>
      <c r="CU48" s="57"/>
      <c r="CV48" s="67" t="str">
        <f>MID(P44,108,1)</f>
        <v/>
      </c>
      <c r="CW48" s="68"/>
      <c r="CX48" s="57"/>
      <c r="CY48" s="67" t="str">
        <f>MID(P44,109,1)</f>
        <v/>
      </c>
      <c r="CZ48" s="68"/>
      <c r="DA48" s="57"/>
      <c r="DB48" s="67" t="str">
        <f>MID(P44,110,1)</f>
        <v/>
      </c>
      <c r="DC48" s="68"/>
      <c r="DD48" s="57"/>
      <c r="DE48" s="67" t="str">
        <f>MID(P44,111,1)</f>
        <v/>
      </c>
      <c r="DF48" s="68"/>
      <c r="DG48" s="57"/>
      <c r="DH48" s="67" t="str">
        <f>MID(P44,112,1)</f>
        <v/>
      </c>
      <c r="DI48" s="68"/>
      <c r="DJ48" s="57"/>
      <c r="DK48" s="67" t="str">
        <f>MID(P44,113,1)</f>
        <v/>
      </c>
      <c r="DL48" s="68"/>
      <c r="DM48" s="57"/>
      <c r="DN48" s="67" t="str">
        <f>MID(P44,114,1)</f>
        <v/>
      </c>
      <c r="DO48" s="68"/>
      <c r="DP48" s="57"/>
    </row>
    <row r="49" spans="1:120" s="21" customFormat="1" ht="21" customHeight="1" x14ac:dyDescent="0.2"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</row>
    <row r="50" spans="1:120" s="43" customFormat="1" ht="17.25" customHeight="1" x14ac:dyDescent="0.2">
      <c r="A50" s="22" t="s">
        <v>15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54"/>
      <c r="X50" s="55"/>
      <c r="Y50" s="56" t="str">
        <f>MID(W50,1,1)</f>
        <v/>
      </c>
      <c r="Z50" s="56"/>
      <c r="AA50" s="56"/>
      <c r="AB50" s="56" t="str">
        <f>MID(W50,2,1)</f>
        <v/>
      </c>
      <c r="AC50" s="56"/>
      <c r="AD50" s="56"/>
      <c r="AE50" s="56" t="str">
        <f>MID(W50,3,1)</f>
        <v/>
      </c>
      <c r="AF50" s="56"/>
      <c r="AG50" s="56"/>
      <c r="AH50" s="62" t="s">
        <v>2</v>
      </c>
      <c r="AI50" s="63"/>
      <c r="AJ50" s="64"/>
      <c r="AK50" s="56" t="str">
        <f>MID(W50,5,1)</f>
        <v/>
      </c>
      <c r="AL50" s="56"/>
      <c r="AM50" s="56"/>
      <c r="AN50" s="56" t="str">
        <f>MID(W50,6,1)</f>
        <v/>
      </c>
      <c r="AO50" s="56"/>
      <c r="AP50" s="56"/>
      <c r="AQ50" s="56" t="str">
        <f>MID(W50,7,1)</f>
        <v/>
      </c>
      <c r="AR50" s="56"/>
      <c r="AS50" s="56"/>
    </row>
    <row r="51" spans="1:120" s="23" customForma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</row>
    <row r="52" spans="1:120" s="23" customForma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</row>
    <row r="53" spans="1:120" s="23" customFormat="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</row>
    <row r="54" spans="1:120" s="23" customForma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</row>
    <row r="55" spans="1:120" s="23" customForma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</row>
    <row r="56" spans="1:120" s="23" customFormat="1" x14ac:dyDescent="0.2">
      <c r="A56" s="21"/>
      <c r="B56" s="21"/>
      <c r="D56" s="21"/>
      <c r="E56" s="21"/>
      <c r="F56" s="46" t="s">
        <v>17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</row>
    <row r="57" spans="1:120" s="23" customFormat="1" ht="15" customHeight="1" x14ac:dyDescent="0.2">
      <c r="A57" s="21"/>
      <c r="B57" s="21"/>
      <c r="C57" s="21"/>
      <c r="D57" s="21"/>
      <c r="E57" s="21"/>
      <c r="F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</row>
    <row r="58" spans="1:120" s="2" customFormat="1" ht="14.25" customHeight="1" x14ac:dyDescent="0.2">
      <c r="A58" s="61"/>
      <c r="B58" s="61"/>
      <c r="C58" s="61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N58" s="61"/>
      <c r="DO58" s="61"/>
      <c r="DP58" s="61"/>
    </row>
  </sheetData>
  <mergeCells count="402">
    <mergeCell ref="P18:R18"/>
    <mergeCell ref="AQ40:AS40"/>
    <mergeCell ref="AE40:AG40"/>
    <mergeCell ref="AH40:AJ40"/>
    <mergeCell ref="P33:Q33"/>
    <mergeCell ref="U37:V37"/>
    <mergeCell ref="Y15:AA15"/>
    <mergeCell ref="AB15:AD15"/>
    <mergeCell ref="AN15:AP15"/>
    <mergeCell ref="AQ15:AS15"/>
    <mergeCell ref="AN40:AP40"/>
    <mergeCell ref="AQ18:AS18"/>
    <mergeCell ref="AN18:AP18"/>
    <mergeCell ref="AP25:AR25"/>
    <mergeCell ref="AC40:AD40"/>
    <mergeCell ref="M15:O15"/>
    <mergeCell ref="U21:W21"/>
    <mergeCell ref="U25:W25"/>
    <mergeCell ref="P15:R15"/>
    <mergeCell ref="AK42:AM42"/>
    <mergeCell ref="S42:U42"/>
    <mergeCell ref="V42:X42"/>
    <mergeCell ref="AB42:AD42"/>
    <mergeCell ref="AE42:AG42"/>
    <mergeCell ref="Y42:AA42"/>
    <mergeCell ref="AE15:AG15"/>
    <mergeCell ref="AH15:AJ15"/>
    <mergeCell ref="AK15:AM15"/>
    <mergeCell ref="AK40:AM40"/>
    <mergeCell ref="S18:U18"/>
    <mergeCell ref="V18:X18"/>
    <mergeCell ref="A17:N19"/>
    <mergeCell ref="AH18:AJ18"/>
    <mergeCell ref="AK18:AM18"/>
    <mergeCell ref="W37:Y37"/>
    <mergeCell ref="Z37:AB37"/>
    <mergeCell ref="A29:C29"/>
    <mergeCell ref="S15:U15"/>
    <mergeCell ref="V15:X15"/>
    <mergeCell ref="DN48:DP48"/>
    <mergeCell ref="CS48:CU48"/>
    <mergeCell ref="CV48:CX48"/>
    <mergeCell ref="CY48:DA48"/>
    <mergeCell ref="DB48:DD48"/>
    <mergeCell ref="BR48:BT48"/>
    <mergeCell ref="AH42:AJ42"/>
    <mergeCell ref="DE48:DG48"/>
    <mergeCell ref="DH48:DJ48"/>
    <mergeCell ref="DK48:DM48"/>
    <mergeCell ref="CG48:CI48"/>
    <mergeCell ref="CA48:CC48"/>
    <mergeCell ref="CD48:CF48"/>
    <mergeCell ref="BI48:BK48"/>
    <mergeCell ref="BL48:BN48"/>
    <mergeCell ref="BO48:BQ48"/>
    <mergeCell ref="AK48:AM48"/>
    <mergeCell ref="AN48:AP48"/>
    <mergeCell ref="AQ48:AS48"/>
    <mergeCell ref="AT48:AV48"/>
    <mergeCell ref="AW48:AY48"/>
    <mergeCell ref="AZ48:BB48"/>
    <mergeCell ref="DN46:DP46"/>
    <mergeCell ref="BC44:BE44"/>
    <mergeCell ref="AH48:AJ48"/>
    <mergeCell ref="DE46:DG46"/>
    <mergeCell ref="DH46:DJ46"/>
    <mergeCell ref="DK46:DM46"/>
    <mergeCell ref="CV46:CX46"/>
    <mergeCell ref="CY46:DA46"/>
    <mergeCell ref="DB46:DD46"/>
    <mergeCell ref="AT46:AV46"/>
    <mergeCell ref="AW46:AY46"/>
    <mergeCell ref="AZ46:BB46"/>
    <mergeCell ref="AH46:AJ46"/>
    <mergeCell ref="CJ48:CL48"/>
    <mergeCell ref="CM48:CO48"/>
    <mergeCell ref="CP48:CR48"/>
    <mergeCell ref="BU48:BW48"/>
    <mergeCell ref="BX48:BZ48"/>
    <mergeCell ref="BC48:BE48"/>
    <mergeCell ref="BF48:BH48"/>
    <mergeCell ref="A48:C48"/>
    <mergeCell ref="D48:F48"/>
    <mergeCell ref="G48:I48"/>
    <mergeCell ref="J48:L48"/>
    <mergeCell ref="M48:O48"/>
    <mergeCell ref="P48:R48"/>
    <mergeCell ref="CM46:CO46"/>
    <mergeCell ref="CP46:CR46"/>
    <mergeCell ref="CS46:CU46"/>
    <mergeCell ref="BU46:BW46"/>
    <mergeCell ref="BX46:BZ46"/>
    <mergeCell ref="CA46:CC46"/>
    <mergeCell ref="CD46:CF46"/>
    <mergeCell ref="CG46:CI46"/>
    <mergeCell ref="CJ46:CL46"/>
    <mergeCell ref="BC46:BE46"/>
    <mergeCell ref="BF46:BH46"/>
    <mergeCell ref="BI46:BK46"/>
    <mergeCell ref="BL46:BN46"/>
    <mergeCell ref="BO46:BQ46"/>
    <mergeCell ref="BR46:BT46"/>
    <mergeCell ref="AK46:AM46"/>
    <mergeCell ref="AN46:AP46"/>
    <mergeCell ref="AQ46:AS46"/>
    <mergeCell ref="A1:C1"/>
    <mergeCell ref="Y1:AA1"/>
    <mergeCell ref="Y13:AA13"/>
    <mergeCell ref="P13:R13"/>
    <mergeCell ref="S13:U13"/>
    <mergeCell ref="V13:X13"/>
    <mergeCell ref="W8:CT9"/>
    <mergeCell ref="BX4:BZ4"/>
    <mergeCell ref="BL4:BQ4"/>
    <mergeCell ref="BC13:BE13"/>
    <mergeCell ref="BF13:BH13"/>
    <mergeCell ref="BR4:BT4"/>
    <mergeCell ref="BU4:BW4"/>
    <mergeCell ref="AE13:AG13"/>
    <mergeCell ref="AH13:AJ13"/>
    <mergeCell ref="BI13:BK13"/>
    <mergeCell ref="BL13:BN13"/>
    <mergeCell ref="BO13:BQ13"/>
    <mergeCell ref="M13:O13"/>
    <mergeCell ref="AB13:AD13"/>
    <mergeCell ref="AK13:AM13"/>
    <mergeCell ref="AN13:AP13"/>
    <mergeCell ref="AQ13:AS13"/>
    <mergeCell ref="AT13:AV13"/>
    <mergeCell ref="AW13:AY13"/>
    <mergeCell ref="AZ13:BB13"/>
    <mergeCell ref="BX13:BZ13"/>
    <mergeCell ref="CA13:CC13"/>
    <mergeCell ref="A46:C46"/>
    <mergeCell ref="D46:F46"/>
    <mergeCell ref="G46:I46"/>
    <mergeCell ref="J46:L46"/>
    <mergeCell ref="M46:O46"/>
    <mergeCell ref="P46:R46"/>
    <mergeCell ref="S46:U46"/>
    <mergeCell ref="V46:X46"/>
    <mergeCell ref="Y46:AA46"/>
    <mergeCell ref="AB46:AD46"/>
    <mergeCell ref="AE46:AG46"/>
    <mergeCell ref="AN42:AP42"/>
    <mergeCell ref="AQ42:AS42"/>
    <mergeCell ref="AT42:AV42"/>
    <mergeCell ref="BF44:BH44"/>
    <mergeCell ref="BI44:BK44"/>
    <mergeCell ref="BH33:BJ33"/>
    <mergeCell ref="BI29:BK29"/>
    <mergeCell ref="BL29:BN29"/>
    <mergeCell ref="BO29:BQ29"/>
    <mergeCell ref="BR29:BT29"/>
    <mergeCell ref="BX31:BZ31"/>
    <mergeCell ref="CA31:CC31"/>
    <mergeCell ref="CD31:CF31"/>
    <mergeCell ref="CG31:CI31"/>
    <mergeCell ref="CV13:CX13"/>
    <mergeCell ref="CY13:DA13"/>
    <mergeCell ref="DB13:DD13"/>
    <mergeCell ref="DE13:DG13"/>
    <mergeCell ref="CJ13:CL13"/>
    <mergeCell ref="CM13:CO13"/>
    <mergeCell ref="CP13:CR13"/>
    <mergeCell ref="CS13:CU13"/>
    <mergeCell ref="AW15:AY15"/>
    <mergeCell ref="AZ15:BB15"/>
    <mergeCell ref="CP15:CR15"/>
    <mergeCell ref="CS15:CU15"/>
    <mergeCell ref="BX15:BZ15"/>
    <mergeCell ref="CD13:CF13"/>
    <mergeCell ref="CG13:CI13"/>
    <mergeCell ref="BU13:BW13"/>
    <mergeCell ref="BL15:BN15"/>
    <mergeCell ref="BO15:BQ15"/>
    <mergeCell ref="BR15:BT15"/>
    <mergeCell ref="BF15:BH15"/>
    <mergeCell ref="BI15:BK15"/>
    <mergeCell ref="BR13:BT13"/>
    <mergeCell ref="DH13:DJ13"/>
    <mergeCell ref="DK13:DM13"/>
    <mergeCell ref="DN13:DP13"/>
    <mergeCell ref="AT40:AV40"/>
    <mergeCell ref="AW40:AY40"/>
    <mergeCell ref="AZ40:BB40"/>
    <mergeCell ref="BC40:BE40"/>
    <mergeCell ref="BC15:BE15"/>
    <mergeCell ref="CA15:CC15"/>
    <mergeCell ref="CD15:CF15"/>
    <mergeCell ref="CG15:CI15"/>
    <mergeCell ref="BU15:BW15"/>
    <mergeCell ref="AT15:AV15"/>
    <mergeCell ref="AZ18:BB18"/>
    <mergeCell ref="BC18:BE18"/>
    <mergeCell ref="BU18:BW18"/>
    <mergeCell ref="BF18:BH18"/>
    <mergeCell ref="BI18:BK18"/>
    <mergeCell ref="AY21:BA21"/>
    <mergeCell ref="BB21:BD21"/>
    <mergeCell ref="AW18:AY18"/>
    <mergeCell ref="DN15:DP15"/>
    <mergeCell ref="CV15:CX15"/>
    <mergeCell ref="CY15:DA15"/>
    <mergeCell ref="DH15:DJ15"/>
    <mergeCell ref="DK15:DM15"/>
    <mergeCell ref="DB15:DD15"/>
    <mergeCell ref="DE15:DG15"/>
    <mergeCell ref="CJ15:CL15"/>
    <mergeCell ref="CM15:CO15"/>
    <mergeCell ref="AT18:AV18"/>
    <mergeCell ref="W38:AB38"/>
    <mergeCell ref="X21:Z21"/>
    <mergeCell ref="AA21:AC21"/>
    <mergeCell ref="AD21:AF21"/>
    <mergeCell ref="AG21:AI21"/>
    <mergeCell ref="X25:Z25"/>
    <mergeCell ref="AA25:AC25"/>
    <mergeCell ref="AA27:AV27"/>
    <mergeCell ref="AS25:AU25"/>
    <mergeCell ref="AV25:AX25"/>
    <mergeCell ref="BL18:BN18"/>
    <mergeCell ref="CA18:CC18"/>
    <mergeCell ref="Y18:AA18"/>
    <mergeCell ref="AB18:AD18"/>
    <mergeCell ref="AE18:AG18"/>
    <mergeCell ref="BO18:BQ18"/>
    <mergeCell ref="BR18:BT18"/>
    <mergeCell ref="CJ18:CL18"/>
    <mergeCell ref="CM18:CO18"/>
    <mergeCell ref="AJ21:AL21"/>
    <mergeCell ref="AM21:AO21"/>
    <mergeCell ref="AP21:AR21"/>
    <mergeCell ref="AS21:AU21"/>
    <mergeCell ref="AV21:AX21"/>
    <mergeCell ref="BX18:BZ18"/>
    <mergeCell ref="DN18:DP18"/>
    <mergeCell ref="DB18:DD18"/>
    <mergeCell ref="DE18:DG18"/>
    <mergeCell ref="DH18:DJ18"/>
    <mergeCell ref="DK18:DM18"/>
    <mergeCell ref="CP18:CR18"/>
    <mergeCell ref="CS18:CU18"/>
    <mergeCell ref="CV18:CX18"/>
    <mergeCell ref="CY18:DA18"/>
    <mergeCell ref="BE21:BG21"/>
    <mergeCell ref="CD18:CF18"/>
    <mergeCell ref="CG18:CI18"/>
    <mergeCell ref="AV33:AX33"/>
    <mergeCell ref="AY33:BA33"/>
    <mergeCell ref="BB33:BD33"/>
    <mergeCell ref="BE33:BG33"/>
    <mergeCell ref="DN58:DP58"/>
    <mergeCell ref="A58:C58"/>
    <mergeCell ref="AK50:AM50"/>
    <mergeCell ref="AH50:AJ50"/>
    <mergeCell ref="R33:T33"/>
    <mergeCell ref="U33:W33"/>
    <mergeCell ref="BU40:BW40"/>
    <mergeCell ref="AT44:AV44"/>
    <mergeCell ref="AW44:AY44"/>
    <mergeCell ref="AZ44:BB44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BX40:BZ40"/>
    <mergeCell ref="CA40:CC40"/>
    <mergeCell ref="AY25:BA25"/>
    <mergeCell ref="AD25:AF25"/>
    <mergeCell ref="AG25:AI25"/>
    <mergeCell ref="AJ25:AL25"/>
    <mergeCell ref="AM25:AO25"/>
    <mergeCell ref="M29:O29"/>
    <mergeCell ref="P29:R29"/>
    <mergeCell ref="S29:U29"/>
    <mergeCell ref="V29:X29"/>
    <mergeCell ref="AQ29:AS29"/>
    <mergeCell ref="AW29:AY29"/>
    <mergeCell ref="AZ29:BB29"/>
    <mergeCell ref="D29:F29"/>
    <mergeCell ref="G29:I29"/>
    <mergeCell ref="J29:L29"/>
    <mergeCell ref="AK29:AM29"/>
    <mergeCell ref="AN29:AP29"/>
    <mergeCell ref="AT29:AV29"/>
    <mergeCell ref="Y29:AA29"/>
    <mergeCell ref="AB29:AD29"/>
    <mergeCell ref="AE29:AG29"/>
    <mergeCell ref="AH29:AJ29"/>
    <mergeCell ref="BC29:BE29"/>
    <mergeCell ref="BF29:BH29"/>
    <mergeCell ref="CG29:CI29"/>
    <mergeCell ref="CJ29:CL29"/>
    <mergeCell ref="CM29:CO29"/>
    <mergeCell ref="CP29:CR29"/>
    <mergeCell ref="BU29:BW29"/>
    <mergeCell ref="BX29:BZ29"/>
    <mergeCell ref="CA29:CC29"/>
    <mergeCell ref="CD29:CF29"/>
    <mergeCell ref="DE29:DG29"/>
    <mergeCell ref="DH29:DJ29"/>
    <mergeCell ref="DK29:DM29"/>
    <mergeCell ref="DN29:DP29"/>
    <mergeCell ref="CS29:CU29"/>
    <mergeCell ref="CV29:CX29"/>
    <mergeCell ref="CY29:DA29"/>
    <mergeCell ref="DB29:DD29"/>
    <mergeCell ref="M31:O31"/>
    <mergeCell ref="P31:R31"/>
    <mergeCell ref="S31:U31"/>
    <mergeCell ref="V31:X31"/>
    <mergeCell ref="BI31:BK31"/>
    <mergeCell ref="BL31:BN31"/>
    <mergeCell ref="BO31:BQ31"/>
    <mergeCell ref="BR31:BT31"/>
    <mergeCell ref="AW31:AY31"/>
    <mergeCell ref="AZ31:BB31"/>
    <mergeCell ref="BC31:BE31"/>
    <mergeCell ref="BF31:BH31"/>
    <mergeCell ref="CJ31:CL31"/>
    <mergeCell ref="CM31:CO31"/>
    <mergeCell ref="CP31:CR31"/>
    <mergeCell ref="BU31:BW31"/>
    <mergeCell ref="A31:C31"/>
    <mergeCell ref="D31:F31"/>
    <mergeCell ref="G31:I31"/>
    <mergeCell ref="J31:L31"/>
    <mergeCell ref="AK31:AM31"/>
    <mergeCell ref="AN31:AP31"/>
    <mergeCell ref="AQ31:AS31"/>
    <mergeCell ref="AT31:AV31"/>
    <mergeCell ref="Y31:AA31"/>
    <mergeCell ref="AB31:AD31"/>
    <mergeCell ref="AE31:AG31"/>
    <mergeCell ref="AH31:AJ31"/>
    <mergeCell ref="DE31:DG31"/>
    <mergeCell ref="DH31:DJ31"/>
    <mergeCell ref="DK31:DM31"/>
    <mergeCell ref="DN31:DP31"/>
    <mergeCell ref="CS31:CU31"/>
    <mergeCell ref="CV31:CX31"/>
    <mergeCell ref="CY31:DA31"/>
    <mergeCell ref="DB31:DD31"/>
    <mergeCell ref="CJ40:CL40"/>
    <mergeCell ref="CM40:CO40"/>
    <mergeCell ref="CP40:CR40"/>
    <mergeCell ref="CV40:CX40"/>
    <mergeCell ref="CY40:DA40"/>
    <mergeCell ref="CS40:CU40"/>
    <mergeCell ref="BO40:BQ40"/>
    <mergeCell ref="BR40:BT40"/>
    <mergeCell ref="CS44:CU44"/>
    <mergeCell ref="CV44:CX44"/>
    <mergeCell ref="CA44:CC44"/>
    <mergeCell ref="CD44:CF44"/>
    <mergeCell ref="CG44:CI44"/>
    <mergeCell ref="CJ44:CL44"/>
    <mergeCell ref="AH44:AJ44"/>
    <mergeCell ref="AK44:AM44"/>
    <mergeCell ref="AN44:AP44"/>
    <mergeCell ref="AQ44:AS44"/>
    <mergeCell ref="CM44:CO44"/>
    <mergeCell ref="CP44:CR44"/>
    <mergeCell ref="BO44:BQ44"/>
    <mergeCell ref="BR44:BT44"/>
    <mergeCell ref="BU44:BW44"/>
    <mergeCell ref="BX44:BZ44"/>
    <mergeCell ref="BF40:BH40"/>
    <mergeCell ref="BI40:BK40"/>
    <mergeCell ref="CD40:CF40"/>
    <mergeCell ref="CG40:CI40"/>
    <mergeCell ref="BL40:BN40"/>
    <mergeCell ref="BL44:BN44"/>
    <mergeCell ref="Q42:R42"/>
    <mergeCell ref="P44:R44"/>
    <mergeCell ref="W50:X50"/>
    <mergeCell ref="DN44:DP44"/>
    <mergeCell ref="Y50:AA50"/>
    <mergeCell ref="AB50:AD50"/>
    <mergeCell ref="AE50:AG50"/>
    <mergeCell ref="AN50:AP50"/>
    <mergeCell ref="AQ50:AS50"/>
    <mergeCell ref="DB44:DD44"/>
    <mergeCell ref="DE44:DG44"/>
    <mergeCell ref="DH44:DJ44"/>
    <mergeCell ref="DK44:DM44"/>
    <mergeCell ref="CY44:DA44"/>
    <mergeCell ref="S44:U44"/>
    <mergeCell ref="V44:X44"/>
    <mergeCell ref="Y44:AA44"/>
    <mergeCell ref="AB44:AD44"/>
    <mergeCell ref="AE44:AG44"/>
    <mergeCell ref="S48:U48"/>
    <mergeCell ref="V48:X48"/>
    <mergeCell ref="Y48:AA48"/>
    <mergeCell ref="AB48:AD48"/>
    <mergeCell ref="AE48:AG48"/>
  </mergeCells>
  <phoneticPr fontId="21" type="noConversion"/>
  <printOptions horizontalCentered="1" verticalCentered="1"/>
  <pageMargins left="0.19685039370078741" right="0.19685039370078741" top="0.19685039370078741" bottom="0.19685039370078741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BarCode.9" shapeId="5122" r:id="rId4">
          <objectPr defaultSize="0" r:id="rId5">
            <anchor moveWithCells="1">
              <from>
                <xdr:col>4</xdr:col>
                <xdr:colOff>38100</xdr:colOff>
                <xdr:row>0</xdr:row>
                <xdr:rowOff>0</xdr:rowOff>
              </from>
              <to>
                <xdr:col>23</xdr:col>
                <xdr:colOff>47625</xdr:colOff>
                <xdr:row>3</xdr:row>
                <xdr:rowOff>228600</xdr:rowOff>
              </to>
            </anchor>
          </objectPr>
        </oleObject>
      </mc:Choice>
      <mc:Fallback>
        <oleObject progId="CorelBarCode.9" shapeId="512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P62"/>
  <sheetViews>
    <sheetView showGridLines="0" tabSelected="1" topLeftCell="A13" zoomScaleNormal="100" zoomScaleSheetLayoutView="100" workbookViewId="0">
      <selection activeCell="Y23" sqref="Y23"/>
    </sheetView>
  </sheetViews>
  <sheetFormatPr defaultColWidth="0.85546875" defaultRowHeight="12.75" x14ac:dyDescent="0.2"/>
  <cols>
    <col min="1" max="16384" width="0.85546875" style="15"/>
  </cols>
  <sheetData>
    <row r="1" spans="1:120" s="2" customFormat="1" ht="14.25" customHeight="1" x14ac:dyDescent="0.2">
      <c r="A1" s="61"/>
      <c r="B1" s="61"/>
      <c r="C1" s="6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61"/>
      <c r="Z1" s="61"/>
      <c r="AA1" s="61"/>
      <c r="AD1" s="3"/>
      <c r="AE1" s="3"/>
      <c r="AF1" s="3"/>
      <c r="AG1" s="3"/>
      <c r="AH1" s="3"/>
      <c r="AI1" s="3"/>
      <c r="AJ1" s="3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W1" s="1"/>
      <c r="BX1" s="1"/>
      <c r="BY1" s="1"/>
      <c r="BZ1" s="1"/>
      <c r="CA1" s="1"/>
      <c r="CB1" s="1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</row>
    <row r="2" spans="1:120" s="2" customFormat="1" ht="3" customHeight="1" x14ac:dyDescent="0.2">
      <c r="A2" s="6"/>
      <c r="B2" s="6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Y2" s="1"/>
      <c r="Z2" s="1"/>
      <c r="AA2" s="1"/>
      <c r="AC2" s="7"/>
      <c r="AD2" s="3"/>
      <c r="AE2" s="3"/>
      <c r="AF2" s="3"/>
      <c r="AG2" s="3"/>
      <c r="AH2" s="3"/>
      <c r="AI2" s="3"/>
      <c r="AJ2" s="3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U2" s="1"/>
      <c r="BV2" s="1"/>
      <c r="BW2" s="1"/>
      <c r="BX2" s="1"/>
      <c r="BY2" s="1"/>
      <c r="BZ2" s="1"/>
      <c r="CA2" s="1"/>
      <c r="CB2" s="8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2" customFormat="1" ht="4.5" customHeight="1" x14ac:dyDescent="0.2">
      <c r="A3" s="6"/>
      <c r="B3" s="6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1"/>
      <c r="Z3" s="1"/>
      <c r="AA3" s="1"/>
      <c r="AC3" s="9"/>
      <c r="AD3" s="9"/>
      <c r="AE3" s="9"/>
      <c r="AF3" s="9"/>
      <c r="AG3" s="9"/>
      <c r="AH3" s="9"/>
      <c r="AI3" s="9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2" customFormat="1" ht="17.25" customHeight="1" x14ac:dyDescent="0.2">
      <c r="A4" s="10"/>
      <c r="B4" s="10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Y4" s="1"/>
      <c r="Z4" s="1"/>
      <c r="AA4" s="1"/>
      <c r="BL4" s="71" t="s">
        <v>0</v>
      </c>
      <c r="BM4" s="71"/>
      <c r="BN4" s="71"/>
      <c r="BO4" s="71"/>
      <c r="BP4" s="71"/>
      <c r="BQ4" s="71"/>
      <c r="BR4" s="70"/>
      <c r="BS4" s="70"/>
      <c r="BT4" s="70"/>
      <c r="BU4" s="70"/>
      <c r="BV4" s="70"/>
      <c r="BW4" s="70"/>
      <c r="BX4" s="70"/>
      <c r="BY4" s="70"/>
      <c r="BZ4" s="70"/>
      <c r="CA4" s="11"/>
      <c r="CB4" s="11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2" customFormat="1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BZ5" s="1"/>
      <c r="CA5" s="1"/>
      <c r="CB5" s="1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</row>
    <row r="6" spans="1:120" s="2" customFormat="1" ht="9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BZ6" s="1"/>
      <c r="CA6" s="1"/>
      <c r="CB6" s="1"/>
      <c r="CC6" s="1"/>
      <c r="CD6" s="1"/>
      <c r="CE6" s="1"/>
      <c r="CF6" s="1"/>
      <c r="CG6" s="1"/>
      <c r="CH6" s="1"/>
      <c r="CI6" s="12"/>
      <c r="CJ6" s="12"/>
      <c r="CK6" s="12"/>
      <c r="CL6" s="12"/>
      <c r="CM6" s="12"/>
      <c r="CN6" s="12"/>
      <c r="CO6" s="12"/>
      <c r="CP6" s="12"/>
      <c r="CQ6" s="12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17" customFormat="1" ht="14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5"/>
      <c r="T7" s="15"/>
      <c r="U7" s="15"/>
      <c r="V7" s="15"/>
      <c r="W7" s="15"/>
      <c r="X7" s="15"/>
      <c r="Y7" s="15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9" t="s">
        <v>3</v>
      </c>
    </row>
    <row r="8" spans="1:120" s="17" customFormat="1" ht="1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2"/>
      <c r="S8" s="32"/>
      <c r="T8" s="32"/>
      <c r="U8" s="32"/>
      <c r="V8" s="32"/>
      <c r="W8" s="84" t="s">
        <v>20</v>
      </c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33" t="s">
        <v>19</v>
      </c>
    </row>
    <row r="9" spans="1:120" s="38" customFormat="1" ht="12" customHeight="1" x14ac:dyDescent="0.2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36"/>
      <c r="CV9" s="36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3" t="s">
        <v>6</v>
      </c>
    </row>
    <row r="10" spans="1:120" s="38" customFormat="1" ht="9.75" customHeight="1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36"/>
      <c r="CV10" s="36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3"/>
    </row>
    <row r="11" spans="1:120" s="21" customFormat="1" ht="29.25" customHeight="1" x14ac:dyDescent="0.2"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</row>
    <row r="12" spans="1:120" s="23" customFormat="1" x14ac:dyDescent="0.2">
      <c r="A12" s="18" t="s">
        <v>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7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</row>
    <row r="13" spans="1:120" ht="1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40"/>
      <c r="R13" s="40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</row>
    <row r="14" spans="1:120" s="25" customFormat="1" ht="17.25" customHeight="1" x14ac:dyDescent="0.2">
      <c r="A14" s="22" t="s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77" t="str">
        <f>'лист в'!M13</f>
        <v>иванов</v>
      </c>
      <c r="N14" s="77"/>
      <c r="O14" s="78"/>
      <c r="P14" s="56" t="str">
        <f>MID(M14,1,1)</f>
        <v>и</v>
      </c>
      <c r="Q14" s="56"/>
      <c r="R14" s="56"/>
      <c r="S14" s="56" t="str">
        <f>MID(M14,2,1)</f>
        <v>в</v>
      </c>
      <c r="T14" s="56"/>
      <c r="U14" s="56"/>
      <c r="V14" s="56" t="str">
        <f>MID(M14,3,1)</f>
        <v>а</v>
      </c>
      <c r="W14" s="56"/>
      <c r="X14" s="56"/>
      <c r="Y14" s="56" t="str">
        <f>MID(M14,4,1)</f>
        <v>н</v>
      </c>
      <c r="Z14" s="56"/>
      <c r="AA14" s="56"/>
      <c r="AB14" s="56" t="str">
        <f>MID(M14,5,1)</f>
        <v>о</v>
      </c>
      <c r="AC14" s="56"/>
      <c r="AD14" s="56"/>
      <c r="AE14" s="56" t="str">
        <f>MID(M14,6,1)</f>
        <v>в</v>
      </c>
      <c r="AF14" s="56"/>
      <c r="AG14" s="56"/>
      <c r="AH14" s="56" t="str">
        <f>MID(M14,7,1)</f>
        <v/>
      </c>
      <c r="AI14" s="56"/>
      <c r="AJ14" s="56"/>
      <c r="AK14" s="56" t="str">
        <f>MID(M14,8,1)</f>
        <v/>
      </c>
      <c r="AL14" s="56"/>
      <c r="AM14" s="56"/>
      <c r="AN14" s="56" t="str">
        <f>MID(M14,9,1)</f>
        <v/>
      </c>
      <c r="AO14" s="56"/>
      <c r="AP14" s="56"/>
      <c r="AQ14" s="56" t="str">
        <f>MID(M14,10,1)</f>
        <v/>
      </c>
      <c r="AR14" s="56"/>
      <c r="AS14" s="56"/>
      <c r="AT14" s="56" t="str">
        <f>MID(M14,11,1)</f>
        <v/>
      </c>
      <c r="AU14" s="56"/>
      <c r="AV14" s="56"/>
      <c r="AW14" s="56" t="str">
        <f>MID(M14,12,1)</f>
        <v/>
      </c>
      <c r="AX14" s="56"/>
      <c r="AY14" s="56"/>
      <c r="AZ14" s="56" t="str">
        <f>MID(M14,13,1)</f>
        <v/>
      </c>
      <c r="BA14" s="56"/>
      <c r="BB14" s="56"/>
      <c r="BC14" s="56" t="str">
        <f>MID(M14,14,1)</f>
        <v/>
      </c>
      <c r="BD14" s="56"/>
      <c r="BE14" s="56"/>
      <c r="BF14" s="56" t="str">
        <f>MID(M14,15,1)</f>
        <v/>
      </c>
      <c r="BG14" s="56"/>
      <c r="BH14" s="56"/>
      <c r="BI14" s="56" t="str">
        <f>MID(M14,16,1)</f>
        <v/>
      </c>
      <c r="BJ14" s="56"/>
      <c r="BK14" s="56"/>
      <c r="BL14" s="56" t="str">
        <f>MID(M14,17,1)</f>
        <v/>
      </c>
      <c r="BM14" s="56"/>
      <c r="BN14" s="56"/>
      <c r="BO14" s="56" t="str">
        <f>MID(M14,18,1)</f>
        <v/>
      </c>
      <c r="BP14" s="56"/>
      <c r="BQ14" s="56"/>
      <c r="BR14" s="56" t="str">
        <f>MID(M14,19,1)</f>
        <v/>
      </c>
      <c r="BS14" s="56"/>
      <c r="BT14" s="56"/>
      <c r="BU14" s="56" t="str">
        <f>MID(M14,20,1)</f>
        <v/>
      </c>
      <c r="BV14" s="56"/>
      <c r="BW14" s="56"/>
      <c r="BX14" s="56" t="str">
        <f>MID(M14,21,1)</f>
        <v/>
      </c>
      <c r="BY14" s="56"/>
      <c r="BZ14" s="56"/>
      <c r="CA14" s="56" t="str">
        <f>MID(M14,22,1)</f>
        <v/>
      </c>
      <c r="CB14" s="56"/>
      <c r="CC14" s="56"/>
      <c r="CD14" s="56" t="str">
        <f>MID(M14,23,1)</f>
        <v/>
      </c>
      <c r="CE14" s="56"/>
      <c r="CF14" s="56"/>
      <c r="CG14" s="56" t="str">
        <f>MID(M14,24,1)</f>
        <v/>
      </c>
      <c r="CH14" s="56"/>
      <c r="CI14" s="56"/>
      <c r="CJ14" s="56" t="str">
        <f>MID(M14,25,1)</f>
        <v/>
      </c>
      <c r="CK14" s="56"/>
      <c r="CL14" s="56"/>
      <c r="CM14" s="56" t="str">
        <f>MID(M14,26,1)</f>
        <v/>
      </c>
      <c r="CN14" s="56"/>
      <c r="CO14" s="56"/>
      <c r="CP14" s="56" t="str">
        <f>MID(M14,27,1)</f>
        <v/>
      </c>
      <c r="CQ14" s="56"/>
      <c r="CR14" s="56"/>
      <c r="CS14" s="56" t="str">
        <f>MID(M14,28,1)</f>
        <v/>
      </c>
      <c r="CT14" s="56"/>
      <c r="CU14" s="56"/>
      <c r="CV14" s="56" t="str">
        <f>MID(M14,29,1)</f>
        <v/>
      </c>
      <c r="CW14" s="56"/>
      <c r="CX14" s="56"/>
      <c r="CY14" s="56" t="str">
        <f>MID(M14,30,1)</f>
        <v/>
      </c>
      <c r="CZ14" s="56"/>
      <c r="DA14" s="56"/>
      <c r="DB14" s="56" t="str">
        <f>MID(M14,31,1)</f>
        <v/>
      </c>
      <c r="DC14" s="56"/>
      <c r="DD14" s="56"/>
      <c r="DE14" s="56" t="str">
        <f>MID(M14,32,1)</f>
        <v/>
      </c>
      <c r="DF14" s="56"/>
      <c r="DG14" s="56"/>
      <c r="DH14" s="56" t="str">
        <f>MID(M14,33,1)</f>
        <v/>
      </c>
      <c r="DI14" s="56"/>
      <c r="DJ14" s="56"/>
      <c r="DK14" s="56" t="str">
        <f>MID(M14,34,1)</f>
        <v/>
      </c>
      <c r="DL14" s="56"/>
      <c r="DM14" s="56"/>
      <c r="DN14" s="56" t="str">
        <f>MID(M14,35,1)</f>
        <v/>
      </c>
      <c r="DO14" s="56"/>
      <c r="DP14" s="56"/>
    </row>
    <row r="15" spans="1:120" ht="13.5" customHeight="1" x14ac:dyDescent="0.2"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</row>
    <row r="16" spans="1:120" s="25" customFormat="1" ht="17.25" customHeight="1" x14ac:dyDescent="0.2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77" t="str">
        <f>'лист в'!M15</f>
        <v>иван</v>
      </c>
      <c r="N16" s="77"/>
      <c r="O16" s="78"/>
      <c r="P16" s="56" t="str">
        <f>MID(M16,1,1)</f>
        <v>и</v>
      </c>
      <c r="Q16" s="56"/>
      <c r="R16" s="56"/>
      <c r="S16" s="56" t="str">
        <f>MID(M16,2,1)</f>
        <v>в</v>
      </c>
      <c r="T16" s="56"/>
      <c r="U16" s="56"/>
      <c r="V16" s="56" t="str">
        <f>MID(M16,3,1)</f>
        <v>а</v>
      </c>
      <c r="W16" s="56"/>
      <c r="X16" s="56"/>
      <c r="Y16" s="56" t="str">
        <f>MID(M16,4,1)</f>
        <v>н</v>
      </c>
      <c r="Z16" s="56"/>
      <c r="AA16" s="56"/>
      <c r="AB16" s="56" t="str">
        <f>MID(M16,5,1)</f>
        <v/>
      </c>
      <c r="AC16" s="56"/>
      <c r="AD16" s="56"/>
      <c r="AE16" s="56" t="str">
        <f>MID(M16,6,1)</f>
        <v/>
      </c>
      <c r="AF16" s="56"/>
      <c r="AG16" s="56"/>
      <c r="AH16" s="56" t="str">
        <f>MID(M16,7,1)</f>
        <v/>
      </c>
      <c r="AI16" s="56"/>
      <c r="AJ16" s="56"/>
      <c r="AK16" s="56" t="str">
        <f>MID(M16,8,1)</f>
        <v/>
      </c>
      <c r="AL16" s="56"/>
      <c r="AM16" s="56"/>
      <c r="AN16" s="56" t="str">
        <f>MID(M16,9,1)</f>
        <v/>
      </c>
      <c r="AO16" s="56"/>
      <c r="AP16" s="56"/>
      <c r="AQ16" s="56" t="str">
        <f>MID(M16,10,1)</f>
        <v/>
      </c>
      <c r="AR16" s="56"/>
      <c r="AS16" s="56"/>
      <c r="AT16" s="56" t="str">
        <f>MID(M16,11,1)</f>
        <v/>
      </c>
      <c r="AU16" s="56"/>
      <c r="AV16" s="56"/>
      <c r="AW16" s="56" t="str">
        <f>MID(M16,12,1)</f>
        <v/>
      </c>
      <c r="AX16" s="56"/>
      <c r="AY16" s="56"/>
      <c r="AZ16" s="56" t="str">
        <f>MID(M16,13,1)</f>
        <v/>
      </c>
      <c r="BA16" s="56"/>
      <c r="BB16" s="56"/>
      <c r="BC16" s="56" t="str">
        <f>MID(M16,14,1)</f>
        <v/>
      </c>
      <c r="BD16" s="56"/>
      <c r="BE16" s="56"/>
      <c r="BF16" s="56" t="str">
        <f>MID(M16,15,1)</f>
        <v/>
      </c>
      <c r="BG16" s="56"/>
      <c r="BH16" s="56"/>
      <c r="BI16" s="56" t="str">
        <f>MID(M16,16,1)</f>
        <v/>
      </c>
      <c r="BJ16" s="56"/>
      <c r="BK16" s="56"/>
      <c r="BL16" s="56" t="str">
        <f>MID(M16,17,1)</f>
        <v/>
      </c>
      <c r="BM16" s="56"/>
      <c r="BN16" s="56"/>
      <c r="BO16" s="56" t="str">
        <f>MID(M16,18,1)</f>
        <v/>
      </c>
      <c r="BP16" s="56"/>
      <c r="BQ16" s="56"/>
      <c r="BR16" s="56" t="str">
        <f>MID(M16,19,1)</f>
        <v/>
      </c>
      <c r="BS16" s="56"/>
      <c r="BT16" s="56"/>
      <c r="BU16" s="56" t="str">
        <f>MID(M16,20,1)</f>
        <v/>
      </c>
      <c r="BV16" s="56"/>
      <c r="BW16" s="56"/>
      <c r="BX16" s="56" t="str">
        <f>MID(M16,21,1)</f>
        <v/>
      </c>
      <c r="BY16" s="56"/>
      <c r="BZ16" s="56"/>
      <c r="CA16" s="56" t="str">
        <f>MID(M16,22,1)</f>
        <v/>
      </c>
      <c r="CB16" s="56"/>
      <c r="CC16" s="56"/>
      <c r="CD16" s="56" t="str">
        <f>MID(M16,23,1)</f>
        <v/>
      </c>
      <c r="CE16" s="56"/>
      <c r="CF16" s="56"/>
      <c r="CG16" s="56" t="str">
        <f>MID(M16,24,1)</f>
        <v/>
      </c>
      <c r="CH16" s="56"/>
      <c r="CI16" s="56"/>
      <c r="CJ16" s="56" t="str">
        <f>MID(M16,25,1)</f>
        <v/>
      </c>
      <c r="CK16" s="56"/>
      <c r="CL16" s="56"/>
      <c r="CM16" s="56" t="str">
        <f>MID(M16,26,1)</f>
        <v/>
      </c>
      <c r="CN16" s="56"/>
      <c r="CO16" s="56"/>
      <c r="CP16" s="56" t="str">
        <f>MID(M16,27,1)</f>
        <v/>
      </c>
      <c r="CQ16" s="56"/>
      <c r="CR16" s="56"/>
      <c r="CS16" s="56" t="str">
        <f>MID(M16,28,1)</f>
        <v/>
      </c>
      <c r="CT16" s="56"/>
      <c r="CU16" s="56"/>
      <c r="CV16" s="56" t="str">
        <f>MID(M16,29,1)</f>
        <v/>
      </c>
      <c r="CW16" s="56"/>
      <c r="CX16" s="56"/>
      <c r="CY16" s="56" t="str">
        <f>MID(M16,30,1)</f>
        <v/>
      </c>
      <c r="CZ16" s="56"/>
      <c r="DA16" s="56"/>
      <c r="DB16" s="56" t="str">
        <f>MID(M16,31,1)</f>
        <v/>
      </c>
      <c r="DC16" s="56"/>
      <c r="DD16" s="56"/>
      <c r="DE16" s="56" t="str">
        <f>MID(M16,32,1)</f>
        <v/>
      </c>
      <c r="DF16" s="56"/>
      <c r="DG16" s="56"/>
      <c r="DH16" s="56" t="str">
        <f>MID(M16,33,1)</f>
        <v/>
      </c>
      <c r="DI16" s="56"/>
      <c r="DJ16" s="56"/>
      <c r="DK16" s="56" t="str">
        <f>MID(M16,34,1)</f>
        <v/>
      </c>
      <c r="DL16" s="56"/>
      <c r="DM16" s="56"/>
      <c r="DN16" s="56" t="str">
        <f>MID(M16,35,1)</f>
        <v/>
      </c>
      <c r="DO16" s="56"/>
      <c r="DP16" s="56"/>
    </row>
    <row r="17" spans="1:120" ht="11.25" customHeight="1" x14ac:dyDescent="0.2"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</row>
    <row r="18" spans="1:120" ht="4.5" customHeight="1" x14ac:dyDescent="0.2">
      <c r="A18" s="86" t="s">
        <v>16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</row>
    <row r="19" spans="1:120" s="25" customFormat="1" ht="17.25" customHeight="1" x14ac:dyDescent="0.2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49" t="str">
        <f>'лист в'!O18</f>
        <v>иванович</v>
      </c>
      <c r="P19" s="56" t="str">
        <f>MID(O19,1,1)</f>
        <v>и</v>
      </c>
      <c r="Q19" s="56"/>
      <c r="R19" s="56"/>
      <c r="S19" s="56" t="str">
        <f>MID(O19,2,1)</f>
        <v>в</v>
      </c>
      <c r="T19" s="56"/>
      <c r="U19" s="56"/>
      <c r="V19" s="56" t="str">
        <f>MID(O19,3,1)</f>
        <v>а</v>
      </c>
      <c r="W19" s="56"/>
      <c r="X19" s="56"/>
      <c r="Y19" s="56" t="str">
        <f>MID(O19,4,1)</f>
        <v>н</v>
      </c>
      <c r="Z19" s="56"/>
      <c r="AA19" s="56"/>
      <c r="AB19" s="56" t="str">
        <f>MID(O19,5,1)</f>
        <v>о</v>
      </c>
      <c r="AC19" s="56"/>
      <c r="AD19" s="56"/>
      <c r="AE19" s="56" t="str">
        <f>MID(O19,6,1)</f>
        <v>в</v>
      </c>
      <c r="AF19" s="56"/>
      <c r="AG19" s="56"/>
      <c r="AH19" s="56" t="str">
        <f>MID(O19,7,1)</f>
        <v>и</v>
      </c>
      <c r="AI19" s="56"/>
      <c r="AJ19" s="56"/>
      <c r="AK19" s="56" t="str">
        <f>MID(O19,8,1)</f>
        <v>ч</v>
      </c>
      <c r="AL19" s="56"/>
      <c r="AM19" s="56"/>
      <c r="AN19" s="56" t="str">
        <f>MID(O19,9,1)</f>
        <v/>
      </c>
      <c r="AO19" s="56"/>
      <c r="AP19" s="56"/>
      <c r="AQ19" s="56" t="str">
        <f>MID(O19,10,1)</f>
        <v/>
      </c>
      <c r="AR19" s="56"/>
      <c r="AS19" s="56"/>
      <c r="AT19" s="56" t="str">
        <f>MID(O19,11,1)</f>
        <v/>
      </c>
      <c r="AU19" s="56"/>
      <c r="AV19" s="56"/>
      <c r="AW19" s="56" t="str">
        <f>MID(O19,12,1)</f>
        <v/>
      </c>
      <c r="AX19" s="56"/>
      <c r="AY19" s="56"/>
      <c r="AZ19" s="56" t="str">
        <f>MID(O19,13,1)</f>
        <v/>
      </c>
      <c r="BA19" s="56"/>
      <c r="BB19" s="56"/>
      <c r="BC19" s="56" t="str">
        <f>MID(O19,14,1)</f>
        <v/>
      </c>
      <c r="BD19" s="56"/>
      <c r="BE19" s="56"/>
      <c r="BF19" s="56" t="str">
        <f>MID(O19,15,1)</f>
        <v/>
      </c>
      <c r="BG19" s="56"/>
      <c r="BH19" s="56"/>
      <c r="BI19" s="56" t="str">
        <f>MID(O19,16,1)</f>
        <v/>
      </c>
      <c r="BJ19" s="56"/>
      <c r="BK19" s="56"/>
      <c r="BL19" s="56" t="str">
        <f>MID(O19,17,1)</f>
        <v/>
      </c>
      <c r="BM19" s="56"/>
      <c r="BN19" s="56"/>
      <c r="BO19" s="56" t="str">
        <f>MID(O19,18,1)</f>
        <v/>
      </c>
      <c r="BP19" s="56"/>
      <c r="BQ19" s="56"/>
      <c r="BR19" s="56" t="str">
        <f>MID(O19,19,1)</f>
        <v/>
      </c>
      <c r="BS19" s="56"/>
      <c r="BT19" s="56"/>
      <c r="BU19" s="56" t="str">
        <f>MID(O19,20,1)</f>
        <v/>
      </c>
      <c r="BV19" s="56"/>
      <c r="BW19" s="56"/>
      <c r="BX19" s="56" t="str">
        <f>MID(O19,21,1)</f>
        <v/>
      </c>
      <c r="BY19" s="56"/>
      <c r="BZ19" s="56"/>
      <c r="CA19" s="56" t="str">
        <f>MID(O19,22,1)</f>
        <v/>
      </c>
      <c r="CB19" s="56"/>
      <c r="CC19" s="56"/>
      <c r="CD19" s="56" t="str">
        <f>MID(O19,23,1)</f>
        <v/>
      </c>
      <c r="CE19" s="56"/>
      <c r="CF19" s="56"/>
      <c r="CG19" s="56" t="str">
        <f>MID(O19,24,1)</f>
        <v/>
      </c>
      <c r="CH19" s="56"/>
      <c r="CI19" s="56"/>
      <c r="CJ19" s="56" t="str">
        <f>MID(O19,25,1)</f>
        <v/>
      </c>
      <c r="CK19" s="56"/>
      <c r="CL19" s="56"/>
      <c r="CM19" s="56" t="str">
        <f>MID(O19,26,1)</f>
        <v/>
      </c>
      <c r="CN19" s="56"/>
      <c r="CO19" s="56"/>
      <c r="CP19" s="56" t="str">
        <f>MID(O19,27,1)</f>
        <v/>
      </c>
      <c r="CQ19" s="56"/>
      <c r="CR19" s="56"/>
      <c r="CS19" s="56" t="str">
        <f>MID(O19,28,1)</f>
        <v/>
      </c>
      <c r="CT19" s="56"/>
      <c r="CU19" s="56"/>
      <c r="CV19" s="56" t="str">
        <f>MID(O19,29,1)</f>
        <v/>
      </c>
      <c r="CW19" s="56"/>
      <c r="CX19" s="56"/>
      <c r="CY19" s="56" t="str">
        <f>MID(O19,30,1)</f>
        <v/>
      </c>
      <c r="CZ19" s="56"/>
      <c r="DA19" s="56"/>
      <c r="DB19" s="56" t="str">
        <f>MID(O19,31,1)</f>
        <v/>
      </c>
      <c r="DC19" s="56"/>
      <c r="DD19" s="56"/>
      <c r="DE19" s="56" t="str">
        <f>MID(O19,32,1)</f>
        <v/>
      </c>
      <c r="DF19" s="56"/>
      <c r="DG19" s="56"/>
      <c r="DH19" s="56" t="str">
        <f>MID(O19,33,1)</f>
        <v/>
      </c>
      <c r="DI19" s="56"/>
      <c r="DJ19" s="56"/>
      <c r="DK19" s="56" t="str">
        <f>MID(O19,34,1)</f>
        <v/>
      </c>
      <c r="DL19" s="56"/>
      <c r="DM19" s="56"/>
      <c r="DN19" s="56" t="str">
        <f>MID(O19,35,1)</f>
        <v/>
      </c>
      <c r="DO19" s="56"/>
      <c r="DP19" s="56"/>
    </row>
    <row r="20" spans="1:120" s="23" customFormat="1" ht="4.5" customHeight="1" x14ac:dyDescent="0.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</row>
    <row r="21" spans="1:120" s="23" customFormat="1" ht="15.75" customHeight="1" x14ac:dyDescent="0.2"/>
    <row r="22" spans="1:120" s="25" customFormat="1" ht="17.25" customHeight="1" x14ac:dyDescent="0.2">
      <c r="A22" s="42" t="s">
        <v>22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4"/>
      <c r="Q22" s="24"/>
      <c r="R22" s="24"/>
      <c r="S22" s="24"/>
      <c r="T22" s="24"/>
      <c r="U22" s="24"/>
      <c r="V22" s="81" t="str">
        <f>'лист в'!U21</f>
        <v>123456789</v>
      </c>
      <c r="W22" s="81"/>
      <c r="X22" s="82"/>
      <c r="Y22" s="56" t="str">
        <f>IF(MID($V22,(COLUMN()-COLUMN($V22)+2)/3,1)="0","",MID($V22,(COLUMN()-COLUMN($V22)+2)/3,1))</f>
        <v>1</v>
      </c>
      <c r="Z22" s="56"/>
      <c r="AA22" s="56"/>
      <c r="AB22" s="56" t="str">
        <f t="shared" ref="AB22:BH22" si="0">IF(MID($V22,(COLUMN()-COLUMN($V22)+2)/3,1)="0","",MID($V22,(COLUMN()-COLUMN($V22)+2)/3,1))</f>
        <v>2</v>
      </c>
      <c r="AC22" s="56"/>
      <c r="AD22" s="56"/>
      <c r="AE22" s="56" t="str">
        <f t="shared" ref="AE22:BH22" si="1">IF(MID($V22,(COLUMN()-COLUMN($V22)+2)/3,1)="0","",MID($V22,(COLUMN()-COLUMN($V22)+2)/3,1))</f>
        <v>3</v>
      </c>
      <c r="AF22" s="56"/>
      <c r="AG22" s="56"/>
      <c r="AH22" s="56" t="str">
        <f t="shared" ref="AH22:BH22" si="2">IF(MID($V22,(COLUMN()-COLUMN($V22)+2)/3,1)="0","",MID($V22,(COLUMN()-COLUMN($V22)+2)/3,1))</f>
        <v>4</v>
      </c>
      <c r="AI22" s="56"/>
      <c r="AJ22" s="56"/>
      <c r="AK22" s="56" t="str">
        <f t="shared" ref="AK22:BH22" si="3">IF(MID($V22,(COLUMN()-COLUMN($V22)+2)/3,1)="0","",MID($V22,(COLUMN()-COLUMN($V22)+2)/3,1))</f>
        <v>5</v>
      </c>
      <c r="AL22" s="56"/>
      <c r="AM22" s="56"/>
      <c r="AN22" s="56" t="str">
        <f t="shared" ref="AN22:BH22" si="4">IF(MID($V22,(COLUMN()-COLUMN($V22)+2)/3,1)="0","",MID($V22,(COLUMN()-COLUMN($V22)+2)/3,1))</f>
        <v>6</v>
      </c>
      <c r="AO22" s="56"/>
      <c r="AP22" s="56"/>
      <c r="AQ22" s="56" t="str">
        <f t="shared" ref="AQ22:BH22" si="5">IF(MID($V22,(COLUMN()-COLUMN($V22)+2)/3,1)="0","",MID($V22,(COLUMN()-COLUMN($V22)+2)/3,1))</f>
        <v>7</v>
      </c>
      <c r="AR22" s="56"/>
      <c r="AS22" s="56"/>
      <c r="AT22" s="56" t="str">
        <f t="shared" ref="AT22:BH22" si="6">IF(MID($V22,(COLUMN()-COLUMN($V22)+2)/3,1)="0","",MID($V22,(COLUMN()-COLUMN($V22)+2)/3,1))</f>
        <v>8</v>
      </c>
      <c r="AU22" s="56"/>
      <c r="AV22" s="56"/>
      <c r="AW22" s="56" t="str">
        <f t="shared" ref="AW22:BH22" si="7">IF(MID($V22,(COLUMN()-COLUMN($V22)+2)/3,1)="0","",MID($V22,(COLUMN()-COLUMN($V22)+2)/3,1))</f>
        <v>9</v>
      </c>
      <c r="AX22" s="56"/>
      <c r="AY22" s="56"/>
      <c r="AZ22" s="56" t="str">
        <f t="shared" ref="AZ22:BH22" si="8">IF(MID($V22,(COLUMN()-COLUMN($V22)+2)/3,1)="0","",MID($V22,(COLUMN()-COLUMN($V22)+2)/3,1))</f>
        <v/>
      </c>
      <c r="BA22" s="56"/>
      <c r="BB22" s="56"/>
      <c r="BC22" s="56" t="str">
        <f t="shared" ref="BC22:BH22" si="9">IF(MID($V22,(COLUMN()-COLUMN($V22)+2)/3,1)="0","",MID($V22,(COLUMN()-COLUMN($V22)+2)/3,1))</f>
        <v/>
      </c>
      <c r="BD22" s="56"/>
      <c r="BE22" s="56"/>
      <c r="BF22" s="56" t="str">
        <f t="shared" ref="BF22:BH22" si="10">IF(MID($V22,(COLUMN()-COLUMN($V22)+2)/3,1)="0","",MID($V22,(COLUMN()-COLUMN($V22)+2)/3,1))</f>
        <v/>
      </c>
      <c r="BG22" s="56"/>
      <c r="BH22" s="56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</row>
    <row r="23" spans="1:120" s="23" customFormat="1" ht="17.25" customHeight="1" x14ac:dyDescent="0.2"/>
    <row r="24" spans="1:120" s="16" customFormat="1" x14ac:dyDescent="0.2">
      <c r="A24" s="16" t="s">
        <v>23</v>
      </c>
    </row>
    <row r="25" spans="1:120" s="23" customFormat="1" ht="9" customHeight="1" x14ac:dyDescent="0.2"/>
    <row r="26" spans="1:120" s="43" customFormat="1" ht="17.25" customHeight="1" x14ac:dyDescent="0.3">
      <c r="A26" s="22" t="s">
        <v>10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77" t="str">
        <f>'лист в'!U25</f>
        <v>1111111111</v>
      </c>
      <c r="W26" s="77"/>
      <c r="X26" s="78"/>
      <c r="Y26" s="56" t="str">
        <f>MID(V26,1,1)</f>
        <v>1</v>
      </c>
      <c r="Z26" s="56"/>
      <c r="AA26" s="56"/>
      <c r="AB26" s="56" t="str">
        <f>MID(V26,2,1)</f>
        <v>1</v>
      </c>
      <c r="AC26" s="56"/>
      <c r="AD26" s="56"/>
      <c r="AE26" s="58" t="s">
        <v>1</v>
      </c>
      <c r="AF26" s="59"/>
      <c r="AG26" s="60"/>
      <c r="AH26" s="57" t="str">
        <f>MID(V26,4,1)</f>
        <v>1</v>
      </c>
      <c r="AI26" s="56"/>
      <c r="AJ26" s="56"/>
      <c r="AK26" s="57" t="str">
        <f>MID(V26,5,1)</f>
        <v>1</v>
      </c>
      <c r="AL26" s="56"/>
      <c r="AM26" s="56"/>
      <c r="AN26" s="58" t="s">
        <v>1</v>
      </c>
      <c r="AO26" s="59"/>
      <c r="AP26" s="60"/>
      <c r="AQ26" s="57" t="str">
        <f>MID(V26,7,1)</f>
        <v>1</v>
      </c>
      <c r="AR26" s="56"/>
      <c r="AS26" s="56"/>
      <c r="AT26" s="57" t="str">
        <f>MID(V26,8,1)</f>
        <v>1</v>
      </c>
      <c r="AU26" s="56"/>
      <c r="AV26" s="56"/>
      <c r="AW26" s="57" t="str">
        <f>MID(V26,9,1)</f>
        <v>1</v>
      </c>
      <c r="AX26" s="56"/>
      <c r="AY26" s="56"/>
      <c r="AZ26" s="57" t="str">
        <f>MID(V26,10,1)</f>
        <v>1</v>
      </c>
      <c r="BA26" s="56"/>
      <c r="BB26" s="56"/>
      <c r="BI26" s="22"/>
      <c r="BJ26" s="22"/>
      <c r="BK26" s="22"/>
      <c r="BL26" s="22"/>
      <c r="BN26" s="22"/>
      <c r="BO26" s="22"/>
    </row>
    <row r="27" spans="1:120" s="23" customFormat="1" ht="12.75" customHeight="1" x14ac:dyDescent="0.2"/>
    <row r="28" spans="1:120" s="23" customFormat="1" x14ac:dyDescent="0.2">
      <c r="A28" s="23" t="s">
        <v>11</v>
      </c>
      <c r="X28" s="48"/>
      <c r="Y28" s="48"/>
      <c r="Z28" s="48"/>
      <c r="AA28" s="85">
        <f>'лист в'!AA27</f>
        <v>0</v>
      </c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</row>
    <row r="29" spans="1:120" s="23" customFormat="1" ht="9.75" customHeight="1" x14ac:dyDescent="0.2"/>
    <row r="30" spans="1:120" s="25" customFormat="1" ht="17.25" customHeight="1" x14ac:dyDescent="0.2">
      <c r="A30" s="56" t="str">
        <f>MID(AA28,1,1)</f>
        <v>0</v>
      </c>
      <c r="B30" s="56"/>
      <c r="C30" s="56"/>
      <c r="D30" s="56" t="str">
        <f>MID(AA28,2,1)</f>
        <v/>
      </c>
      <c r="E30" s="56"/>
      <c r="F30" s="56"/>
      <c r="G30" s="56" t="str">
        <f>MID(AA28,3,1)</f>
        <v/>
      </c>
      <c r="H30" s="56"/>
      <c r="I30" s="56"/>
      <c r="J30" s="56" t="str">
        <f>MID(AA28,4,1)</f>
        <v/>
      </c>
      <c r="K30" s="56"/>
      <c r="L30" s="56"/>
      <c r="M30" s="56" t="str">
        <f>MID(AA28,5,1)</f>
        <v/>
      </c>
      <c r="N30" s="56"/>
      <c r="O30" s="56"/>
      <c r="P30" s="56" t="str">
        <f>MID(AA28,6,1)</f>
        <v/>
      </c>
      <c r="Q30" s="56"/>
      <c r="R30" s="56"/>
      <c r="S30" s="56" t="str">
        <f>MID(AA28,7,1)</f>
        <v/>
      </c>
      <c r="T30" s="56"/>
      <c r="U30" s="56"/>
      <c r="V30" s="56" t="str">
        <f>MID(AA28,8,1)</f>
        <v/>
      </c>
      <c r="W30" s="56"/>
      <c r="X30" s="56"/>
      <c r="Y30" s="56" t="str">
        <f>MID(AA28,9,1)</f>
        <v/>
      </c>
      <c r="Z30" s="56"/>
      <c r="AA30" s="56"/>
      <c r="AB30" s="56" t="str">
        <f>MID(AA28,10,1)</f>
        <v/>
      </c>
      <c r="AC30" s="56"/>
      <c r="AD30" s="56"/>
      <c r="AE30" s="56" t="str">
        <f>MID(AA28,11,1)</f>
        <v/>
      </c>
      <c r="AF30" s="56"/>
      <c r="AG30" s="56"/>
      <c r="AH30" s="56" t="str">
        <f>MID(AA28,12,1)</f>
        <v/>
      </c>
      <c r="AI30" s="56"/>
      <c r="AJ30" s="56"/>
      <c r="AK30" s="56" t="str">
        <f>MID(AA28,13,1)</f>
        <v/>
      </c>
      <c r="AL30" s="56"/>
      <c r="AM30" s="56"/>
      <c r="AN30" s="56" t="str">
        <f>MID(AA28,14,1)</f>
        <v/>
      </c>
      <c r="AO30" s="56"/>
      <c r="AP30" s="56"/>
      <c r="AQ30" s="56" t="str">
        <f>MID(AA28,15,1)</f>
        <v/>
      </c>
      <c r="AR30" s="56"/>
      <c r="AS30" s="56"/>
      <c r="AT30" s="56" t="str">
        <f>MID(AA28,16,1)</f>
        <v/>
      </c>
      <c r="AU30" s="56"/>
      <c r="AV30" s="56"/>
      <c r="AW30" s="56" t="str">
        <f>MID(AA28,17,1)</f>
        <v/>
      </c>
      <c r="AX30" s="56"/>
      <c r="AY30" s="56"/>
      <c r="AZ30" s="56" t="str">
        <f>MID(AA28,18,1)</f>
        <v/>
      </c>
      <c r="BA30" s="56"/>
      <c r="BB30" s="56"/>
      <c r="BC30" s="56" t="str">
        <f>MID(AA28,19,1)</f>
        <v/>
      </c>
      <c r="BD30" s="56"/>
      <c r="BE30" s="56"/>
      <c r="BF30" s="56" t="str">
        <f>MID(AA28,20,1)</f>
        <v/>
      </c>
      <c r="BG30" s="56"/>
      <c r="BH30" s="56"/>
      <c r="BI30" s="56" t="str">
        <f>MID(AA28,21,1)</f>
        <v/>
      </c>
      <c r="BJ30" s="56"/>
      <c r="BK30" s="56"/>
      <c r="BL30" s="56" t="str">
        <f>MID(AA28,22,1)</f>
        <v/>
      </c>
      <c r="BM30" s="56"/>
      <c r="BN30" s="56"/>
      <c r="BO30" s="56" t="str">
        <f>MID(AA28,23,1)</f>
        <v/>
      </c>
      <c r="BP30" s="56"/>
      <c r="BQ30" s="56"/>
      <c r="BR30" s="56" t="str">
        <f>MID(AA28,24,1)</f>
        <v/>
      </c>
      <c r="BS30" s="56"/>
      <c r="BT30" s="56"/>
      <c r="BU30" s="56" t="str">
        <f>MID(AA28,25,1)</f>
        <v/>
      </c>
      <c r="BV30" s="56"/>
      <c r="BW30" s="56"/>
      <c r="BX30" s="56" t="str">
        <f>MID(AA28,26,1)</f>
        <v/>
      </c>
      <c r="BY30" s="56"/>
      <c r="BZ30" s="56"/>
      <c r="CA30" s="56" t="str">
        <f>MID(AA28,27,1)</f>
        <v/>
      </c>
      <c r="CB30" s="56"/>
      <c r="CC30" s="56"/>
      <c r="CD30" s="56" t="str">
        <f>MID(AA28,28,1)</f>
        <v/>
      </c>
      <c r="CE30" s="56"/>
      <c r="CF30" s="56"/>
      <c r="CG30" s="56" t="str">
        <f>MID(AA28,29,1)</f>
        <v/>
      </c>
      <c r="CH30" s="56"/>
      <c r="CI30" s="56"/>
      <c r="CJ30" s="56" t="str">
        <f>MID(AA28,30,1)</f>
        <v/>
      </c>
      <c r="CK30" s="56"/>
      <c r="CL30" s="56"/>
      <c r="CM30" s="56" t="str">
        <f>MID(AA28,31,1)</f>
        <v/>
      </c>
      <c r="CN30" s="56"/>
      <c r="CO30" s="56"/>
      <c r="CP30" s="56" t="str">
        <f>MID(AA28,32,1)</f>
        <v/>
      </c>
      <c r="CQ30" s="56"/>
      <c r="CR30" s="56"/>
      <c r="CS30" s="56" t="str">
        <f>MID(AA28,33,1)</f>
        <v/>
      </c>
      <c r="CT30" s="56"/>
      <c r="CU30" s="56"/>
      <c r="CV30" s="56" t="str">
        <f>MID(AA28,34,1)</f>
        <v/>
      </c>
      <c r="CW30" s="56"/>
      <c r="CX30" s="56"/>
      <c r="CY30" s="56" t="str">
        <f>MID(AA28,35,1)</f>
        <v/>
      </c>
      <c r="CZ30" s="56"/>
      <c r="DA30" s="56"/>
      <c r="DB30" s="56" t="str">
        <f>MID(AA28,36,1)</f>
        <v/>
      </c>
      <c r="DC30" s="56"/>
      <c r="DD30" s="56"/>
      <c r="DE30" s="56" t="str">
        <f>MID(AA28,37,1)</f>
        <v/>
      </c>
      <c r="DF30" s="56"/>
      <c r="DG30" s="56"/>
      <c r="DH30" s="56" t="str">
        <f>MID(AA28,38,1)</f>
        <v/>
      </c>
      <c r="DI30" s="56"/>
      <c r="DJ30" s="56"/>
      <c r="DK30" s="56" t="str">
        <f>MID(AA28,39,1)</f>
        <v/>
      </c>
      <c r="DL30" s="56"/>
      <c r="DM30" s="56"/>
      <c r="DN30" s="56" t="str">
        <f>MID(AA28,40,1)</f>
        <v/>
      </c>
      <c r="DO30" s="56"/>
      <c r="DP30" s="56"/>
    </row>
    <row r="31" spans="1:120" ht="6.75" customHeight="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</row>
    <row r="32" spans="1:120" s="25" customFormat="1" ht="17.25" customHeight="1" x14ac:dyDescent="0.2">
      <c r="A32" s="56" t="str">
        <f>MID(AA28,41,1)</f>
        <v/>
      </c>
      <c r="B32" s="56"/>
      <c r="C32" s="56"/>
      <c r="D32" s="56" t="str">
        <f>MID(AA28,42,1)</f>
        <v/>
      </c>
      <c r="E32" s="56"/>
      <c r="F32" s="56"/>
      <c r="G32" s="56" t="str">
        <f>MID(AA28,43,1)</f>
        <v/>
      </c>
      <c r="H32" s="56"/>
      <c r="I32" s="56"/>
      <c r="J32" s="56" t="str">
        <f>MID(AA28,44,1)</f>
        <v/>
      </c>
      <c r="K32" s="56"/>
      <c r="L32" s="56"/>
      <c r="M32" s="56" t="str">
        <f>MID(AA28,45,1)</f>
        <v/>
      </c>
      <c r="N32" s="56"/>
      <c r="O32" s="56"/>
      <c r="P32" s="56" t="str">
        <f>MID(AA28,46,1)</f>
        <v/>
      </c>
      <c r="Q32" s="56"/>
      <c r="R32" s="56"/>
      <c r="S32" s="56" t="str">
        <f>MID(AA28,47,1)</f>
        <v/>
      </c>
      <c r="T32" s="56"/>
      <c r="U32" s="56"/>
      <c r="V32" s="56" t="str">
        <f>MID(AA28,48,1)</f>
        <v/>
      </c>
      <c r="W32" s="56"/>
      <c r="X32" s="56"/>
      <c r="Y32" s="56" t="str">
        <f>MID(AA28,49,1)</f>
        <v/>
      </c>
      <c r="Z32" s="56"/>
      <c r="AA32" s="56"/>
      <c r="AB32" s="56" t="str">
        <f>MID(AA28,50,1)</f>
        <v/>
      </c>
      <c r="AC32" s="56"/>
      <c r="AD32" s="56"/>
      <c r="AE32" s="56" t="str">
        <f>MID(AA28,51,1)</f>
        <v/>
      </c>
      <c r="AF32" s="56"/>
      <c r="AG32" s="56"/>
      <c r="AH32" s="56" t="str">
        <f>MID(AA28,52,1)</f>
        <v/>
      </c>
      <c r="AI32" s="56"/>
      <c r="AJ32" s="56"/>
      <c r="AK32" s="56" t="str">
        <f>MID(AA28,53,1)</f>
        <v/>
      </c>
      <c r="AL32" s="56"/>
      <c r="AM32" s="56"/>
      <c r="AN32" s="56" t="str">
        <f>MID(AA28,54,1)</f>
        <v/>
      </c>
      <c r="AO32" s="56"/>
      <c r="AP32" s="56"/>
      <c r="AQ32" s="56" t="str">
        <f>MID(AA28,55,1)</f>
        <v/>
      </c>
      <c r="AR32" s="56"/>
      <c r="AS32" s="56"/>
      <c r="AT32" s="56" t="str">
        <f>MID(AA28,56,1)</f>
        <v/>
      </c>
      <c r="AU32" s="56"/>
      <c r="AV32" s="56"/>
      <c r="AW32" s="56" t="str">
        <f>MID(AA28,57,1)</f>
        <v/>
      </c>
      <c r="AX32" s="56"/>
      <c r="AY32" s="56"/>
      <c r="AZ32" s="56" t="str">
        <f>MID(AA28,58,1)</f>
        <v/>
      </c>
      <c r="BA32" s="56"/>
      <c r="BB32" s="56"/>
      <c r="BC32" s="56" t="str">
        <f>MID(AA28,59,1)</f>
        <v/>
      </c>
      <c r="BD32" s="56"/>
      <c r="BE32" s="56"/>
      <c r="BF32" s="56" t="str">
        <f>MID(AA28,60,1)</f>
        <v/>
      </c>
      <c r="BG32" s="56"/>
      <c r="BH32" s="56"/>
      <c r="BI32" s="56" t="str">
        <f>MID(AA28,61,1)</f>
        <v/>
      </c>
      <c r="BJ32" s="56"/>
      <c r="BK32" s="56"/>
      <c r="BL32" s="56" t="str">
        <f>MID(AA28,62,1)</f>
        <v/>
      </c>
      <c r="BM32" s="56"/>
      <c r="BN32" s="56"/>
      <c r="BO32" s="56" t="str">
        <f>MID(AA28,63,1)</f>
        <v/>
      </c>
      <c r="BP32" s="56"/>
      <c r="BQ32" s="56"/>
      <c r="BR32" s="56" t="str">
        <f>MID(AA28,64,1)</f>
        <v/>
      </c>
      <c r="BS32" s="56"/>
      <c r="BT32" s="56"/>
      <c r="BU32" s="56" t="str">
        <f>MID(AA28,65,1)</f>
        <v/>
      </c>
      <c r="BV32" s="56"/>
      <c r="BW32" s="56"/>
      <c r="BX32" s="56" t="str">
        <f>MID(AA28,66,1)</f>
        <v/>
      </c>
      <c r="BY32" s="56"/>
      <c r="BZ32" s="56"/>
      <c r="CA32" s="56" t="str">
        <f>MID(AA28,67,1)</f>
        <v/>
      </c>
      <c r="CB32" s="56"/>
      <c r="CC32" s="56"/>
      <c r="CD32" s="56" t="str">
        <f>MID(AA28,68,1)</f>
        <v/>
      </c>
      <c r="CE32" s="56"/>
      <c r="CF32" s="56"/>
      <c r="CG32" s="56" t="str">
        <f>MID(AA28,69,1)</f>
        <v/>
      </c>
      <c r="CH32" s="56"/>
      <c r="CI32" s="56"/>
      <c r="CJ32" s="56" t="str">
        <f>MID(AA28,70,1)</f>
        <v/>
      </c>
      <c r="CK32" s="56"/>
      <c r="CL32" s="56"/>
      <c r="CM32" s="56" t="str">
        <f>MID(AA28,71,1)</f>
        <v/>
      </c>
      <c r="CN32" s="56"/>
      <c r="CO32" s="56"/>
      <c r="CP32" s="56" t="str">
        <f>MID(AA28,72,1)</f>
        <v/>
      </c>
      <c r="CQ32" s="56"/>
      <c r="CR32" s="56"/>
      <c r="CS32" s="56" t="str">
        <f>MID(AA28,73,1)</f>
        <v/>
      </c>
      <c r="CT32" s="56"/>
      <c r="CU32" s="56"/>
      <c r="CV32" s="56" t="str">
        <f>MID(AA28,74,1)</f>
        <v/>
      </c>
      <c r="CW32" s="56"/>
      <c r="CX32" s="56"/>
      <c r="CY32" s="56" t="str">
        <f>MID(AA28,75,1)</f>
        <v/>
      </c>
      <c r="CZ32" s="56"/>
      <c r="DA32" s="56"/>
      <c r="DB32" s="56" t="str">
        <f>MID(AA28,76,1)</f>
        <v/>
      </c>
      <c r="DC32" s="56"/>
      <c r="DD32" s="56"/>
      <c r="DE32" s="56" t="str">
        <f>MID(AA28,77,1)</f>
        <v/>
      </c>
      <c r="DF32" s="56"/>
      <c r="DG32" s="56"/>
      <c r="DH32" s="56" t="str">
        <f>MID(AA28,78,1)</f>
        <v/>
      </c>
      <c r="DI32" s="56"/>
      <c r="DJ32" s="56"/>
      <c r="DK32" s="56" t="str">
        <f>MID(AA28,79,1)</f>
        <v/>
      </c>
      <c r="DL32" s="56"/>
      <c r="DM32" s="56"/>
      <c r="DN32" s="56" t="str">
        <f>MID(AA28,80,1)</f>
        <v/>
      </c>
      <c r="DO32" s="56"/>
      <c r="DP32" s="56"/>
    </row>
    <row r="33" spans="1:120" s="23" customFormat="1" ht="17.25" customHeight="1" x14ac:dyDescent="0.2"/>
    <row r="34" spans="1:120" s="16" customFormat="1" x14ac:dyDescent="0.2">
      <c r="A34" s="16" t="s">
        <v>26</v>
      </c>
    </row>
    <row r="35" spans="1:120" s="23" customFormat="1" ht="9.75" customHeight="1" x14ac:dyDescent="0.2"/>
    <row r="36" spans="1:120" s="25" customFormat="1" ht="17.25" customHeight="1" x14ac:dyDescent="0.2">
      <c r="A36" s="83" t="s">
        <v>30</v>
      </c>
      <c r="B36" s="83"/>
      <c r="C36" s="83"/>
      <c r="D36" s="83" t="s">
        <v>28</v>
      </c>
      <c r="E36" s="83"/>
      <c r="F36" s="83"/>
      <c r="G36" s="83" t="s">
        <v>33</v>
      </c>
      <c r="H36" s="83"/>
      <c r="I36" s="83"/>
      <c r="J36" s="83" t="s">
        <v>28</v>
      </c>
      <c r="K36" s="83"/>
      <c r="L36" s="83"/>
      <c r="M36" s="83" t="s">
        <v>31</v>
      </c>
      <c r="N36" s="83"/>
      <c r="O36" s="83"/>
      <c r="P36" s="83" t="s">
        <v>32</v>
      </c>
      <c r="Q36" s="83"/>
      <c r="R36" s="83"/>
      <c r="S36" s="83" t="s">
        <v>39</v>
      </c>
      <c r="T36" s="83"/>
      <c r="U36" s="83"/>
      <c r="V36" s="83" t="s">
        <v>36</v>
      </c>
      <c r="W36" s="83"/>
      <c r="X36" s="83"/>
      <c r="Y36" s="83" t="s">
        <v>33</v>
      </c>
      <c r="Z36" s="83"/>
      <c r="AA36" s="83"/>
      <c r="AB36" s="83" t="s">
        <v>40</v>
      </c>
      <c r="AC36" s="83"/>
      <c r="AD36" s="83"/>
      <c r="AE36" s="83" t="s">
        <v>35</v>
      </c>
      <c r="AF36" s="83"/>
      <c r="AG36" s="83"/>
      <c r="AH36" s="83"/>
      <c r="AI36" s="83"/>
      <c r="AJ36" s="83"/>
      <c r="AK36" s="83" t="s">
        <v>37</v>
      </c>
      <c r="AL36" s="83"/>
      <c r="AM36" s="83"/>
      <c r="AN36" s="83" t="s">
        <v>34</v>
      </c>
      <c r="AO36" s="83"/>
      <c r="AP36" s="83"/>
      <c r="AQ36" s="83" t="s">
        <v>31</v>
      </c>
      <c r="AR36" s="83"/>
      <c r="AS36" s="83"/>
      <c r="AT36" s="83" t="s">
        <v>28</v>
      </c>
      <c r="AU36" s="83"/>
      <c r="AV36" s="83"/>
      <c r="AW36" s="83" t="s">
        <v>38</v>
      </c>
      <c r="AX36" s="83"/>
      <c r="AY36" s="83"/>
      <c r="AZ36" s="83" t="s">
        <v>29</v>
      </c>
      <c r="BA36" s="83"/>
      <c r="BB36" s="83"/>
      <c r="BC36" s="83" t="s">
        <v>27</v>
      </c>
      <c r="BD36" s="83"/>
      <c r="BE36" s="83"/>
      <c r="BF36" s="83" t="s">
        <v>31</v>
      </c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</row>
    <row r="37" spans="1:120" ht="6.75" customHeight="1" x14ac:dyDescent="0.2"/>
    <row r="38" spans="1:120" s="25" customFormat="1" ht="17.25" customHeight="1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</row>
    <row r="39" spans="1:120" s="23" customFormat="1" ht="17.25" customHeight="1" x14ac:dyDescent="0.2"/>
    <row r="40" spans="1:120" s="16" customFormat="1" x14ac:dyDescent="0.2">
      <c r="A40" s="16" t="s">
        <v>25</v>
      </c>
    </row>
    <row r="41" spans="1:120" s="23" customFormat="1" ht="11.25" customHeight="1" x14ac:dyDescent="0.2"/>
    <row r="42" spans="1:120" s="43" customFormat="1" ht="17.25" customHeight="1" x14ac:dyDescent="0.3">
      <c r="A42" s="22" t="s">
        <v>12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50" t="str">
        <f>'лист в'!U37</f>
        <v>21</v>
      </c>
      <c r="U42" s="51"/>
      <c r="V42" s="56" t="str">
        <f>MID(T42,1,1)</f>
        <v>2</v>
      </c>
      <c r="W42" s="56"/>
      <c r="X42" s="56"/>
      <c r="Y42" s="56" t="str">
        <f>MID(T42,2,1)</f>
        <v>1</v>
      </c>
      <c r="Z42" s="56"/>
      <c r="AA42" s="56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44"/>
      <c r="BN42" s="22"/>
      <c r="BO42" s="22"/>
      <c r="BP42" s="24"/>
      <c r="BQ42" s="24"/>
      <c r="BR42" s="24"/>
      <c r="BS42" s="24"/>
      <c r="BT42" s="24"/>
      <c r="BU42" s="24"/>
      <c r="BV42" s="45"/>
      <c r="BW42" s="45"/>
      <c r="BX42" s="45"/>
      <c r="BY42" s="24"/>
      <c r="BZ42" s="24"/>
      <c r="CA42" s="24"/>
      <c r="CB42" s="24"/>
      <c r="CC42" s="24"/>
      <c r="CD42" s="24"/>
      <c r="CE42" s="45"/>
      <c r="CF42" s="45"/>
      <c r="CG42" s="45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</row>
    <row r="43" spans="1:120" s="23" customFormat="1" ht="12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6"/>
      <c r="R43" s="26"/>
      <c r="S43" s="26"/>
      <c r="T43" s="26"/>
      <c r="U43" s="26"/>
      <c r="V43" s="65" t="s">
        <v>4</v>
      </c>
      <c r="W43" s="65"/>
      <c r="X43" s="65"/>
      <c r="Y43" s="65"/>
      <c r="Z43" s="65"/>
      <c r="AA43" s="65"/>
      <c r="AC43" s="26"/>
      <c r="AD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</row>
    <row r="44" spans="1:120" s="23" customFormat="1" ht="9.75" customHeight="1" x14ac:dyDescent="0.2"/>
    <row r="45" spans="1:120" s="29" customFormat="1" ht="17.25" customHeight="1" x14ac:dyDescent="0.2">
      <c r="A45" s="27" t="s">
        <v>18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79">
        <f>'лист в'!AC40</f>
        <v>0</v>
      </c>
      <c r="AD45" s="80"/>
      <c r="AE45" s="56" t="str">
        <f>MID(AC45,1,1)</f>
        <v>0</v>
      </c>
      <c r="AF45" s="56"/>
      <c r="AG45" s="56"/>
      <c r="AH45" s="56" t="str">
        <f>MID(AC45,2,1)</f>
        <v/>
      </c>
      <c r="AI45" s="56"/>
      <c r="AJ45" s="56"/>
      <c r="AK45" s="56" t="str">
        <f>MID(AC45,3,1)</f>
        <v/>
      </c>
      <c r="AL45" s="56"/>
      <c r="AM45" s="56"/>
      <c r="AN45" s="56" t="str">
        <f>MID(AC45,4,1)</f>
        <v/>
      </c>
      <c r="AO45" s="56"/>
      <c r="AP45" s="56"/>
      <c r="AQ45" s="56" t="str">
        <f>MID(AC45,5,1)</f>
        <v/>
      </c>
      <c r="AR45" s="56"/>
      <c r="AS45" s="56"/>
      <c r="AT45" s="56" t="str">
        <f>MID(AC45,6,1)</f>
        <v/>
      </c>
      <c r="AU45" s="56"/>
      <c r="AV45" s="56"/>
      <c r="AW45" s="56" t="str">
        <f>MID(AC45,7,1)</f>
        <v/>
      </c>
      <c r="AX45" s="56"/>
      <c r="AY45" s="56"/>
      <c r="AZ45" s="56" t="str">
        <f>MID(AC45,8,1)</f>
        <v/>
      </c>
      <c r="BA45" s="56"/>
      <c r="BB45" s="56"/>
      <c r="BC45" s="56" t="str">
        <f>MID(AC45,9,1)</f>
        <v/>
      </c>
      <c r="BD45" s="56"/>
      <c r="BE45" s="56"/>
      <c r="BF45" s="56" t="str">
        <f>MID(AC45,10,1)</f>
        <v/>
      </c>
      <c r="BG45" s="56"/>
      <c r="BH45" s="56"/>
      <c r="BI45" s="56" t="str">
        <f>MID(AC45,11,1)</f>
        <v/>
      </c>
      <c r="BJ45" s="56"/>
      <c r="BK45" s="56"/>
      <c r="BL45" s="56" t="str">
        <f>MID(AC45,12,1)</f>
        <v/>
      </c>
      <c r="BM45" s="56"/>
      <c r="BN45" s="56"/>
      <c r="BO45" s="56" t="str">
        <f>MID(AC45,13,1)</f>
        <v/>
      </c>
      <c r="BP45" s="56"/>
      <c r="BQ45" s="56"/>
      <c r="BR45" s="56" t="str">
        <f>MID(AC45,14,1)</f>
        <v/>
      </c>
      <c r="BS45" s="56"/>
      <c r="BT45" s="56"/>
      <c r="BU45" s="56" t="str">
        <f>MID(AC45,15,1)</f>
        <v/>
      </c>
      <c r="BV45" s="56"/>
      <c r="BW45" s="56"/>
      <c r="BX45" s="56" t="str">
        <f>MID(AC45,16,1)</f>
        <v/>
      </c>
      <c r="BY45" s="56"/>
      <c r="BZ45" s="56"/>
      <c r="CA45" s="56" t="str">
        <f>MID(AC45,17,1)</f>
        <v/>
      </c>
      <c r="CB45" s="56"/>
      <c r="CC45" s="56"/>
      <c r="CD45" s="56" t="str">
        <f>MID(AC45,18,1)</f>
        <v/>
      </c>
      <c r="CE45" s="56"/>
      <c r="CF45" s="56"/>
      <c r="CG45" s="56" t="str">
        <f>MID(AC45,19,1)</f>
        <v/>
      </c>
      <c r="CH45" s="56"/>
      <c r="CI45" s="56"/>
      <c r="CJ45" s="56" t="str">
        <f>MID(AC45,20,1)</f>
        <v/>
      </c>
      <c r="CK45" s="56"/>
      <c r="CL45" s="56"/>
      <c r="CM45" s="56" t="str">
        <f>MID(AC45,21,1)</f>
        <v/>
      </c>
      <c r="CN45" s="56"/>
      <c r="CO45" s="56"/>
      <c r="CP45" s="56" t="str">
        <f>MID(AC45,22,1)</f>
        <v/>
      </c>
      <c r="CQ45" s="56"/>
      <c r="CR45" s="56"/>
      <c r="CS45" s="56" t="str">
        <f>MID(AC45,23,1)</f>
        <v/>
      </c>
      <c r="CT45" s="56"/>
      <c r="CU45" s="56"/>
      <c r="CV45" s="56" t="str">
        <f>MID(AC45,24,1)</f>
        <v/>
      </c>
      <c r="CW45" s="56"/>
      <c r="CX45" s="56"/>
      <c r="CY45" s="56" t="str">
        <f>MID(AC45,25,1)</f>
        <v/>
      </c>
      <c r="CZ45" s="56"/>
      <c r="DA45" s="56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</row>
    <row r="46" spans="1:120" s="23" customFormat="1" ht="14.25" customHeight="1" x14ac:dyDescent="0.2"/>
    <row r="47" spans="1:120" s="23" customFormat="1" ht="17.25" customHeight="1" x14ac:dyDescent="0.3">
      <c r="A47" s="43" t="s">
        <v>13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22"/>
      <c r="Q47" s="77">
        <f>'лист в'!Q42</f>
        <v>0</v>
      </c>
      <c r="R47" s="78"/>
      <c r="S47" s="56" t="str">
        <f>MID(Q47,1,1)</f>
        <v>0</v>
      </c>
      <c r="T47" s="56"/>
      <c r="U47" s="56"/>
      <c r="V47" s="56" t="str">
        <f>MID(Q47,2,1)</f>
        <v/>
      </c>
      <c r="W47" s="56"/>
      <c r="X47" s="56"/>
      <c r="Y47" s="58" t="s">
        <v>1</v>
      </c>
      <c r="Z47" s="59"/>
      <c r="AA47" s="60"/>
      <c r="AB47" s="57" t="str">
        <f>MID(Q47,4,1)</f>
        <v/>
      </c>
      <c r="AC47" s="56"/>
      <c r="AD47" s="56"/>
      <c r="AE47" s="57" t="str">
        <f>MID(Q47,5,1)</f>
        <v/>
      </c>
      <c r="AF47" s="56"/>
      <c r="AG47" s="56"/>
      <c r="AH47" s="58" t="s">
        <v>1</v>
      </c>
      <c r="AI47" s="59"/>
      <c r="AJ47" s="60"/>
      <c r="AK47" s="57" t="str">
        <f>MID(Q47,7,1)</f>
        <v/>
      </c>
      <c r="AL47" s="56"/>
      <c r="AM47" s="56"/>
      <c r="AN47" s="57" t="str">
        <f>MID(Q47,8,1)</f>
        <v/>
      </c>
      <c r="AO47" s="56"/>
      <c r="AP47" s="56"/>
      <c r="AQ47" s="57" t="str">
        <f>MID(Q47,9,1)</f>
        <v/>
      </c>
      <c r="AR47" s="56"/>
      <c r="AS47" s="56"/>
      <c r="AT47" s="57" t="str">
        <f>MID(Q47,10,1)</f>
        <v/>
      </c>
      <c r="AU47" s="56"/>
      <c r="AV47" s="56"/>
    </row>
    <row r="48" spans="1:120" s="23" customFormat="1" ht="18.75" customHeight="1" x14ac:dyDescent="0.2"/>
    <row r="49" spans="1:120" s="29" customFormat="1" ht="17.25" customHeight="1" x14ac:dyDescent="0.2">
      <c r="A49" s="27" t="s">
        <v>14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79">
        <f>'лист в'!P44</f>
        <v>0</v>
      </c>
      <c r="Q49" s="79"/>
      <c r="R49" s="80"/>
      <c r="S49" s="56" t="str">
        <f>MID(P49,1,1)</f>
        <v>0</v>
      </c>
      <c r="T49" s="56"/>
      <c r="U49" s="56"/>
      <c r="V49" s="56" t="str">
        <f>MID(P49,2,1)</f>
        <v/>
      </c>
      <c r="W49" s="56"/>
      <c r="X49" s="56"/>
      <c r="Y49" s="56" t="str">
        <f>MID(P49,3,1)</f>
        <v/>
      </c>
      <c r="Z49" s="56"/>
      <c r="AA49" s="56"/>
      <c r="AB49" s="56" t="str">
        <f>MID(P49,4,1)</f>
        <v/>
      </c>
      <c r="AC49" s="56"/>
      <c r="AD49" s="56"/>
      <c r="AE49" s="56" t="str">
        <f>MID(P49,5,1)</f>
        <v/>
      </c>
      <c r="AF49" s="56"/>
      <c r="AG49" s="56"/>
      <c r="AH49" s="56" t="str">
        <f>MID(P49,6,1)</f>
        <v/>
      </c>
      <c r="AI49" s="56"/>
      <c r="AJ49" s="56"/>
      <c r="AK49" s="56" t="str">
        <f>MID(P49,7,1)</f>
        <v/>
      </c>
      <c r="AL49" s="56"/>
      <c r="AM49" s="56"/>
      <c r="AN49" s="56" t="str">
        <f>MID(P49,8,1)</f>
        <v/>
      </c>
      <c r="AO49" s="56"/>
      <c r="AP49" s="56"/>
      <c r="AQ49" s="56" t="str">
        <f>MID(P49,9,1)</f>
        <v/>
      </c>
      <c r="AR49" s="56"/>
      <c r="AS49" s="56"/>
      <c r="AT49" s="56" t="str">
        <f>MID(P49,10,1)</f>
        <v/>
      </c>
      <c r="AU49" s="56"/>
      <c r="AV49" s="56"/>
      <c r="AW49" s="56" t="str">
        <f>MID(P49,11,1)</f>
        <v/>
      </c>
      <c r="AX49" s="56"/>
      <c r="AY49" s="56"/>
      <c r="AZ49" s="56" t="str">
        <f>MID(P49,12,1)</f>
        <v/>
      </c>
      <c r="BA49" s="56"/>
      <c r="BB49" s="56"/>
      <c r="BC49" s="56" t="str">
        <f>MID(P49,13,1)</f>
        <v/>
      </c>
      <c r="BD49" s="56"/>
      <c r="BE49" s="56"/>
      <c r="BF49" s="56" t="str">
        <f>MID(P49,14,1)</f>
        <v/>
      </c>
      <c r="BG49" s="56"/>
      <c r="BH49" s="56"/>
      <c r="BI49" s="56" t="str">
        <f>MID(P49,15,1)</f>
        <v/>
      </c>
      <c r="BJ49" s="56"/>
      <c r="BK49" s="56"/>
      <c r="BL49" s="56" t="str">
        <f>MID(P49,16,1)</f>
        <v/>
      </c>
      <c r="BM49" s="56"/>
      <c r="BN49" s="56"/>
      <c r="BO49" s="56" t="str">
        <f>MID(P49,17,1)</f>
        <v/>
      </c>
      <c r="BP49" s="56"/>
      <c r="BQ49" s="56"/>
      <c r="BR49" s="56" t="str">
        <f>MID(P49,18,1)</f>
        <v/>
      </c>
      <c r="BS49" s="56"/>
      <c r="BT49" s="56"/>
      <c r="BU49" s="56" t="str">
        <f>MID(P49,19,1)</f>
        <v/>
      </c>
      <c r="BV49" s="56"/>
      <c r="BW49" s="56"/>
      <c r="BX49" s="56" t="str">
        <f>MID(P49,20,1)</f>
        <v/>
      </c>
      <c r="BY49" s="56"/>
      <c r="BZ49" s="56"/>
      <c r="CA49" s="56" t="str">
        <f>MID(P49,21,1)</f>
        <v/>
      </c>
      <c r="CB49" s="56"/>
      <c r="CC49" s="56"/>
      <c r="CD49" s="56" t="str">
        <f>MID(P49,22,1)</f>
        <v/>
      </c>
      <c r="CE49" s="56"/>
      <c r="CF49" s="56"/>
      <c r="CG49" s="56" t="str">
        <f>MID(P49,23,1)</f>
        <v/>
      </c>
      <c r="CH49" s="56"/>
      <c r="CI49" s="56"/>
      <c r="CJ49" s="56" t="str">
        <f>MID(P49,24,1)</f>
        <v/>
      </c>
      <c r="CK49" s="56"/>
      <c r="CL49" s="56"/>
      <c r="CM49" s="56" t="str">
        <f>MID(P49,25,1)</f>
        <v/>
      </c>
      <c r="CN49" s="56"/>
      <c r="CO49" s="56"/>
      <c r="CP49" s="56" t="str">
        <f>MID(P49,26,1)</f>
        <v/>
      </c>
      <c r="CQ49" s="56"/>
      <c r="CR49" s="56"/>
      <c r="CS49" s="56" t="str">
        <f>MID(P49,27,1)</f>
        <v/>
      </c>
      <c r="CT49" s="56"/>
      <c r="CU49" s="56"/>
      <c r="CV49" s="56" t="str">
        <f>MID(P49,28,1)</f>
        <v/>
      </c>
      <c r="CW49" s="56"/>
      <c r="CX49" s="56"/>
      <c r="CY49" s="56" t="str">
        <f>MID(P49,29,1)</f>
        <v/>
      </c>
      <c r="CZ49" s="56"/>
      <c r="DA49" s="56"/>
      <c r="DB49" s="56" t="str">
        <f>MID(P49,30,1)</f>
        <v/>
      </c>
      <c r="DC49" s="56"/>
      <c r="DD49" s="56"/>
      <c r="DE49" s="56" t="str">
        <f>MID(P49,31,1)</f>
        <v/>
      </c>
      <c r="DF49" s="56"/>
      <c r="DG49" s="56"/>
      <c r="DH49" s="56" t="str">
        <f>MID(P49,32,1)</f>
        <v/>
      </c>
      <c r="DI49" s="56"/>
      <c r="DJ49" s="56"/>
      <c r="DK49" s="56" t="str">
        <f>MID(P49,33,1)</f>
        <v/>
      </c>
      <c r="DL49" s="56"/>
      <c r="DM49" s="56"/>
      <c r="DN49" s="56" t="str">
        <f>MID(P49,34,1)</f>
        <v/>
      </c>
      <c r="DO49" s="56"/>
      <c r="DP49" s="56"/>
    </row>
    <row r="50" spans="1:120" s="23" customFormat="1" ht="10.5" customHeight="1" x14ac:dyDescent="0.2"/>
    <row r="51" spans="1:120" s="25" customFormat="1" ht="17.25" customHeight="1" x14ac:dyDescent="0.2">
      <c r="A51" s="67" t="str">
        <f>MID(P49,35,1)</f>
        <v/>
      </c>
      <c r="B51" s="68"/>
      <c r="C51" s="57"/>
      <c r="D51" s="67" t="str">
        <f>MID(P49,36,1)</f>
        <v/>
      </c>
      <c r="E51" s="68"/>
      <c r="F51" s="57"/>
      <c r="G51" s="67" t="str">
        <f>MID(P49,37,1)</f>
        <v/>
      </c>
      <c r="H51" s="68"/>
      <c r="I51" s="57"/>
      <c r="J51" s="67" t="str">
        <f>MID(P49,38,1)</f>
        <v/>
      </c>
      <c r="K51" s="68"/>
      <c r="L51" s="57"/>
      <c r="M51" s="67" t="str">
        <f>MID(P49,39,1)</f>
        <v/>
      </c>
      <c r="N51" s="68"/>
      <c r="O51" s="57"/>
      <c r="P51" s="67" t="str">
        <f>MID(P49,40,1)</f>
        <v/>
      </c>
      <c r="Q51" s="68"/>
      <c r="R51" s="57"/>
      <c r="S51" s="67" t="str">
        <f>MID(P49,41,1)</f>
        <v/>
      </c>
      <c r="T51" s="68"/>
      <c r="U51" s="57"/>
      <c r="V51" s="67" t="str">
        <f>MID(P49,42,1)</f>
        <v/>
      </c>
      <c r="W51" s="68"/>
      <c r="X51" s="57"/>
      <c r="Y51" s="67" t="str">
        <f>MID(P49,43,1)</f>
        <v/>
      </c>
      <c r="Z51" s="68"/>
      <c r="AA51" s="57"/>
      <c r="AB51" s="67" t="str">
        <f>MID(P49,44,1)</f>
        <v/>
      </c>
      <c r="AC51" s="68"/>
      <c r="AD51" s="57"/>
      <c r="AE51" s="67" t="str">
        <f>MID(P49,45,1)</f>
        <v/>
      </c>
      <c r="AF51" s="68"/>
      <c r="AG51" s="57"/>
      <c r="AH51" s="67" t="str">
        <f>MID(P49,46,1)</f>
        <v/>
      </c>
      <c r="AI51" s="68"/>
      <c r="AJ51" s="57"/>
      <c r="AK51" s="67" t="str">
        <f>MID(P49,47,1)</f>
        <v/>
      </c>
      <c r="AL51" s="68"/>
      <c r="AM51" s="57"/>
      <c r="AN51" s="67" t="str">
        <f>MID(P49,48,1)</f>
        <v/>
      </c>
      <c r="AO51" s="68"/>
      <c r="AP51" s="57"/>
      <c r="AQ51" s="67" t="str">
        <f>MID(P49,49,1)</f>
        <v/>
      </c>
      <c r="AR51" s="68"/>
      <c r="AS51" s="57"/>
      <c r="AT51" s="67" t="str">
        <f>MID(P49,50,1)</f>
        <v/>
      </c>
      <c r="AU51" s="68"/>
      <c r="AV51" s="57"/>
      <c r="AW51" s="67" t="str">
        <f>MID(P49,51,1)</f>
        <v/>
      </c>
      <c r="AX51" s="68"/>
      <c r="AY51" s="57"/>
      <c r="AZ51" s="67" t="str">
        <f>MID(P49,52,1)</f>
        <v/>
      </c>
      <c r="BA51" s="68"/>
      <c r="BB51" s="57"/>
      <c r="BC51" s="67" t="str">
        <f>MID(P49,53,1)</f>
        <v/>
      </c>
      <c r="BD51" s="68"/>
      <c r="BE51" s="57"/>
      <c r="BF51" s="67" t="str">
        <f>MID(P49,54,1)</f>
        <v/>
      </c>
      <c r="BG51" s="68"/>
      <c r="BH51" s="57"/>
      <c r="BI51" s="67" t="str">
        <f>MID(P49,55,1)</f>
        <v/>
      </c>
      <c r="BJ51" s="68"/>
      <c r="BK51" s="57"/>
      <c r="BL51" s="67" t="str">
        <f>MID(P49,56,1)</f>
        <v/>
      </c>
      <c r="BM51" s="68"/>
      <c r="BN51" s="57"/>
      <c r="BO51" s="67" t="str">
        <f>MID(P49,57,1)</f>
        <v/>
      </c>
      <c r="BP51" s="68"/>
      <c r="BQ51" s="57"/>
      <c r="BR51" s="67" t="str">
        <f>MID(P49,58,1)</f>
        <v/>
      </c>
      <c r="BS51" s="68"/>
      <c r="BT51" s="57"/>
      <c r="BU51" s="67" t="str">
        <f>MID(P49,59,1)</f>
        <v/>
      </c>
      <c r="BV51" s="68"/>
      <c r="BW51" s="57"/>
      <c r="BX51" s="67" t="str">
        <f>MID(P49,60,1)</f>
        <v/>
      </c>
      <c r="BY51" s="68"/>
      <c r="BZ51" s="57"/>
      <c r="CA51" s="67" t="str">
        <f>MID(P49,61,1)</f>
        <v/>
      </c>
      <c r="CB51" s="68"/>
      <c r="CC51" s="57"/>
      <c r="CD51" s="67" t="str">
        <f>MID(P49,62,1)</f>
        <v/>
      </c>
      <c r="CE51" s="68"/>
      <c r="CF51" s="57"/>
      <c r="CG51" s="67" t="str">
        <f>MID(P49,63,1)</f>
        <v/>
      </c>
      <c r="CH51" s="68"/>
      <c r="CI51" s="57"/>
      <c r="CJ51" s="67" t="str">
        <f>MID(P49,64,1)</f>
        <v/>
      </c>
      <c r="CK51" s="68"/>
      <c r="CL51" s="57"/>
      <c r="CM51" s="67" t="str">
        <f>MID(P49,65,1)</f>
        <v/>
      </c>
      <c r="CN51" s="68"/>
      <c r="CO51" s="57"/>
      <c r="CP51" s="67" t="str">
        <f>MID(P49,66,1)</f>
        <v/>
      </c>
      <c r="CQ51" s="68"/>
      <c r="CR51" s="57"/>
      <c r="CS51" s="67" t="str">
        <f>MID(P49,67,1)</f>
        <v/>
      </c>
      <c r="CT51" s="68"/>
      <c r="CU51" s="57"/>
      <c r="CV51" s="67" t="str">
        <f>MID(P49,68,1)</f>
        <v/>
      </c>
      <c r="CW51" s="68"/>
      <c r="CX51" s="57"/>
      <c r="CY51" s="67" t="str">
        <f>MID(P49,69,1)</f>
        <v/>
      </c>
      <c r="CZ51" s="68"/>
      <c r="DA51" s="57"/>
      <c r="DB51" s="67" t="str">
        <f>MID(P49,70,1)</f>
        <v/>
      </c>
      <c r="DC51" s="68"/>
      <c r="DD51" s="57"/>
      <c r="DE51" s="67" t="str">
        <f>MID(P49,71,1)</f>
        <v/>
      </c>
      <c r="DF51" s="68"/>
      <c r="DG51" s="57"/>
      <c r="DH51" s="67" t="str">
        <f>MID(P49,72,1)</f>
        <v/>
      </c>
      <c r="DI51" s="68"/>
      <c r="DJ51" s="57"/>
      <c r="DK51" s="67" t="str">
        <f>MID(P49,73,1)</f>
        <v/>
      </c>
      <c r="DL51" s="68"/>
      <c r="DM51" s="57"/>
      <c r="DN51" s="67" t="str">
        <f>MID(P49,74,1)</f>
        <v/>
      </c>
      <c r="DO51" s="68"/>
      <c r="DP51" s="57"/>
    </row>
    <row r="52" spans="1:120" ht="10.5" customHeight="1" x14ac:dyDescent="0.2"/>
    <row r="53" spans="1:120" s="25" customFormat="1" ht="17.25" customHeight="1" x14ac:dyDescent="0.2">
      <c r="A53" s="67" t="str">
        <f>MID(P49,75,1)</f>
        <v/>
      </c>
      <c r="B53" s="68"/>
      <c r="C53" s="57"/>
      <c r="D53" s="67" t="str">
        <f>MID(P49,76,1)</f>
        <v/>
      </c>
      <c r="E53" s="68"/>
      <c r="F53" s="57"/>
      <c r="G53" s="67" t="str">
        <f>MID(P49,77,1)</f>
        <v/>
      </c>
      <c r="H53" s="68"/>
      <c r="I53" s="57"/>
      <c r="J53" s="67" t="str">
        <f>MID(P49,78,1)</f>
        <v/>
      </c>
      <c r="K53" s="68"/>
      <c r="L53" s="57"/>
      <c r="M53" s="67" t="str">
        <f>MID(P49,79,1)</f>
        <v/>
      </c>
      <c r="N53" s="68"/>
      <c r="O53" s="57"/>
      <c r="P53" s="67" t="str">
        <f>MID(P49,80,1)</f>
        <v/>
      </c>
      <c r="Q53" s="68"/>
      <c r="R53" s="57"/>
      <c r="S53" s="67" t="str">
        <f>MID(P49,81,1)</f>
        <v/>
      </c>
      <c r="T53" s="68"/>
      <c r="U53" s="57"/>
      <c r="V53" s="67" t="str">
        <f>MID(P49,82,1)</f>
        <v/>
      </c>
      <c r="W53" s="68"/>
      <c r="X53" s="57"/>
      <c r="Y53" s="67" t="str">
        <f>MID(P49,83,1)</f>
        <v/>
      </c>
      <c r="Z53" s="68"/>
      <c r="AA53" s="57"/>
      <c r="AB53" s="67" t="str">
        <f>MID(P49,84,1)</f>
        <v/>
      </c>
      <c r="AC53" s="68"/>
      <c r="AD53" s="57"/>
      <c r="AE53" s="67" t="str">
        <f>MID(P49,85,1)</f>
        <v/>
      </c>
      <c r="AF53" s="68"/>
      <c r="AG53" s="57"/>
      <c r="AH53" s="67" t="str">
        <f>MID(P49,86,1)</f>
        <v/>
      </c>
      <c r="AI53" s="68"/>
      <c r="AJ53" s="57"/>
      <c r="AK53" s="67" t="str">
        <f>MID(P49,87,1)</f>
        <v/>
      </c>
      <c r="AL53" s="68"/>
      <c r="AM53" s="57"/>
      <c r="AN53" s="67" t="str">
        <f>MID(P49,88,1)</f>
        <v/>
      </c>
      <c r="AO53" s="68"/>
      <c r="AP53" s="57"/>
      <c r="AQ53" s="67" t="str">
        <f>MID(P49,89,1)</f>
        <v/>
      </c>
      <c r="AR53" s="68"/>
      <c r="AS53" s="57"/>
      <c r="AT53" s="67" t="str">
        <f>MID(P49,90,1)</f>
        <v/>
      </c>
      <c r="AU53" s="68"/>
      <c r="AV53" s="57"/>
      <c r="AW53" s="67" t="str">
        <f>MID(P49,91,1)</f>
        <v/>
      </c>
      <c r="AX53" s="68"/>
      <c r="AY53" s="57"/>
      <c r="AZ53" s="67" t="str">
        <f>MID(P49,92,1)</f>
        <v/>
      </c>
      <c r="BA53" s="68"/>
      <c r="BB53" s="57"/>
      <c r="BC53" s="67" t="str">
        <f>MID(P49,93,1)</f>
        <v/>
      </c>
      <c r="BD53" s="68"/>
      <c r="BE53" s="57"/>
      <c r="BF53" s="67" t="str">
        <f>MID(P49,94,1)</f>
        <v/>
      </c>
      <c r="BG53" s="68"/>
      <c r="BH53" s="57"/>
      <c r="BI53" s="67" t="str">
        <f>MID(P49,95,1)</f>
        <v/>
      </c>
      <c r="BJ53" s="68"/>
      <c r="BK53" s="57"/>
      <c r="BL53" s="67" t="str">
        <f>MID(P49,96,1)</f>
        <v/>
      </c>
      <c r="BM53" s="68"/>
      <c r="BN53" s="57"/>
      <c r="BO53" s="67" t="str">
        <f>MID(P49,97,1)</f>
        <v/>
      </c>
      <c r="BP53" s="68"/>
      <c r="BQ53" s="57"/>
      <c r="BR53" s="67" t="str">
        <f>MID(P49,98,1)</f>
        <v/>
      </c>
      <c r="BS53" s="68"/>
      <c r="BT53" s="57"/>
      <c r="BU53" s="67" t="str">
        <f>MID(P49,99,1)</f>
        <v/>
      </c>
      <c r="BV53" s="68"/>
      <c r="BW53" s="57"/>
      <c r="BX53" s="67" t="str">
        <f>MID(P49,100,1)</f>
        <v/>
      </c>
      <c r="BY53" s="68"/>
      <c r="BZ53" s="57"/>
      <c r="CA53" s="67" t="str">
        <f>MID(P49,101,1)</f>
        <v/>
      </c>
      <c r="CB53" s="68"/>
      <c r="CC53" s="57"/>
      <c r="CD53" s="67" t="str">
        <f>MID(P49,102,1)</f>
        <v/>
      </c>
      <c r="CE53" s="68"/>
      <c r="CF53" s="57"/>
      <c r="CG53" s="67" t="str">
        <f>MID(P49,103,1)</f>
        <v/>
      </c>
      <c r="CH53" s="68"/>
      <c r="CI53" s="57"/>
      <c r="CJ53" s="67" t="str">
        <f>MID(P49,104,1)</f>
        <v/>
      </c>
      <c r="CK53" s="68"/>
      <c r="CL53" s="57"/>
      <c r="CM53" s="67" t="str">
        <f>MID(P49,105,1)</f>
        <v/>
      </c>
      <c r="CN53" s="68"/>
      <c r="CO53" s="57"/>
      <c r="CP53" s="67" t="str">
        <f>MID(P49,106,1)</f>
        <v/>
      </c>
      <c r="CQ53" s="68"/>
      <c r="CR53" s="57"/>
      <c r="CS53" s="67" t="str">
        <f>MID(P49,107,1)</f>
        <v/>
      </c>
      <c r="CT53" s="68"/>
      <c r="CU53" s="57"/>
      <c r="CV53" s="67" t="str">
        <f>MID(P49,108,1)</f>
        <v/>
      </c>
      <c r="CW53" s="68"/>
      <c r="CX53" s="57"/>
      <c r="CY53" s="67" t="str">
        <f>MID(P49,109,1)</f>
        <v/>
      </c>
      <c r="CZ53" s="68"/>
      <c r="DA53" s="57"/>
      <c r="DB53" s="67" t="str">
        <f>MID(P49,110,1)</f>
        <v/>
      </c>
      <c r="DC53" s="68"/>
      <c r="DD53" s="57"/>
      <c r="DE53" s="67" t="str">
        <f>MID(P49,111,1)</f>
        <v/>
      </c>
      <c r="DF53" s="68"/>
      <c r="DG53" s="57"/>
      <c r="DH53" s="67" t="str">
        <f>MID(P49,112,1)</f>
        <v/>
      </c>
      <c r="DI53" s="68"/>
      <c r="DJ53" s="57"/>
      <c r="DK53" s="67" t="str">
        <f>MID(P49,113,1)</f>
        <v/>
      </c>
      <c r="DL53" s="68"/>
      <c r="DM53" s="57"/>
      <c r="DN53" s="67" t="str">
        <f>MID(P49,114,1)</f>
        <v/>
      </c>
      <c r="DO53" s="68"/>
      <c r="DP53" s="57"/>
    </row>
    <row r="54" spans="1:120" s="21" customFormat="1" ht="13.5" customHeight="1" x14ac:dyDescent="0.2"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</row>
    <row r="55" spans="1:120" s="43" customFormat="1" ht="17.25" customHeight="1" x14ac:dyDescent="0.2">
      <c r="A55" s="22" t="s">
        <v>15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77">
        <f>'лист в'!W50</f>
        <v>0</v>
      </c>
      <c r="Y55" s="78"/>
      <c r="Z55" s="56" t="str">
        <f>MID(X55,1,1)</f>
        <v>0</v>
      </c>
      <c r="AA55" s="56"/>
      <c r="AB55" s="56"/>
      <c r="AC55" s="56" t="str">
        <f>MID(X55,2,1)</f>
        <v/>
      </c>
      <c r="AD55" s="56"/>
      <c r="AE55" s="56"/>
      <c r="AF55" s="56" t="str">
        <f>MID(X55,3,1)</f>
        <v/>
      </c>
      <c r="AG55" s="56"/>
      <c r="AH55" s="56"/>
      <c r="AI55" s="62" t="s">
        <v>2</v>
      </c>
      <c r="AJ55" s="63"/>
      <c r="AK55" s="64"/>
      <c r="AL55" s="56" t="str">
        <f>MID(X55,5,1)</f>
        <v/>
      </c>
      <c r="AM55" s="56"/>
      <c r="AN55" s="56"/>
      <c r="AO55" s="56" t="str">
        <f>MID(X55,6,1)</f>
        <v/>
      </c>
      <c r="AP55" s="56"/>
      <c r="AQ55" s="56"/>
      <c r="AR55" s="56" t="str">
        <f>MID(X55,7,1)</f>
        <v/>
      </c>
      <c r="AS55" s="56"/>
      <c r="AT55" s="56"/>
    </row>
    <row r="56" spans="1:120" s="23" customFormat="1" ht="10.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6"/>
      <c r="R56" s="26"/>
      <c r="S56" s="26"/>
      <c r="T56" s="26"/>
      <c r="U56" s="26"/>
      <c r="V56" s="26"/>
      <c r="W56" s="26"/>
      <c r="X56" s="26"/>
      <c r="Y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</row>
    <row r="57" spans="1:120" s="23" customForma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</row>
    <row r="58" spans="1:120" s="23" customForma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</row>
    <row r="59" spans="1:120" s="23" customForma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</row>
    <row r="60" spans="1:120" s="23" customForma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</row>
    <row r="61" spans="1:120" s="23" customFormat="1" x14ac:dyDescent="0.2">
      <c r="A61" s="21"/>
      <c r="B61" s="21"/>
      <c r="C61" s="21"/>
      <c r="D61" s="21"/>
      <c r="E61" s="21"/>
      <c r="F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</row>
    <row r="62" spans="1:120" s="2" customFormat="1" ht="14.25" customHeight="1" x14ac:dyDescent="0.2">
      <c r="A62" s="61"/>
      <c r="B62" s="61"/>
      <c r="C62" s="61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N62" s="61"/>
      <c r="DO62" s="61"/>
      <c r="DP62" s="61"/>
    </row>
  </sheetData>
  <mergeCells count="466">
    <mergeCell ref="AH49:AJ49"/>
    <mergeCell ref="AK49:AM49"/>
    <mergeCell ref="AN49:AP49"/>
    <mergeCell ref="AQ49:AS49"/>
    <mergeCell ref="CY49:DA49"/>
    <mergeCell ref="BL49:BN49"/>
    <mergeCell ref="CG49:CI49"/>
    <mergeCell ref="CJ49:CL49"/>
    <mergeCell ref="DN49:DP49"/>
    <mergeCell ref="Z55:AB55"/>
    <mergeCell ref="AC55:AE55"/>
    <mergeCell ref="AF55:AH55"/>
    <mergeCell ref="AO55:AQ55"/>
    <mergeCell ref="AR55:AT55"/>
    <mergeCell ref="CM49:CO49"/>
    <mergeCell ref="CP49:CR49"/>
    <mergeCell ref="CS49:CU49"/>
    <mergeCell ref="CV49:CX49"/>
    <mergeCell ref="AQ51:AS51"/>
    <mergeCell ref="AT51:AV51"/>
    <mergeCell ref="BI51:BK51"/>
    <mergeCell ref="BL51:BN51"/>
    <mergeCell ref="BO51:BQ51"/>
    <mergeCell ref="BR51:BT51"/>
    <mergeCell ref="AW51:AY51"/>
    <mergeCell ref="AZ51:BB51"/>
    <mergeCell ref="BC51:BE51"/>
    <mergeCell ref="BF51:BH51"/>
    <mergeCell ref="CG51:CI51"/>
    <mergeCell ref="CJ51:CL51"/>
    <mergeCell ref="BL32:BN32"/>
    <mergeCell ref="BO32:BQ32"/>
    <mergeCell ref="S49:U49"/>
    <mergeCell ref="V49:X49"/>
    <mergeCell ref="Y49:AA49"/>
    <mergeCell ref="AB49:AD49"/>
    <mergeCell ref="AE49:AG49"/>
    <mergeCell ref="CS45:CU45"/>
    <mergeCell ref="BX45:BZ45"/>
    <mergeCell ref="BC49:BE49"/>
    <mergeCell ref="BF49:BH49"/>
    <mergeCell ref="BI49:BK49"/>
    <mergeCell ref="BO49:BQ49"/>
    <mergeCell ref="BR49:BT49"/>
    <mergeCell ref="BU49:BW49"/>
    <mergeCell ref="BX49:BZ49"/>
    <mergeCell ref="AT49:AV49"/>
    <mergeCell ref="AW49:AY49"/>
    <mergeCell ref="AZ49:BB49"/>
    <mergeCell ref="CJ45:CL45"/>
    <mergeCell ref="CM45:CO45"/>
    <mergeCell ref="CP45:CR45"/>
    <mergeCell ref="CA49:CC49"/>
    <mergeCell ref="CD49:CF49"/>
    <mergeCell ref="AT32:AV32"/>
    <mergeCell ref="AW32:AY32"/>
    <mergeCell ref="AZ32:BB32"/>
    <mergeCell ref="BC32:BE32"/>
    <mergeCell ref="BF32:BH32"/>
    <mergeCell ref="BI32:BK32"/>
    <mergeCell ref="DN32:DP32"/>
    <mergeCell ref="CA45:CC45"/>
    <mergeCell ref="CD45:CF45"/>
    <mergeCell ref="CG45:CI45"/>
    <mergeCell ref="BL45:BN45"/>
    <mergeCell ref="BO45:BQ45"/>
    <mergeCell ref="BR45:BT45"/>
    <mergeCell ref="BU45:BW45"/>
    <mergeCell ref="CV45:CX45"/>
    <mergeCell ref="CY45:DA45"/>
    <mergeCell ref="CV32:CX32"/>
    <mergeCell ref="CY32:DA32"/>
    <mergeCell ref="DB32:DD32"/>
    <mergeCell ref="DE32:DG32"/>
    <mergeCell ref="DH32:DJ32"/>
    <mergeCell ref="DK32:DM32"/>
    <mergeCell ref="CD32:CF32"/>
    <mergeCell ref="CG32:CI32"/>
    <mergeCell ref="CJ30:CL30"/>
    <mergeCell ref="CM30:CO30"/>
    <mergeCell ref="CP30:CR30"/>
    <mergeCell ref="CS30:CU30"/>
    <mergeCell ref="CV30:CX30"/>
    <mergeCell ref="CY30:DA30"/>
    <mergeCell ref="BR30:BT30"/>
    <mergeCell ref="BU30:BW30"/>
    <mergeCell ref="BR32:BT32"/>
    <mergeCell ref="BU32:BW32"/>
    <mergeCell ref="BX32:BZ32"/>
    <mergeCell ref="CA32:CC32"/>
    <mergeCell ref="CJ32:CL32"/>
    <mergeCell ref="CM32:CO32"/>
    <mergeCell ref="CP32:CR32"/>
    <mergeCell ref="CS32:CU32"/>
    <mergeCell ref="BX30:BZ30"/>
    <mergeCell ref="CA30:CC30"/>
    <mergeCell ref="CD30:CF30"/>
    <mergeCell ref="CG30:CI30"/>
    <mergeCell ref="AZ30:BB30"/>
    <mergeCell ref="BC30:BE30"/>
    <mergeCell ref="BF30:BH30"/>
    <mergeCell ref="BI30:BK30"/>
    <mergeCell ref="BL30:BN30"/>
    <mergeCell ref="BO30:BQ30"/>
    <mergeCell ref="AW26:AY26"/>
    <mergeCell ref="AZ26:BB26"/>
    <mergeCell ref="A30:C30"/>
    <mergeCell ref="D30:F30"/>
    <mergeCell ref="G30:I30"/>
    <mergeCell ref="J30:L30"/>
    <mergeCell ref="M30:O30"/>
    <mergeCell ref="AH30:AJ30"/>
    <mergeCell ref="AK30:AM30"/>
    <mergeCell ref="AN30:AP30"/>
    <mergeCell ref="AQ30:AS30"/>
    <mergeCell ref="AT30:AV30"/>
    <mergeCell ref="AW30:AY30"/>
    <mergeCell ref="P30:R30"/>
    <mergeCell ref="S30:U30"/>
    <mergeCell ref="V30:X30"/>
    <mergeCell ref="Y30:AA30"/>
    <mergeCell ref="AB30:AD30"/>
    <mergeCell ref="AE30:AG30"/>
    <mergeCell ref="AW22:AY22"/>
    <mergeCell ref="AZ22:BB22"/>
    <mergeCell ref="BC22:BE22"/>
    <mergeCell ref="BF22:BH22"/>
    <mergeCell ref="A62:C62"/>
    <mergeCell ref="AL55:AN55"/>
    <mergeCell ref="AI55:AK55"/>
    <mergeCell ref="Y22:AA22"/>
    <mergeCell ref="AB22:AD22"/>
    <mergeCell ref="AE22:AG22"/>
    <mergeCell ref="AH22:AJ22"/>
    <mergeCell ref="Y26:AA26"/>
    <mergeCell ref="AB26:AD26"/>
    <mergeCell ref="AE26:AG26"/>
    <mergeCell ref="V43:AA43"/>
    <mergeCell ref="AK22:AM22"/>
    <mergeCell ref="AN22:AP22"/>
    <mergeCell ref="V42:X42"/>
    <mergeCell ref="Y42:AA42"/>
    <mergeCell ref="AH26:AJ26"/>
    <mergeCell ref="AK26:AM26"/>
    <mergeCell ref="M51:O51"/>
    <mergeCell ref="AN26:AP26"/>
    <mergeCell ref="AQ26:AS26"/>
    <mergeCell ref="DN19:DP19"/>
    <mergeCell ref="DB19:DD19"/>
    <mergeCell ref="DE19:DG19"/>
    <mergeCell ref="DH19:DJ19"/>
    <mergeCell ref="DK19:DM19"/>
    <mergeCell ref="DN62:DP62"/>
    <mergeCell ref="DB30:DD30"/>
    <mergeCell ref="DE30:DG30"/>
    <mergeCell ref="DH30:DJ30"/>
    <mergeCell ref="DK30:DM30"/>
    <mergeCell ref="DK36:DM36"/>
    <mergeCell ref="DN36:DP36"/>
    <mergeCell ref="DN30:DP30"/>
    <mergeCell ref="DB49:DD49"/>
    <mergeCell ref="DE49:DG49"/>
    <mergeCell ref="DH49:DJ49"/>
    <mergeCell ref="DK49:DM49"/>
    <mergeCell ref="CY19:DA19"/>
    <mergeCell ref="CD19:CF19"/>
    <mergeCell ref="CG19:CI19"/>
    <mergeCell ref="CJ19:CL19"/>
    <mergeCell ref="CM19:CO19"/>
    <mergeCell ref="CP19:CR19"/>
    <mergeCell ref="CS19:CU19"/>
    <mergeCell ref="CV19:CX19"/>
    <mergeCell ref="BL19:BN19"/>
    <mergeCell ref="BO19:BQ19"/>
    <mergeCell ref="BR19:BT19"/>
    <mergeCell ref="BU19:BW19"/>
    <mergeCell ref="BX19:BZ19"/>
    <mergeCell ref="CA19:CC19"/>
    <mergeCell ref="AZ19:BB19"/>
    <mergeCell ref="BC19:BE19"/>
    <mergeCell ref="AH19:AJ19"/>
    <mergeCell ref="AK19:AM19"/>
    <mergeCell ref="AN19:AP19"/>
    <mergeCell ref="AQ19:AS19"/>
    <mergeCell ref="P19:R19"/>
    <mergeCell ref="S19:U19"/>
    <mergeCell ref="V19:X19"/>
    <mergeCell ref="DE16:DG16"/>
    <mergeCell ref="DH16:DJ16"/>
    <mergeCell ref="DK16:DM16"/>
    <mergeCell ref="DN16:DP16"/>
    <mergeCell ref="AK45:AM45"/>
    <mergeCell ref="AN45:AP45"/>
    <mergeCell ref="AT19:AV19"/>
    <mergeCell ref="AW19:AY19"/>
    <mergeCell ref="BF19:BH19"/>
    <mergeCell ref="BI19:BK19"/>
    <mergeCell ref="CM16:CO16"/>
    <mergeCell ref="CP16:CR16"/>
    <mergeCell ref="CS16:CU16"/>
    <mergeCell ref="CV16:CX16"/>
    <mergeCell ref="CY16:DA16"/>
    <mergeCell ref="DB16:DD16"/>
    <mergeCell ref="BU16:BW16"/>
    <mergeCell ref="BX16:BZ16"/>
    <mergeCell ref="CA16:CC16"/>
    <mergeCell ref="CD16:CF16"/>
    <mergeCell ref="CG16:CI16"/>
    <mergeCell ref="CJ16:CL16"/>
    <mergeCell ref="BI16:BK16"/>
    <mergeCell ref="BL16:BN16"/>
    <mergeCell ref="BO16:BQ16"/>
    <mergeCell ref="BR16:BT16"/>
    <mergeCell ref="BC16:BE16"/>
    <mergeCell ref="BF16:BH16"/>
    <mergeCell ref="AE16:AG16"/>
    <mergeCell ref="AH16:AJ16"/>
    <mergeCell ref="AK16:AM16"/>
    <mergeCell ref="AN16:AP16"/>
    <mergeCell ref="AQ16:AS16"/>
    <mergeCell ref="AT16:AV16"/>
    <mergeCell ref="AB36:AD36"/>
    <mergeCell ref="Y38:AA38"/>
    <mergeCell ref="AB38:AD38"/>
    <mergeCell ref="Y16:AA16"/>
    <mergeCell ref="AB16:AD16"/>
    <mergeCell ref="S38:U38"/>
    <mergeCell ref="AA28:AV28"/>
    <mergeCell ref="AC45:AD45"/>
    <mergeCell ref="T42:U42"/>
    <mergeCell ref="Y19:AA19"/>
    <mergeCell ref="AB19:AD19"/>
    <mergeCell ref="AE19:AG19"/>
    <mergeCell ref="AQ22:AS22"/>
    <mergeCell ref="AT22:AV22"/>
    <mergeCell ref="AT26:AV26"/>
    <mergeCell ref="AB32:AD32"/>
    <mergeCell ref="AE32:AG32"/>
    <mergeCell ref="AH32:AJ32"/>
    <mergeCell ref="AK32:AM32"/>
    <mergeCell ref="AN32:AP32"/>
    <mergeCell ref="AQ32:AS32"/>
    <mergeCell ref="S32:U32"/>
    <mergeCell ref="V32:X32"/>
    <mergeCell ref="Y32:AA32"/>
    <mergeCell ref="DE14:DG14"/>
    <mergeCell ref="DH14:DJ14"/>
    <mergeCell ref="DK14:DM14"/>
    <mergeCell ref="DN14:DP14"/>
    <mergeCell ref="AT45:AV45"/>
    <mergeCell ref="AW45:AY45"/>
    <mergeCell ref="AZ45:BB45"/>
    <mergeCell ref="BC45:BE45"/>
    <mergeCell ref="AW16:AY16"/>
    <mergeCell ref="AZ16:BB16"/>
    <mergeCell ref="CM14:CO14"/>
    <mergeCell ref="CP14:CR14"/>
    <mergeCell ref="CS14:CU14"/>
    <mergeCell ref="CV14:CX14"/>
    <mergeCell ref="CY14:DA14"/>
    <mergeCell ref="DB14:DD14"/>
    <mergeCell ref="BU14:BW14"/>
    <mergeCell ref="BX14:BZ14"/>
    <mergeCell ref="CA14:CC14"/>
    <mergeCell ref="CD14:CF14"/>
    <mergeCell ref="CG14:CI14"/>
    <mergeCell ref="CJ14:CL14"/>
    <mergeCell ref="BC14:BE14"/>
    <mergeCell ref="BF14:BH14"/>
    <mergeCell ref="BR36:BT36"/>
    <mergeCell ref="AW36:AY36"/>
    <mergeCell ref="AZ36:BB36"/>
    <mergeCell ref="BC36:BE36"/>
    <mergeCell ref="BF36:BH36"/>
    <mergeCell ref="AH38:AJ38"/>
    <mergeCell ref="BR38:BT38"/>
    <mergeCell ref="AW38:AY38"/>
    <mergeCell ref="AZ38:BB38"/>
    <mergeCell ref="BC38:BE38"/>
    <mergeCell ref="BF45:BH45"/>
    <mergeCell ref="BI45:BK45"/>
    <mergeCell ref="AE36:AG36"/>
    <mergeCell ref="AH36:AJ36"/>
    <mergeCell ref="AK36:AM36"/>
    <mergeCell ref="AN36:AP36"/>
    <mergeCell ref="AQ36:AS36"/>
    <mergeCell ref="AT36:AV36"/>
    <mergeCell ref="AE45:AG45"/>
    <mergeCell ref="AH45:AJ45"/>
    <mergeCell ref="AQ45:AS45"/>
    <mergeCell ref="A1:C1"/>
    <mergeCell ref="Y1:AA1"/>
    <mergeCell ref="Y14:AA14"/>
    <mergeCell ref="AB14:AD14"/>
    <mergeCell ref="P14:R14"/>
    <mergeCell ref="S14:U14"/>
    <mergeCell ref="V14:X14"/>
    <mergeCell ref="W8:CT10"/>
    <mergeCell ref="BX4:BZ4"/>
    <mergeCell ref="BL4:BQ4"/>
    <mergeCell ref="BR4:BT4"/>
    <mergeCell ref="BU4:BW4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I14:BK14"/>
    <mergeCell ref="BL14:BN14"/>
    <mergeCell ref="BO14:BQ14"/>
    <mergeCell ref="BR14:BT14"/>
    <mergeCell ref="DE51:DG51"/>
    <mergeCell ref="DH51:DJ51"/>
    <mergeCell ref="DK51:DM51"/>
    <mergeCell ref="DN51:DP51"/>
    <mergeCell ref="CS51:CU51"/>
    <mergeCell ref="CV51:CX51"/>
    <mergeCell ref="CY51:DA51"/>
    <mergeCell ref="DB51:DD51"/>
    <mergeCell ref="P51:R51"/>
    <mergeCell ref="S51:U51"/>
    <mergeCell ref="V51:X51"/>
    <mergeCell ref="AK51:AM51"/>
    <mergeCell ref="AN51:AP51"/>
    <mergeCell ref="Y51:AA51"/>
    <mergeCell ref="AB51:AD51"/>
    <mergeCell ref="AE51:AG51"/>
    <mergeCell ref="AH51:AJ51"/>
    <mergeCell ref="CM51:CO51"/>
    <mergeCell ref="CP51:CR51"/>
    <mergeCell ref="A53:C53"/>
    <mergeCell ref="D53:F53"/>
    <mergeCell ref="G53:I53"/>
    <mergeCell ref="J53:L53"/>
    <mergeCell ref="AK53:AM53"/>
    <mergeCell ref="BU51:BW51"/>
    <mergeCell ref="BX51:BZ51"/>
    <mergeCell ref="CA51:CC51"/>
    <mergeCell ref="CD51:CF51"/>
    <mergeCell ref="A51:C51"/>
    <mergeCell ref="D51:F51"/>
    <mergeCell ref="G51:I51"/>
    <mergeCell ref="J51:L51"/>
    <mergeCell ref="AN53:AP53"/>
    <mergeCell ref="AQ53:AS53"/>
    <mergeCell ref="AT53:AV53"/>
    <mergeCell ref="Y53:AA53"/>
    <mergeCell ref="AB53:AD53"/>
    <mergeCell ref="AE53:AG53"/>
    <mergeCell ref="AH53:AJ53"/>
    <mergeCell ref="BI53:BK53"/>
    <mergeCell ref="BL53:BN53"/>
    <mergeCell ref="BO53:BQ53"/>
    <mergeCell ref="BR53:BT53"/>
    <mergeCell ref="AW53:AY53"/>
    <mergeCell ref="AZ53:BB53"/>
    <mergeCell ref="BC53:BE53"/>
    <mergeCell ref="BF53:BH53"/>
    <mergeCell ref="BU53:BW53"/>
    <mergeCell ref="BX53:BZ53"/>
    <mergeCell ref="DN53:DP53"/>
    <mergeCell ref="CS53:CU53"/>
    <mergeCell ref="CV53:CX53"/>
    <mergeCell ref="CY53:DA53"/>
    <mergeCell ref="DB53:DD53"/>
    <mergeCell ref="CA53:CC53"/>
    <mergeCell ref="CD53:CF53"/>
    <mergeCell ref="DE53:DG53"/>
    <mergeCell ref="DH53:DJ53"/>
    <mergeCell ref="DK53:DM53"/>
    <mergeCell ref="CG53:CI53"/>
    <mergeCell ref="CJ53:CL53"/>
    <mergeCell ref="CM53:CO53"/>
    <mergeCell ref="CP53:CR53"/>
    <mergeCell ref="AB47:AD47"/>
    <mergeCell ref="AE47:AG47"/>
    <mergeCell ref="Y47:AA47"/>
    <mergeCell ref="AN47:AP47"/>
    <mergeCell ref="AQ47:AS47"/>
    <mergeCell ref="AT47:AV47"/>
    <mergeCell ref="AK47:AM47"/>
    <mergeCell ref="AH47:AJ47"/>
    <mergeCell ref="A36:C36"/>
    <mergeCell ref="D36:F36"/>
    <mergeCell ref="G36:I36"/>
    <mergeCell ref="J36:L36"/>
    <mergeCell ref="S47:U47"/>
    <mergeCell ref="V47:X47"/>
    <mergeCell ref="A38:C38"/>
    <mergeCell ref="D38:F38"/>
    <mergeCell ref="G38:I38"/>
    <mergeCell ref="J38:L38"/>
    <mergeCell ref="M36:O36"/>
    <mergeCell ref="P36:R36"/>
    <mergeCell ref="S36:U36"/>
    <mergeCell ref="V36:X36"/>
    <mergeCell ref="V38:X38"/>
    <mergeCell ref="AE38:AG38"/>
    <mergeCell ref="CS36:CU36"/>
    <mergeCell ref="CV36:CX36"/>
    <mergeCell ref="CY36:DA36"/>
    <mergeCell ref="DB36:DD36"/>
    <mergeCell ref="DE36:DG36"/>
    <mergeCell ref="DH36:DJ36"/>
    <mergeCell ref="CP36:CR36"/>
    <mergeCell ref="AK38:AM38"/>
    <mergeCell ref="AN38:AP38"/>
    <mergeCell ref="AQ38:AS38"/>
    <mergeCell ref="AT38:AV38"/>
    <mergeCell ref="BI38:BK38"/>
    <mergeCell ref="BL38:BN38"/>
    <mergeCell ref="BU36:BW36"/>
    <mergeCell ref="BX36:BZ36"/>
    <mergeCell ref="CA36:CC36"/>
    <mergeCell ref="CG36:CI36"/>
    <mergeCell ref="CJ36:CL36"/>
    <mergeCell ref="CM36:CO36"/>
    <mergeCell ref="CD36:CF36"/>
    <mergeCell ref="BI36:BK36"/>
    <mergeCell ref="BL36:BN36"/>
    <mergeCell ref="BO36:BQ36"/>
    <mergeCell ref="BO38:BQ38"/>
    <mergeCell ref="BF38:BH38"/>
    <mergeCell ref="DN38:DP38"/>
    <mergeCell ref="CS38:CU38"/>
    <mergeCell ref="CV38:CX38"/>
    <mergeCell ref="CY38:DA38"/>
    <mergeCell ref="DB38:DD38"/>
    <mergeCell ref="CG38:CI38"/>
    <mergeCell ref="CJ38:CL38"/>
    <mergeCell ref="CM38:CO38"/>
    <mergeCell ref="CP38:CR38"/>
    <mergeCell ref="DE38:DG38"/>
    <mergeCell ref="DH38:DJ38"/>
    <mergeCell ref="DK38:DM38"/>
    <mergeCell ref="BU38:BW38"/>
    <mergeCell ref="BX38:BZ38"/>
    <mergeCell ref="CA38:CC38"/>
    <mergeCell ref="CD38:CF38"/>
    <mergeCell ref="Q47:R47"/>
    <mergeCell ref="P49:R49"/>
    <mergeCell ref="X55:Y55"/>
    <mergeCell ref="M14:O14"/>
    <mergeCell ref="M16:O16"/>
    <mergeCell ref="V22:X22"/>
    <mergeCell ref="V26:X26"/>
    <mergeCell ref="M38:O38"/>
    <mergeCell ref="P38:R38"/>
    <mergeCell ref="M53:O53"/>
    <mergeCell ref="P53:R53"/>
    <mergeCell ref="S53:U53"/>
    <mergeCell ref="V53:X53"/>
    <mergeCell ref="P16:R16"/>
    <mergeCell ref="S16:U16"/>
    <mergeCell ref="V16:X16"/>
    <mergeCell ref="Y36:AA36"/>
    <mergeCell ref="A18:N20"/>
    <mergeCell ref="A32:C32"/>
    <mergeCell ref="D32:F32"/>
    <mergeCell ref="G32:I32"/>
    <mergeCell ref="J32:L32"/>
    <mergeCell ref="M32:O32"/>
    <mergeCell ref="P32:R32"/>
  </mergeCells>
  <phoneticPr fontId="21" type="noConversion"/>
  <printOptions horizontalCentered="1" verticalCentered="1"/>
  <pageMargins left="0.19685039370078741" right="0.19685039370078741" top="0.19685039370078741" bottom="0.19685039370078741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BarCode.9" shapeId="11266" r:id="rId4">
          <objectPr defaultSize="0" autoPict="0" r:id="rId5">
            <anchor moveWithCells="1">
              <from>
                <xdr:col>4</xdr:col>
                <xdr:colOff>38100</xdr:colOff>
                <xdr:row>0</xdr:row>
                <xdr:rowOff>0</xdr:rowOff>
              </from>
              <to>
                <xdr:col>23</xdr:col>
                <xdr:colOff>47625</xdr:colOff>
                <xdr:row>4</xdr:row>
                <xdr:rowOff>0</xdr:rowOff>
              </to>
            </anchor>
          </objectPr>
        </oleObject>
      </mc:Choice>
      <mc:Fallback>
        <oleObject progId="CorelBarCode.9" shapeId="1126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в</vt:lpstr>
      <vt:lpstr>лист е</vt:lpstr>
    </vt:vector>
  </TitlesOfParts>
  <Company>Регфорум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Регфорум</dc:creator>
  <cp:lastModifiedBy>Александр</cp:lastModifiedBy>
  <cp:lastPrinted>2012-05-25T11:09:43Z</cp:lastPrinted>
  <dcterms:created xsi:type="dcterms:W3CDTF">2011-05-06T12:24:45Z</dcterms:created>
  <dcterms:modified xsi:type="dcterms:W3CDTF">2013-07-07T19:06:59Z</dcterms:modified>
</cp:coreProperties>
</file>