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998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  <c r="A6" i="1"/>
  <c r="A7" i="1"/>
  <c r="A8" i="1"/>
  <c r="A9" i="1"/>
  <c r="A10" i="1"/>
  <c r="A11" i="1"/>
  <c r="A12" i="1"/>
  <c r="A5" i="1"/>
  <c r="B17" i="1" l="1"/>
  <c r="H17" i="1" s="1"/>
  <c r="N17" i="1" s="1"/>
  <c r="M21" i="1" l="1"/>
  <c r="M23" i="1"/>
  <c r="M20" i="1"/>
  <c r="M22" i="1"/>
  <c r="A21" i="1"/>
  <c r="A23" i="1"/>
  <c r="A22" i="1"/>
  <c r="A20" i="1"/>
  <c r="G22" i="1"/>
  <c r="G21" i="1"/>
  <c r="G23" i="1"/>
  <c r="G20" i="1"/>
  <c r="L23" i="1" l="1"/>
  <c r="J23" i="1"/>
  <c r="H23" i="1"/>
  <c r="K23" i="1"/>
  <c r="I23" i="1"/>
  <c r="K20" i="1"/>
  <c r="I20" i="1"/>
  <c r="L20" i="1"/>
  <c r="J20" i="1"/>
  <c r="H20" i="1"/>
  <c r="L21" i="1"/>
  <c r="J21" i="1"/>
  <c r="H21" i="1"/>
  <c r="K21" i="1"/>
  <c r="I21" i="1"/>
  <c r="E20" i="1"/>
  <c r="C20" i="1"/>
  <c r="F20" i="1"/>
  <c r="D20" i="1"/>
  <c r="F23" i="1"/>
  <c r="D23" i="1"/>
  <c r="B23" i="1"/>
  <c r="E23" i="1"/>
  <c r="C23" i="1"/>
  <c r="Q22" i="1"/>
  <c r="O22" i="1"/>
  <c r="R22" i="1"/>
  <c r="P22" i="1"/>
  <c r="N22" i="1"/>
  <c r="R23" i="1"/>
  <c r="P23" i="1"/>
  <c r="N23" i="1"/>
  <c r="Q23" i="1"/>
  <c r="O23" i="1"/>
  <c r="K22" i="1"/>
  <c r="I22" i="1"/>
  <c r="L22" i="1"/>
  <c r="J22" i="1"/>
  <c r="H22" i="1"/>
  <c r="E22" i="1"/>
  <c r="C22" i="1"/>
  <c r="F22" i="1"/>
  <c r="D22" i="1"/>
  <c r="B22" i="1"/>
  <c r="F21" i="1"/>
  <c r="D21" i="1"/>
  <c r="B21" i="1"/>
  <c r="E21" i="1"/>
  <c r="C21" i="1"/>
  <c r="Q20" i="1"/>
  <c r="O20" i="1"/>
  <c r="R20" i="1"/>
  <c r="P20" i="1"/>
  <c r="N20" i="1"/>
  <c r="R21" i="1"/>
  <c r="P21" i="1"/>
  <c r="N21" i="1"/>
  <c r="Q21" i="1"/>
  <c r="O21" i="1"/>
</calcChain>
</file>

<file path=xl/sharedStrings.xml><?xml version="1.0" encoding="utf-8"?>
<sst xmlns="http://schemas.openxmlformats.org/spreadsheetml/2006/main" count="26" uniqueCount="19">
  <si>
    <t>Имя</t>
  </si>
  <si>
    <t>Возраст</t>
  </si>
  <si>
    <t>Выручка</t>
  </si>
  <si>
    <t>Компания</t>
  </si>
  <si>
    <t>Вася</t>
  </si>
  <si>
    <t>Петя</t>
  </si>
  <si>
    <t>Маша</t>
  </si>
  <si>
    <t>Коля</t>
  </si>
  <si>
    <t>Дима</t>
  </si>
  <si>
    <t>Стас</t>
  </si>
  <si>
    <t>Саша</t>
  </si>
  <si>
    <t>Юля</t>
  </si>
  <si>
    <t>Солнышко</t>
  </si>
  <si>
    <t>Елочка</t>
  </si>
  <si>
    <t>Березка</t>
  </si>
  <si>
    <t>Осинка</t>
  </si>
  <si>
    <t>Исходные данные</t>
  </si>
  <si>
    <t>Нужно получить формулами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</si>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</sst>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Verdana"/>
      <family val="2"/>
      <charset val="204"/>
    </font>
    <font>
      <sz val="9"/>
      <color theme="0" tint="-0.34998626667073579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236220</xdr:colOff>
      <xdr:row>3</xdr:row>
      <xdr:rowOff>22860</xdr:rowOff>
    </xdr:from>
    <xdr:ext cx="2592539" cy="693420"/>
    <xdr:sp macro="" textlink="">
      <xdr:nvSpPr>
        <xdr:cNvPr id="2" name="TextBox 1"/>
        <xdr:cNvSpPr txBox="1"/>
      </xdr:nvSpPr>
      <xdr:spPr>
        <a:xfrm>
          <a:off x="3497580" y="464820"/>
          <a:ext cx="2583180" cy="693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Нужно</a:t>
          </a:r>
          <a:r>
            <a:rPr lang="ru-RU" sz="1100" baseline="0"/>
            <a:t> отсортировать по размеру выручки, отдельно для каждого отдела</a:t>
          </a:r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B21" sqref="B21"/>
    </sheetView>
  </sheetViews>
  <sheetFormatPr defaultRowHeight="11.25" x14ac:dyDescent="0.15"/>
  <cols>
    <col min="1" max="1" width="8.5" customWidth="1"/>
    <col min="2" max="2" width="8" customWidth="1"/>
    <col min="3" max="3" width="6.875" customWidth="1"/>
    <col min="4" max="4" width="7.75" customWidth="1"/>
    <col min="5" max="5" width="10.75" customWidth="1"/>
    <col min="6" max="6" width="7" customWidth="1"/>
    <col min="7" max="7" width="7.5" customWidth="1"/>
    <col min="8" max="8" width="9.5" bestFit="1" customWidth="1"/>
  </cols>
  <sheetData>
    <row r="1" spans="1:19" ht="12" thickBot="1" x14ac:dyDescent="0.2"/>
    <row r="2" spans="1:19" x14ac:dyDescent="0.15">
      <c r="B2" s="2" t="s">
        <v>16</v>
      </c>
      <c r="C2" s="3"/>
      <c r="D2" s="3"/>
      <c r="E2" s="3"/>
      <c r="F2" s="4"/>
    </row>
    <row r="3" spans="1:19" x14ac:dyDescent="0.15">
      <c r="B3" s="5"/>
      <c r="C3" s="6"/>
      <c r="D3" s="6"/>
      <c r="E3" s="6"/>
      <c r="F3" s="7"/>
    </row>
    <row r="4" spans="1:19" s="1" customFormat="1" ht="27.6" customHeight="1" x14ac:dyDescent="0.15">
      <c r="B4" s="8" t="s">
        <v>0</v>
      </c>
      <c r="C4" s="9" t="s">
        <v>1</v>
      </c>
      <c r="D4" s="9" t="s">
        <v>2</v>
      </c>
      <c r="E4" s="9" t="s">
        <v>3</v>
      </c>
      <c r="F4" s="10" t="s">
        <v>18</v>
      </c>
    </row>
    <row r="5" spans="1:19" x14ac:dyDescent="0.15">
      <c r="A5" s="15">
        <f>F5*100+RANK(D5,$D$5:$D$12)+COUNTIF($F$5:F5,F5)*0.01</f>
        <v>104.01</v>
      </c>
      <c r="B5" s="5" t="s">
        <v>4</v>
      </c>
      <c r="C5" s="6">
        <v>27</v>
      </c>
      <c r="D5" s="6">
        <v>34600</v>
      </c>
      <c r="E5" s="6" t="s">
        <v>12</v>
      </c>
      <c r="F5" s="7">
        <v>1</v>
      </c>
    </row>
    <row r="6" spans="1:19" x14ac:dyDescent="0.15">
      <c r="A6" s="15">
        <f>F6*100+RANK(D6,$D$5:$D$12)+COUNTIF($F$5:F6,F6)*0.01</f>
        <v>205.01</v>
      </c>
      <c r="B6" s="5" t="s">
        <v>5</v>
      </c>
      <c r="C6" s="6">
        <v>30</v>
      </c>
      <c r="D6" s="6">
        <v>32300</v>
      </c>
      <c r="E6" s="6" t="s">
        <v>13</v>
      </c>
      <c r="F6" s="7">
        <v>2</v>
      </c>
    </row>
    <row r="7" spans="1:19" x14ac:dyDescent="0.15">
      <c r="A7" s="15">
        <f>F7*100+RANK(D7,$D$5:$D$12)+COUNTIF($F$5:F7,F7)*0.01</f>
        <v>202.02</v>
      </c>
      <c r="B7" s="5" t="s">
        <v>6</v>
      </c>
      <c r="C7" s="6">
        <v>31</v>
      </c>
      <c r="D7" s="6">
        <v>100540</v>
      </c>
      <c r="E7" s="6" t="s">
        <v>14</v>
      </c>
      <c r="F7" s="7">
        <v>2</v>
      </c>
    </row>
    <row r="8" spans="1:19" x14ac:dyDescent="0.15">
      <c r="A8" s="15">
        <f>F8*100+RANK(D8,$D$5:$D$12)+COUNTIF($F$5:F8,F8)*0.01</f>
        <v>308.01</v>
      </c>
      <c r="B8" s="5" t="s">
        <v>7</v>
      </c>
      <c r="C8" s="6">
        <v>31</v>
      </c>
      <c r="D8" s="6">
        <v>1005</v>
      </c>
      <c r="E8" s="6" t="s">
        <v>15</v>
      </c>
      <c r="F8" s="7">
        <v>3</v>
      </c>
    </row>
    <row r="9" spans="1:19" x14ac:dyDescent="0.15">
      <c r="A9" s="15">
        <f>F9*100+RANK(D9,$D$5:$D$12)+COUNTIF($F$5:F9,F9)*0.01</f>
        <v>306.02</v>
      </c>
      <c r="B9" s="5" t="s">
        <v>8</v>
      </c>
      <c r="C9" s="6">
        <v>20</v>
      </c>
      <c r="D9" s="6">
        <v>31350</v>
      </c>
      <c r="E9" s="6" t="s">
        <v>14</v>
      </c>
      <c r="F9" s="7">
        <v>3</v>
      </c>
    </row>
    <row r="10" spans="1:19" x14ac:dyDescent="0.15">
      <c r="A10" s="15">
        <f>F10*100+RANK(D10,$D$5:$D$12)+COUNTIF($F$5:F10,F10)*0.01</f>
        <v>203.03</v>
      </c>
      <c r="B10" s="5" t="s">
        <v>9</v>
      </c>
      <c r="C10" s="6">
        <v>35</v>
      </c>
      <c r="D10" s="6">
        <v>56720</v>
      </c>
      <c r="E10" s="6" t="s">
        <v>14</v>
      </c>
      <c r="F10" s="7">
        <v>2</v>
      </c>
    </row>
    <row r="11" spans="1:19" x14ac:dyDescent="0.15">
      <c r="A11" s="15">
        <f>F11*100+RANK(D11,$D$5:$D$12)+COUNTIF($F$5:F11,F11)*0.01</f>
        <v>101.02</v>
      </c>
      <c r="B11" s="5" t="s">
        <v>10</v>
      </c>
      <c r="C11" s="6">
        <v>32</v>
      </c>
      <c r="D11" s="6">
        <v>120500</v>
      </c>
      <c r="E11" s="6" t="s">
        <v>12</v>
      </c>
      <c r="F11" s="7">
        <v>1</v>
      </c>
    </row>
    <row r="12" spans="1:19" ht="12" thickBot="1" x14ac:dyDescent="0.2">
      <c r="A12" s="15">
        <f>F12*100+RANK(D12,$D$5:$D$12)+COUNTIF($F$5:F12,F12)*0.01</f>
        <v>207.04</v>
      </c>
      <c r="B12" s="11" t="s">
        <v>11</v>
      </c>
      <c r="C12" s="12">
        <v>29</v>
      </c>
      <c r="D12" s="12">
        <v>18950</v>
      </c>
      <c r="E12" s="12" t="s">
        <v>15</v>
      </c>
      <c r="F12" s="13">
        <v>2</v>
      </c>
    </row>
    <row r="15" spans="1:19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15">
      <c r="A16" s="6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2" thickBot="1" x14ac:dyDescent="0.2">
      <c r="A17" s="6"/>
      <c r="B17" s="6">
        <f>COUNTIF($A$5:$A$12,"&lt;="&amp;C18*100+99)-SUM($A$17:A17)</f>
        <v>2</v>
      </c>
      <c r="C17" s="6"/>
      <c r="D17" s="6"/>
      <c r="E17" s="6"/>
      <c r="F17" s="6"/>
      <c r="G17" s="6"/>
      <c r="H17" s="6">
        <f>COUNTIF($A$5:$A$12,"&lt;="&amp;I18*100+99)-SUM($A$17:G17)</f>
        <v>4</v>
      </c>
      <c r="I17" s="6"/>
      <c r="J17" s="6"/>
      <c r="K17" s="6"/>
      <c r="L17" s="6"/>
      <c r="M17" s="6"/>
      <c r="N17" s="6">
        <f>COUNTIF($A$5:$A$12,"&lt;="&amp;O18*100+99)-SUM($A$17:M17)</f>
        <v>2</v>
      </c>
      <c r="O17" s="6"/>
      <c r="P17" s="6"/>
      <c r="Q17" s="6"/>
      <c r="R17" s="6"/>
      <c r="S17" s="6"/>
    </row>
    <row r="18" spans="1:19" x14ac:dyDescent="0.15">
      <c r="A18" s="6"/>
      <c r="B18" s="2" t="s">
        <v>18</v>
      </c>
      <c r="C18" s="3">
        <v>1</v>
      </c>
      <c r="D18" s="3"/>
      <c r="E18" s="3"/>
      <c r="F18" s="4"/>
      <c r="G18" s="6"/>
      <c r="H18" s="2" t="s">
        <v>18</v>
      </c>
      <c r="I18" s="3">
        <v>2</v>
      </c>
      <c r="J18" s="3"/>
      <c r="K18" s="3"/>
      <c r="L18" s="4"/>
      <c r="M18" s="6"/>
      <c r="N18" s="2" t="s">
        <v>18</v>
      </c>
      <c r="O18" s="3">
        <v>3</v>
      </c>
      <c r="P18" s="3"/>
      <c r="Q18" s="3"/>
      <c r="R18" s="4"/>
      <c r="S18" s="6"/>
    </row>
    <row r="19" spans="1:19" x14ac:dyDescent="0.15">
      <c r="A19" s="6"/>
      <c r="B19" s="5"/>
      <c r="C19" s="6"/>
      <c r="D19" s="6"/>
      <c r="E19" s="6"/>
      <c r="F19" s="7"/>
      <c r="G19" s="6"/>
      <c r="H19" s="5"/>
      <c r="I19" s="6"/>
      <c r="J19" s="6"/>
      <c r="K19" s="6"/>
      <c r="L19" s="7"/>
      <c r="M19" s="6"/>
      <c r="N19" s="5"/>
      <c r="O19" s="6"/>
      <c r="P19" s="6"/>
      <c r="Q19" s="6"/>
      <c r="R19" s="7"/>
      <c r="S19" s="6"/>
    </row>
    <row r="20" spans="1:19" x14ac:dyDescent="0.15">
      <c r="A20" s="14">
        <f>IF(ROW(A1)&gt;B$17,"",SMALL($A$5:$A$12,SUM($A$17:A$17)+ROW(A1)))</f>
        <v>101.02</v>
      </c>
      <c r="B20" s="5" t="str">
        <f>IF($A20="","",VLOOKUP($A20,$A$5:$F$12,COLUMN(C1)-MATCH(100,$B$17:B$17),))</f>
        <v>Саша</v>
      </c>
      <c r="C20" s="6">
        <f>IF($A20="","",VLOOKUP($A20,$A$5:$F$12,COLUMN(D1)-MATCH(100,$B$17:C$17),))</f>
        <v>32</v>
      </c>
      <c r="D20" s="6">
        <f>IF($A20="","",VLOOKUP($A20,$A$5:$F$12,COLUMN(E1)-MATCH(100,$B$17:D$17),))</f>
        <v>120500</v>
      </c>
      <c r="E20" s="6" t="str">
        <f>IF($A20="","",VLOOKUP($A20,$A$5:$F$12,COLUMN(F1)-MATCH(100,$B$17:E$17),))</f>
        <v>Солнышко</v>
      </c>
      <c r="F20" s="7">
        <f>IF($A20="","",VLOOKUP($A20,$A$5:$F$12,COLUMN(G1)-MATCH(100,$B$17:F$17),))</f>
        <v>1</v>
      </c>
      <c r="G20" s="14">
        <f>IF(ROW(G1)&gt;H$17,"",SMALL($A$5:$A$12,SUM($A$17:G$17)+ROW(G1)))</f>
        <v>202.02</v>
      </c>
      <c r="H20" s="5" t="str">
        <f>IF($G20="","",VLOOKUP($G20,$A$5:$F$12,COLUMN(I1)-MATCH(100,$B$17:H$17),))</f>
        <v>Маша</v>
      </c>
      <c r="I20" s="6">
        <f>IF($G20="","",VLOOKUP($G20,$A$5:$F$12,COLUMN(J1)-MATCH(100,$B$17:I$17),))</f>
        <v>31</v>
      </c>
      <c r="J20" s="6">
        <f>IF($G20="","",VLOOKUP($G20,$A$5:$F$12,COLUMN(K1)-MATCH(100,$B$17:J$17),))</f>
        <v>100540</v>
      </c>
      <c r="K20" s="6" t="str">
        <f>IF($G20="","",VLOOKUP($G20,$A$5:$F$12,COLUMN(L1)-MATCH(100,$B$17:K$17),))</f>
        <v>Березка</v>
      </c>
      <c r="L20" s="7">
        <f>IF($G20="","",VLOOKUP($G20,$A$5:$F$12,COLUMN(M1)-MATCH(100,$B$17:L$17),))</f>
        <v>2</v>
      </c>
      <c r="M20" s="14">
        <f>IF(ROW(M1)&gt;N$17,"",SMALL($A$5:$A$12,SUM($A$17:M$17)+ROW(M1)))</f>
        <v>306.02</v>
      </c>
      <c r="N20" s="5" t="str">
        <f>IF($M20="","",VLOOKUP($M20,$A$5:$F$12,COLUMN(O1)-MATCH(100,$B$17:N$17),))</f>
        <v>Дима</v>
      </c>
      <c r="O20" s="6">
        <f>IF($M20="","",VLOOKUP($M20,$A$5:$F$12,COLUMN(P1)-MATCH(100,$B$17:O$17),))</f>
        <v>20</v>
      </c>
      <c r="P20" s="6">
        <f>IF($M20="","",VLOOKUP($M20,$A$5:$F$12,COLUMN(Q1)-MATCH(100,$B$17:P$17),))</f>
        <v>31350</v>
      </c>
      <c r="Q20" s="6" t="str">
        <f>IF($M20="","",VLOOKUP($M20,$A$5:$F$12,COLUMN(R1)-MATCH(100,$B$17:Q$17),))</f>
        <v>Березка</v>
      </c>
      <c r="R20" s="7">
        <f>IF($M20="","",VLOOKUP($M20,$A$5:$F$12,COLUMN(S1)-MATCH(100,$B$17:R$17),))</f>
        <v>3</v>
      </c>
      <c r="S20" s="6"/>
    </row>
    <row r="21" spans="1:19" x14ac:dyDescent="0.15">
      <c r="A21" s="14">
        <f>IF(ROW(A2)&gt;B$17,"",SMALL($A$5:$A$12,SUM($A$17:A$17)+ROW(A2)))</f>
        <v>104.01</v>
      </c>
      <c r="B21" s="5" t="str">
        <f>IF($A21="","",VLOOKUP($A21,$A$5:$F$12,COLUMN(C2)-MATCH(100,$B$17:B$17),))</f>
        <v>Вася</v>
      </c>
      <c r="C21" s="6">
        <f>IF($A21="","",VLOOKUP($A21,$A$5:$F$12,COLUMN(D2)-MATCH(100,$B$17:C$17),))</f>
        <v>27</v>
      </c>
      <c r="D21" s="6">
        <f>IF($A21="","",VLOOKUP($A21,$A$5:$F$12,COLUMN(E2)-MATCH(100,$B$17:D$17),))</f>
        <v>34600</v>
      </c>
      <c r="E21" s="6" t="str">
        <f>IF($A21="","",VLOOKUP($A21,$A$5:$F$12,COLUMN(F2)-MATCH(100,$B$17:E$17),))</f>
        <v>Солнышко</v>
      </c>
      <c r="F21" s="7">
        <f>IF($A21="","",VLOOKUP($A21,$A$5:$F$12,COLUMN(G2)-MATCH(100,$B$17:F$17),))</f>
        <v>1</v>
      </c>
      <c r="G21" s="14">
        <f>IF(ROW(G2)&gt;H$17,"",SMALL($A$5:$A$12,SUM($A$17:G$17)+ROW(G2)))</f>
        <v>203.03</v>
      </c>
      <c r="H21" s="5" t="str">
        <f>IF($G21="","",VLOOKUP($G21,$A$5:$F$12,COLUMN(I2)-MATCH(100,$B$17:H$17),))</f>
        <v>Стас</v>
      </c>
      <c r="I21" s="6">
        <f>IF($G21="","",VLOOKUP($G21,$A$5:$F$12,COLUMN(J2)-MATCH(100,$B$17:I$17),))</f>
        <v>35</v>
      </c>
      <c r="J21" s="6">
        <f>IF($G21="","",VLOOKUP($G21,$A$5:$F$12,COLUMN(K2)-MATCH(100,$B$17:J$17),))</f>
        <v>56720</v>
      </c>
      <c r="K21" s="6" t="str">
        <f>IF($G21="","",VLOOKUP($G21,$A$5:$F$12,COLUMN(L2)-MATCH(100,$B$17:K$17),))</f>
        <v>Березка</v>
      </c>
      <c r="L21" s="7">
        <f>IF($G21="","",VLOOKUP($G21,$A$5:$F$12,COLUMN(M2)-MATCH(100,$B$17:L$17),))</f>
        <v>2</v>
      </c>
      <c r="M21" s="14">
        <f>IF(ROW(M2)&gt;N$17,"",SMALL($A$5:$A$12,SUM($A$17:M$17)+ROW(M2)))</f>
        <v>308.01</v>
      </c>
      <c r="N21" s="5" t="str">
        <f>IF($M21="","",VLOOKUP($M21,$A$5:$F$12,COLUMN(O2)-MATCH(100,$B$17:N$17),))</f>
        <v>Коля</v>
      </c>
      <c r="O21" s="6">
        <f>IF($M21="","",VLOOKUP($M21,$A$5:$F$12,COLUMN(P2)-MATCH(100,$B$17:O$17),))</f>
        <v>31</v>
      </c>
      <c r="P21" s="6">
        <f>IF($M21="","",VLOOKUP($M21,$A$5:$F$12,COLUMN(Q2)-MATCH(100,$B$17:P$17),))</f>
        <v>1005</v>
      </c>
      <c r="Q21" s="6" t="str">
        <f>IF($M21="","",VLOOKUP($M21,$A$5:$F$12,COLUMN(R2)-MATCH(100,$B$17:Q$17),))</f>
        <v>Осинка</v>
      </c>
      <c r="R21" s="7">
        <f>IF($M21="","",VLOOKUP($M21,$A$5:$F$12,COLUMN(S2)-MATCH(100,$B$17:R$17),))</f>
        <v>3</v>
      </c>
      <c r="S21" s="6"/>
    </row>
    <row r="22" spans="1:19" x14ac:dyDescent="0.15">
      <c r="A22" s="14" t="str">
        <f>IF(ROW(A3)&gt;B$17,"",SMALL($A$5:$A$12,SUM($A$17:A$17)+ROW(A3)))</f>
        <v/>
      </c>
      <c r="B22" s="5" t="str">
        <f>IF($A22="","",VLOOKUP($A22,$A$5:$F$12,COLUMN(C3)-MATCH(100,$B$17:B$17),))</f>
        <v/>
      </c>
      <c r="C22" s="6" t="str">
        <f>IF($A22="","",VLOOKUP($A22,$A$5:$F$12,COLUMN(D3)-MATCH(100,$B$17:C$17),))</f>
        <v/>
      </c>
      <c r="D22" s="6" t="str">
        <f>IF($A22="","",VLOOKUP($A22,$A$5:$F$12,COLUMN(E3)-MATCH(100,$B$17:D$17),))</f>
        <v/>
      </c>
      <c r="E22" s="6" t="str">
        <f>IF($A22="","",VLOOKUP($A22,$A$5:$F$12,COLUMN(F3)-MATCH(100,$B$17:E$17),))</f>
        <v/>
      </c>
      <c r="F22" s="7" t="str">
        <f>IF($A22="","",VLOOKUP($A22,$A$5:$F$12,COLUMN(G3)-MATCH(100,$B$17:F$17),))</f>
        <v/>
      </c>
      <c r="G22" s="14">
        <f>IF(ROW(G3)&gt;H$17,"",SMALL($A$5:$A$12,SUM($A$17:G$17)+ROW(G3)))</f>
        <v>205.01</v>
      </c>
      <c r="H22" s="5" t="str">
        <f>IF($G22="","",VLOOKUP($G22,$A$5:$F$12,COLUMN(I3)-MATCH(100,$B$17:H$17),))</f>
        <v>Петя</v>
      </c>
      <c r="I22" s="6">
        <f>IF($G22="","",VLOOKUP($G22,$A$5:$F$12,COLUMN(J3)-MATCH(100,$B$17:I$17),))</f>
        <v>30</v>
      </c>
      <c r="J22" s="6">
        <f>IF($G22="","",VLOOKUP($G22,$A$5:$F$12,COLUMN(K3)-MATCH(100,$B$17:J$17),))</f>
        <v>32300</v>
      </c>
      <c r="K22" s="6" t="str">
        <f>IF($G22="","",VLOOKUP($G22,$A$5:$F$12,COLUMN(L3)-MATCH(100,$B$17:K$17),))</f>
        <v>Елочка</v>
      </c>
      <c r="L22" s="7">
        <f>IF($G22="","",VLOOKUP($G22,$A$5:$F$12,COLUMN(M3)-MATCH(100,$B$17:L$17),))</f>
        <v>2</v>
      </c>
      <c r="M22" s="14" t="str">
        <f>IF(ROW(M3)&gt;N$17,"",SMALL($A$5:$A$12,SUM($A$17:M$17)+ROW(M3)))</f>
        <v/>
      </c>
      <c r="N22" s="5" t="str">
        <f>IF($M22="","",VLOOKUP($M22,$A$5:$F$12,COLUMN(O3)-MATCH(100,$B$17:N$17),))</f>
        <v/>
      </c>
      <c r="O22" s="6" t="str">
        <f>IF($M22="","",VLOOKUP($M22,$A$5:$F$12,COLUMN(P3)-MATCH(100,$B$17:O$17),))</f>
        <v/>
      </c>
      <c r="P22" s="6" t="str">
        <f>IF($M22="","",VLOOKUP($M22,$A$5:$F$12,COLUMN(Q3)-MATCH(100,$B$17:P$17),))</f>
        <v/>
      </c>
      <c r="Q22" s="6" t="str">
        <f>IF($M22="","",VLOOKUP($M22,$A$5:$F$12,COLUMN(R3)-MATCH(100,$B$17:Q$17),))</f>
        <v/>
      </c>
      <c r="R22" s="7" t="str">
        <f>IF($M22="","",VLOOKUP($M22,$A$5:$F$12,COLUMN(S3)-MATCH(100,$B$17:R$17),))</f>
        <v/>
      </c>
      <c r="S22" s="6"/>
    </row>
    <row r="23" spans="1:19" ht="12" thickBot="1" x14ac:dyDescent="0.2">
      <c r="A23" s="14" t="str">
        <f>IF(ROW(A4)&gt;B$17,"",SMALL($A$5:$A$12,SUM($A$17:A$17)+ROW(A4)))</f>
        <v/>
      </c>
      <c r="B23" s="11" t="str">
        <f>IF($A23="","",VLOOKUP($A23,$A$5:$F$12,COLUMN(C4)-MATCH(100,$B$17:B$17),))</f>
        <v/>
      </c>
      <c r="C23" s="12" t="str">
        <f>IF($A23="","",VLOOKUP($A23,$A$5:$F$12,COLUMN(D4)-MATCH(100,$B$17:C$17),))</f>
        <v/>
      </c>
      <c r="D23" s="12" t="str">
        <f>IF($A23="","",VLOOKUP($A23,$A$5:$F$12,COLUMN(E4)-MATCH(100,$B$17:D$17),))</f>
        <v/>
      </c>
      <c r="E23" s="12" t="str">
        <f>IF($A23="","",VLOOKUP($A23,$A$5:$F$12,COLUMN(F4)-MATCH(100,$B$17:E$17),))</f>
        <v/>
      </c>
      <c r="F23" s="13" t="str">
        <f>IF($A23="","",VLOOKUP($A23,$A$5:$F$12,COLUMN(G4)-MATCH(100,$B$17:F$17),))</f>
        <v/>
      </c>
      <c r="G23" s="14">
        <f>IF(ROW(G4)&gt;H$17,"",SMALL($A$5:$A$12,SUM($A$17:G$17)+ROW(G4)))</f>
        <v>207.04</v>
      </c>
      <c r="H23" s="11" t="str">
        <f>IF($G23="","",VLOOKUP($G23,$A$5:$F$12,COLUMN(I4)-MATCH(100,$B$17:H$17),))</f>
        <v>Юля</v>
      </c>
      <c r="I23" s="12">
        <f>IF($G23="","",VLOOKUP($G23,$A$5:$F$12,COLUMN(J4)-MATCH(100,$B$17:I$17),))</f>
        <v>29</v>
      </c>
      <c r="J23" s="12">
        <f>IF($G23="","",VLOOKUP($G23,$A$5:$F$12,COLUMN(K4)-MATCH(100,$B$17:J$17),))</f>
        <v>18950</v>
      </c>
      <c r="K23" s="12" t="str">
        <f>IF($G23="","",VLOOKUP($G23,$A$5:$F$12,COLUMN(L4)-MATCH(100,$B$17:K$17),))</f>
        <v>Осинка</v>
      </c>
      <c r="L23" s="13">
        <f>IF($G23="","",VLOOKUP($G23,$A$5:$F$12,COLUMN(M4)-MATCH(100,$B$17:L$17),))</f>
        <v>2</v>
      </c>
      <c r="M23" s="14" t="str">
        <f>IF(ROW(M4)&gt;N$17,"",SMALL($A$5:$A$12,SUM($A$17:M$17)+ROW(M4)))</f>
        <v/>
      </c>
      <c r="N23" s="11" t="str">
        <f>IF($M23="","",VLOOKUP($M23,$A$5:$F$12,COLUMN(O4)-MATCH(100,$B$17:N$17),))</f>
        <v/>
      </c>
      <c r="O23" s="12" t="str">
        <f>IF($M23="","",VLOOKUP($M23,$A$5:$F$12,COLUMN(P4)-MATCH(100,$B$17:O$17),))</f>
        <v/>
      </c>
      <c r="P23" s="12" t="str">
        <f>IF($M23="","",VLOOKUP($M23,$A$5:$F$12,COLUMN(Q4)-MATCH(100,$B$17:P$17),))</f>
        <v/>
      </c>
      <c r="Q23" s="12" t="str">
        <f>IF($M23="","",VLOOKUP($M23,$A$5:$F$12,COLUMN(R4)-MATCH(100,$B$17:Q$17),))</f>
        <v/>
      </c>
      <c r="R23" s="13" t="str">
        <f>IF($M23="","",VLOOKUP($M23,$A$5:$F$12,COLUMN(S4)-MATCH(100,$B$17:R$17),))</f>
        <v/>
      </c>
      <c r="S23" s="6"/>
    </row>
    <row r="24" spans="1:19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IKEA IT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stole</dc:creator>
  <cp:lastModifiedBy>radist2</cp:lastModifiedBy>
  <dcterms:created xsi:type="dcterms:W3CDTF">2013-07-05T15:20:41Z</dcterms:created>
  <dcterms:modified xsi:type="dcterms:W3CDTF">2013-07-06T22:14:27Z</dcterms:modified>
</cp:coreProperties>
</file>