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5"/>
  <workbookPr filterPrivacy="1" defaultThemeVersion="124226"/>
  <xr:revisionPtr revIDLastSave="0" documentId="13_ncr:1_{D7F3F17F-D5ED-4691-8EB9-17C22C7EE15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F2" i="1"/>
  <c r="AH7" i="1" l="1"/>
  <c r="AF13" i="1"/>
  <c r="AF5" i="1"/>
  <c r="D21" i="1"/>
  <c r="F21" i="1" s="1"/>
  <c r="D22" i="1"/>
  <c r="F22" i="1" s="1"/>
  <c r="D23" i="1"/>
  <c r="J23" i="1" s="1"/>
  <c r="D24" i="1"/>
  <c r="G24" i="1" s="1"/>
  <c r="D25" i="1"/>
  <c r="K25" i="1" s="1"/>
  <c r="D17" i="1"/>
  <c r="I17" i="1" s="1"/>
  <c r="D18" i="1"/>
  <c r="H18" i="1" s="1"/>
  <c r="D19" i="1"/>
  <c r="H19" i="1" s="1"/>
  <c r="D20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R7" i="1" l="1"/>
  <c r="G23" i="1"/>
  <c r="F19" i="1"/>
  <c r="I25" i="1"/>
  <c r="J22" i="1"/>
  <c r="K24" i="1"/>
  <c r="AD5" i="1"/>
  <c r="Y13" i="1"/>
  <c r="AG7" i="1"/>
  <c r="Q7" i="1"/>
  <c r="G22" i="1"/>
  <c r="F18" i="1"/>
  <c r="I24" i="1"/>
  <c r="J21" i="1"/>
  <c r="K23" i="1"/>
  <c r="Y5" i="1"/>
  <c r="R13" i="1"/>
  <c r="AF7" i="1"/>
  <c r="P7" i="1"/>
  <c r="G21" i="1"/>
  <c r="H17" i="1"/>
  <c r="I23" i="1"/>
  <c r="J20" i="1"/>
  <c r="K22" i="1"/>
  <c r="W5" i="1"/>
  <c r="K13" i="1"/>
  <c r="AE7" i="1"/>
  <c r="M7" i="1"/>
  <c r="G20" i="1"/>
  <c r="H25" i="1"/>
  <c r="I22" i="1"/>
  <c r="J19" i="1"/>
  <c r="K21" i="1"/>
  <c r="R5" i="1"/>
  <c r="AD11" i="1"/>
  <c r="AD7" i="1"/>
  <c r="L7" i="1"/>
  <c r="H24" i="1"/>
  <c r="J18" i="1"/>
  <c r="K20" i="1"/>
  <c r="P5" i="1"/>
  <c r="W11" i="1"/>
  <c r="AA7" i="1"/>
  <c r="K7" i="1"/>
  <c r="I20" i="1"/>
  <c r="K19" i="1"/>
  <c r="K5" i="1"/>
  <c r="P11" i="1"/>
  <c r="Z7" i="1"/>
  <c r="J7" i="1"/>
  <c r="G18" i="1" s="1"/>
  <c r="H22" i="1"/>
  <c r="I19" i="1"/>
  <c r="K18" i="1"/>
  <c r="I5" i="1"/>
  <c r="F20" i="1" s="1"/>
  <c r="I11" i="1"/>
  <c r="I21" i="1" s="1"/>
  <c r="Y7" i="1"/>
  <c r="I7" i="1"/>
  <c r="G19" i="1" s="1"/>
  <c r="I18" i="1"/>
  <c r="AF15" i="1"/>
  <c r="AD9" i="1"/>
  <c r="X7" i="1"/>
  <c r="F17" i="1"/>
  <c r="F23" i="1"/>
  <c r="H20" i="1"/>
  <c r="J17" i="1"/>
  <c r="Y15" i="1"/>
  <c r="W9" i="1"/>
  <c r="W7" i="1"/>
  <c r="G17" i="1"/>
  <c r="J25" i="1"/>
  <c r="R15" i="1"/>
  <c r="P9" i="1"/>
  <c r="T7" i="1"/>
  <c r="G25" i="1"/>
  <c r="J24" i="1"/>
  <c r="K17" i="1"/>
  <c r="K26" i="1" s="1"/>
  <c r="K15" i="1"/>
  <c r="I9" i="1"/>
  <c r="H21" i="1" s="1"/>
  <c r="S7" i="1"/>
  <c r="G7" i="1"/>
  <c r="AJ5" i="1"/>
  <c r="AE15" i="1"/>
  <c r="Y9" i="1"/>
  <c r="AI5" i="1"/>
  <c r="AD15" i="1"/>
  <c r="AJ13" i="1"/>
  <c r="X13" i="1"/>
  <c r="L13" i="1"/>
  <c r="R11" i="1"/>
  <c r="AJ9" i="1"/>
  <c r="X9" i="1"/>
  <c r="L9" i="1"/>
  <c r="S15" i="1"/>
  <c r="S11" i="1"/>
  <c r="AH5" i="1"/>
  <c r="V5" i="1"/>
  <c r="J5" i="1"/>
  <c r="AC15" i="1"/>
  <c r="Q15" i="1"/>
  <c r="AI13" i="1"/>
  <c r="W13" i="1"/>
  <c r="AC11" i="1"/>
  <c r="Q11" i="1"/>
  <c r="AI9" i="1"/>
  <c r="K9" i="1"/>
  <c r="AC7" i="1"/>
  <c r="L5" i="1"/>
  <c r="M13" i="1"/>
  <c r="G11" i="1"/>
  <c r="AG5" i="1"/>
  <c r="U5" i="1"/>
  <c r="AB15" i="1"/>
  <c r="P15" i="1"/>
  <c r="AH13" i="1"/>
  <c r="V13" i="1"/>
  <c r="J13" i="1"/>
  <c r="AB11" i="1"/>
  <c r="AH9" i="1"/>
  <c r="V9" i="1"/>
  <c r="J9" i="1"/>
  <c r="H23" i="1" s="1"/>
  <c r="AB7" i="1"/>
  <c r="AA15" i="1"/>
  <c r="O15" i="1"/>
  <c r="U13" i="1"/>
  <c r="I13" i="1"/>
  <c r="O11" i="1"/>
  <c r="AG9" i="1"/>
  <c r="U9" i="1"/>
  <c r="O7" i="1"/>
  <c r="T5" i="1"/>
  <c r="H5" i="1"/>
  <c r="AG13" i="1"/>
  <c r="AA11" i="1"/>
  <c r="AE5" i="1"/>
  <c r="S5" i="1"/>
  <c r="G5" i="1"/>
  <c r="Z15" i="1"/>
  <c r="N15" i="1"/>
  <c r="T13" i="1"/>
  <c r="H13" i="1"/>
  <c r="Z11" i="1"/>
  <c r="N11" i="1"/>
  <c r="AF9" i="1"/>
  <c r="T9" i="1"/>
  <c r="H9" i="1"/>
  <c r="N7" i="1"/>
  <c r="G13" i="1"/>
  <c r="M11" i="1"/>
  <c r="AC5" i="1"/>
  <c r="Q5" i="1"/>
  <c r="AJ15" i="1"/>
  <c r="X15" i="1"/>
  <c r="L15" i="1"/>
  <c r="AD13" i="1"/>
  <c r="AJ11" i="1"/>
  <c r="X11" i="1"/>
  <c r="L11" i="1"/>
  <c r="R9" i="1"/>
  <c r="AJ7" i="1"/>
  <c r="AB5" i="1"/>
  <c r="AI15" i="1"/>
  <c r="W15" i="1"/>
  <c r="AC13" i="1"/>
  <c r="Q13" i="1"/>
  <c r="AI11" i="1"/>
  <c r="K11" i="1"/>
  <c r="AC9" i="1"/>
  <c r="Q9" i="1"/>
  <c r="AI7" i="1"/>
  <c r="S13" i="1"/>
  <c r="S9" i="1"/>
  <c r="AA5" i="1"/>
  <c r="O5" i="1"/>
  <c r="AH15" i="1"/>
  <c r="V15" i="1"/>
  <c r="J15" i="1"/>
  <c r="AB13" i="1"/>
  <c r="P13" i="1"/>
  <c r="AH11" i="1"/>
  <c r="V11" i="1"/>
  <c r="J11" i="1"/>
  <c r="AB9" i="1"/>
  <c r="V7" i="1"/>
  <c r="M15" i="1"/>
  <c r="AE9" i="1"/>
  <c r="Z5" i="1"/>
  <c r="N5" i="1"/>
  <c r="F25" i="1" s="1"/>
  <c r="AG15" i="1"/>
  <c r="U15" i="1"/>
  <c r="I15" i="1"/>
  <c r="AA13" i="1"/>
  <c r="O13" i="1"/>
  <c r="AG11" i="1"/>
  <c r="U11" i="1"/>
  <c r="AA9" i="1"/>
  <c r="O9" i="1"/>
  <c r="U7" i="1"/>
  <c r="F7" i="1"/>
  <c r="F9" i="1" s="1"/>
  <c r="F11" i="1" s="1"/>
  <c r="F13" i="1" s="1"/>
  <c r="F15" i="1" s="1"/>
  <c r="AE13" i="1"/>
  <c r="Y11" i="1"/>
  <c r="G9" i="1"/>
  <c r="F5" i="1"/>
  <c r="M5" i="1"/>
  <c r="F24" i="1" s="1"/>
  <c r="T15" i="1"/>
  <c r="H15" i="1"/>
  <c r="Z13" i="1"/>
  <c r="N13" i="1"/>
  <c r="AF11" i="1"/>
  <c r="T11" i="1"/>
  <c r="H11" i="1"/>
  <c r="Z9" i="1"/>
  <c r="N9" i="1"/>
  <c r="H7" i="1"/>
  <c r="X5" i="1"/>
  <c r="G15" i="1"/>
  <c r="AE11" i="1"/>
  <c r="M9" i="1"/>
  <c r="I26" i="1" l="1"/>
  <c r="F26" i="1"/>
  <c r="H26" i="1"/>
  <c r="G26" i="1"/>
  <c r="J26" i="1"/>
</calcChain>
</file>

<file path=xl/sharedStrings.xml><?xml version="1.0" encoding="utf-8"?>
<sst xmlns="http://schemas.openxmlformats.org/spreadsheetml/2006/main" count="118" uniqueCount="30">
  <si>
    <t>ВТ</t>
  </si>
  <si>
    <t>СР</t>
  </si>
  <si>
    <t>ЩА</t>
  </si>
  <si>
    <t>сколько принесло время 12-00 и т.д.</t>
  </si>
  <si>
    <t>сколько всего времени я отработал</t>
  </si>
  <si>
    <t>ФА</t>
  </si>
  <si>
    <t>ЕА</t>
  </si>
  <si>
    <t>в неделю</t>
  </si>
  <si>
    <t>в месяц</t>
  </si>
  <si>
    <t>БЛ</t>
  </si>
  <si>
    <t>СД</t>
  </si>
  <si>
    <t>КГ</t>
  </si>
  <si>
    <t>МГ</t>
  </si>
  <si>
    <t>сколько часов отработал ученик</t>
  </si>
  <si>
    <t>РА</t>
  </si>
  <si>
    <t>сколько ученик принёс денег</t>
  </si>
  <si>
    <t>РН</t>
  </si>
  <si>
    <t>ДМ</t>
  </si>
  <si>
    <t>Ерёмина Аня</t>
  </si>
  <si>
    <t>Фёдоров Александр</t>
  </si>
  <si>
    <t>Бикмурзина Лада</t>
  </si>
  <si>
    <t>Марехов Максим</t>
  </si>
  <si>
    <t>Итого</t>
  </si>
  <si>
    <t>сокращение</t>
  </si>
  <si>
    <t>ставка в час</t>
  </si>
  <si>
    <t xml:space="preserve">Данильченко Мария </t>
  </si>
  <si>
    <t>Владимиров Тарас</t>
  </si>
  <si>
    <t>Садальский Денис</t>
  </si>
  <si>
    <t>Семёнова Рая</t>
  </si>
  <si>
    <t>Щипачёв Артур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</si>
</sst>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\ mmm;@"/>
    <numFmt numFmtId="165" formatCode="[$-419]dddd"/>
    <numFmt numFmtId="167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90"/>
    </xf>
    <xf numFmtId="1" fontId="6" fillId="0" borderId="0" xfId="3" applyNumberFormat="1"/>
    <xf numFmtId="0" fontId="6" fillId="0" borderId="0" xfId="3"/>
    <xf numFmtId="0" fontId="2" fillId="2" borderId="2" xfId="1" applyFont="1" applyFill="1" applyBorder="1" applyAlignment="1">
      <alignment horizontal="left" vertical="center" textRotation="90"/>
    </xf>
    <xf numFmtId="165" fontId="2" fillId="2" borderId="1" xfId="4" applyNumberFormat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164" fontId="5" fillId="2" borderId="1" xfId="2" applyNumberFormat="1" applyFont="1" applyFill="1" applyBorder="1" applyAlignment="1">
      <alignment horizontal="center" vertical="center" textRotation="90"/>
    </xf>
    <xf numFmtId="0" fontId="6" fillId="3" borderId="0" xfId="3" applyFill="1"/>
    <xf numFmtId="0" fontId="7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20" fontId="2" fillId="2" borderId="1" xfId="1" applyNumberFormat="1" applyFont="1" applyFill="1" applyBorder="1" applyAlignment="1">
      <alignment horizontal="left" vertical="center"/>
    </xf>
    <xf numFmtId="0" fontId="0" fillId="0" borderId="1" xfId="0" applyBorder="1"/>
    <xf numFmtId="0" fontId="7" fillId="2" borderId="2" xfId="1" applyFont="1" applyFill="1" applyBorder="1" applyAlignment="1">
      <alignment horizontal="center" vertical="center" textRotation="90" wrapText="1"/>
    </xf>
    <xf numFmtId="167" fontId="2" fillId="2" borderId="2" xfId="1" applyNumberFormat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/>
    </xf>
    <xf numFmtId="0" fontId="5" fillId="2" borderId="1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3" xr:uid="{00000000-0005-0000-0000-000001000000}"/>
    <cellStyle name="Обычный 2 5" xfId="1" xr:uid="{00000000-0005-0000-0000-000002000000}"/>
    <cellStyle name="Обычный 4" xfId="2" xr:uid="{00000000-0005-0000-0000-000003000000}"/>
    <cellStyle name="Обычный 5" xfId="4" xr:uid="{00000000-0005-0000-0000-000004000000}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"/>
  <sheetViews>
    <sheetView tabSelected="1" workbookViewId="0">
      <selection activeCell="C3" sqref="C3"/>
    </sheetView>
  </sheetViews>
  <sheetFormatPr defaultRowHeight="15" x14ac:dyDescent="0.25"/>
  <cols>
    <col min="1" max="1" width="2.7109375" bestFit="1" customWidth="1"/>
    <col min="2" max="2" width="15.140625" bestFit="1" customWidth="1"/>
    <col min="4" max="4" width="5.7109375" bestFit="1" customWidth="1"/>
    <col min="5" max="5" width="4.42578125" bestFit="1" customWidth="1"/>
    <col min="6" max="8" width="5.28515625" bestFit="1" customWidth="1"/>
    <col min="9" max="11" width="4.42578125" bestFit="1" customWidth="1"/>
    <col min="12" max="14" width="3.5703125" bestFit="1" customWidth="1"/>
    <col min="15" max="15" width="3" bestFit="1" customWidth="1"/>
    <col min="16" max="17" width="3.5703125" bestFit="1" customWidth="1"/>
    <col min="18" max="18" width="4.42578125" bestFit="1" customWidth="1"/>
    <col min="19" max="21" width="3.5703125" bestFit="1" customWidth="1"/>
    <col min="22" max="22" width="3" bestFit="1" customWidth="1"/>
    <col min="23" max="24" width="3.5703125" bestFit="1" customWidth="1"/>
    <col min="25" max="25" width="4.42578125" bestFit="1" customWidth="1"/>
    <col min="26" max="28" width="3.5703125" bestFit="1" customWidth="1"/>
    <col min="29" max="29" width="3" bestFit="1" customWidth="1"/>
    <col min="30" max="31" width="3.5703125" bestFit="1" customWidth="1"/>
    <col min="32" max="32" width="4.42578125" bestFit="1" customWidth="1"/>
    <col min="33" max="35" width="3.5703125" bestFit="1" customWidth="1"/>
    <col min="36" max="36" width="3" bestFit="1" customWidth="1"/>
    <col min="37" max="37" width="2" bestFit="1" customWidth="1"/>
    <col min="38" max="38" width="7.42578125" bestFit="1" customWidth="1"/>
    <col min="39" max="39" width="2" bestFit="1" customWidth="1"/>
    <col min="40" max="40" width="34.85546875" bestFit="1" customWidth="1"/>
  </cols>
  <sheetData>
    <row r="1" spans="1:40" ht="30.75" x14ac:dyDescent="0.25">
      <c r="A1" s="1"/>
      <c r="B1" s="1"/>
      <c r="C1" s="2"/>
      <c r="D1" s="2"/>
      <c r="E1" s="2"/>
      <c r="F1" s="13">
        <v>45292</v>
      </c>
      <c r="G1" s="13">
        <v>45293</v>
      </c>
      <c r="H1" s="13">
        <v>45294</v>
      </c>
      <c r="I1" s="13">
        <v>45295</v>
      </c>
      <c r="J1" s="13">
        <v>45296</v>
      </c>
      <c r="K1" s="13">
        <v>45297</v>
      </c>
      <c r="L1" s="13">
        <v>45298</v>
      </c>
      <c r="M1" s="13">
        <v>45299</v>
      </c>
      <c r="N1" s="13">
        <v>45300</v>
      </c>
      <c r="O1" s="13">
        <v>45301</v>
      </c>
      <c r="P1" s="13">
        <v>45302</v>
      </c>
      <c r="Q1" s="13">
        <v>45303</v>
      </c>
      <c r="R1" s="13">
        <v>45304</v>
      </c>
      <c r="S1" s="13">
        <v>45305</v>
      </c>
      <c r="T1" s="13">
        <v>45306</v>
      </c>
      <c r="U1" s="13">
        <v>45307</v>
      </c>
      <c r="V1" s="13">
        <v>45308</v>
      </c>
      <c r="W1" s="13">
        <v>45309</v>
      </c>
      <c r="X1" s="13">
        <v>45310</v>
      </c>
      <c r="Y1" s="13">
        <v>45311</v>
      </c>
      <c r="Z1" s="13">
        <v>45312</v>
      </c>
      <c r="AA1" s="13">
        <v>45313</v>
      </c>
      <c r="AB1" s="13">
        <v>45314</v>
      </c>
      <c r="AC1" s="13">
        <v>45315</v>
      </c>
      <c r="AD1" s="13">
        <v>45316</v>
      </c>
      <c r="AE1" s="13">
        <v>45317</v>
      </c>
      <c r="AF1" s="13">
        <v>45318</v>
      </c>
      <c r="AG1" s="13">
        <v>45319</v>
      </c>
      <c r="AH1" s="13">
        <v>45320</v>
      </c>
      <c r="AI1" s="13">
        <v>45321</v>
      </c>
      <c r="AJ1" s="13">
        <v>45322</v>
      </c>
      <c r="AK1" s="3"/>
      <c r="AL1" s="3"/>
      <c r="AM1" s="4"/>
      <c r="AN1" s="4"/>
    </row>
    <row r="2" spans="1:40" x14ac:dyDescent="0.25">
      <c r="A2" s="1"/>
      <c r="B2" s="1"/>
      <c r="C2" s="2"/>
      <c r="D2" s="2"/>
      <c r="E2" s="2"/>
      <c r="F2" s="23">
        <f>WEEKNUM(F1,2)</f>
        <v>1</v>
      </c>
      <c r="G2" s="23">
        <f t="shared" ref="G2:AJ2" si="0">WEEKNUM(G1,2)</f>
        <v>1</v>
      </c>
      <c r="H2" s="23">
        <f t="shared" si="0"/>
        <v>1</v>
      </c>
      <c r="I2" s="23">
        <f t="shared" si="0"/>
        <v>1</v>
      </c>
      <c r="J2" s="23">
        <f t="shared" si="0"/>
        <v>1</v>
      </c>
      <c r="K2" s="23">
        <f t="shared" si="0"/>
        <v>1</v>
      </c>
      <c r="L2" s="23">
        <f t="shared" si="0"/>
        <v>1</v>
      </c>
      <c r="M2" s="23">
        <f t="shared" si="0"/>
        <v>2</v>
      </c>
      <c r="N2" s="23">
        <f t="shared" si="0"/>
        <v>2</v>
      </c>
      <c r="O2" s="23">
        <f t="shared" si="0"/>
        <v>2</v>
      </c>
      <c r="P2" s="23">
        <f t="shared" si="0"/>
        <v>2</v>
      </c>
      <c r="Q2" s="23">
        <f t="shared" si="0"/>
        <v>2</v>
      </c>
      <c r="R2" s="23">
        <f t="shared" si="0"/>
        <v>2</v>
      </c>
      <c r="S2" s="23">
        <f t="shared" si="0"/>
        <v>2</v>
      </c>
      <c r="T2" s="23">
        <f t="shared" si="0"/>
        <v>3</v>
      </c>
      <c r="U2" s="23">
        <f t="shared" si="0"/>
        <v>3</v>
      </c>
      <c r="V2" s="23">
        <f t="shared" si="0"/>
        <v>3</v>
      </c>
      <c r="W2" s="23">
        <f t="shared" si="0"/>
        <v>3</v>
      </c>
      <c r="X2" s="23">
        <f t="shared" si="0"/>
        <v>3</v>
      </c>
      <c r="Y2" s="23">
        <f t="shared" si="0"/>
        <v>3</v>
      </c>
      <c r="Z2" s="23">
        <f t="shared" si="0"/>
        <v>3</v>
      </c>
      <c r="AA2" s="23">
        <f t="shared" si="0"/>
        <v>4</v>
      </c>
      <c r="AB2" s="23">
        <f t="shared" si="0"/>
        <v>4</v>
      </c>
      <c r="AC2" s="23">
        <f t="shared" si="0"/>
        <v>4</v>
      </c>
      <c r="AD2" s="23">
        <f t="shared" si="0"/>
        <v>4</v>
      </c>
      <c r="AE2" s="23">
        <f t="shared" si="0"/>
        <v>4</v>
      </c>
      <c r="AF2" s="23">
        <f t="shared" si="0"/>
        <v>4</v>
      </c>
      <c r="AG2" s="23">
        <f t="shared" si="0"/>
        <v>4</v>
      </c>
      <c r="AH2" s="23">
        <f t="shared" si="0"/>
        <v>5</v>
      </c>
      <c r="AI2" s="23">
        <f t="shared" si="0"/>
        <v>5</v>
      </c>
      <c r="AJ2" s="23">
        <f t="shared" si="0"/>
        <v>5</v>
      </c>
      <c r="AK2" s="3"/>
      <c r="AL2" s="3"/>
      <c r="AM2" s="4"/>
      <c r="AN2" s="4"/>
    </row>
    <row r="3" spans="1:40" ht="53.25" x14ac:dyDescent="0.25">
      <c r="A3" s="1"/>
      <c r="B3" s="1"/>
      <c r="C3" s="5"/>
      <c r="D3" s="5"/>
      <c r="E3" s="5"/>
      <c r="F3" s="6">
        <f t="shared" ref="F3:AJ3" si="1">F1</f>
        <v>45292</v>
      </c>
      <c r="G3" s="6">
        <f t="shared" si="1"/>
        <v>45293</v>
      </c>
      <c r="H3" s="6">
        <f t="shared" si="1"/>
        <v>45294</v>
      </c>
      <c r="I3" s="6">
        <f t="shared" si="1"/>
        <v>45295</v>
      </c>
      <c r="J3" s="6">
        <f t="shared" si="1"/>
        <v>45296</v>
      </c>
      <c r="K3" s="6">
        <f t="shared" si="1"/>
        <v>45297</v>
      </c>
      <c r="L3" s="6">
        <f t="shared" si="1"/>
        <v>45298</v>
      </c>
      <c r="M3" s="6">
        <f t="shared" si="1"/>
        <v>45299</v>
      </c>
      <c r="N3" s="6">
        <f t="shared" si="1"/>
        <v>45300</v>
      </c>
      <c r="O3" s="6">
        <f t="shared" si="1"/>
        <v>45301</v>
      </c>
      <c r="P3" s="6">
        <f t="shared" si="1"/>
        <v>45302</v>
      </c>
      <c r="Q3" s="6">
        <f t="shared" si="1"/>
        <v>45303</v>
      </c>
      <c r="R3" s="6">
        <f t="shared" si="1"/>
        <v>45304</v>
      </c>
      <c r="S3" s="6">
        <f t="shared" si="1"/>
        <v>45305</v>
      </c>
      <c r="T3" s="6">
        <f t="shared" si="1"/>
        <v>45306</v>
      </c>
      <c r="U3" s="6">
        <f t="shared" si="1"/>
        <v>45307</v>
      </c>
      <c r="V3" s="6">
        <f t="shared" si="1"/>
        <v>45308</v>
      </c>
      <c r="W3" s="6">
        <f t="shared" si="1"/>
        <v>45309</v>
      </c>
      <c r="X3" s="6">
        <f t="shared" si="1"/>
        <v>45310</v>
      </c>
      <c r="Y3" s="6">
        <f t="shared" si="1"/>
        <v>45311</v>
      </c>
      <c r="Z3" s="6">
        <f t="shared" si="1"/>
        <v>45312</v>
      </c>
      <c r="AA3" s="6">
        <f t="shared" si="1"/>
        <v>45313</v>
      </c>
      <c r="AB3" s="6">
        <f t="shared" si="1"/>
        <v>45314</v>
      </c>
      <c r="AC3" s="6">
        <f t="shared" si="1"/>
        <v>45315</v>
      </c>
      <c r="AD3" s="6">
        <f t="shared" si="1"/>
        <v>45316</v>
      </c>
      <c r="AE3" s="6">
        <f t="shared" si="1"/>
        <v>45317</v>
      </c>
      <c r="AF3" s="6">
        <f t="shared" si="1"/>
        <v>45318</v>
      </c>
      <c r="AG3" s="6">
        <f t="shared" si="1"/>
        <v>45319</v>
      </c>
      <c r="AH3" s="6">
        <f t="shared" si="1"/>
        <v>45320</v>
      </c>
      <c r="AI3" s="6">
        <f t="shared" si="1"/>
        <v>45321</v>
      </c>
      <c r="AJ3" s="6">
        <f t="shared" si="1"/>
        <v>45322</v>
      </c>
      <c r="AK3" s="3"/>
      <c r="AL3" s="3"/>
      <c r="AM3" s="4"/>
      <c r="AN3" s="4"/>
    </row>
    <row r="4" spans="1:40" x14ac:dyDescent="0.25">
      <c r="A4" s="1"/>
      <c r="B4" s="17">
        <v>0.5</v>
      </c>
      <c r="C4" s="7"/>
      <c r="D4" s="7"/>
      <c r="E4" s="8"/>
      <c r="F4" s="16"/>
      <c r="G4" s="16"/>
      <c r="H4" s="16"/>
      <c r="I4" s="16" t="s">
        <v>0</v>
      </c>
      <c r="J4" s="16"/>
      <c r="K4" s="16" t="s">
        <v>0</v>
      </c>
      <c r="L4" s="16"/>
      <c r="M4" s="16" t="s">
        <v>1</v>
      </c>
      <c r="N4" s="16" t="s">
        <v>2</v>
      </c>
      <c r="O4" s="16"/>
      <c r="P4" s="16" t="s">
        <v>0</v>
      </c>
      <c r="Q4" s="16"/>
      <c r="R4" s="16" t="s">
        <v>0</v>
      </c>
      <c r="S4" s="16"/>
      <c r="T4" s="16" t="s">
        <v>1</v>
      </c>
      <c r="U4" s="16" t="s">
        <v>2</v>
      </c>
      <c r="V4" s="16"/>
      <c r="W4" s="16" t="s">
        <v>0</v>
      </c>
      <c r="X4" s="16"/>
      <c r="Y4" s="16" t="s">
        <v>0</v>
      </c>
      <c r="Z4" s="16"/>
      <c r="AA4" s="16" t="s">
        <v>1</v>
      </c>
      <c r="AB4" s="16" t="s">
        <v>2</v>
      </c>
      <c r="AC4" s="16"/>
      <c r="AD4" s="16" t="s">
        <v>0</v>
      </c>
      <c r="AE4" s="16"/>
      <c r="AF4" s="16" t="s">
        <v>0</v>
      </c>
      <c r="AG4" s="16"/>
      <c r="AH4" s="16" t="s">
        <v>1</v>
      </c>
      <c r="AI4" s="16" t="s">
        <v>2</v>
      </c>
      <c r="AJ4" s="16"/>
      <c r="AK4" s="3"/>
      <c r="AL4" s="3"/>
      <c r="AM4" s="14">
        <v>1</v>
      </c>
      <c r="AN4" s="14" t="s">
        <v>3</v>
      </c>
    </row>
    <row r="5" spans="1:40" x14ac:dyDescent="0.25">
      <c r="A5" s="1"/>
      <c r="B5" s="17"/>
      <c r="C5" s="7"/>
      <c r="D5" s="7"/>
      <c r="E5" s="8"/>
      <c r="F5" s="16" t="str">
        <f>IFERROR(VLOOKUP(F4,$D$17:$E$25,2,),"")</f>
        <v/>
      </c>
      <c r="G5" s="16" t="str">
        <f t="shared" ref="G5:AJ5" si="2">IFERROR(VLOOKUP(G4,$D$17:$E$25,2,),"")</f>
        <v/>
      </c>
      <c r="H5" s="16" t="str">
        <f t="shared" si="2"/>
        <v/>
      </c>
      <c r="I5" s="16">
        <f t="shared" si="2"/>
        <v>800</v>
      </c>
      <c r="J5" s="16" t="str">
        <f t="shared" si="2"/>
        <v/>
      </c>
      <c r="K5" s="16">
        <f t="shared" si="2"/>
        <v>800</v>
      </c>
      <c r="L5" s="16" t="str">
        <f t="shared" si="2"/>
        <v/>
      </c>
      <c r="M5" s="16">
        <f t="shared" si="2"/>
        <v>850</v>
      </c>
      <c r="N5" s="16">
        <f t="shared" si="2"/>
        <v>850</v>
      </c>
      <c r="O5" s="16" t="str">
        <f t="shared" si="2"/>
        <v/>
      </c>
      <c r="P5" s="16">
        <f t="shared" si="2"/>
        <v>800</v>
      </c>
      <c r="Q5" s="16" t="str">
        <f t="shared" si="2"/>
        <v/>
      </c>
      <c r="R5" s="16">
        <f t="shared" si="2"/>
        <v>800</v>
      </c>
      <c r="S5" s="16" t="str">
        <f t="shared" si="2"/>
        <v/>
      </c>
      <c r="T5" s="16">
        <f t="shared" si="2"/>
        <v>850</v>
      </c>
      <c r="U5" s="16">
        <f t="shared" si="2"/>
        <v>850</v>
      </c>
      <c r="V5" s="16" t="str">
        <f t="shared" si="2"/>
        <v/>
      </c>
      <c r="W5" s="16">
        <f t="shared" si="2"/>
        <v>800</v>
      </c>
      <c r="X5" s="16" t="str">
        <f t="shared" si="2"/>
        <v/>
      </c>
      <c r="Y5" s="16">
        <f t="shared" si="2"/>
        <v>800</v>
      </c>
      <c r="Z5" s="16" t="str">
        <f t="shared" si="2"/>
        <v/>
      </c>
      <c r="AA5" s="16">
        <f t="shared" si="2"/>
        <v>850</v>
      </c>
      <c r="AB5" s="16">
        <f t="shared" si="2"/>
        <v>850</v>
      </c>
      <c r="AC5" s="16" t="str">
        <f t="shared" si="2"/>
        <v/>
      </c>
      <c r="AD5" s="16">
        <f t="shared" si="2"/>
        <v>800</v>
      </c>
      <c r="AE5" s="16" t="str">
        <f t="shared" si="2"/>
        <v/>
      </c>
      <c r="AF5" s="16">
        <f t="shared" si="2"/>
        <v>800</v>
      </c>
      <c r="AG5" s="16" t="str">
        <f t="shared" si="2"/>
        <v/>
      </c>
      <c r="AH5" s="16">
        <f t="shared" si="2"/>
        <v>850</v>
      </c>
      <c r="AI5" s="16">
        <f t="shared" si="2"/>
        <v>850</v>
      </c>
      <c r="AJ5" s="16" t="str">
        <f t="shared" si="2"/>
        <v/>
      </c>
      <c r="AK5" s="3"/>
      <c r="AL5" s="3"/>
      <c r="AM5" s="14">
        <v>2</v>
      </c>
      <c r="AN5" s="14" t="s">
        <v>4</v>
      </c>
    </row>
    <row r="6" spans="1:40" x14ac:dyDescent="0.25">
      <c r="A6" s="1"/>
      <c r="B6" s="17">
        <v>0.625</v>
      </c>
      <c r="C6" s="10"/>
      <c r="D6" s="10"/>
      <c r="E6" s="8"/>
      <c r="F6" s="16"/>
      <c r="G6" s="16"/>
      <c r="H6" s="16"/>
      <c r="I6" s="16" t="s">
        <v>5</v>
      </c>
      <c r="J6" s="16" t="s">
        <v>6</v>
      </c>
      <c r="K6" s="16" t="s">
        <v>5</v>
      </c>
      <c r="L6" s="16" t="s">
        <v>5</v>
      </c>
      <c r="M6" s="16" t="s">
        <v>6</v>
      </c>
      <c r="N6" s="16"/>
      <c r="O6" s="16"/>
      <c r="P6" s="16" t="s">
        <v>5</v>
      </c>
      <c r="Q6" s="16" t="s">
        <v>6</v>
      </c>
      <c r="R6" s="16" t="s">
        <v>5</v>
      </c>
      <c r="S6" s="16" t="s">
        <v>5</v>
      </c>
      <c r="T6" s="16" t="s">
        <v>6</v>
      </c>
      <c r="U6" s="16"/>
      <c r="V6" s="16"/>
      <c r="W6" s="16" t="s">
        <v>5</v>
      </c>
      <c r="X6" s="16" t="s">
        <v>6</v>
      </c>
      <c r="Y6" s="16" t="s">
        <v>5</v>
      </c>
      <c r="Z6" s="16" t="s">
        <v>5</v>
      </c>
      <c r="AA6" s="16" t="s">
        <v>6</v>
      </c>
      <c r="AB6" s="16"/>
      <c r="AC6" s="16"/>
      <c r="AD6" s="16" t="s">
        <v>5</v>
      </c>
      <c r="AE6" s="16" t="s">
        <v>6</v>
      </c>
      <c r="AF6" s="16" t="s">
        <v>5</v>
      </c>
      <c r="AG6" s="16" t="s">
        <v>5</v>
      </c>
      <c r="AH6" s="16" t="s">
        <v>6</v>
      </c>
      <c r="AI6" s="16"/>
      <c r="AJ6" s="16"/>
      <c r="AK6" s="3"/>
      <c r="AL6" s="3"/>
      <c r="AM6" s="14"/>
      <c r="AN6" s="14" t="s">
        <v>7</v>
      </c>
    </row>
    <row r="7" spans="1:40" x14ac:dyDescent="0.25">
      <c r="A7" s="1"/>
      <c r="B7" s="18"/>
      <c r="C7" s="10"/>
      <c r="D7" s="10"/>
      <c r="E7" s="8"/>
      <c r="F7" s="16" t="str">
        <f t="shared" ref="F6:F15" si="3">IFERROR(VLOOKUP(F6,$D$17:$E$25,2,),"")</f>
        <v/>
      </c>
      <c r="G7" s="16" t="str">
        <f t="shared" ref="G7" si="4">IFERROR(VLOOKUP(G6,$D$17:$E$25,2,),"")</f>
        <v/>
      </c>
      <c r="H7" s="16" t="str">
        <f t="shared" ref="H7" si="5">IFERROR(VLOOKUP(H6,$D$17:$E$25,2,),"")</f>
        <v/>
      </c>
      <c r="I7" s="16">
        <f t="shared" ref="I7" si="6">IFERROR(VLOOKUP(I6,$D$17:$E$25,2,),"")</f>
        <v>850</v>
      </c>
      <c r="J7" s="16">
        <f t="shared" ref="J7" si="7">IFERROR(VLOOKUP(J6,$D$17:$E$25,2,),"")</f>
        <v>900</v>
      </c>
      <c r="K7" s="16">
        <f t="shared" ref="K7" si="8">IFERROR(VLOOKUP(K6,$D$17:$E$25,2,),"")</f>
        <v>850</v>
      </c>
      <c r="L7" s="16">
        <f t="shared" ref="L7" si="9">IFERROR(VLOOKUP(L6,$D$17:$E$25,2,),"")</f>
        <v>850</v>
      </c>
      <c r="M7" s="16">
        <f t="shared" ref="M7" si="10">IFERROR(VLOOKUP(M6,$D$17:$E$25,2,),"")</f>
        <v>900</v>
      </c>
      <c r="N7" s="16" t="str">
        <f t="shared" ref="N7" si="11">IFERROR(VLOOKUP(N6,$D$17:$E$25,2,),"")</f>
        <v/>
      </c>
      <c r="O7" s="16" t="str">
        <f t="shared" ref="O7" si="12">IFERROR(VLOOKUP(O6,$D$17:$E$25,2,),"")</f>
        <v/>
      </c>
      <c r="P7" s="16">
        <f t="shared" ref="P7" si="13">IFERROR(VLOOKUP(P6,$D$17:$E$25,2,),"")</f>
        <v>850</v>
      </c>
      <c r="Q7" s="16">
        <f t="shared" ref="Q7" si="14">IFERROR(VLOOKUP(Q6,$D$17:$E$25,2,),"")</f>
        <v>900</v>
      </c>
      <c r="R7" s="16">
        <f t="shared" ref="R7" si="15">IFERROR(VLOOKUP(R6,$D$17:$E$25,2,),"")</f>
        <v>850</v>
      </c>
      <c r="S7" s="16">
        <f t="shared" ref="S7" si="16">IFERROR(VLOOKUP(S6,$D$17:$E$25,2,),"")</f>
        <v>850</v>
      </c>
      <c r="T7" s="16">
        <f t="shared" ref="T7" si="17">IFERROR(VLOOKUP(T6,$D$17:$E$25,2,),"")</f>
        <v>900</v>
      </c>
      <c r="U7" s="16" t="str">
        <f t="shared" ref="U7" si="18">IFERROR(VLOOKUP(U6,$D$17:$E$25,2,),"")</f>
        <v/>
      </c>
      <c r="V7" s="16" t="str">
        <f t="shared" ref="V7" si="19">IFERROR(VLOOKUP(V6,$D$17:$E$25,2,),"")</f>
        <v/>
      </c>
      <c r="W7" s="16">
        <f t="shared" ref="W7" si="20">IFERROR(VLOOKUP(W6,$D$17:$E$25,2,),"")</f>
        <v>850</v>
      </c>
      <c r="X7" s="16">
        <f t="shared" ref="X7" si="21">IFERROR(VLOOKUP(X6,$D$17:$E$25,2,),"")</f>
        <v>900</v>
      </c>
      <c r="Y7" s="16">
        <f t="shared" ref="Y7" si="22">IFERROR(VLOOKUP(Y6,$D$17:$E$25,2,),"")</f>
        <v>850</v>
      </c>
      <c r="Z7" s="16">
        <f t="shared" ref="Z7" si="23">IFERROR(VLOOKUP(Z6,$D$17:$E$25,2,),"")</f>
        <v>850</v>
      </c>
      <c r="AA7" s="16">
        <f t="shared" ref="AA7" si="24">IFERROR(VLOOKUP(AA6,$D$17:$E$25,2,),"")</f>
        <v>900</v>
      </c>
      <c r="AB7" s="16" t="str">
        <f t="shared" ref="AB7" si="25">IFERROR(VLOOKUP(AB6,$D$17:$E$25,2,),"")</f>
        <v/>
      </c>
      <c r="AC7" s="16" t="str">
        <f t="shared" ref="AC7" si="26">IFERROR(VLOOKUP(AC6,$D$17:$E$25,2,),"")</f>
        <v/>
      </c>
      <c r="AD7" s="16">
        <f t="shared" ref="AD7" si="27">IFERROR(VLOOKUP(AD6,$D$17:$E$25,2,),"")</f>
        <v>850</v>
      </c>
      <c r="AE7" s="16">
        <f t="shared" ref="AE7" si="28">IFERROR(VLOOKUP(AE6,$D$17:$E$25,2,),"")</f>
        <v>900</v>
      </c>
      <c r="AF7" s="16">
        <f t="shared" ref="AF7" si="29">IFERROR(VLOOKUP(AF6,$D$17:$E$25,2,),"")</f>
        <v>850</v>
      </c>
      <c r="AG7" s="16">
        <f t="shared" ref="AG7" si="30">IFERROR(VLOOKUP(AG6,$D$17:$E$25,2,),"")</f>
        <v>850</v>
      </c>
      <c r="AH7" s="16">
        <f t="shared" ref="AH7" si="31">IFERROR(VLOOKUP(AH6,$D$17:$E$25,2,),"")</f>
        <v>900</v>
      </c>
      <c r="AI7" s="16" t="str">
        <f t="shared" ref="AI7" si="32">IFERROR(VLOOKUP(AI6,$D$17:$E$25,2,),"")</f>
        <v/>
      </c>
      <c r="AJ7" s="16" t="str">
        <f t="shared" ref="AJ7" si="33">IFERROR(VLOOKUP(AJ6,$D$17:$E$25,2,),"")</f>
        <v/>
      </c>
      <c r="AK7" s="3"/>
      <c r="AL7" s="3"/>
      <c r="AM7" s="14"/>
      <c r="AN7" s="14" t="s">
        <v>8</v>
      </c>
    </row>
    <row r="8" spans="1:40" x14ac:dyDescent="0.25">
      <c r="A8" s="1"/>
      <c r="B8" s="17">
        <v>0.66666666666666696</v>
      </c>
      <c r="C8" s="10"/>
      <c r="D8" s="10"/>
      <c r="E8" s="8"/>
      <c r="F8" s="16"/>
      <c r="G8" s="16"/>
      <c r="H8" s="16"/>
      <c r="I8" s="16" t="s">
        <v>9</v>
      </c>
      <c r="J8" s="16" t="s">
        <v>10</v>
      </c>
      <c r="K8" s="16" t="s">
        <v>11</v>
      </c>
      <c r="L8" s="16" t="s">
        <v>12</v>
      </c>
      <c r="M8" s="16" t="s">
        <v>10</v>
      </c>
      <c r="N8" s="16"/>
      <c r="O8" s="16"/>
      <c r="P8" s="16" t="s">
        <v>9</v>
      </c>
      <c r="Q8" s="16" t="s">
        <v>10</v>
      </c>
      <c r="R8" s="16" t="s">
        <v>11</v>
      </c>
      <c r="S8" s="16" t="s">
        <v>12</v>
      </c>
      <c r="T8" s="16" t="s">
        <v>10</v>
      </c>
      <c r="U8" s="16"/>
      <c r="V8" s="16"/>
      <c r="W8" s="16" t="s">
        <v>9</v>
      </c>
      <c r="X8" s="16" t="s">
        <v>10</v>
      </c>
      <c r="Y8" s="16" t="s">
        <v>11</v>
      </c>
      <c r="Z8" s="16" t="s">
        <v>12</v>
      </c>
      <c r="AA8" s="16" t="s">
        <v>10</v>
      </c>
      <c r="AB8" s="16"/>
      <c r="AC8" s="16"/>
      <c r="AD8" s="16" t="s">
        <v>9</v>
      </c>
      <c r="AE8" s="16" t="s">
        <v>10</v>
      </c>
      <c r="AF8" s="16" t="s">
        <v>11</v>
      </c>
      <c r="AG8" s="16" t="s">
        <v>12</v>
      </c>
      <c r="AH8" s="16" t="s">
        <v>10</v>
      </c>
      <c r="AI8" s="16"/>
      <c r="AJ8" s="16"/>
      <c r="AK8" s="3"/>
      <c r="AL8" s="3"/>
      <c r="AM8" s="14">
        <v>3</v>
      </c>
      <c r="AN8" s="14" t="s">
        <v>13</v>
      </c>
    </row>
    <row r="9" spans="1:40" x14ac:dyDescent="0.25">
      <c r="A9" s="1"/>
      <c r="B9" s="18"/>
      <c r="C9" s="10"/>
      <c r="D9" s="10"/>
      <c r="E9" s="8"/>
      <c r="F9" s="16" t="str">
        <f t="shared" si="3"/>
        <v/>
      </c>
      <c r="G9" s="16" t="str">
        <f t="shared" ref="G9" si="34">IFERROR(VLOOKUP(G8,$D$17:$E$25,2,),"")</f>
        <v/>
      </c>
      <c r="H9" s="16" t="str">
        <f t="shared" ref="H9" si="35">IFERROR(VLOOKUP(H8,$D$17:$E$25,2,),"")</f>
        <v/>
      </c>
      <c r="I9" s="16">
        <f t="shared" ref="I9" si="36">IFERROR(VLOOKUP(I8,$D$17:$E$25,2,),"")</f>
        <v>900</v>
      </c>
      <c r="J9" s="16">
        <f t="shared" ref="J9" si="37">IFERROR(VLOOKUP(J8,$D$17:$E$25,2,),"")</f>
        <v>850</v>
      </c>
      <c r="K9" s="16" t="str">
        <f t="shared" ref="K9" si="38">IFERROR(VLOOKUP(K8,$D$17:$E$25,2,),"")</f>
        <v/>
      </c>
      <c r="L9" s="16" t="str">
        <f t="shared" ref="L9" si="39">IFERROR(VLOOKUP(L8,$D$17:$E$25,2,),"")</f>
        <v/>
      </c>
      <c r="M9" s="16">
        <f t="shared" ref="M9" si="40">IFERROR(VLOOKUP(M8,$D$17:$E$25,2,),"")</f>
        <v>850</v>
      </c>
      <c r="N9" s="16" t="str">
        <f t="shared" ref="N9" si="41">IFERROR(VLOOKUP(N8,$D$17:$E$25,2,),"")</f>
        <v/>
      </c>
      <c r="O9" s="16" t="str">
        <f t="shared" ref="O9" si="42">IFERROR(VLOOKUP(O8,$D$17:$E$25,2,),"")</f>
        <v/>
      </c>
      <c r="P9" s="16">
        <f t="shared" ref="P9" si="43">IFERROR(VLOOKUP(P8,$D$17:$E$25,2,),"")</f>
        <v>900</v>
      </c>
      <c r="Q9" s="16">
        <f t="shared" ref="Q9" si="44">IFERROR(VLOOKUP(Q8,$D$17:$E$25,2,),"")</f>
        <v>850</v>
      </c>
      <c r="R9" s="16" t="str">
        <f t="shared" ref="R9" si="45">IFERROR(VLOOKUP(R8,$D$17:$E$25,2,),"")</f>
        <v/>
      </c>
      <c r="S9" s="16" t="str">
        <f t="shared" ref="S9" si="46">IFERROR(VLOOKUP(S8,$D$17:$E$25,2,),"")</f>
        <v/>
      </c>
      <c r="T9" s="16">
        <f t="shared" ref="T9" si="47">IFERROR(VLOOKUP(T8,$D$17:$E$25,2,),"")</f>
        <v>850</v>
      </c>
      <c r="U9" s="16" t="str">
        <f t="shared" ref="U9" si="48">IFERROR(VLOOKUP(U8,$D$17:$E$25,2,),"")</f>
        <v/>
      </c>
      <c r="V9" s="16" t="str">
        <f t="shared" ref="V9" si="49">IFERROR(VLOOKUP(V8,$D$17:$E$25,2,),"")</f>
        <v/>
      </c>
      <c r="W9" s="16">
        <f t="shared" ref="W9" si="50">IFERROR(VLOOKUP(W8,$D$17:$E$25,2,),"")</f>
        <v>900</v>
      </c>
      <c r="X9" s="16">
        <f t="shared" ref="X9" si="51">IFERROR(VLOOKUP(X8,$D$17:$E$25,2,),"")</f>
        <v>850</v>
      </c>
      <c r="Y9" s="16" t="str">
        <f t="shared" ref="Y9" si="52">IFERROR(VLOOKUP(Y8,$D$17:$E$25,2,),"")</f>
        <v/>
      </c>
      <c r="Z9" s="16" t="str">
        <f t="shared" ref="Z9" si="53">IFERROR(VLOOKUP(Z8,$D$17:$E$25,2,),"")</f>
        <v/>
      </c>
      <c r="AA9" s="16">
        <f t="shared" ref="AA9" si="54">IFERROR(VLOOKUP(AA8,$D$17:$E$25,2,),"")</f>
        <v>850</v>
      </c>
      <c r="AB9" s="16" t="str">
        <f t="shared" ref="AB9" si="55">IFERROR(VLOOKUP(AB8,$D$17:$E$25,2,),"")</f>
        <v/>
      </c>
      <c r="AC9" s="16" t="str">
        <f t="shared" ref="AC9" si="56">IFERROR(VLOOKUP(AC8,$D$17:$E$25,2,),"")</f>
        <v/>
      </c>
      <c r="AD9" s="16">
        <f t="shared" ref="AD9" si="57">IFERROR(VLOOKUP(AD8,$D$17:$E$25,2,),"")</f>
        <v>900</v>
      </c>
      <c r="AE9" s="16">
        <f t="shared" ref="AE9" si="58">IFERROR(VLOOKUP(AE8,$D$17:$E$25,2,),"")</f>
        <v>850</v>
      </c>
      <c r="AF9" s="16" t="str">
        <f t="shared" ref="AF9" si="59">IFERROR(VLOOKUP(AF8,$D$17:$E$25,2,),"")</f>
        <v/>
      </c>
      <c r="AG9" s="16" t="str">
        <f t="shared" ref="AG9" si="60">IFERROR(VLOOKUP(AG8,$D$17:$E$25,2,),"")</f>
        <v/>
      </c>
      <c r="AH9" s="16">
        <f t="shared" ref="AH9" si="61">IFERROR(VLOOKUP(AH8,$D$17:$E$25,2,),"")</f>
        <v>850</v>
      </c>
      <c r="AI9" s="16" t="str">
        <f t="shared" ref="AI9" si="62">IFERROR(VLOOKUP(AI8,$D$17:$E$25,2,),"")</f>
        <v/>
      </c>
      <c r="AJ9" s="16" t="str">
        <f t="shared" ref="AJ9" si="63">IFERROR(VLOOKUP(AJ8,$D$17:$E$25,2,),"")</f>
        <v/>
      </c>
      <c r="AK9" s="3"/>
      <c r="AL9" s="3"/>
      <c r="AM9" s="14"/>
      <c r="AN9" s="14" t="s">
        <v>7</v>
      </c>
    </row>
    <row r="10" spans="1:40" x14ac:dyDescent="0.25">
      <c r="A10" s="1"/>
      <c r="B10" s="17">
        <v>0.70833333333333304</v>
      </c>
      <c r="C10" s="10"/>
      <c r="D10" s="10"/>
      <c r="E10" s="8"/>
      <c r="F10" s="16"/>
      <c r="G10" s="16"/>
      <c r="H10" s="16"/>
      <c r="I10" s="16" t="s">
        <v>9</v>
      </c>
      <c r="J10" s="16" t="s">
        <v>14</v>
      </c>
      <c r="K10" s="16"/>
      <c r="L10" s="16" t="s">
        <v>12</v>
      </c>
      <c r="M10" s="16" t="s">
        <v>14</v>
      </c>
      <c r="N10" s="16"/>
      <c r="O10" s="16"/>
      <c r="P10" s="16" t="s">
        <v>9</v>
      </c>
      <c r="Q10" s="16" t="s">
        <v>14</v>
      </c>
      <c r="R10" s="16"/>
      <c r="S10" s="16" t="s">
        <v>12</v>
      </c>
      <c r="T10" s="16" t="s">
        <v>14</v>
      </c>
      <c r="U10" s="16"/>
      <c r="V10" s="16"/>
      <c r="W10" s="16" t="s">
        <v>9</v>
      </c>
      <c r="X10" s="16" t="s">
        <v>14</v>
      </c>
      <c r="Y10" s="16"/>
      <c r="Z10" s="16" t="s">
        <v>12</v>
      </c>
      <c r="AA10" s="16" t="s">
        <v>14</v>
      </c>
      <c r="AB10" s="16"/>
      <c r="AC10" s="16"/>
      <c r="AD10" s="16" t="s">
        <v>9</v>
      </c>
      <c r="AE10" s="16" t="s">
        <v>14</v>
      </c>
      <c r="AF10" s="16"/>
      <c r="AG10" s="16" t="s">
        <v>12</v>
      </c>
      <c r="AH10" s="16" t="s">
        <v>14</v>
      </c>
      <c r="AI10" s="16"/>
      <c r="AJ10" s="16"/>
      <c r="AK10" s="3"/>
      <c r="AL10" s="3"/>
      <c r="AM10" s="14"/>
      <c r="AN10" s="14" t="s">
        <v>8</v>
      </c>
    </row>
    <row r="11" spans="1:40" x14ac:dyDescent="0.25">
      <c r="A11" s="1"/>
      <c r="B11" s="9"/>
      <c r="C11" s="10"/>
      <c r="D11" s="10"/>
      <c r="E11" s="8"/>
      <c r="F11" s="16" t="str">
        <f t="shared" si="3"/>
        <v/>
      </c>
      <c r="G11" s="16" t="str">
        <f t="shared" ref="G11" si="64">IFERROR(VLOOKUP(G10,$D$17:$E$25,2,),"")</f>
        <v/>
      </c>
      <c r="H11" s="16" t="str">
        <f t="shared" ref="H11" si="65">IFERROR(VLOOKUP(H10,$D$17:$E$25,2,),"")</f>
        <v/>
      </c>
      <c r="I11" s="16">
        <f t="shared" ref="I11" si="66">IFERROR(VLOOKUP(I10,$D$17:$E$25,2,),"")</f>
        <v>900</v>
      </c>
      <c r="J11" s="16" t="str">
        <f t="shared" ref="J11" si="67">IFERROR(VLOOKUP(J10,$D$17:$E$25,2,),"")</f>
        <v/>
      </c>
      <c r="K11" s="16" t="str">
        <f t="shared" ref="K11" si="68">IFERROR(VLOOKUP(K10,$D$17:$E$25,2,),"")</f>
        <v/>
      </c>
      <c r="L11" s="16" t="str">
        <f t="shared" ref="L11" si="69">IFERROR(VLOOKUP(L10,$D$17:$E$25,2,),"")</f>
        <v/>
      </c>
      <c r="M11" s="16" t="str">
        <f t="shared" ref="M11" si="70">IFERROR(VLOOKUP(M10,$D$17:$E$25,2,),"")</f>
        <v/>
      </c>
      <c r="N11" s="16" t="str">
        <f t="shared" ref="N11" si="71">IFERROR(VLOOKUP(N10,$D$17:$E$25,2,),"")</f>
        <v/>
      </c>
      <c r="O11" s="16" t="str">
        <f t="shared" ref="O11" si="72">IFERROR(VLOOKUP(O10,$D$17:$E$25,2,),"")</f>
        <v/>
      </c>
      <c r="P11" s="16">
        <f t="shared" ref="P11" si="73">IFERROR(VLOOKUP(P10,$D$17:$E$25,2,),"")</f>
        <v>900</v>
      </c>
      <c r="Q11" s="16" t="str">
        <f t="shared" ref="Q11" si="74">IFERROR(VLOOKUP(Q10,$D$17:$E$25,2,),"")</f>
        <v/>
      </c>
      <c r="R11" s="16" t="str">
        <f t="shared" ref="R11" si="75">IFERROR(VLOOKUP(R10,$D$17:$E$25,2,),"")</f>
        <v/>
      </c>
      <c r="S11" s="16" t="str">
        <f t="shared" ref="S11" si="76">IFERROR(VLOOKUP(S10,$D$17:$E$25,2,),"")</f>
        <v/>
      </c>
      <c r="T11" s="16" t="str">
        <f t="shared" ref="T11" si="77">IFERROR(VLOOKUP(T10,$D$17:$E$25,2,),"")</f>
        <v/>
      </c>
      <c r="U11" s="16" t="str">
        <f t="shared" ref="U11" si="78">IFERROR(VLOOKUP(U10,$D$17:$E$25,2,),"")</f>
        <v/>
      </c>
      <c r="V11" s="16" t="str">
        <f t="shared" ref="V11" si="79">IFERROR(VLOOKUP(V10,$D$17:$E$25,2,),"")</f>
        <v/>
      </c>
      <c r="W11" s="16">
        <f t="shared" ref="W11" si="80">IFERROR(VLOOKUP(W10,$D$17:$E$25,2,),"")</f>
        <v>900</v>
      </c>
      <c r="X11" s="16" t="str">
        <f t="shared" ref="X11" si="81">IFERROR(VLOOKUP(X10,$D$17:$E$25,2,),"")</f>
        <v/>
      </c>
      <c r="Y11" s="16" t="str">
        <f t="shared" ref="Y11" si="82">IFERROR(VLOOKUP(Y10,$D$17:$E$25,2,),"")</f>
        <v/>
      </c>
      <c r="Z11" s="16" t="str">
        <f t="shared" ref="Z11" si="83">IFERROR(VLOOKUP(Z10,$D$17:$E$25,2,),"")</f>
        <v/>
      </c>
      <c r="AA11" s="16" t="str">
        <f t="shared" ref="AA11" si="84">IFERROR(VLOOKUP(AA10,$D$17:$E$25,2,),"")</f>
        <v/>
      </c>
      <c r="AB11" s="16" t="str">
        <f t="shared" ref="AB11" si="85">IFERROR(VLOOKUP(AB10,$D$17:$E$25,2,),"")</f>
        <v/>
      </c>
      <c r="AC11" s="16" t="str">
        <f t="shared" ref="AC11" si="86">IFERROR(VLOOKUP(AC10,$D$17:$E$25,2,),"")</f>
        <v/>
      </c>
      <c r="AD11" s="16">
        <f t="shared" ref="AD11" si="87">IFERROR(VLOOKUP(AD10,$D$17:$E$25,2,),"")</f>
        <v>900</v>
      </c>
      <c r="AE11" s="16" t="str">
        <f t="shared" ref="AE11" si="88">IFERROR(VLOOKUP(AE10,$D$17:$E$25,2,),"")</f>
        <v/>
      </c>
      <c r="AF11" s="16" t="str">
        <f t="shared" ref="AF11" si="89">IFERROR(VLOOKUP(AF10,$D$17:$E$25,2,),"")</f>
        <v/>
      </c>
      <c r="AG11" s="16" t="str">
        <f t="shared" ref="AG11" si="90">IFERROR(VLOOKUP(AG10,$D$17:$E$25,2,),"")</f>
        <v/>
      </c>
      <c r="AH11" s="16" t="str">
        <f t="shared" ref="AH11" si="91">IFERROR(VLOOKUP(AH10,$D$17:$E$25,2,),"")</f>
        <v/>
      </c>
      <c r="AI11" s="16" t="str">
        <f t="shared" ref="AI11" si="92">IFERROR(VLOOKUP(AI10,$D$17:$E$25,2,),"")</f>
        <v/>
      </c>
      <c r="AJ11" s="16" t="str">
        <f t="shared" ref="AJ11" si="93">IFERROR(VLOOKUP(AJ10,$D$17:$E$25,2,),"")</f>
        <v/>
      </c>
      <c r="AK11" s="3"/>
      <c r="AL11" s="3"/>
      <c r="AM11" s="14">
        <v>4</v>
      </c>
      <c r="AN11" s="14" t="s">
        <v>15</v>
      </c>
    </row>
    <row r="12" spans="1:40" x14ac:dyDescent="0.25">
      <c r="A12" s="1"/>
      <c r="B12" s="17">
        <v>0.75</v>
      </c>
      <c r="C12" s="10"/>
      <c r="D12" s="10"/>
      <c r="E12" s="8"/>
      <c r="F12" s="16"/>
      <c r="G12" s="16"/>
      <c r="H12" s="16"/>
      <c r="I12" s="16" t="s">
        <v>16</v>
      </c>
      <c r="J12" s="16"/>
      <c r="K12" s="16" t="s">
        <v>17</v>
      </c>
      <c r="L12" s="16" t="s">
        <v>16</v>
      </c>
      <c r="M12" s="16" t="s">
        <v>16</v>
      </c>
      <c r="N12" s="16"/>
      <c r="O12" s="16"/>
      <c r="P12" s="16" t="s">
        <v>16</v>
      </c>
      <c r="Q12" s="16"/>
      <c r="R12" s="16" t="s">
        <v>17</v>
      </c>
      <c r="S12" s="16" t="s">
        <v>16</v>
      </c>
      <c r="T12" s="16" t="s">
        <v>16</v>
      </c>
      <c r="U12" s="16"/>
      <c r="V12" s="16"/>
      <c r="W12" s="16" t="s">
        <v>16</v>
      </c>
      <c r="X12" s="16"/>
      <c r="Y12" s="16" t="s">
        <v>17</v>
      </c>
      <c r="Z12" s="16" t="s">
        <v>16</v>
      </c>
      <c r="AA12" s="16" t="s">
        <v>16</v>
      </c>
      <c r="AB12" s="16"/>
      <c r="AC12" s="16"/>
      <c r="AD12" s="16" t="s">
        <v>16</v>
      </c>
      <c r="AE12" s="16"/>
      <c r="AF12" s="16" t="s">
        <v>17</v>
      </c>
      <c r="AG12" s="16" t="s">
        <v>16</v>
      </c>
      <c r="AH12" s="16" t="s">
        <v>16</v>
      </c>
      <c r="AI12" s="16"/>
      <c r="AJ12" s="16"/>
      <c r="AK12" s="3"/>
      <c r="AL12" s="3"/>
      <c r="AM12" s="14"/>
      <c r="AN12" s="14" t="s">
        <v>7</v>
      </c>
    </row>
    <row r="13" spans="1:40" x14ac:dyDescent="0.25">
      <c r="A13" s="1"/>
      <c r="B13" s="9"/>
      <c r="C13" s="10"/>
      <c r="D13" s="10"/>
      <c r="E13" s="8"/>
      <c r="F13" s="16" t="str">
        <f t="shared" si="3"/>
        <v/>
      </c>
      <c r="G13" s="16" t="str">
        <f t="shared" ref="G13" si="94">IFERROR(VLOOKUP(G12,$D$17:$E$25,2,),"")</f>
        <v/>
      </c>
      <c r="H13" s="16" t="str">
        <f t="shared" ref="H13" si="95">IFERROR(VLOOKUP(H12,$D$17:$E$25,2,),"")</f>
        <v/>
      </c>
      <c r="I13" s="16" t="str">
        <f t="shared" ref="I13" si="96">IFERROR(VLOOKUP(I12,$D$17:$E$25,2,),"")</f>
        <v/>
      </c>
      <c r="J13" s="16" t="str">
        <f t="shared" ref="J13" si="97">IFERROR(VLOOKUP(J12,$D$17:$E$25,2,),"")</f>
        <v/>
      </c>
      <c r="K13" s="16">
        <f t="shared" ref="K13" si="98">IFERROR(VLOOKUP(K12,$D$17:$E$25,2,),"")</f>
        <v>1000</v>
      </c>
      <c r="L13" s="16" t="str">
        <f t="shared" ref="L13" si="99">IFERROR(VLOOKUP(L12,$D$17:$E$25,2,),"")</f>
        <v/>
      </c>
      <c r="M13" s="16" t="str">
        <f t="shared" ref="M13" si="100">IFERROR(VLOOKUP(M12,$D$17:$E$25,2,),"")</f>
        <v/>
      </c>
      <c r="N13" s="16" t="str">
        <f t="shared" ref="N13" si="101">IFERROR(VLOOKUP(N12,$D$17:$E$25,2,),"")</f>
        <v/>
      </c>
      <c r="O13" s="16" t="str">
        <f t="shared" ref="O13" si="102">IFERROR(VLOOKUP(O12,$D$17:$E$25,2,),"")</f>
        <v/>
      </c>
      <c r="P13" s="16" t="str">
        <f t="shared" ref="P13" si="103">IFERROR(VLOOKUP(P12,$D$17:$E$25,2,),"")</f>
        <v/>
      </c>
      <c r="Q13" s="16" t="str">
        <f t="shared" ref="Q13" si="104">IFERROR(VLOOKUP(Q12,$D$17:$E$25,2,),"")</f>
        <v/>
      </c>
      <c r="R13" s="16">
        <f t="shared" ref="R13" si="105">IFERROR(VLOOKUP(R12,$D$17:$E$25,2,),"")</f>
        <v>1000</v>
      </c>
      <c r="S13" s="16" t="str">
        <f t="shared" ref="S13" si="106">IFERROR(VLOOKUP(S12,$D$17:$E$25,2,),"")</f>
        <v/>
      </c>
      <c r="T13" s="16" t="str">
        <f t="shared" ref="T13" si="107">IFERROR(VLOOKUP(T12,$D$17:$E$25,2,),"")</f>
        <v/>
      </c>
      <c r="U13" s="16" t="str">
        <f t="shared" ref="U13" si="108">IFERROR(VLOOKUP(U12,$D$17:$E$25,2,),"")</f>
        <v/>
      </c>
      <c r="V13" s="16" t="str">
        <f t="shared" ref="V13" si="109">IFERROR(VLOOKUP(V12,$D$17:$E$25,2,),"")</f>
        <v/>
      </c>
      <c r="W13" s="16" t="str">
        <f t="shared" ref="W13" si="110">IFERROR(VLOOKUP(W12,$D$17:$E$25,2,),"")</f>
        <v/>
      </c>
      <c r="X13" s="16" t="str">
        <f t="shared" ref="X13" si="111">IFERROR(VLOOKUP(X12,$D$17:$E$25,2,),"")</f>
        <v/>
      </c>
      <c r="Y13" s="16">
        <f t="shared" ref="Y13" si="112">IFERROR(VLOOKUP(Y12,$D$17:$E$25,2,),"")</f>
        <v>1000</v>
      </c>
      <c r="Z13" s="16" t="str">
        <f t="shared" ref="Z13" si="113">IFERROR(VLOOKUP(Z12,$D$17:$E$25,2,),"")</f>
        <v/>
      </c>
      <c r="AA13" s="16" t="str">
        <f t="shared" ref="AA13" si="114">IFERROR(VLOOKUP(AA12,$D$17:$E$25,2,),"")</f>
        <v/>
      </c>
      <c r="AB13" s="16" t="str">
        <f t="shared" ref="AB13" si="115">IFERROR(VLOOKUP(AB12,$D$17:$E$25,2,),"")</f>
        <v/>
      </c>
      <c r="AC13" s="16" t="str">
        <f t="shared" ref="AC13" si="116">IFERROR(VLOOKUP(AC12,$D$17:$E$25,2,),"")</f>
        <v/>
      </c>
      <c r="AD13" s="16" t="str">
        <f t="shared" ref="AD13" si="117">IFERROR(VLOOKUP(AD12,$D$17:$E$25,2,),"")</f>
        <v/>
      </c>
      <c r="AE13" s="16" t="str">
        <f t="shared" ref="AE13" si="118">IFERROR(VLOOKUP(AE12,$D$17:$E$25,2,),"")</f>
        <v/>
      </c>
      <c r="AF13" s="16">
        <f t="shared" ref="AF13" si="119">IFERROR(VLOOKUP(AF12,$D$17:$E$25,2,),"")</f>
        <v>1000</v>
      </c>
      <c r="AG13" s="16" t="str">
        <f t="shared" ref="AG13" si="120">IFERROR(VLOOKUP(AG12,$D$17:$E$25,2,),"")</f>
        <v/>
      </c>
      <c r="AH13" s="16" t="str">
        <f t="shared" ref="AH13" si="121">IFERROR(VLOOKUP(AH12,$D$17:$E$25,2,),"")</f>
        <v/>
      </c>
      <c r="AI13" s="16" t="str">
        <f t="shared" ref="AI13" si="122">IFERROR(VLOOKUP(AI12,$D$17:$E$25,2,),"")</f>
        <v/>
      </c>
      <c r="AJ13" s="16" t="str">
        <f t="shared" ref="AJ13" si="123">IFERROR(VLOOKUP(AJ12,$D$17:$E$25,2,),"")</f>
        <v/>
      </c>
      <c r="AK13" s="3"/>
      <c r="AL13" s="3"/>
      <c r="AM13" s="14"/>
      <c r="AN13" s="14" t="s">
        <v>8</v>
      </c>
    </row>
    <row r="14" spans="1:40" x14ac:dyDescent="0.25">
      <c r="A14" s="1"/>
      <c r="B14" s="17">
        <v>0.79166666666666596</v>
      </c>
      <c r="C14" s="10"/>
      <c r="D14" s="10"/>
      <c r="E14" s="8"/>
      <c r="F14" s="16"/>
      <c r="G14" s="16"/>
      <c r="H14" s="16"/>
      <c r="I14" s="16"/>
      <c r="J14" s="16"/>
      <c r="K14" s="16" t="s">
        <v>17</v>
      </c>
      <c r="L14" s="16"/>
      <c r="M14" s="16" t="s">
        <v>11</v>
      </c>
      <c r="N14" s="16"/>
      <c r="O14" s="16"/>
      <c r="P14" s="16"/>
      <c r="Q14" s="16"/>
      <c r="R14" s="16" t="s">
        <v>17</v>
      </c>
      <c r="S14" s="16"/>
      <c r="T14" s="16" t="s">
        <v>11</v>
      </c>
      <c r="U14" s="16"/>
      <c r="V14" s="16"/>
      <c r="W14" s="16"/>
      <c r="X14" s="16"/>
      <c r="Y14" s="16" t="s">
        <v>17</v>
      </c>
      <c r="Z14" s="16"/>
      <c r="AA14" s="16" t="s">
        <v>11</v>
      </c>
      <c r="AB14" s="16"/>
      <c r="AC14" s="16"/>
      <c r="AD14" s="16"/>
      <c r="AE14" s="16"/>
      <c r="AF14" s="16" t="s">
        <v>17</v>
      </c>
      <c r="AG14" s="16"/>
      <c r="AH14" s="16" t="s">
        <v>11</v>
      </c>
      <c r="AI14" s="16"/>
      <c r="AJ14" s="16"/>
      <c r="AK14" s="3"/>
      <c r="AL14" s="3"/>
      <c r="AM14" s="4"/>
      <c r="AN14" s="4"/>
    </row>
    <row r="15" spans="1:40" x14ac:dyDescent="0.25">
      <c r="A15" s="1"/>
      <c r="B15" s="1"/>
      <c r="C15" s="10"/>
      <c r="D15" s="10"/>
      <c r="E15" s="8"/>
      <c r="F15" s="16" t="str">
        <f t="shared" si="3"/>
        <v/>
      </c>
      <c r="G15" s="16" t="str">
        <f t="shared" ref="G15" si="124">IFERROR(VLOOKUP(G14,$D$17:$E$25,2,),"")</f>
        <v/>
      </c>
      <c r="H15" s="16" t="str">
        <f t="shared" ref="H15" si="125">IFERROR(VLOOKUP(H14,$D$17:$E$25,2,),"")</f>
        <v/>
      </c>
      <c r="I15" s="16" t="str">
        <f t="shared" ref="I15" si="126">IFERROR(VLOOKUP(I14,$D$17:$E$25,2,),"")</f>
        <v/>
      </c>
      <c r="J15" s="16" t="str">
        <f t="shared" ref="J15" si="127">IFERROR(VLOOKUP(J14,$D$17:$E$25,2,),"")</f>
        <v/>
      </c>
      <c r="K15" s="16">
        <f t="shared" ref="K15" si="128">IFERROR(VLOOKUP(K14,$D$17:$E$25,2,),"")</f>
        <v>1000</v>
      </c>
      <c r="L15" s="16" t="str">
        <f t="shared" ref="L15" si="129">IFERROR(VLOOKUP(L14,$D$17:$E$25,2,),"")</f>
        <v/>
      </c>
      <c r="M15" s="16" t="str">
        <f t="shared" ref="M15" si="130">IFERROR(VLOOKUP(M14,$D$17:$E$25,2,),"")</f>
        <v/>
      </c>
      <c r="N15" s="16" t="str">
        <f t="shared" ref="N15" si="131">IFERROR(VLOOKUP(N14,$D$17:$E$25,2,),"")</f>
        <v/>
      </c>
      <c r="O15" s="16" t="str">
        <f t="shared" ref="O15" si="132">IFERROR(VLOOKUP(O14,$D$17:$E$25,2,),"")</f>
        <v/>
      </c>
      <c r="P15" s="16" t="str">
        <f t="shared" ref="P15" si="133">IFERROR(VLOOKUP(P14,$D$17:$E$25,2,),"")</f>
        <v/>
      </c>
      <c r="Q15" s="16" t="str">
        <f t="shared" ref="Q15" si="134">IFERROR(VLOOKUP(Q14,$D$17:$E$25,2,),"")</f>
        <v/>
      </c>
      <c r="R15" s="16">
        <f t="shared" ref="R15" si="135">IFERROR(VLOOKUP(R14,$D$17:$E$25,2,),"")</f>
        <v>1000</v>
      </c>
      <c r="S15" s="16" t="str">
        <f t="shared" ref="S15" si="136">IFERROR(VLOOKUP(S14,$D$17:$E$25,2,),"")</f>
        <v/>
      </c>
      <c r="T15" s="16" t="str">
        <f t="shared" ref="T15" si="137">IFERROR(VLOOKUP(T14,$D$17:$E$25,2,),"")</f>
        <v/>
      </c>
      <c r="U15" s="16" t="str">
        <f t="shared" ref="U15" si="138">IFERROR(VLOOKUP(U14,$D$17:$E$25,2,),"")</f>
        <v/>
      </c>
      <c r="V15" s="16" t="str">
        <f t="shared" ref="V15" si="139">IFERROR(VLOOKUP(V14,$D$17:$E$25,2,),"")</f>
        <v/>
      </c>
      <c r="W15" s="16" t="str">
        <f t="shared" ref="W15" si="140">IFERROR(VLOOKUP(W14,$D$17:$E$25,2,),"")</f>
        <v/>
      </c>
      <c r="X15" s="16" t="str">
        <f t="shared" ref="X15" si="141">IFERROR(VLOOKUP(X14,$D$17:$E$25,2,),"")</f>
        <v/>
      </c>
      <c r="Y15" s="16">
        <f t="shared" ref="Y15" si="142">IFERROR(VLOOKUP(Y14,$D$17:$E$25,2,),"")</f>
        <v>1000</v>
      </c>
      <c r="Z15" s="16" t="str">
        <f t="shared" ref="Z15" si="143">IFERROR(VLOOKUP(Z14,$D$17:$E$25,2,),"")</f>
        <v/>
      </c>
      <c r="AA15" s="16" t="str">
        <f t="shared" ref="AA15" si="144">IFERROR(VLOOKUP(AA14,$D$17:$E$25,2,),"")</f>
        <v/>
      </c>
      <c r="AB15" s="16" t="str">
        <f t="shared" ref="AB15" si="145">IFERROR(VLOOKUP(AB14,$D$17:$E$25,2,),"")</f>
        <v/>
      </c>
      <c r="AC15" s="16" t="str">
        <f t="shared" ref="AC15" si="146">IFERROR(VLOOKUP(AC14,$D$17:$E$25,2,),"")</f>
        <v/>
      </c>
      <c r="AD15" s="16" t="str">
        <f t="shared" ref="AD15" si="147">IFERROR(VLOOKUP(AD14,$D$17:$E$25,2,),"")</f>
        <v/>
      </c>
      <c r="AE15" s="16" t="str">
        <f t="shared" ref="AE15" si="148">IFERROR(VLOOKUP(AE14,$D$17:$E$25,2,),"")</f>
        <v/>
      </c>
      <c r="AF15" s="16">
        <f t="shared" ref="AF15" si="149">IFERROR(VLOOKUP(AF14,$D$17:$E$25,2,),"")</f>
        <v>1000</v>
      </c>
      <c r="AG15" s="16" t="str">
        <f t="shared" ref="AG15" si="150">IFERROR(VLOOKUP(AG14,$D$17:$E$25,2,),"")</f>
        <v/>
      </c>
      <c r="AH15" s="16" t="str">
        <f t="shared" ref="AH15" si="151">IFERROR(VLOOKUP(AH14,$D$17:$E$25,2,),"")</f>
        <v/>
      </c>
      <c r="AI15" s="16" t="str">
        <f t="shared" ref="AI15" si="152">IFERROR(VLOOKUP(AI14,$D$17:$E$25,2,),"")</f>
        <v/>
      </c>
      <c r="AJ15" s="16" t="str">
        <f t="shared" ref="AJ15" si="153">IFERROR(VLOOKUP(AJ14,$D$17:$E$25,2,),"")</f>
        <v/>
      </c>
      <c r="AK15" s="3"/>
      <c r="AL15" s="3"/>
      <c r="AM15" s="4"/>
      <c r="AN15" s="4"/>
    </row>
    <row r="16" spans="1:40" ht="36.75" customHeight="1" x14ac:dyDescent="0.25">
      <c r="A16" s="1"/>
      <c r="B16" s="1"/>
      <c r="C16" s="10"/>
      <c r="D16" s="19" t="s">
        <v>23</v>
      </c>
      <c r="E16" s="19" t="s">
        <v>24</v>
      </c>
      <c r="F16" s="20">
        <v>0.5</v>
      </c>
      <c r="G16" s="20">
        <v>0.625</v>
      </c>
      <c r="H16" s="20">
        <v>0.66666666666666696</v>
      </c>
      <c r="I16" s="20">
        <v>0.70833333333333304</v>
      </c>
      <c r="J16" s="20">
        <v>0.75</v>
      </c>
      <c r="K16" s="20">
        <v>0.79166666666666696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3"/>
      <c r="AL16" s="3"/>
      <c r="AM16" s="4"/>
      <c r="AN16" s="4"/>
    </row>
    <row r="17" spans="1:40" x14ac:dyDescent="0.25">
      <c r="A17" s="11">
        <v>8</v>
      </c>
      <c r="B17" s="1" t="s">
        <v>25</v>
      </c>
      <c r="C17" s="10"/>
      <c r="D17" s="15" t="str">
        <f t="shared" ref="D17:D19" si="154">IFERROR(LEFT(B17)&amp;MID(B17,SEARCH(" ",B17)+1,1),"")</f>
        <v>ДМ</v>
      </c>
      <c r="E17" s="10">
        <v>1000</v>
      </c>
      <c r="F17" s="21">
        <f>SUMIF($F$4:$AJ$4,$D17,$F$5:$AJ$5)</f>
        <v>0</v>
      </c>
      <c r="G17" s="21">
        <f>SUMIF($F$6:$AJ$6,$D17,$F$7:$AJ$7)</f>
        <v>0</v>
      </c>
      <c r="H17" s="21">
        <f>SUMIF($F$8:$AJ$8,$D17,$F$9:$AJ$9)</f>
        <v>0</v>
      </c>
      <c r="I17" s="21">
        <f>SUMIF($F$10:$AJ$10,$D17,$F$11:$AJ$11)</f>
        <v>0</v>
      </c>
      <c r="J17" s="21">
        <f>SUMIF($F$12:$AJ$12,$D17,$F$13:$AJ$13)</f>
        <v>4000</v>
      </c>
      <c r="K17" s="21">
        <f>SUMIF($F$14:$AJ$14,$D17,$F$15:$AJ$15)</f>
        <v>4000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3"/>
      <c r="AL17" s="3"/>
      <c r="AM17" s="4"/>
      <c r="AN17" s="4"/>
    </row>
    <row r="18" spans="1:40" x14ac:dyDescent="0.25">
      <c r="A18" s="1">
        <v>9</v>
      </c>
      <c r="B18" s="9" t="s">
        <v>18</v>
      </c>
      <c r="C18" s="7"/>
      <c r="D18" s="15" t="str">
        <f t="shared" si="154"/>
        <v>ЕА</v>
      </c>
      <c r="E18" s="7">
        <v>900</v>
      </c>
      <c r="F18" s="21">
        <f t="shared" ref="F18:F25" si="155">SUMIF($F$4:$AJ$4,$D18,$F$5:$AJ$5)</f>
        <v>0</v>
      </c>
      <c r="G18" s="21">
        <f t="shared" ref="G18:G25" si="156">SUMIF($F$6:$AJ$6,$D18,$F$7:$AJ$7)</f>
        <v>7200</v>
      </c>
      <c r="H18" s="21">
        <f t="shared" ref="H18:H25" si="157">SUMIF($F$8:$AJ$8,$D18,$F$9:$AJ$9)</f>
        <v>0</v>
      </c>
      <c r="I18" s="21">
        <f t="shared" ref="I18:I26" si="158">SUMIF($F$10:$AJ$10,$D18,$F$11:$AJ$11)</f>
        <v>0</v>
      </c>
      <c r="J18" s="21">
        <f t="shared" ref="J18:J25" si="159">SUMIF($F$12:$AJ$12,$D18,$F$13:$AJ$13)</f>
        <v>0</v>
      </c>
      <c r="K18" s="21">
        <f t="shared" ref="K18:K25" si="160">SUMIF($F$14:$AJ$14,$D18,$F$15:$AJ$15)</f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3"/>
      <c r="AL18" s="3"/>
      <c r="AM18" s="4"/>
      <c r="AN18" s="4"/>
    </row>
    <row r="19" spans="1:40" x14ac:dyDescent="0.25">
      <c r="A19" s="11">
        <v>10</v>
      </c>
      <c r="B19" s="9" t="s">
        <v>19</v>
      </c>
      <c r="C19" s="7"/>
      <c r="D19" s="15" t="str">
        <f t="shared" si="154"/>
        <v>ФА</v>
      </c>
      <c r="E19" s="7">
        <v>850</v>
      </c>
      <c r="F19" s="21">
        <f t="shared" si="155"/>
        <v>0</v>
      </c>
      <c r="G19" s="21">
        <f t="shared" si="156"/>
        <v>10200</v>
      </c>
      <c r="H19" s="21">
        <f t="shared" si="157"/>
        <v>0</v>
      </c>
      <c r="I19" s="21">
        <f t="shared" si="158"/>
        <v>0</v>
      </c>
      <c r="J19" s="21">
        <f t="shared" si="159"/>
        <v>0</v>
      </c>
      <c r="K19" s="21">
        <f t="shared" si="160"/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3"/>
      <c r="AL19" s="3"/>
      <c r="AM19" s="4"/>
      <c r="AN19" s="4"/>
    </row>
    <row r="20" spans="1:40" x14ac:dyDescent="0.25">
      <c r="A20" s="1">
        <v>11</v>
      </c>
      <c r="B20" s="9" t="s">
        <v>26</v>
      </c>
      <c r="C20" s="1"/>
      <c r="D20" s="15" t="str">
        <f>IFERROR(LEFT(B20)&amp;MID(B20,SEARCH(" ",B20)+1,1),"")</f>
        <v>ВТ</v>
      </c>
      <c r="E20" s="1">
        <v>800</v>
      </c>
      <c r="F20" s="21">
        <f t="shared" si="155"/>
        <v>6400</v>
      </c>
      <c r="G20" s="21">
        <f t="shared" si="156"/>
        <v>0</v>
      </c>
      <c r="H20" s="21">
        <f t="shared" si="157"/>
        <v>0</v>
      </c>
      <c r="I20" s="21">
        <f t="shared" si="158"/>
        <v>0</v>
      </c>
      <c r="J20" s="21">
        <f t="shared" si="159"/>
        <v>0</v>
      </c>
      <c r="K20" s="21">
        <f t="shared" si="160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3"/>
      <c r="AL20" s="3"/>
      <c r="AM20" s="4"/>
      <c r="AN20" s="4"/>
    </row>
    <row r="21" spans="1:40" x14ac:dyDescent="0.25">
      <c r="A21" s="11">
        <v>12</v>
      </c>
      <c r="B21" s="9" t="s">
        <v>20</v>
      </c>
      <c r="C21" s="1"/>
      <c r="D21" s="15" t="str">
        <f t="shared" ref="D21:D25" si="161">IFERROR(LEFT(B21)&amp;MID(B21,SEARCH(" ",B21)+1,1),"")</f>
        <v>БЛ</v>
      </c>
      <c r="E21" s="1">
        <v>900</v>
      </c>
      <c r="F21" s="21">
        <f t="shared" si="155"/>
        <v>0</v>
      </c>
      <c r="G21" s="21">
        <f t="shared" si="156"/>
        <v>0</v>
      </c>
      <c r="H21" s="21">
        <f t="shared" si="157"/>
        <v>3600</v>
      </c>
      <c r="I21" s="21">
        <f t="shared" si="158"/>
        <v>3600</v>
      </c>
      <c r="J21" s="21">
        <f t="shared" si="159"/>
        <v>0</v>
      </c>
      <c r="K21" s="21">
        <f t="shared" si="160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3"/>
      <c r="AL21" s="3"/>
      <c r="AM21" s="4"/>
      <c r="AN21" s="4"/>
    </row>
    <row r="22" spans="1:40" x14ac:dyDescent="0.25">
      <c r="A22" s="1">
        <v>13</v>
      </c>
      <c r="B22" s="1" t="s">
        <v>21</v>
      </c>
      <c r="C22" s="11"/>
      <c r="D22" s="15" t="str">
        <f t="shared" si="161"/>
        <v>ММ</v>
      </c>
      <c r="E22" s="11">
        <v>1100</v>
      </c>
      <c r="F22" s="21">
        <f t="shared" si="155"/>
        <v>0</v>
      </c>
      <c r="G22" s="21">
        <f t="shared" si="156"/>
        <v>0</v>
      </c>
      <c r="H22" s="21">
        <f t="shared" si="157"/>
        <v>0</v>
      </c>
      <c r="I22" s="21">
        <f t="shared" si="158"/>
        <v>0</v>
      </c>
      <c r="J22" s="21">
        <f t="shared" si="159"/>
        <v>0</v>
      </c>
      <c r="K22" s="21">
        <f t="shared" si="160"/>
        <v>0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3"/>
      <c r="AL22" s="3"/>
      <c r="AM22" s="4"/>
      <c r="AN22" s="4"/>
    </row>
    <row r="23" spans="1:40" x14ac:dyDescent="0.25">
      <c r="A23" s="11">
        <v>14</v>
      </c>
      <c r="B23" s="9" t="s">
        <v>27</v>
      </c>
      <c r="C23" s="11"/>
      <c r="D23" s="15" t="str">
        <f t="shared" si="161"/>
        <v>СД</v>
      </c>
      <c r="E23" s="11">
        <v>850</v>
      </c>
      <c r="F23" s="21">
        <f t="shared" si="155"/>
        <v>0</v>
      </c>
      <c r="G23" s="21">
        <f t="shared" si="156"/>
        <v>0</v>
      </c>
      <c r="H23" s="21">
        <f t="shared" si="157"/>
        <v>6800</v>
      </c>
      <c r="I23" s="21">
        <f t="shared" si="158"/>
        <v>0</v>
      </c>
      <c r="J23" s="21">
        <f t="shared" si="159"/>
        <v>0</v>
      </c>
      <c r="K23" s="21">
        <f t="shared" si="160"/>
        <v>0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3"/>
      <c r="AL23" s="3"/>
      <c r="AM23" s="4"/>
      <c r="AN23" s="4"/>
    </row>
    <row r="24" spans="1:40" x14ac:dyDescent="0.25">
      <c r="A24" s="1">
        <v>15</v>
      </c>
      <c r="B24" s="9" t="s">
        <v>28</v>
      </c>
      <c r="C24" s="9"/>
      <c r="D24" s="15" t="str">
        <f t="shared" si="161"/>
        <v>СР</v>
      </c>
      <c r="E24" s="9">
        <v>850</v>
      </c>
      <c r="F24" s="21">
        <f t="shared" si="155"/>
        <v>3400</v>
      </c>
      <c r="G24" s="21">
        <f t="shared" si="156"/>
        <v>0</v>
      </c>
      <c r="H24" s="21">
        <f t="shared" si="157"/>
        <v>0</v>
      </c>
      <c r="I24" s="21">
        <f t="shared" si="158"/>
        <v>0</v>
      </c>
      <c r="J24" s="21">
        <f t="shared" si="159"/>
        <v>0</v>
      </c>
      <c r="K24" s="21">
        <f t="shared" si="160"/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3"/>
      <c r="AL24" s="3"/>
      <c r="AM24" s="4"/>
      <c r="AN24" s="4"/>
    </row>
    <row r="25" spans="1:40" x14ac:dyDescent="0.25">
      <c r="A25" s="11">
        <v>16</v>
      </c>
      <c r="B25" s="9" t="s">
        <v>29</v>
      </c>
      <c r="C25" s="9"/>
      <c r="D25" s="15" t="str">
        <f t="shared" si="161"/>
        <v>ЩА</v>
      </c>
      <c r="E25" s="9">
        <v>850</v>
      </c>
      <c r="F25" s="21">
        <f t="shared" si="155"/>
        <v>3400</v>
      </c>
      <c r="G25" s="21">
        <f t="shared" si="156"/>
        <v>0</v>
      </c>
      <c r="H25" s="21">
        <f t="shared" si="157"/>
        <v>0</v>
      </c>
      <c r="I25" s="21">
        <f t="shared" si="158"/>
        <v>0</v>
      </c>
      <c r="J25" s="21">
        <f t="shared" si="159"/>
        <v>0</v>
      </c>
      <c r="K25" s="21">
        <f t="shared" si="160"/>
        <v>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3"/>
      <c r="AL25" s="3"/>
      <c r="AM25" s="4"/>
      <c r="AN25" s="4"/>
    </row>
    <row r="26" spans="1:40" x14ac:dyDescent="0.25">
      <c r="A26" s="1">
        <v>19</v>
      </c>
      <c r="B26" s="1" t="s">
        <v>22</v>
      </c>
      <c r="C26" s="1"/>
      <c r="D26" s="1"/>
      <c r="E26" s="9"/>
      <c r="F26" s="22">
        <f>SUM(F17:F25)</f>
        <v>13200</v>
      </c>
      <c r="G26" s="22">
        <f t="shared" ref="G26:K26" si="162">SUM(G17:G25)</f>
        <v>17400</v>
      </c>
      <c r="H26" s="22">
        <f t="shared" si="162"/>
        <v>10400</v>
      </c>
      <c r="I26" s="22">
        <f t="shared" si="162"/>
        <v>3600</v>
      </c>
      <c r="J26" s="22">
        <f t="shared" si="162"/>
        <v>4000</v>
      </c>
      <c r="K26" s="22">
        <f t="shared" si="162"/>
        <v>4000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4"/>
      <c r="AL26" s="4"/>
      <c r="AM26" s="4"/>
      <c r="AN26" s="4"/>
    </row>
  </sheetData>
  <conditionalFormatting sqref="F3:AJ3">
    <cfRule type="containsText" dxfId="0" priority="1" operator="containsText" text="воскресенье">
      <formula>NOT(ISERROR(SEARCH("воскресенье",F3)))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2024-01-27T12:04:01Z</dcterms:modified>
</cp:coreProperties>
</file>