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ovkov\Downloads\"/>
    </mc:Choice>
  </mc:AlternateContent>
  <bookViews>
    <workbookView xWindow="0" yWindow="0" windowWidth="28800" windowHeight="1284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3" i="1"/>
  <c r="B4" i="1"/>
  <c r="B5" i="1"/>
  <c r="B6" i="1"/>
  <c r="B7" i="1"/>
  <c r="B8" i="1"/>
  <c r="B9" i="1"/>
  <c r="B10" i="1"/>
  <c r="B11" i="1"/>
  <c r="B12" i="1"/>
  <c r="B13" i="1"/>
  <c r="B14" i="1"/>
  <c r="B15" i="1"/>
  <c r="B3" i="1"/>
  <c r="H4" i="1"/>
  <c r="H5" i="1"/>
  <c r="H6" i="1"/>
  <c r="H7" i="1"/>
  <c r="H8" i="1"/>
  <c r="H9" i="1"/>
  <c r="H10" i="1"/>
  <c r="H11" i="1"/>
  <c r="H12" i="1"/>
  <c r="H13" i="1"/>
  <c r="H14" i="1"/>
  <c r="H15" i="1"/>
  <c r="H3" i="1"/>
  <c r="I4" i="1"/>
  <c r="I5" i="1"/>
  <c r="I6" i="1"/>
  <c r="I7" i="1"/>
  <c r="I8" i="1"/>
  <c r="I9" i="1"/>
  <c r="I10" i="1"/>
  <c r="I11" i="1"/>
  <c r="I12" i="1"/>
  <c r="I13" i="1"/>
  <c r="I14" i="1"/>
  <c r="I15" i="1"/>
  <c r="I3" i="1"/>
</calcChain>
</file>

<file path=xl/sharedStrings.xml><?xml version="1.0" encoding="utf-8"?>
<sst xmlns="http://schemas.openxmlformats.org/spreadsheetml/2006/main" count="52" uniqueCount="41">
  <si>
    <t>Подразделение</t>
  </si>
  <si>
    <t>номер протокола</t>
  </si>
  <si>
    <t>номер удостоверения</t>
  </si>
  <si>
    <t>Бухгалтерия</t>
  </si>
  <si>
    <t>ОК</t>
  </si>
  <si>
    <t xml:space="preserve">ФЭО </t>
  </si>
  <si>
    <t>Отдел снабжения</t>
  </si>
  <si>
    <t>Склад</t>
  </si>
  <si>
    <t>ФЭО</t>
  </si>
  <si>
    <t xml:space="preserve">Бухгалтерия </t>
  </si>
  <si>
    <t>41/1</t>
  </si>
  <si>
    <t>54/1</t>
  </si>
  <si>
    <t>54/2</t>
  </si>
  <si>
    <t>32/1</t>
  </si>
  <si>
    <t>35/1</t>
  </si>
  <si>
    <t>73/1</t>
  </si>
  <si>
    <t>41/2</t>
  </si>
  <si>
    <t>41/3</t>
  </si>
  <si>
    <t>32/2</t>
  </si>
  <si>
    <t>73/2</t>
  </si>
  <si>
    <t>73/3</t>
  </si>
  <si>
    <t>73/4</t>
  </si>
  <si>
    <t>73/5</t>
  </si>
  <si>
    <t>1-41/1-2024</t>
  </si>
  <si>
    <t>2-54/1-2024</t>
  </si>
  <si>
    <t>3-32/1-2024</t>
  </si>
  <si>
    <t>4-35/1-2024</t>
  </si>
  <si>
    <t>5-73/1-2024</t>
  </si>
  <si>
    <t>6-41/2-2024</t>
  </si>
  <si>
    <t>7-54/2-2024</t>
  </si>
  <si>
    <t>8-32/2-2024</t>
  </si>
  <si>
    <t>9-73/2-2024</t>
  </si>
  <si>
    <t>10-73/3-2024</t>
  </si>
  <si>
    <t>11-73/4-2024</t>
  </si>
  <si>
    <t>12-73/5-2024</t>
  </si>
  <si>
    <t>13-41/3-2024</t>
  </si>
  <si>
    <t>2 В столбце С должен  присваиваться номер состоящий из порядкового номера удостоверения, номера протокола и текущего года.</t>
  </si>
  <si>
    <t>В столбцах В и С номера должны присваиваться автоматически в зависимости от столбца А</t>
  </si>
  <si>
    <t>1. В столбце В должен присваиваться номер, который состоит из значения зависимого от ячейки А и порядкового номера протокола</t>
  </si>
  <si>
    <t>Столбец1</t>
  </si>
  <si>
    <t>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</si>
</sst>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&quot; год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" fontId="0" fillId="0" borderId="0" xfId="0" applyNumberFormat="1"/>
    <xf numFmtId="0" fontId="0" fillId="0" borderId="0" xfId="0" applyNumberFormat="1"/>
    <xf numFmtId="0" fontId="0" fillId="2" borderId="0" xfId="0" applyFill="1"/>
    <xf numFmtId="0" fontId="0" fillId="3" borderId="0" xfId="0" applyFill="1"/>
    <xf numFmtId="165" fontId="1" fillId="0" borderId="0" xfId="0" applyNumberFormat="1" applyFont="1" applyAlignment="1">
      <alignment horizontal="left"/>
    </xf>
    <xf numFmtId="0" fontId="0" fillId="4" borderId="0" xfId="0" applyFill="1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5</xdr:row>
      <xdr:rowOff>9525</xdr:rowOff>
    </xdr:from>
    <xdr:to>
      <xdr:col>15</xdr:col>
      <xdr:colOff>466725</xdr:colOff>
      <xdr:row>11</xdr:row>
      <xdr:rowOff>57150</xdr:rowOff>
    </xdr:to>
    <xdr:sp macro="" textlink="">
      <xdr:nvSpPr>
        <xdr:cNvPr id="2" name="Скругленный прямоугольник 1"/>
        <xdr:cNvSpPr/>
      </xdr:nvSpPr>
      <xdr:spPr>
        <a:xfrm>
          <a:off x="9277350" y="962025"/>
          <a:ext cx="2619375" cy="11906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Разное количество символов в названиях отделов - лишний пробел после названия, видимо при копировании попадает</a:t>
          </a:r>
        </a:p>
      </xdr:txBody>
    </xdr:sp>
    <xdr:clientData/>
  </xdr:twoCellAnchor>
  <xdr:twoCellAnchor>
    <xdr:from>
      <xdr:col>9</xdr:col>
      <xdr:colOff>19050</xdr:colOff>
      <xdr:row>4</xdr:row>
      <xdr:rowOff>123825</xdr:rowOff>
    </xdr:from>
    <xdr:to>
      <xdr:col>11</xdr:col>
      <xdr:colOff>285750</xdr:colOff>
      <xdr:row>6</xdr:row>
      <xdr:rowOff>123825</xdr:rowOff>
    </xdr:to>
    <xdr:cxnSp macro="">
      <xdr:nvCxnSpPr>
        <xdr:cNvPr id="4" name="Прямая со стрелкой 3"/>
        <xdr:cNvCxnSpPr/>
      </xdr:nvCxnSpPr>
      <xdr:spPr>
        <a:xfrm flipH="1" flipV="1">
          <a:off x="7791450" y="885825"/>
          <a:ext cx="148590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</xdr:row>
      <xdr:rowOff>171450</xdr:rowOff>
    </xdr:from>
    <xdr:to>
      <xdr:col>11</xdr:col>
      <xdr:colOff>304800</xdr:colOff>
      <xdr:row>9</xdr:row>
      <xdr:rowOff>133350</xdr:rowOff>
    </xdr:to>
    <xdr:cxnSp macro="">
      <xdr:nvCxnSpPr>
        <xdr:cNvPr id="6" name="Прямая со стрелкой 5"/>
        <xdr:cNvCxnSpPr/>
      </xdr:nvCxnSpPr>
      <xdr:spPr>
        <a:xfrm flipH="1">
          <a:off x="7772400" y="1314450"/>
          <a:ext cx="152400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6</xdr:row>
      <xdr:rowOff>152400</xdr:rowOff>
    </xdr:from>
    <xdr:to>
      <xdr:col>11</xdr:col>
      <xdr:colOff>266700</xdr:colOff>
      <xdr:row>7</xdr:row>
      <xdr:rowOff>95250</xdr:rowOff>
    </xdr:to>
    <xdr:cxnSp macro="">
      <xdr:nvCxnSpPr>
        <xdr:cNvPr id="8" name="Прямая со стрелкой 7"/>
        <xdr:cNvCxnSpPr/>
      </xdr:nvCxnSpPr>
      <xdr:spPr>
        <a:xfrm flipH="1">
          <a:off x="7781925" y="1295400"/>
          <a:ext cx="1476375" cy="133350"/>
        </a:xfrm>
        <a:prstGeom prst="straightConnector1">
          <a:avLst/>
        </a:prstGeom>
        <a:ln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581025</xdr:colOff>
      <xdr:row>7</xdr:row>
      <xdr:rowOff>57150</xdr:rowOff>
    </xdr:from>
    <xdr:to>
      <xdr:col>11</xdr:col>
      <xdr:colOff>266700</xdr:colOff>
      <xdr:row>14</xdr:row>
      <xdr:rowOff>66675</xdr:rowOff>
    </xdr:to>
    <xdr:cxnSp macro="">
      <xdr:nvCxnSpPr>
        <xdr:cNvPr id="10" name="Прямая со стрелкой 9"/>
        <xdr:cNvCxnSpPr/>
      </xdr:nvCxnSpPr>
      <xdr:spPr>
        <a:xfrm flipH="1">
          <a:off x="7743825" y="1390650"/>
          <a:ext cx="1514475" cy="1343025"/>
        </a:xfrm>
        <a:prstGeom prst="straightConnector1">
          <a:avLst/>
        </a:prstGeom>
        <a:ln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514350</xdr:colOff>
      <xdr:row>1</xdr:row>
      <xdr:rowOff>76200</xdr:rowOff>
    </xdr:from>
    <xdr:to>
      <xdr:col>4</xdr:col>
      <xdr:colOff>76200</xdr:colOff>
      <xdr:row>7</xdr:row>
      <xdr:rowOff>57150</xdr:rowOff>
    </xdr:to>
    <xdr:sp macro="" textlink="">
      <xdr:nvSpPr>
        <xdr:cNvPr id="11" name="Скругленный прямоугольник 10"/>
        <xdr:cNvSpPr/>
      </xdr:nvSpPr>
      <xdr:spPr>
        <a:xfrm>
          <a:off x="1562100" y="266700"/>
          <a:ext cx="2171700" cy="11239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Формат ячейки: меню формат ячейки - число - все форматы - во поле "тип" вводим</a:t>
          </a:r>
        </a:p>
        <a:p>
          <a:pPr algn="l"/>
          <a:r>
            <a:rPr lang="ru-RU" sz="1100"/>
            <a:t>ГГГГ" год"</a:t>
          </a:r>
        </a:p>
        <a:p>
          <a:pPr algn="l"/>
          <a:r>
            <a:rPr lang="ru-RU" sz="1100"/>
            <a:t>а в саму ячейку вводится 1.1.24</a:t>
          </a:r>
        </a:p>
      </xdr:txBody>
    </xdr:sp>
    <xdr:clientData/>
  </xdr:twoCellAnchor>
  <xdr:twoCellAnchor>
    <xdr:from>
      <xdr:col>0</xdr:col>
      <xdr:colOff>847725</xdr:colOff>
      <xdr:row>1</xdr:row>
      <xdr:rowOff>114300</xdr:rowOff>
    </xdr:from>
    <xdr:to>
      <xdr:col>2</xdr:col>
      <xdr:colOff>495300</xdr:colOff>
      <xdr:row>2</xdr:row>
      <xdr:rowOff>95250</xdr:rowOff>
    </xdr:to>
    <xdr:cxnSp macro="">
      <xdr:nvCxnSpPr>
        <xdr:cNvPr id="13" name="Прямая со стрелкой 12"/>
        <xdr:cNvCxnSpPr/>
      </xdr:nvCxnSpPr>
      <xdr:spPr>
        <a:xfrm flipH="1" flipV="1">
          <a:off x="847725" y="304800"/>
          <a:ext cx="174307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809625</xdr:colOff>
      <xdr:row>20</xdr:row>
      <xdr:rowOff>152400</xdr:rowOff>
    </xdr:from>
    <xdr:to>
      <xdr:col>3</xdr:col>
      <xdr:colOff>1181100</xdr:colOff>
      <xdr:row>27</xdr:row>
      <xdr:rowOff>76200</xdr:rowOff>
    </xdr:to>
    <xdr:sp macro="" textlink="">
      <xdr:nvSpPr>
        <xdr:cNvPr id="50" name="Скругленный прямоугольник 49"/>
        <xdr:cNvSpPr/>
      </xdr:nvSpPr>
      <xdr:spPr>
        <a:xfrm>
          <a:off x="1857375" y="3962400"/>
          <a:ext cx="2581275" cy="12573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Допстолбец с формулой СЖПРОБЕЛЫ</a:t>
          </a:r>
        </a:p>
        <a:p>
          <a:pPr algn="l"/>
          <a:r>
            <a:rPr lang="ru-RU" sz="1100"/>
            <a:t>Можно</a:t>
          </a:r>
          <a:r>
            <a:rPr lang="ru-RU" sz="1100" baseline="0"/>
            <a:t> его скрыть</a:t>
          </a:r>
          <a:endParaRPr lang="ru-RU" sz="1100"/>
        </a:p>
      </xdr:txBody>
    </xdr:sp>
    <xdr:clientData/>
  </xdr:twoCellAnchor>
  <xdr:twoCellAnchor>
    <xdr:from>
      <xdr:col>1</xdr:col>
      <xdr:colOff>828675</xdr:colOff>
      <xdr:row>13</xdr:row>
      <xdr:rowOff>38100</xdr:rowOff>
    </xdr:from>
    <xdr:to>
      <xdr:col>2</xdr:col>
      <xdr:colOff>171450</xdr:colOff>
      <xdr:row>21</xdr:row>
      <xdr:rowOff>19050</xdr:rowOff>
    </xdr:to>
    <xdr:cxnSp macro="">
      <xdr:nvCxnSpPr>
        <xdr:cNvPr id="52" name="Прямая со стрелкой 51"/>
        <xdr:cNvCxnSpPr/>
      </xdr:nvCxnSpPr>
      <xdr:spPr>
        <a:xfrm flipH="1" flipV="1">
          <a:off x="1876425" y="2514600"/>
          <a:ext cx="390525" cy="1504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Индекс2" displayName="Индекс2" ref="A1:B6" totalsRowShown="0">
  <autoFilter ref="A1:B6"/>
  <tableColumns count="2">
    <tableColumn id="1" name="Столбец1"/>
    <tableColumn id="2" name="Столбец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M21" sqref="M21"/>
    </sheetView>
  </sheetViews>
  <sheetFormatPr defaultRowHeight="15" x14ac:dyDescent="0.25"/>
  <cols>
    <col min="1" max="1" width="15.7109375" bestFit="1" customWidth="1"/>
    <col min="2" max="2" width="15.7109375" customWidth="1"/>
    <col min="3" max="3" width="17.42578125" bestFit="1" customWidth="1"/>
    <col min="4" max="4" width="21.7109375" bestFit="1" customWidth="1"/>
    <col min="8" max="8" width="25.140625" customWidth="1"/>
  </cols>
  <sheetData>
    <row r="1" spans="1:9" x14ac:dyDescent="0.25">
      <c r="A1" t="s">
        <v>0</v>
      </c>
      <c r="C1" t="s">
        <v>1</v>
      </c>
      <c r="D1" t="s">
        <v>2</v>
      </c>
    </row>
    <row r="2" spans="1:9" x14ac:dyDescent="0.25">
      <c r="A2" s="5">
        <v>45292</v>
      </c>
      <c r="B2" s="5"/>
    </row>
    <row r="3" spans="1:9" x14ac:dyDescent="0.25">
      <c r="A3" t="s">
        <v>3</v>
      </c>
      <c r="B3" s="6" t="str">
        <f>TRIM(A3)</f>
        <v>Бухгалтерия</v>
      </c>
      <c r="C3" t="s">
        <v>10</v>
      </c>
      <c r="D3" t="s">
        <v>23</v>
      </c>
      <c r="G3" t="str">
        <f>VLOOKUP(B3,Индекс2[],2,0)&amp;"/"&amp;COUNTIF(B$3:B3,B3)</f>
        <v>41/1</v>
      </c>
      <c r="H3" t="str">
        <f>COUNTA(C$3:C3)&amp;"-"&amp;C3&amp;"-"&amp;YEAR($A$2)</f>
        <v>1-41/1-2024</v>
      </c>
      <c r="I3">
        <f>LEN(A3)</f>
        <v>11</v>
      </c>
    </row>
    <row r="4" spans="1:9" x14ac:dyDescent="0.25">
      <c r="A4" t="s">
        <v>4</v>
      </c>
      <c r="B4" s="6" t="str">
        <f t="shared" ref="B4:B15" si="0">TRIM(A4)</f>
        <v>ОК</v>
      </c>
      <c r="C4" t="s">
        <v>11</v>
      </c>
      <c r="D4" t="s">
        <v>24</v>
      </c>
      <c r="G4" t="str">
        <f>VLOOKUP(B4,Индекс2[],2,0)&amp;"/"&amp;COUNTIF(B$3:B4,B4)</f>
        <v>54/1</v>
      </c>
      <c r="H4" t="str">
        <f>COUNTA(C$3:C4)&amp;"-"&amp;C4&amp;"-"&amp;YEAR($A$2)</f>
        <v>2-54/1-2024</v>
      </c>
      <c r="I4">
        <f t="shared" ref="I4:I15" si="1">LEN(A4)</f>
        <v>2</v>
      </c>
    </row>
    <row r="5" spans="1:9" x14ac:dyDescent="0.25">
      <c r="A5" t="s">
        <v>5</v>
      </c>
      <c r="B5" s="6" t="str">
        <f t="shared" si="0"/>
        <v>ФЭО</v>
      </c>
      <c r="C5" s="1" t="s">
        <v>13</v>
      </c>
      <c r="D5" t="s">
        <v>25</v>
      </c>
      <c r="G5" t="str">
        <f>VLOOKUP(B5,Индекс2[],2,0)&amp;"/"&amp;COUNTIF(B$3:B5,B5)</f>
        <v>32/1</v>
      </c>
      <c r="H5" t="str">
        <f>COUNTA(C$3:C5)&amp;"-"&amp;C5&amp;"-"&amp;YEAR($A$2)</f>
        <v>3-32/1-2024</v>
      </c>
      <c r="I5" s="4">
        <f t="shared" si="1"/>
        <v>4</v>
      </c>
    </row>
    <row r="6" spans="1:9" x14ac:dyDescent="0.25">
      <c r="A6" t="s">
        <v>6</v>
      </c>
      <c r="B6" s="6" t="str">
        <f t="shared" si="0"/>
        <v>Отдел снабжения</v>
      </c>
      <c r="C6" t="s">
        <v>14</v>
      </c>
      <c r="D6" t="s">
        <v>26</v>
      </c>
      <c r="G6" t="str">
        <f>VLOOKUP(B6,Индекс2[],2,0)&amp;"/"&amp;COUNTIF(B$3:B6,B6)</f>
        <v>35/1</v>
      </c>
      <c r="H6" t="str">
        <f>COUNTA(C$3:C6)&amp;"-"&amp;C6&amp;"-"&amp;YEAR($A$2)</f>
        <v>4-35/1-2024</v>
      </c>
      <c r="I6">
        <f t="shared" si="1"/>
        <v>15</v>
      </c>
    </row>
    <row r="7" spans="1:9" x14ac:dyDescent="0.25">
      <c r="A7" t="s">
        <v>7</v>
      </c>
      <c r="B7" s="6" t="str">
        <f t="shared" si="0"/>
        <v>Склад</v>
      </c>
      <c r="C7" t="s">
        <v>15</v>
      </c>
      <c r="D7" t="s">
        <v>27</v>
      </c>
      <c r="G7" t="str">
        <f>VLOOKUP(B7,Индекс2[],2,0)&amp;"/"&amp;COUNTIF(B$3:B7,B7)</f>
        <v>73/1</v>
      </c>
      <c r="H7" t="str">
        <f>COUNTA(C$3:C7)&amp;"-"&amp;C7&amp;"-"&amp;YEAR($A$2)</f>
        <v>5-73/1-2024</v>
      </c>
      <c r="I7">
        <f t="shared" si="1"/>
        <v>5</v>
      </c>
    </row>
    <row r="8" spans="1:9" x14ac:dyDescent="0.25">
      <c r="A8" t="s">
        <v>3</v>
      </c>
      <c r="B8" s="6" t="str">
        <f t="shared" si="0"/>
        <v>Бухгалтерия</v>
      </c>
      <c r="C8" t="s">
        <v>16</v>
      </c>
      <c r="D8" t="s">
        <v>28</v>
      </c>
      <c r="G8" t="str">
        <f>VLOOKUP(B8,Индекс2[],2,0)&amp;"/"&amp;COUNTIF(B$3:B8,B8)</f>
        <v>41/2</v>
      </c>
      <c r="H8" t="str">
        <f>COUNTA(C$3:C8)&amp;"-"&amp;C8&amp;"-"&amp;YEAR($A$2)</f>
        <v>6-41/2-2024</v>
      </c>
      <c r="I8" s="3">
        <f t="shared" si="1"/>
        <v>11</v>
      </c>
    </row>
    <row r="9" spans="1:9" x14ac:dyDescent="0.25">
      <c r="A9" t="s">
        <v>4</v>
      </c>
      <c r="B9" s="6" t="str">
        <f t="shared" si="0"/>
        <v>ОК</v>
      </c>
      <c r="C9" t="s">
        <v>12</v>
      </c>
      <c r="D9" t="s">
        <v>29</v>
      </c>
      <c r="G9" t="str">
        <f>VLOOKUP(B9,Индекс2[],2,0)&amp;"/"&amp;COUNTIF(B$3:B9,B9)</f>
        <v>54/2</v>
      </c>
      <c r="H9" t="str">
        <f>COUNTA(C$3:C9)&amp;"-"&amp;C9&amp;"-"&amp;YEAR($A$2)</f>
        <v>7-54/2-2024</v>
      </c>
      <c r="I9">
        <f t="shared" si="1"/>
        <v>2</v>
      </c>
    </row>
    <row r="10" spans="1:9" x14ac:dyDescent="0.25">
      <c r="A10" t="s">
        <v>8</v>
      </c>
      <c r="B10" s="6" t="str">
        <f t="shared" si="0"/>
        <v>ФЭО</v>
      </c>
      <c r="C10" t="s">
        <v>18</v>
      </c>
      <c r="D10" t="s">
        <v>30</v>
      </c>
      <c r="G10" t="str">
        <f>VLOOKUP(B10,Индекс2[],2,0)&amp;"/"&amp;COUNTIF(B$3:B10,B10)</f>
        <v>32/2</v>
      </c>
      <c r="H10" t="str">
        <f>COUNTA(C$3:C10)&amp;"-"&amp;C10&amp;"-"&amp;YEAR($A$2)</f>
        <v>8-32/2-2024</v>
      </c>
      <c r="I10" s="4">
        <f t="shared" si="1"/>
        <v>3</v>
      </c>
    </row>
    <row r="11" spans="1:9" x14ac:dyDescent="0.25">
      <c r="A11" t="s">
        <v>7</v>
      </c>
      <c r="B11" s="6" t="str">
        <f t="shared" si="0"/>
        <v>Склад</v>
      </c>
      <c r="C11" t="s">
        <v>19</v>
      </c>
      <c r="D11" t="s">
        <v>31</v>
      </c>
      <c r="G11" t="str">
        <f>VLOOKUP(B11,Индекс2[],2,0)&amp;"/"&amp;COUNTIF(B$3:B11,B11)</f>
        <v>73/2</v>
      </c>
      <c r="H11" t="str">
        <f>COUNTA(C$3:C11)&amp;"-"&amp;C11&amp;"-"&amp;YEAR($A$2)</f>
        <v>9-73/2-2024</v>
      </c>
      <c r="I11">
        <f t="shared" si="1"/>
        <v>5</v>
      </c>
    </row>
    <row r="12" spans="1:9" x14ac:dyDescent="0.25">
      <c r="A12" t="s">
        <v>7</v>
      </c>
      <c r="B12" s="6" t="str">
        <f t="shared" si="0"/>
        <v>Склад</v>
      </c>
      <c r="C12" t="s">
        <v>20</v>
      </c>
      <c r="D12" t="s">
        <v>32</v>
      </c>
      <c r="G12" t="str">
        <f>VLOOKUP(B12,Индекс2[],2,0)&amp;"/"&amp;COUNTIF(B$3:B12,B12)</f>
        <v>73/3</v>
      </c>
      <c r="H12" t="str">
        <f>COUNTA(C$3:C12)&amp;"-"&amp;C12&amp;"-"&amp;YEAR($A$2)</f>
        <v>10-73/3-2024</v>
      </c>
      <c r="I12">
        <f t="shared" si="1"/>
        <v>5</v>
      </c>
    </row>
    <row r="13" spans="1:9" x14ac:dyDescent="0.25">
      <c r="A13" t="s">
        <v>7</v>
      </c>
      <c r="B13" s="6" t="str">
        <f t="shared" si="0"/>
        <v>Склад</v>
      </c>
      <c r="C13" t="s">
        <v>21</v>
      </c>
      <c r="D13" t="s">
        <v>33</v>
      </c>
      <c r="G13" t="str">
        <f>VLOOKUP(B13,Индекс2[],2,0)&amp;"/"&amp;COUNTIF(B$3:B13,B13)</f>
        <v>73/4</v>
      </c>
      <c r="H13" t="str">
        <f>COUNTA(C$3:C13)&amp;"-"&amp;C13&amp;"-"&amp;YEAR($A$2)</f>
        <v>11-73/4-2024</v>
      </c>
      <c r="I13">
        <f t="shared" si="1"/>
        <v>5</v>
      </c>
    </row>
    <row r="14" spans="1:9" x14ac:dyDescent="0.25">
      <c r="A14" t="s">
        <v>7</v>
      </c>
      <c r="B14" s="6" t="str">
        <f t="shared" si="0"/>
        <v>Склад</v>
      </c>
      <c r="C14" t="s">
        <v>22</v>
      </c>
      <c r="D14" t="s">
        <v>34</v>
      </c>
      <c r="G14" t="str">
        <f>VLOOKUP(B14,Индекс2[],2,0)&amp;"/"&amp;COUNTIF(B$3:B14,B14)</f>
        <v>73/5</v>
      </c>
      <c r="H14" t="str">
        <f>COUNTA(C$3:C14)&amp;"-"&amp;C14&amp;"-"&amp;YEAR($A$2)</f>
        <v>12-73/5-2024</v>
      </c>
      <c r="I14">
        <f t="shared" si="1"/>
        <v>5</v>
      </c>
    </row>
    <row r="15" spans="1:9" x14ac:dyDescent="0.25">
      <c r="A15" t="s">
        <v>9</v>
      </c>
      <c r="B15" s="6" t="str">
        <f t="shared" si="0"/>
        <v>Бухгалтерия</v>
      </c>
      <c r="C15" t="s">
        <v>17</v>
      </c>
      <c r="D15" t="s">
        <v>35</v>
      </c>
      <c r="G15" t="str">
        <f>VLOOKUP(B15,Индекс2[],2,0)&amp;"/"&amp;COUNTIF(B$3:B15,B15)</f>
        <v>41/3</v>
      </c>
      <c r="H15" t="str">
        <f>COUNTA(C$3:C15)&amp;"-"&amp;C15&amp;"-"&amp;YEAR($A$2)</f>
        <v>13-41/3-2024</v>
      </c>
      <c r="I15" s="3">
        <f t="shared" si="1"/>
        <v>12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36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5" sqref="B5"/>
    </sheetView>
  </sheetViews>
  <sheetFormatPr defaultRowHeight="15" x14ac:dyDescent="0.25"/>
  <sheetData>
    <row r="1" spans="1:2" x14ac:dyDescent="0.25">
      <c r="A1" t="s">
        <v>39</v>
      </c>
      <c r="B1" s="2" t="s">
        <v>40</v>
      </c>
    </row>
    <row r="2" spans="1:2" x14ac:dyDescent="0.25">
      <c r="A2" t="s">
        <v>3</v>
      </c>
      <c r="B2" s="2">
        <v>41</v>
      </c>
    </row>
    <row r="3" spans="1:2" x14ac:dyDescent="0.25">
      <c r="A3" t="s">
        <v>4</v>
      </c>
      <c r="B3" s="2">
        <v>54</v>
      </c>
    </row>
    <row r="4" spans="1:2" x14ac:dyDescent="0.25">
      <c r="A4" t="s">
        <v>8</v>
      </c>
      <c r="B4" s="2">
        <v>32</v>
      </c>
    </row>
    <row r="5" spans="1:2" x14ac:dyDescent="0.25">
      <c r="A5" t="s">
        <v>6</v>
      </c>
      <c r="B5" s="2">
        <v>35</v>
      </c>
    </row>
    <row r="6" spans="1:2" x14ac:dyDescent="0.25">
      <c r="A6" t="s">
        <v>7</v>
      </c>
      <c r="B6" s="2">
        <v>73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kbnavis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gotovceva_tn</dc:creator>
  <cp:lastModifiedBy>Еловков Юрий Евгеньевич</cp:lastModifiedBy>
  <dcterms:created xsi:type="dcterms:W3CDTF">2024-01-17T07:18:29Z</dcterms:created>
  <dcterms:modified xsi:type="dcterms:W3CDTF">2024-01-18T13:36:43Z</dcterms:modified>
</cp:coreProperties>
</file>