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CB9A3A3-49CF-42F2-813F-1C0CDEAC17A4}" xr6:coauthVersionLast="47" xr6:coauthVersionMax="47" xr10:uidLastSave="{00000000-0000-0000-0000-000000000000}"/>
  <bookViews>
    <workbookView xWindow="-120" yWindow="-120" windowWidth="29040" windowHeight="15840" xr2:uid="{628067BD-1F28-4AFE-B803-1800A357D698}"/>
  </bookViews>
  <sheets>
    <sheet name="T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" l="1" a="1"/>
  <c r="AF3" i="1" s="1"/>
  <c r="AM5" i="1"/>
  <c r="AN5" i="1" s="1"/>
  <c r="AM6" i="1"/>
  <c r="AN6" i="1" s="1"/>
  <c r="AM7" i="1"/>
  <c r="AN7" i="1" s="1"/>
  <c r="AM3" i="1"/>
  <c r="AN3" i="1" s="1"/>
  <c r="AM4" i="1"/>
  <c r="AN4" i="1" s="1"/>
  <c r="AJ7" i="1"/>
  <c r="AI7" i="1" a="1"/>
  <c r="AI7" i="1" s="1"/>
  <c r="AH7" i="1" a="1"/>
  <c r="AH7" i="1" s="1"/>
  <c r="AF7" i="1" a="1"/>
  <c r="AF7" i="1" s="1"/>
  <c r="AJ6" i="1"/>
  <c r="AI6" i="1" a="1"/>
  <c r="AI6" i="1" s="1"/>
  <c r="AH6" i="1" a="1"/>
  <c r="AH6" i="1" s="1"/>
  <c r="AF6" i="1" a="1"/>
  <c r="AF6" i="1" s="1"/>
  <c r="AJ5" i="1"/>
  <c r="AK5" i="1" s="1"/>
  <c r="AI5" i="1" a="1"/>
  <c r="AI5" i="1" s="1"/>
  <c r="AH5" i="1" a="1"/>
  <c r="AH5" i="1" s="1"/>
  <c r="AF5" i="1" a="1"/>
  <c r="AF5" i="1" s="1"/>
  <c r="AJ4" i="1"/>
  <c r="AK4" i="1" s="1"/>
  <c r="AI4" i="1" a="1"/>
  <c r="AI4" i="1" s="1"/>
  <c r="AH4" i="1" a="1"/>
  <c r="AH4" i="1" s="1"/>
  <c r="AF4" i="1" a="1"/>
  <c r="AF4" i="1" s="1"/>
  <c r="AJ3" i="1"/>
  <c r="AI3" i="1" a="1"/>
  <c r="AI3" i="1" s="1"/>
  <c r="AH3" i="1" a="1"/>
  <c r="AH3" i="1" s="1"/>
  <c r="B2" i="1"/>
  <c r="C2" i="1" s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L4" i="1" l="1"/>
  <c r="AL5" i="1"/>
  <c r="AC2" i="1"/>
  <c r="AD2" i="1" s="1"/>
  <c r="AE2" i="1" s="1"/>
  <c r="AK6" i="1"/>
  <c r="AL6" i="1" s="1"/>
  <c r="AK3" i="1"/>
  <c r="AL3" i="1" s="1"/>
  <c r="AK7" i="1"/>
  <c r="AL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D2" authorId="0" shapeId="0" xr:uid="{4DEEF0A5-59DD-42D2-A46E-FCA36677F4E1}">
      <text>
        <r>
          <rPr>
            <sz val="9"/>
            <color indexed="81"/>
            <rFont val="Tahoma"/>
            <family val="2"/>
            <charset val="204"/>
          </rPr>
          <t xml:space="preserve">Если </t>
        </r>
        <r>
          <rPr>
            <b/>
            <sz val="9"/>
            <color indexed="81"/>
            <rFont val="Tahoma"/>
            <family val="2"/>
            <charset val="204"/>
          </rPr>
          <t>Я</t>
        </r>
        <r>
          <rPr>
            <sz val="9"/>
            <color indexed="81"/>
            <rFont val="Tahoma"/>
            <family val="2"/>
            <charset val="204"/>
          </rPr>
          <t xml:space="preserve">вка попадает на четвёртый день месяца - то считается </t>
        </r>
        <r>
          <rPr>
            <b/>
            <sz val="9"/>
            <color indexed="81"/>
            <rFont val="Tahoma"/>
            <family val="2"/>
            <charset val="204"/>
          </rPr>
          <t>7</t>
        </r>
        <r>
          <rPr>
            <sz val="9"/>
            <color indexed="81"/>
            <rFont val="Tahoma"/>
            <family val="2"/>
            <charset val="204"/>
          </rPr>
          <t xml:space="preserve"> часов. </t>
        </r>
      </text>
    </comment>
    <comment ref="AD2" authorId="0" shapeId="0" xr:uid="{E9B333AC-8D57-451A-8796-CA1A172032ED}">
      <text>
        <r>
          <rPr>
            <sz val="9"/>
            <color indexed="81"/>
            <rFont val="Tahoma"/>
            <family val="2"/>
            <charset val="204"/>
          </rPr>
          <t>Если</t>
        </r>
        <r>
          <rPr>
            <b/>
            <sz val="9"/>
            <color indexed="81"/>
            <rFont val="Tahoma"/>
            <family val="2"/>
            <charset val="204"/>
          </rPr>
          <t xml:space="preserve"> Я</t>
        </r>
        <r>
          <rPr>
            <sz val="9"/>
            <color indexed="81"/>
            <rFont val="Tahoma"/>
            <family val="2"/>
            <charset val="204"/>
          </rPr>
          <t xml:space="preserve">вка попадает на последний день месяца то считается </t>
        </r>
        <r>
          <rPr>
            <b/>
            <sz val="9"/>
            <color indexed="81"/>
            <rFont val="Tahoma"/>
            <family val="2"/>
            <charset val="204"/>
          </rPr>
          <t>17</t>
        </r>
        <r>
          <rPr>
            <sz val="9"/>
            <color indexed="81"/>
            <rFont val="Tahoma"/>
            <family val="2"/>
            <charset val="204"/>
          </rPr>
          <t xml:space="preserve"> часов.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<sst xmlns="http://schemas.openxmlformats.org/spreadsheetml/2006/main" count="42" uniqueCount="5">
  <si>
    <t>я</t>
  </si>
  <si>
    <t>Часы отработанные за месяц (неправильно)</t>
  </si>
  <si>
    <t>Часы отработанные за месяц (правильно)</t>
  </si>
  <si>
    <r>
      <t>За каждую явку (</t>
    </r>
    <r>
      <rPr>
        <b/>
        <sz val="11"/>
        <color theme="1"/>
        <rFont val="Calibri"/>
        <family val="2"/>
        <charset val="204"/>
        <scheme val="minor"/>
      </rPr>
      <t xml:space="preserve">Я) </t>
    </r>
    <r>
      <rPr>
        <sz val="11"/>
        <color theme="1"/>
        <rFont val="Calibri"/>
        <family val="2"/>
        <charset val="204"/>
        <scheme val="minor"/>
      </rPr>
      <t>кроме выделенных дней считается 24 часа.</t>
    </r>
  </si>
  <si>
    <t>Отработанные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</si>
</sst>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4" fontId="0" fillId="0" borderId="1" xfId="0" applyNumberFormat="1" applyBorder="1" applyAlignment="1">
      <alignment textRotation="90"/>
    </xf>
    <xf numFmtId="14" fontId="0" fillId="0" borderId="0" xfId="0" applyNumberFormat="1" applyAlignment="1">
      <alignment textRotation="90"/>
    </xf>
    <xf numFmtId="0" fontId="0" fillId="0" borderId="1" xfId="0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0" fillId="2" borderId="2" xfId="0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0" borderId="3" xfId="0" applyFont="1" applyBorder="1"/>
    <xf numFmtId="0" fontId="0" fillId="0" borderId="3" xfId="0" applyBorder="1"/>
    <xf numFmtId="14" fontId="0" fillId="3" borderId="1" xfId="0" applyNumberFormat="1" applyFill="1" applyBorder="1" applyAlignment="1">
      <alignment textRotation="90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14" fontId="0" fillId="0" borderId="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2170-98E7-4BE3-A471-96E5CACA624B}">
  <dimension ref="A1:AN9"/>
  <sheetViews>
    <sheetView tabSelected="1" workbookViewId="0">
      <selection activeCell="AF3" sqref="AF3"/>
    </sheetView>
  </sheetViews>
  <sheetFormatPr defaultRowHeight="15" x14ac:dyDescent="0.25"/>
  <cols>
    <col min="1" max="31" width="3.7109375" bestFit="1" customWidth="1"/>
    <col min="32" max="32" width="14.28515625" bestFit="1" customWidth="1"/>
    <col min="33" max="33" width="8" customWidth="1"/>
    <col min="34" max="35" width="8" hidden="1" customWidth="1"/>
    <col min="36" max="38" width="0" hidden="1" customWidth="1"/>
    <col min="39" max="39" width="12.5703125" customWidth="1"/>
    <col min="40" max="40" width="14.7109375" bestFit="1" customWidth="1"/>
  </cols>
  <sheetData>
    <row r="1" spans="1:40" ht="146.25" customHeight="1" x14ac:dyDescent="0.25">
      <c r="AD1" s="1"/>
    </row>
    <row r="2" spans="1:40" ht="61.5" customHeight="1" x14ac:dyDescent="0.25">
      <c r="A2" s="2">
        <v>45231</v>
      </c>
      <c r="B2" s="2">
        <f>A2+1</f>
        <v>45232</v>
      </c>
      <c r="C2" s="2">
        <f t="shared" ref="C2:AB2" si="0">B2+1</f>
        <v>45233</v>
      </c>
      <c r="D2" s="12">
        <f t="shared" si="0"/>
        <v>45234</v>
      </c>
      <c r="E2" s="2">
        <f t="shared" si="0"/>
        <v>45235</v>
      </c>
      <c r="F2" s="2">
        <f t="shared" si="0"/>
        <v>45236</v>
      </c>
      <c r="G2" s="2">
        <f t="shared" si="0"/>
        <v>45237</v>
      </c>
      <c r="H2" s="2">
        <f t="shared" si="0"/>
        <v>45238</v>
      </c>
      <c r="I2" s="2">
        <f t="shared" si="0"/>
        <v>45239</v>
      </c>
      <c r="J2" s="2">
        <f t="shared" si="0"/>
        <v>45240</v>
      </c>
      <c r="K2" s="2">
        <f t="shared" si="0"/>
        <v>45241</v>
      </c>
      <c r="L2" s="2">
        <f t="shared" si="0"/>
        <v>45242</v>
      </c>
      <c r="M2" s="2">
        <f t="shared" si="0"/>
        <v>45243</v>
      </c>
      <c r="N2" s="2">
        <f t="shared" si="0"/>
        <v>45244</v>
      </c>
      <c r="O2" s="2">
        <f t="shared" si="0"/>
        <v>45245</v>
      </c>
      <c r="P2" s="2">
        <f t="shared" si="0"/>
        <v>45246</v>
      </c>
      <c r="Q2" s="2">
        <f t="shared" si="0"/>
        <v>45247</v>
      </c>
      <c r="R2" s="2">
        <f t="shared" si="0"/>
        <v>45248</v>
      </c>
      <c r="S2" s="2">
        <f t="shared" si="0"/>
        <v>45249</v>
      </c>
      <c r="T2" s="2">
        <f t="shared" si="0"/>
        <v>45250</v>
      </c>
      <c r="U2" s="2">
        <f t="shared" si="0"/>
        <v>45251</v>
      </c>
      <c r="V2" s="2">
        <f t="shared" si="0"/>
        <v>45252</v>
      </c>
      <c r="W2" s="2">
        <f t="shared" si="0"/>
        <v>45253</v>
      </c>
      <c r="X2" s="2">
        <f t="shared" si="0"/>
        <v>45254</v>
      </c>
      <c r="Y2" s="2">
        <f t="shared" si="0"/>
        <v>45255</v>
      </c>
      <c r="Z2" s="2">
        <f t="shared" si="0"/>
        <v>45256</v>
      </c>
      <c r="AA2" s="2">
        <f t="shared" si="0"/>
        <v>45257</v>
      </c>
      <c r="AB2" s="2">
        <f t="shared" si="0"/>
        <v>45258</v>
      </c>
      <c r="AC2" s="2">
        <f>IF(DAY($AB2+1)&gt;DAY(AB2),$AB2+1,0)</f>
        <v>45259</v>
      </c>
      <c r="AD2" s="2">
        <f>IF(DAY($AB2+2)&gt;DAY(AC2),$AB2+2,0)</f>
        <v>45260</v>
      </c>
      <c r="AE2" s="2" t="str">
        <f>IF(DAY($AB2+3)&gt;DAY(AD2),$AB2+3,"")</f>
        <v/>
      </c>
      <c r="AF2" s="15" t="s">
        <v>2</v>
      </c>
      <c r="AH2" s="3"/>
      <c r="AI2" s="3"/>
      <c r="AM2" s="17" t="s">
        <v>4</v>
      </c>
      <c r="AN2" s="14" t="s">
        <v>1</v>
      </c>
    </row>
    <row r="3" spans="1:40" x14ac:dyDescent="0.25">
      <c r="A3" s="4" t="s">
        <v>0</v>
      </c>
      <c r="B3" s="4"/>
      <c r="C3" s="4"/>
      <c r="D3" s="13"/>
      <c r="E3" s="4" t="s">
        <v>0</v>
      </c>
      <c r="F3" s="4"/>
      <c r="G3" s="4"/>
      <c r="H3" s="4"/>
      <c r="I3" s="4" t="s">
        <v>0</v>
      </c>
      <c r="J3" s="4"/>
      <c r="K3" s="4"/>
      <c r="L3" s="4"/>
      <c r="M3" s="4" t="s">
        <v>0</v>
      </c>
      <c r="N3" s="4"/>
      <c r="O3" s="4"/>
      <c r="P3" s="4"/>
      <c r="Q3" s="4" t="s">
        <v>0</v>
      </c>
      <c r="R3" s="4"/>
      <c r="S3" s="4"/>
      <c r="T3" s="4"/>
      <c r="U3" s="4" t="s">
        <v>0</v>
      </c>
      <c r="V3" s="4"/>
      <c r="W3" s="4"/>
      <c r="X3" s="4"/>
      <c r="Y3" s="4" t="s">
        <v>0</v>
      </c>
      <c r="Z3" s="4"/>
      <c r="AA3" s="4"/>
      <c r="AB3" s="4"/>
      <c r="AC3" s="4" t="s">
        <v>0</v>
      </c>
      <c r="AD3" s="4"/>
      <c r="AE3" s="4"/>
      <c r="AF3" s="16" cm="1">
        <f t="array" ref="AF3">IF(COUNTIF(A3:AE3,"Я")=8,COUNTIF(A3:AE3,"Я")*24-_xlfn.IFS(AND(MATCH("я",A3:AE3,0)=4,_xlfn.XMATCH("я",A3:AE3,0,-1)=(DAY(EOMONTH($A$2,0)))),0,MATCH("я",A3:AE3,0)=4,17,_xlfn.XMATCH("я",A3:AE3,0,-1)=(DAY(EOMONTH($A$2,0))),17,1,0),COUNTIF(A3:AE3,"Я")*24+_xlfn.IFS(AND(MATCH("я",A3:AE3,0)=4,_xlfn.XMATCH("я",A3:AE3,0,-1)=(DAY(EOMONTH($A$2,0)))),0,MATCH("я",A3:AE3,0)=4,17,_xlfn.XMATCH("я",A3:AE3,0,-1)=(DAY(EOMONTH($A$2,0))),17,1,0))</f>
        <v>192</v>
      </c>
      <c r="AH3" s="5" cm="1">
        <f t="array" ref="AH3">_xlfn.IFS(AND(MATCH("я",A3:AE3,0)=4,_xlfn.XMATCH("я",A3:AE3,0,-1)=(DAY(EOMONTH($A$2,0)))),24,MATCH("я",A3:AE3,0)=4,7,_xlfn.XMATCH("я",A3:AE3,0,-1)=(DAY(EOMONTH($A$2,0))),17,1,24)</f>
        <v>24</v>
      </c>
      <c r="AI3" s="6" cm="1">
        <f t="array" ref="AI3">_xlfn.IFS(AND(MATCH("я",A3:AE3,0)=4,_xlfn.XMATCH("я",A3:AE3,0,-1)=(DAY(EOMONTH($A$2,0)))),0,MATCH("я",A3:AE3,0)=4,17,_xlfn.XMATCH("я",A3:AE3,0,-1)=(DAY(EOMONTH($A$2,0))),17,1,0)</f>
        <v>0</v>
      </c>
      <c r="AJ3" s="7">
        <f>COUNTIF(A3:AE3,"Я")</f>
        <v>8</v>
      </c>
      <c r="AK3" s="7">
        <f t="shared" ref="AK3:AK7" si="1">AJ3*24</f>
        <v>192</v>
      </c>
      <c r="AL3" s="1">
        <f>IF(AJ3=8,AK3-AI3,AK3+AI3)</f>
        <v>192</v>
      </c>
      <c r="AM3">
        <f>COUNTIF(A3:AE3,"Я")</f>
        <v>8</v>
      </c>
      <c r="AN3">
        <f>AM3*24</f>
        <v>192</v>
      </c>
    </row>
    <row r="4" spans="1:40" x14ac:dyDescent="0.25">
      <c r="A4" s="4"/>
      <c r="B4" s="4" t="s">
        <v>0</v>
      </c>
      <c r="C4" s="4"/>
      <c r="D4" s="13"/>
      <c r="E4" s="4"/>
      <c r="F4" s="4" t="s">
        <v>0</v>
      </c>
      <c r="G4" s="4"/>
      <c r="H4" s="4"/>
      <c r="I4" s="4"/>
      <c r="J4" s="4" t="s">
        <v>0</v>
      </c>
      <c r="K4" s="4"/>
      <c r="L4" s="4"/>
      <c r="M4" s="4"/>
      <c r="N4" s="4" t="s">
        <v>0</v>
      </c>
      <c r="O4" s="4"/>
      <c r="P4" s="4"/>
      <c r="Q4" s="4"/>
      <c r="R4" s="4" t="s">
        <v>0</v>
      </c>
      <c r="S4" s="4"/>
      <c r="T4" s="4"/>
      <c r="U4" s="4"/>
      <c r="V4" s="4" t="s">
        <v>0</v>
      </c>
      <c r="W4" s="4"/>
      <c r="X4" s="4"/>
      <c r="Y4" s="4"/>
      <c r="Z4" s="4" t="s">
        <v>0</v>
      </c>
      <c r="AA4" s="4"/>
      <c r="AB4" s="4"/>
      <c r="AC4" s="4"/>
      <c r="AD4" s="4" t="s">
        <v>0</v>
      </c>
      <c r="AE4" s="4"/>
      <c r="AF4" s="16" cm="1">
        <f t="array" ref="AF4">IF(COUNTIF(A4:AE4,"Я")=8,COUNTIF(A4:AE4,"Я")*24-_xlfn.IFS(AND(MATCH("я",A4:AE4,0)=4,_xlfn.XMATCH("я",A4:AE4,0,-1)=(DAY(EOMONTH($A$2,0)))),0,MATCH("я",A4:AE4,0)=4,17,_xlfn.XMATCH("я",A4:AE4,0,-1)=(DAY(EOMONTH($A$2,0))),17,1,0),COUNTIF(A4:AE4,"Я")*24+_xlfn.IFS(AND(MATCH("я",A4:AE4,0)=4,_xlfn.XMATCH("я",A4:AE4,0,-1)=(DAY(EOMONTH($A$2,0)))),0,MATCH("я",A4:AE4,0)=4,17,_xlfn.XMATCH("я",A4:AE4,0,-1)=(DAY(EOMONTH($A$2,0))),17,1,0))</f>
        <v>175</v>
      </c>
      <c r="AH4" s="8" cm="1">
        <f t="array" ref="AH4">_xlfn.IFS(AND(MATCH("я",A4:AE4,0)=4,_xlfn.XMATCH("я",A4:AE4,0,-1)=(DAY(EOMONTH($A$2,0)))),24,MATCH("я",A4:AE4,0)=4,7,_xlfn.XMATCH("я",A4:AE4,0,-1)=(DAY(EOMONTH($A$2,0))),17,1,24)</f>
        <v>17</v>
      </c>
      <c r="AI4" s="6" cm="1">
        <f t="array" ref="AI4">_xlfn.IFS(AND(MATCH("я",A4:AE4,0)=4,_xlfn.XMATCH("я",A4:AE4,0,-1)=(DAY(EOMONTH($A$2,0)))),0,MATCH("я",A4:AE4,0)=4,17,_xlfn.XMATCH("я",A4:AE4,0,-1)=(DAY(EOMONTH($A$2,0))),17,1,0)</f>
        <v>17</v>
      </c>
      <c r="AJ4" s="9">
        <f>COUNTIF(A4:AE4,"Я")</f>
        <v>8</v>
      </c>
      <c r="AK4" s="9">
        <f t="shared" si="1"/>
        <v>192</v>
      </c>
      <c r="AL4" s="1">
        <f>IF(AJ4=8,AK4-AI4,AK4+AI4)</f>
        <v>175</v>
      </c>
      <c r="AM4">
        <f>COUNTIF(A4:AE4,"Я")</f>
        <v>8</v>
      </c>
      <c r="AN4">
        <f t="shared" ref="AN4:AN7" si="2">AM4*24</f>
        <v>192</v>
      </c>
    </row>
    <row r="5" spans="1:40" x14ac:dyDescent="0.25">
      <c r="A5" s="4"/>
      <c r="B5" s="4"/>
      <c r="C5" s="4" t="s">
        <v>0</v>
      </c>
      <c r="D5" s="13"/>
      <c r="E5" s="4"/>
      <c r="F5" s="4"/>
      <c r="G5" s="4" t="s">
        <v>0</v>
      </c>
      <c r="H5" s="4"/>
      <c r="I5" s="4"/>
      <c r="J5" s="4"/>
      <c r="K5" s="4" t="s">
        <v>0</v>
      </c>
      <c r="L5" s="4"/>
      <c r="M5" s="4"/>
      <c r="N5" s="4"/>
      <c r="O5" s="4" t="s">
        <v>0</v>
      </c>
      <c r="P5" s="4"/>
      <c r="Q5" s="4"/>
      <c r="R5" s="4"/>
      <c r="S5" s="4" t="s">
        <v>0</v>
      </c>
      <c r="T5" s="4"/>
      <c r="U5" s="4"/>
      <c r="V5" s="4"/>
      <c r="W5" s="4" t="s">
        <v>0</v>
      </c>
      <c r="X5" s="4"/>
      <c r="Y5" s="4"/>
      <c r="Z5" s="4"/>
      <c r="AA5" s="4" t="s">
        <v>0</v>
      </c>
      <c r="AB5" s="4"/>
      <c r="AC5" s="4"/>
      <c r="AD5" s="4"/>
      <c r="AE5" s="4"/>
      <c r="AF5" s="16" cm="1">
        <f t="array" ref="AF5">IF(COUNTIF(A5:AE5,"Я")=8,COUNTIF(A5:AE5,"Я")*24-_xlfn.IFS(AND(MATCH("я",A5:AE5,0)=4,_xlfn.XMATCH("я",A5:AE5,0,-1)=(DAY(EOMONTH($A$2,0)))),0,MATCH("я",A5:AE5,0)=4,17,_xlfn.XMATCH("я",A5:AE5,0,-1)=(DAY(EOMONTH($A$2,0))),17,1,0),COUNTIF(A5:AE5,"Я")*24+_xlfn.IFS(AND(MATCH("я",A5:AE5,0)=4,_xlfn.XMATCH("я",A5:AE5,0,-1)=(DAY(EOMONTH($A$2,0)))),0,MATCH("я",A5:AE5,0)=4,17,_xlfn.XMATCH("я",A5:AE5,0,-1)=(DAY(EOMONTH($A$2,0))),17,1,0))</f>
        <v>168</v>
      </c>
      <c r="AH5" s="5" cm="1">
        <f t="array" ref="AH5">_xlfn.IFS(AND(MATCH("я",A5:AE5,0)=4,_xlfn.XMATCH("я",A5:AE5,0,-1)=(DAY(EOMONTH($A$2,0)))),24,MATCH("я",A5:AE5,0)=4,7,_xlfn.XMATCH("я",A5:AE5,0,-1)=(DAY(EOMONTH($A$2,0))),17,1,24)</f>
        <v>24</v>
      </c>
      <c r="AI5" s="6" cm="1">
        <f t="array" ref="AI5">_xlfn.IFS(AND(MATCH("я",A5:AE5,0)=4,_xlfn.XMATCH("я",A5:AE5,0,-1)=(DAY(EOMONTH($A$2,0)))),0,MATCH("я",A5:AE5,0)=4,17,_xlfn.XMATCH("я",A5:AE5,0,-1)=(DAY(EOMONTH($A$2,0))),17,1,0)</f>
        <v>0</v>
      </c>
      <c r="AJ5" s="9">
        <f>COUNTIF(A5:AE5,"Я")</f>
        <v>7</v>
      </c>
      <c r="AK5" s="9">
        <f t="shared" si="1"/>
        <v>168</v>
      </c>
      <c r="AL5" s="1">
        <f>IF(AJ5=8,AK5-AI5,AK5+AI5)</f>
        <v>168</v>
      </c>
      <c r="AM5">
        <f t="shared" ref="AM5:AM7" si="3">COUNTIF(A5:AE5,"Я")</f>
        <v>7</v>
      </c>
      <c r="AN5">
        <f t="shared" si="2"/>
        <v>168</v>
      </c>
    </row>
    <row r="6" spans="1:40" x14ac:dyDescent="0.25">
      <c r="A6" s="4"/>
      <c r="B6" s="4"/>
      <c r="C6" s="4"/>
      <c r="D6" s="13" t="s">
        <v>0</v>
      </c>
      <c r="E6" s="4"/>
      <c r="F6" s="4"/>
      <c r="G6" s="4"/>
      <c r="H6" s="4" t="s">
        <v>0</v>
      </c>
      <c r="I6" s="4"/>
      <c r="J6" s="4"/>
      <c r="K6" s="4"/>
      <c r="L6" s="4" t="s">
        <v>0</v>
      </c>
      <c r="M6" s="4"/>
      <c r="N6" s="4"/>
      <c r="O6" s="4"/>
      <c r="P6" s="4" t="s">
        <v>0</v>
      </c>
      <c r="Q6" s="4"/>
      <c r="R6" s="4"/>
      <c r="S6" s="4"/>
      <c r="T6" s="4" t="s">
        <v>0</v>
      </c>
      <c r="U6" s="4"/>
      <c r="V6" s="4"/>
      <c r="W6" s="4"/>
      <c r="X6" s="4" t="s">
        <v>0</v>
      </c>
      <c r="Y6" s="4"/>
      <c r="Z6" s="4"/>
      <c r="AA6" s="4"/>
      <c r="AB6" s="4" t="s">
        <v>0</v>
      </c>
      <c r="AC6" s="4"/>
      <c r="AD6" s="4"/>
      <c r="AE6" s="4"/>
      <c r="AF6" s="16" cm="1">
        <f t="array" ref="AF6">IF(COUNTIF(A6:AE6,"Я")=8,COUNTIF(A6:AE6,"Я")*24-_xlfn.IFS(AND(MATCH("я",A6:AE6,0)=4,_xlfn.XMATCH("я",A6:AE6,0,-1)=(DAY(EOMONTH($A$2,0)))),0,MATCH("я",A6:AE6,0)=4,17,_xlfn.XMATCH("я",A6:AE6,0,-1)=(DAY(EOMONTH($A$2,0))),17,1,0),COUNTIF(A6:AE6,"Я")*24+_xlfn.IFS(AND(MATCH("я",A6:AE6,0)=4,_xlfn.XMATCH("я",A6:AE6,0,-1)=(DAY(EOMONTH($A$2,0)))),0,MATCH("я",A6:AE6,0)=4,17,_xlfn.XMATCH("я",A6:AE6,0,-1)=(DAY(EOMONTH($A$2,0))),17,1,0))</f>
        <v>185</v>
      </c>
      <c r="AH6" s="10" cm="1">
        <f t="array" ref="AH6">_xlfn.IFS(AND(MATCH("я",A6:AE6,0)=4,_xlfn.XMATCH("я",A6:AE6,0,-1)=(DAY(EOMONTH($A$2,0)))),24,MATCH("я",A6:AE6,0)=4,7,_xlfn.XMATCH("я",A6:AE6,0,-1)=(DAY(EOMONTH($A$2,0))),17,1,24)</f>
        <v>7</v>
      </c>
      <c r="AI6" s="6" cm="1">
        <f t="array" ref="AI6">_xlfn.IFS(AND(MATCH("я",A6:AE6,0)=4,_xlfn.XMATCH("я",A6:AE6,0,-1)=(DAY(EOMONTH($A$2,0)))),0,MATCH("я",A6:AE6,0)=4,17,_xlfn.XMATCH("я",A6:AE6,0,-1)=(DAY(EOMONTH($A$2,0))),17,1,0)</f>
        <v>17</v>
      </c>
      <c r="AJ6" s="11">
        <f>COUNTIF(A6:AE6,"Я")</f>
        <v>7</v>
      </c>
      <c r="AK6" s="11">
        <f t="shared" si="1"/>
        <v>168</v>
      </c>
      <c r="AL6" s="1">
        <f>IF(AJ6=8,AK6-AI6,AK6+AI6)</f>
        <v>185</v>
      </c>
      <c r="AM6">
        <f t="shared" si="3"/>
        <v>7</v>
      </c>
      <c r="AN6">
        <f t="shared" si="2"/>
        <v>168</v>
      </c>
    </row>
    <row r="7" spans="1:40" x14ac:dyDescent="0.25">
      <c r="A7" s="4" t="s">
        <v>0</v>
      </c>
      <c r="B7" s="4"/>
      <c r="C7" s="4"/>
      <c r="D7" s="13"/>
      <c r="E7" s="4" t="s">
        <v>0</v>
      </c>
      <c r="F7" s="4"/>
      <c r="G7" s="4"/>
      <c r="H7" s="4"/>
      <c r="I7" s="4" t="s">
        <v>0</v>
      </c>
      <c r="J7" s="4"/>
      <c r="K7" s="4"/>
      <c r="L7" s="4"/>
      <c r="M7" s="4" t="s">
        <v>0</v>
      </c>
      <c r="N7" s="4"/>
      <c r="O7" s="4"/>
      <c r="P7" s="4"/>
      <c r="Q7" s="4" t="s">
        <v>0</v>
      </c>
      <c r="R7" s="4"/>
      <c r="S7" s="4"/>
      <c r="T7" s="4"/>
      <c r="U7" s="4" t="s">
        <v>0</v>
      </c>
      <c r="V7" s="4"/>
      <c r="W7" s="4"/>
      <c r="X7" s="4"/>
      <c r="Y7" s="4" t="s">
        <v>0</v>
      </c>
      <c r="Z7" s="4"/>
      <c r="AA7" s="4"/>
      <c r="AB7" s="4"/>
      <c r="AC7" s="4" t="s">
        <v>0</v>
      </c>
      <c r="AD7" s="4"/>
      <c r="AE7" s="4"/>
      <c r="AF7" s="16" cm="1">
        <f t="array" ref="AF7">IF(COUNTIF(A7:AE7,"Я")=8,COUNTIF(A7:AE7,"Я")*24-_xlfn.IFS(AND(MATCH("я",A7:AE7,0)=4,_xlfn.XMATCH("я",A7:AE7,0,-1)=(DAY(EOMONTH($A$2,0)))),0,MATCH("я",A7:AE7,0)=4,17,_xlfn.XMATCH("я",A7:AE7,0,-1)=(DAY(EOMONTH($A$2,0))),17,1,0),COUNTIF(A7:AE7,"Я")*24+_xlfn.IFS(AND(MATCH("я",A7:AE7,0)=4,_xlfn.XMATCH("я",A7:AE7,0,-1)=(DAY(EOMONTH($A$2,0)))),0,MATCH("я",A7:AE7,0)=4,17,_xlfn.XMATCH("я",A7:AE7,0,-1)=(DAY(EOMONTH($A$2,0))),17,1,0))</f>
        <v>192</v>
      </c>
      <c r="AH7" s="6" cm="1">
        <f t="array" ref="AH7">_xlfn.IFS(AND(MATCH("я",A7:AE7,0)=4,_xlfn.XMATCH("я",A7:AE7,0,-1)=(DAY(EOMONTH($A$2,0)))),24,MATCH("я",A7:AE7,0)=4,7,_xlfn.XMATCH("я",A7:AE7,0,-1)=(DAY(EOMONTH($A$2,0))),17,1,24)</f>
        <v>24</v>
      </c>
      <c r="AI7" s="6" cm="1">
        <f t="array" ref="AI7">_xlfn.IFS(AND(MATCH("я",A7:AE7,0)=4,_xlfn.XMATCH("я",A7:AE7,0,-1)=(DAY(EOMONTH($A$2,0)))),0,MATCH("я",A7:AE7,0)=4,17,_xlfn.XMATCH("я",A7:AE7,0,-1)=(DAY(EOMONTH($A$2,0))),17,1,0)</f>
        <v>0</v>
      </c>
      <c r="AJ7" s="11">
        <f>COUNTIF(A7:AE7,"Я")</f>
        <v>8</v>
      </c>
      <c r="AK7" s="11">
        <f t="shared" si="1"/>
        <v>192</v>
      </c>
      <c r="AL7" s="1">
        <f>IF(AJ7=8,AK7-AI7,AK7+AI7)</f>
        <v>192</v>
      </c>
      <c r="AM7">
        <f t="shared" si="3"/>
        <v>8</v>
      </c>
      <c r="AN7">
        <f t="shared" si="2"/>
        <v>192</v>
      </c>
    </row>
    <row r="9" spans="1:40" x14ac:dyDescent="0.25">
      <c r="A9" t="s">
        <v>3</v>
      </c>
    </row>
  </sheetData>
  <conditionalFormatting sqref="A2:AD7">
    <cfRule type="expression" dxfId="0" priority="1">
      <formula>A$2=EOMONTH($A$2,0)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2023-11-30T11:37:10Z</dcterms:created>
  <dcterms:modified xsi:type="dcterms:W3CDTF">2023-11-30T12:06:47Z</dcterms:modified>
</cp:coreProperties>
</file>