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-120" yWindow="-120" windowWidth="29040" windowHeight="15720"/>
  </bookViews>
  <sheets>
    <sheet name="Платёжные поручения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H7" i="1"/>
  <c r="H12" i="1" l="1"/>
  <c r="H11" i="1"/>
  <c r="H10" i="1"/>
  <c r="H9" i="1"/>
  <c r="H8" i="1"/>
  <c r="H6" i="1"/>
  <c r="H5" i="1"/>
  <c r="H3" i="1"/>
  <c r="H4" i="1"/>
  <c r="I8" i="1"/>
  <c r="I3" i="1"/>
  <c r="I9" i="1"/>
  <c r="I4" i="1"/>
  <c r="I10" i="1"/>
  <c r="I5" i="1"/>
  <c r="I11" i="1"/>
  <c r="I6" i="1"/>
  <c r="I12" i="1"/>
  <c r="I7" i="1"/>
  <c r="I13" i="1"/>
  <c r="I2" i="1"/>
  <c r="J17" i="1" l="1"/>
  <c r="J25" i="1"/>
  <c r="J22" i="1"/>
  <c r="J5" i="1"/>
  <c r="J13" i="1"/>
  <c r="J8" i="1"/>
  <c r="J14" i="1"/>
  <c r="J20" i="1"/>
  <c r="J3" i="1"/>
  <c r="J9" i="1"/>
  <c r="J15" i="1"/>
  <c r="J21" i="1"/>
  <c r="J4" i="1"/>
  <c r="J10" i="1"/>
  <c r="J16" i="1"/>
  <c r="J11" i="1"/>
  <c r="J23" i="1"/>
  <c r="J6" i="1"/>
  <c r="J12" i="1"/>
  <c r="J18" i="1"/>
  <c r="J24" i="1"/>
  <c r="J7" i="1"/>
  <c r="J19" i="1"/>
  <c r="J2" i="1"/>
</calcChain>
</file>

<file path=xl/sharedStrings.xml><?xml version="1.0" encoding="utf-8"?>
<sst xmlns="http://schemas.openxmlformats.org/spreadsheetml/2006/main" count="77" uniqueCount="40">
  <si>
    <t>Номер</t>
  </si>
  <si>
    <t>Дата</t>
  </si>
  <si>
    <t>Сумма</t>
  </si>
  <si>
    <t>Назначение</t>
  </si>
  <si>
    <t>Плательщик</t>
  </si>
  <si>
    <t>21.03.2023</t>
  </si>
  <si>
    <t>Единый налоговый платеж. НДФЛ за период с 23.02.2023г. по 22.03.2023г.</t>
  </si>
  <si>
    <t>Единый налоговый платеж. НДФЛ за период с 23.01.2023г. по 22.02.2023г.</t>
  </si>
  <si>
    <t>Единый налоговый платеж. НДФЛ за период с 01.01.2023г. по 22.01.2023г.</t>
  </si>
  <si>
    <t>26.04.2023</t>
  </si>
  <si>
    <t>Единый налоговый платеж. Страховые взносы за январь 2023 г.</t>
  </si>
  <si>
    <t>Единый налоговый платеж. НДФЛ за период с 23.03.2023г. по 22.04.2023г. В том числе НДС - 0.00 рублей.</t>
  </si>
  <si>
    <t>16.05.2023</t>
  </si>
  <si>
    <t>Единый налоговый платеж. Страховые взносы за февраль 2023 г. В том числе НДС - 0.00 рублей.</t>
  </si>
  <si>
    <t>24.05.2023</t>
  </si>
  <si>
    <t>Единый налоговый платеж. НДФЛ за период с 23.04.2023г. по 22.05.2023г. В том числе НДС - 0.00 рублей.</t>
  </si>
  <si>
    <t>Единый налоговый платеж. Оплата 1/3 стоимости патента за 2023г. по виду предпринимательской деятельности "Парикмахерские и косметические услуги".</t>
  </si>
  <si>
    <t>Единый налоговый платеж. Страховые взносы за март 2023 г. В том числе НДС - 0.00 рублей.</t>
  </si>
  <si>
    <t>Единый налоговый платеж. Страховые взносы за апрель 2023 г.</t>
  </si>
  <si>
    <t>25.05.2023</t>
  </si>
  <si>
    <t>Единый налоговый платеж. Оплата 2/3 стоимости патента за 2023 г. по виду предпринимательской деятельности "Парикмахерские и косметические услуги". В том числе НДС - 0.00 рублей.</t>
  </si>
  <si>
    <t>13.06.2023</t>
  </si>
  <si>
    <t>Единый налоговый платеж.</t>
  </si>
  <si>
    <t>23.06.2023</t>
  </si>
  <si>
    <t>Единый налоговый платеж. НДФЛ за период с 23.05.2023г. по 22.06.2023г. В том числе НДС - 0.00 рублей.</t>
  </si>
  <si>
    <t>26.06.2023</t>
  </si>
  <si>
    <t>Единый налоговый платеж. Страховые взносы 05.2023г.</t>
  </si>
  <si>
    <t>24.07.2023</t>
  </si>
  <si>
    <t>Единый налоговый платеж. НДФЛ за период с 23.06.2023г. по 22.07.2023г. В том числе НДС - 0.00 рублей.</t>
  </si>
  <si>
    <t>26.07.2023</t>
  </si>
  <si>
    <t>Единый налоговый платеж. Страховые взносы 06.2023г. В том числе НДС - 0.00 рублей.</t>
  </si>
  <si>
    <t>28.08.2023</t>
  </si>
  <si>
    <t>Единый налоговый платеж. В том числе НДС - 0.00 рублей.</t>
  </si>
  <si>
    <t>25.09.2023</t>
  </si>
  <si>
    <t>Единый налоговый платеж по сроку 28.09.2023 г. В том числе НДС - 0.00 рублей.</t>
  </si>
  <si>
    <t>30.10.2023</t>
  </si>
  <si>
    <t>Единый налоговый платеж по сроку 28.10.2023 г. В том числе НДС - 0.00 рублей.</t>
  </si>
  <si>
    <t>27.11.2023</t>
  </si>
  <si>
    <t>Единый налоговый платеж по сроку 28.11.2023 г. В том числе НДС - 0.00 рублей.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</si>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</sst>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7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scheme val="minor"/>
    </font>
    <font>
      <sz val="11"/>
      <color indexed="8"/>
      <name val="Roboto"/>
      <charset val="204"/>
    </font>
    <font>
      <sz val="12"/>
      <color theme="1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0" fillId="0" borderId="1" xfId="0" applyBorder="1"/>
    <xf numFmtId="4" fontId="5" fillId="3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6" sqref="M6"/>
    </sheetView>
  </sheetViews>
  <sheetFormatPr defaultRowHeight="15"/>
  <cols>
    <col min="1" max="1" width="6.42578125" style="1" bestFit="1" customWidth="1"/>
    <col min="2" max="2" width="10" style="1" customWidth="1"/>
    <col min="3" max="3" width="9.85546875" style="3" bestFit="1" customWidth="1"/>
    <col min="4" max="4" width="49.85546875" style="1" bestFit="1" customWidth="1"/>
    <col min="5" max="5" width="10.85546875" style="1" bestFit="1" customWidth="1"/>
    <col min="7" max="7" width="17.28515625" bestFit="1" customWidth="1"/>
    <col min="8" max="8" width="12.140625" customWidth="1"/>
    <col min="9" max="9" width="16.7109375" customWidth="1"/>
    <col min="10" max="10" width="17" customWidth="1"/>
    <col min="11" max="11" width="10.42578125" customWidth="1"/>
  </cols>
  <sheetData>
    <row r="1" spans="1:10" ht="24.95" customHeight="1" thickBot="1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</row>
    <row r="2" spans="1:10" ht="25.5">
      <c r="A2" s="13">
        <v>3</v>
      </c>
      <c r="B2" s="14" t="s">
        <v>5</v>
      </c>
      <c r="C2" s="15">
        <v>34082</v>
      </c>
      <c r="D2" s="14" t="s">
        <v>6</v>
      </c>
      <c r="E2" s="16" t="s">
        <v>39</v>
      </c>
      <c r="G2" s="6">
        <v>44927</v>
      </c>
      <c r="H2" s="9">
        <f>C8+C5</f>
        <v>158490</v>
      </c>
      <c r="I2" t="str">
        <f ca="1">IFERROR(_xlfn.FORMULATEXT(H2),"")</f>
        <v>=C8+C5</v>
      </c>
      <c r="J2" t="str">
        <f ca="1">INDEX($I$2:$I$13,MATCH("*"&amp;ADDRESS(ROW(C2),3,4,1)&amp;"*",$I$2:$I$13,0))</f>
        <v>=C2+C12</v>
      </c>
    </row>
    <row r="3" spans="1:10" ht="25.5">
      <c r="A3" s="17">
        <v>107</v>
      </c>
      <c r="B3" s="4" t="s">
        <v>5</v>
      </c>
      <c r="C3" s="5">
        <v>33808</v>
      </c>
      <c r="D3" s="4" t="s">
        <v>7</v>
      </c>
      <c r="E3" s="18" t="s">
        <v>39</v>
      </c>
      <c r="G3" s="7">
        <v>44958</v>
      </c>
      <c r="H3" s="2">
        <f>C3+C9</f>
        <v>116410.47</v>
      </c>
      <c r="I3" t="str">
        <f t="shared" ref="I3:I13" ca="1" si="0">IFERROR(_xlfn.FORMULATEXT(H3),"")</f>
        <v>=C3+C9</v>
      </c>
      <c r="J3" t="str">
        <f t="shared" ref="J3:J25" ca="1" si="1">INDEX($I$2:$I$13,MATCH("*"&amp;ADDRESS(ROW(C3),3,4,1)&amp;"*",$I$2:$I$13,0))</f>
        <v>=C3+C9</v>
      </c>
    </row>
    <row r="4" spans="1:10" ht="25.5">
      <c r="A4" s="17">
        <v>106</v>
      </c>
      <c r="B4" s="4" t="s">
        <v>5</v>
      </c>
      <c r="C4" s="5">
        <v>19115</v>
      </c>
      <c r="D4" s="4" t="s">
        <v>8</v>
      </c>
      <c r="E4" s="18" t="s">
        <v>39</v>
      </c>
      <c r="G4" s="7">
        <v>44986</v>
      </c>
      <c r="H4" s="2">
        <f>C2+C12</f>
        <v>118082.14</v>
      </c>
      <c r="I4" t="str">
        <f t="shared" ca="1" si="0"/>
        <v>=C2+C12</v>
      </c>
      <c r="J4" t="e">
        <f t="shared" ca="1" si="1"/>
        <v>#N/A</v>
      </c>
    </row>
    <row r="5" spans="1:10" ht="25.5">
      <c r="A5" s="17">
        <v>210</v>
      </c>
      <c r="B5" s="4" t="s">
        <v>9</v>
      </c>
      <c r="C5" s="5">
        <v>79245</v>
      </c>
      <c r="D5" s="4" t="s">
        <v>10</v>
      </c>
      <c r="E5" s="18" t="s">
        <v>39</v>
      </c>
      <c r="G5" s="6">
        <v>45017</v>
      </c>
      <c r="H5" s="9">
        <f>C6+C7+C13</f>
        <v>150583.64000000001</v>
      </c>
      <c r="I5" t="str">
        <f t="shared" ca="1" si="0"/>
        <v>=C6+C7+C13</v>
      </c>
      <c r="J5" t="str">
        <f t="shared" ca="1" si="1"/>
        <v>=C8+C5</v>
      </c>
    </row>
    <row r="6" spans="1:10" ht="25.5">
      <c r="A6" s="17">
        <v>209</v>
      </c>
      <c r="B6" s="4" t="s">
        <v>9</v>
      </c>
      <c r="C6" s="5">
        <v>36113</v>
      </c>
      <c r="D6" s="4" t="s">
        <v>11</v>
      </c>
      <c r="E6" s="18" t="s">
        <v>39</v>
      </c>
      <c r="G6" s="7">
        <v>45047</v>
      </c>
      <c r="H6" s="2">
        <f>C10+C11+C17</f>
        <v>149667.20000000001</v>
      </c>
      <c r="I6" t="str">
        <f t="shared" ca="1" si="0"/>
        <v>=C10+C11+C17</v>
      </c>
      <c r="J6" t="str">
        <f t="shared" ca="1" si="1"/>
        <v>=C6+C7+C13</v>
      </c>
    </row>
    <row r="7" spans="1:10" ht="25.5">
      <c r="A7" s="17">
        <v>202</v>
      </c>
      <c r="B7" s="4" t="s">
        <v>9</v>
      </c>
      <c r="C7" s="5">
        <v>36113</v>
      </c>
      <c r="D7" s="4" t="s">
        <v>11</v>
      </c>
      <c r="E7" s="18" t="s">
        <v>39</v>
      </c>
      <c r="G7" s="7">
        <v>45078</v>
      </c>
      <c r="H7" s="2">
        <f>C15+C16+C19</f>
        <v>163766.20000000001</v>
      </c>
      <c r="I7" t="str">
        <f t="shared" ca="1" si="0"/>
        <v>=C15+C16+C19</v>
      </c>
      <c r="J7" t="str">
        <f t="shared" ca="1" si="1"/>
        <v>=C6+C7+C13</v>
      </c>
    </row>
    <row r="8" spans="1:10" ht="25.5">
      <c r="A8" s="17">
        <v>137</v>
      </c>
      <c r="B8" s="4" t="s">
        <v>9</v>
      </c>
      <c r="C8" s="5">
        <v>79245</v>
      </c>
      <c r="D8" s="4" t="s">
        <v>10</v>
      </c>
      <c r="E8" s="18" t="s">
        <v>39</v>
      </c>
      <c r="G8" s="6">
        <v>45108</v>
      </c>
      <c r="H8" s="9">
        <f>C18+C19</f>
        <v>111237.65</v>
      </c>
      <c r="I8" t="str">
        <f t="shared" ca="1" si="0"/>
        <v>=C18+C19</v>
      </c>
      <c r="J8" t="str">
        <f t="shared" ca="1" si="1"/>
        <v>=C8+C5</v>
      </c>
    </row>
    <row r="9" spans="1:10" ht="25.5">
      <c r="A9" s="17">
        <v>257</v>
      </c>
      <c r="B9" s="4" t="s">
        <v>12</v>
      </c>
      <c r="C9" s="5">
        <v>82602.47</v>
      </c>
      <c r="D9" s="4" t="s">
        <v>13</v>
      </c>
      <c r="E9" s="18" t="s">
        <v>39</v>
      </c>
      <c r="G9" s="7">
        <v>45139</v>
      </c>
      <c r="H9" s="2">
        <f>C20+C21</f>
        <v>107554.1</v>
      </c>
      <c r="I9" t="str">
        <f t="shared" ca="1" si="0"/>
        <v>=C20+C21</v>
      </c>
      <c r="J9" t="str">
        <f t="shared" ca="1" si="1"/>
        <v>=C3+C9</v>
      </c>
    </row>
    <row r="10" spans="1:10" ht="25.5">
      <c r="A10" s="17">
        <v>280</v>
      </c>
      <c r="B10" s="4" t="s">
        <v>14</v>
      </c>
      <c r="C10" s="5">
        <v>33137</v>
      </c>
      <c r="D10" s="4" t="s">
        <v>15</v>
      </c>
      <c r="E10" s="18" t="s">
        <v>39</v>
      </c>
      <c r="G10" s="7">
        <v>45170</v>
      </c>
      <c r="H10" s="2">
        <f>C22+C23</f>
        <v>100491.5</v>
      </c>
      <c r="I10" t="str">
        <f t="shared" ca="1" si="0"/>
        <v>=C22+C23</v>
      </c>
      <c r="J10" t="str">
        <f t="shared" ca="1" si="1"/>
        <v>=C10+C11+C17</v>
      </c>
    </row>
    <row r="11" spans="1:10" ht="38.25">
      <c r="A11" s="17">
        <v>276</v>
      </c>
      <c r="B11" s="4" t="s">
        <v>14</v>
      </c>
      <c r="C11" s="5">
        <v>39600</v>
      </c>
      <c r="D11" s="4" t="s">
        <v>16</v>
      </c>
      <c r="E11" s="18" t="s">
        <v>39</v>
      </c>
      <c r="G11" s="6">
        <v>45200</v>
      </c>
      <c r="H11" s="9">
        <f>C24</f>
        <v>126319.19</v>
      </c>
      <c r="I11" t="str">
        <f t="shared" ca="1" si="0"/>
        <v>=C24</v>
      </c>
      <c r="J11" t="str">
        <f t="shared" ca="1" si="1"/>
        <v>=C10+C11+C17</v>
      </c>
    </row>
    <row r="12" spans="1:10" ht="25.5">
      <c r="A12" s="17">
        <v>235</v>
      </c>
      <c r="B12" s="4" t="s">
        <v>14</v>
      </c>
      <c r="C12" s="5">
        <v>84000.14</v>
      </c>
      <c r="D12" s="4" t="s">
        <v>17</v>
      </c>
      <c r="E12" s="18" t="s">
        <v>39</v>
      </c>
      <c r="G12" s="7">
        <v>45231</v>
      </c>
      <c r="H12" s="2">
        <f>C25</f>
        <v>131281.19</v>
      </c>
      <c r="I12" t="str">
        <f t="shared" ca="1" si="0"/>
        <v>=C25</v>
      </c>
      <c r="J12" t="str">
        <f t="shared" ca="1" si="1"/>
        <v>=C2+C12</v>
      </c>
    </row>
    <row r="13" spans="1:10" ht="25.5">
      <c r="A13" s="17">
        <v>236</v>
      </c>
      <c r="B13" s="4" t="s">
        <v>14</v>
      </c>
      <c r="C13" s="5">
        <v>78357.64</v>
      </c>
      <c r="D13" s="4" t="s">
        <v>18</v>
      </c>
      <c r="E13" s="18" t="s">
        <v>39</v>
      </c>
      <c r="G13" s="7">
        <v>45261</v>
      </c>
      <c r="H13" s="8"/>
      <c r="I13" t="str">
        <f t="shared" ca="1" si="0"/>
        <v/>
      </c>
      <c r="J13" t="str">
        <f t="shared" ca="1" si="1"/>
        <v>=C6+C7+C13</v>
      </c>
    </row>
    <row r="14" spans="1:10" ht="51">
      <c r="A14" s="17">
        <v>277</v>
      </c>
      <c r="B14" s="4" t="s">
        <v>19</v>
      </c>
      <c r="C14" s="5">
        <v>1</v>
      </c>
      <c r="D14" s="4" t="s">
        <v>20</v>
      </c>
      <c r="E14" s="18" t="s">
        <v>39</v>
      </c>
      <c r="J14" t="e">
        <f t="shared" ca="1" si="1"/>
        <v>#N/A</v>
      </c>
    </row>
    <row r="15" spans="1:10">
      <c r="A15" s="17">
        <v>311</v>
      </c>
      <c r="B15" s="4" t="s">
        <v>21</v>
      </c>
      <c r="C15" s="5">
        <v>39700.550000000003</v>
      </c>
      <c r="D15" s="4" t="s">
        <v>22</v>
      </c>
      <c r="E15" s="18" t="s">
        <v>39</v>
      </c>
      <c r="J15" t="str">
        <f t="shared" ca="1" si="1"/>
        <v>=C15+C16+C19</v>
      </c>
    </row>
    <row r="16" spans="1:10" ht="25.5">
      <c r="A16" s="17">
        <v>335</v>
      </c>
      <c r="B16" s="4" t="s">
        <v>23</v>
      </c>
      <c r="C16" s="5">
        <v>40587</v>
      </c>
      <c r="D16" s="4" t="s">
        <v>24</v>
      </c>
      <c r="E16" s="18" t="s">
        <v>39</v>
      </c>
      <c r="J16" t="str">
        <f t="shared" ca="1" si="1"/>
        <v>=C15+C16+C19</v>
      </c>
    </row>
    <row r="17" spans="1:10">
      <c r="A17" s="17">
        <v>319</v>
      </c>
      <c r="B17" s="4" t="s">
        <v>25</v>
      </c>
      <c r="C17" s="5">
        <v>76930.2</v>
      </c>
      <c r="D17" s="4" t="s">
        <v>26</v>
      </c>
      <c r="E17" s="18" t="s">
        <v>39</v>
      </c>
      <c r="J17" t="str">
        <f t="shared" ca="1" si="1"/>
        <v>=C10+C11+C17</v>
      </c>
    </row>
    <row r="18" spans="1:10" ht="25.5">
      <c r="A18" s="17">
        <v>389</v>
      </c>
      <c r="B18" s="4" t="s">
        <v>27</v>
      </c>
      <c r="C18" s="5">
        <v>27759</v>
      </c>
      <c r="D18" s="4" t="s">
        <v>28</v>
      </c>
      <c r="E18" s="18" t="s">
        <v>39</v>
      </c>
      <c r="J18" t="str">
        <f t="shared" ca="1" si="1"/>
        <v>=C18+C19</v>
      </c>
    </row>
    <row r="19" spans="1:10" ht="25.5">
      <c r="A19" s="17">
        <v>377</v>
      </c>
      <c r="B19" s="4" t="s">
        <v>29</v>
      </c>
      <c r="C19" s="5">
        <v>83478.649999999994</v>
      </c>
      <c r="D19" s="4" t="s">
        <v>30</v>
      </c>
      <c r="E19" s="18" t="s">
        <v>39</v>
      </c>
      <c r="J19" t="str">
        <f t="shared" ca="1" si="1"/>
        <v>=C15+C16+C19</v>
      </c>
    </row>
    <row r="20" spans="1:10">
      <c r="A20" s="17">
        <v>453</v>
      </c>
      <c r="B20" s="4" t="s">
        <v>31</v>
      </c>
      <c r="C20" s="5">
        <v>24595</v>
      </c>
      <c r="D20" s="4" t="s">
        <v>32</v>
      </c>
      <c r="E20" s="18" t="s">
        <v>39</v>
      </c>
      <c r="J20" t="str">
        <f t="shared" ca="1" si="1"/>
        <v>=C20+C21</v>
      </c>
    </row>
    <row r="21" spans="1:10">
      <c r="A21" s="17">
        <v>452</v>
      </c>
      <c r="B21" s="4" t="s">
        <v>31</v>
      </c>
      <c r="C21" s="5">
        <v>82959.100000000006</v>
      </c>
      <c r="D21" s="4" t="s">
        <v>32</v>
      </c>
      <c r="E21" s="18" t="s">
        <v>39</v>
      </c>
      <c r="J21" t="str">
        <f t="shared" ca="1" si="1"/>
        <v>=C20+C21</v>
      </c>
    </row>
    <row r="22" spans="1:10" ht="25.5">
      <c r="A22" s="17">
        <v>499</v>
      </c>
      <c r="B22" s="4" t="s">
        <v>33</v>
      </c>
      <c r="C22" s="5">
        <v>75896.5</v>
      </c>
      <c r="D22" s="4" t="s">
        <v>34</v>
      </c>
      <c r="E22" s="18" t="s">
        <v>39</v>
      </c>
      <c r="J22" t="str">
        <f t="shared" ca="1" si="1"/>
        <v>=C22+C23</v>
      </c>
    </row>
    <row r="23" spans="1:10">
      <c r="A23" s="17">
        <v>498</v>
      </c>
      <c r="B23" s="4" t="s">
        <v>33</v>
      </c>
      <c r="C23" s="5">
        <v>24595</v>
      </c>
      <c r="D23" s="4" t="s">
        <v>32</v>
      </c>
      <c r="E23" s="18" t="s">
        <v>39</v>
      </c>
      <c r="J23" t="str">
        <f t="shared" ca="1" si="1"/>
        <v>=C22+C23</v>
      </c>
    </row>
    <row r="24" spans="1:10" ht="25.5">
      <c r="A24" s="17">
        <v>552</v>
      </c>
      <c r="B24" s="4" t="s">
        <v>35</v>
      </c>
      <c r="C24" s="5">
        <v>126319.19</v>
      </c>
      <c r="D24" s="4" t="s">
        <v>36</v>
      </c>
      <c r="E24" s="18" t="s">
        <v>39</v>
      </c>
      <c r="J24" t="str">
        <f t="shared" ca="1" si="1"/>
        <v>=C24</v>
      </c>
    </row>
    <row r="25" spans="1:10" ht="26.25" thickBot="1">
      <c r="A25" s="19">
        <v>593</v>
      </c>
      <c r="B25" s="20" t="s">
        <v>37</v>
      </c>
      <c r="C25" s="21">
        <v>131281.19</v>
      </c>
      <c r="D25" s="20" t="s">
        <v>38</v>
      </c>
      <c r="E25" s="22" t="s">
        <v>39</v>
      </c>
      <c r="J25" t="str">
        <f t="shared" ca="1" si="1"/>
        <v>=C25</v>
      </c>
    </row>
  </sheetData>
  <phoneticPr fontId="4" type="noConversion"/>
  <conditionalFormatting sqref="C2:C25">
    <cfRule type="expression" dxfId="0" priority="1">
      <formula>ISTEXT($J2)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Платёжные поручения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Еловков Юрий Евгеньевич</cp:lastModifiedBy>
  <dcterms:created xsi:type="dcterms:W3CDTF">2023-11-28T10:39:06Z</dcterms:created>
  <dcterms:modified xsi:type="dcterms:W3CDTF">2023-11-30T05:39:17Z</dcterms:modified>
</cp:coreProperties>
</file>