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03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06E82E94-C56F-4EE9-AA7B-BDBA3608E7E0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исх" sheetId="3" r:id="rId1"/>
    <sheet name="как должно быть" sheetId="4" r:id="rId2"/>
  </sheets>
  <definedNames>
    <definedName name="_xlnm._FilterDatabase" localSheetId="0" hidden="1">исх!$A$1:$M$1</definedName>
    <definedName name="_xlnm._FilterDatabase" localSheetId="1" hidden="1">'как должно быть'!$A$1:$M$1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" i="3"/>
  <c r="M6" i="4"/>
  <c r="M7" i="4"/>
  <c r="M4" i="4"/>
  <c r="M5" i="4"/>
  <c r="M3" i="4"/>
  <c r="M2" i="4"/>
  <c r="L3" i="4"/>
  <c r="L4" i="4"/>
  <c r="L5" i="4"/>
  <c r="L6" i="4"/>
  <c r="L7" i="4"/>
  <c r="L2" i="4"/>
  <c r="B3" i="4" a="1"/>
  <c r="B3" i="4" s="1"/>
  <c r="B2" i="4" a="1"/>
  <c r="B2" i="4" s="1"/>
  <c r="B4" i="4" l="1" a="1"/>
  <c r="B4" i="4" s="1"/>
  <c r="B5" i="4" l="1" a="1"/>
  <c r="B5" i="4" s="1"/>
  <c r="B6" i="4" s="1" a="1"/>
  <c r="B6" i="4" s="1"/>
  <c r="B7" i="4" l="1" a="1"/>
  <c r="B7" i="4" s="1"/>
  <c r="C3" i="4" l="1"/>
  <c r="C4" i="4"/>
  <c r="C5" i="4"/>
  <c r="C6" i="4"/>
  <c r="C7" i="4"/>
  <c r="C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<sst xmlns="http://schemas.openxmlformats.org/spreadsheetml/2006/main" count="52" uniqueCount="18">
  <si>
    <t>Месяц</t>
  </si>
  <si>
    <t>SKU (ID товара)</t>
  </si>
  <si>
    <t>Наименование товара</t>
  </si>
  <si>
    <t>VariantId</t>
  </si>
  <si>
    <t>Наименование компании</t>
  </si>
  <si>
    <t>Наименование бренда</t>
  </si>
  <si>
    <t>Категория</t>
  </si>
  <si>
    <t>Подкатегория</t>
  </si>
  <si>
    <t>Тип товара</t>
  </si>
  <si>
    <t>Цена продавца</t>
  </si>
  <si>
    <t>Количество продаж</t>
  </si>
  <si>
    <t>Оборот продаж GMV</t>
  </si>
  <si>
    <t>01.05.2023</t>
  </si>
  <si>
    <t>01.06.2023</t>
  </si>
  <si>
    <t>01.07.2023</t>
  </si>
  <si>
    <t>01.08.2023</t>
  </si>
  <si>
    <t>01.09.2023</t>
  </si>
  <si>
    <t>повторы SKU (ID товара)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</si>
</sst>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11.7109375" customWidth="1"/>
    <col min="2" max="2" width="14" customWidth="1"/>
    <col min="3" max="3" width="11.42578125" customWidth="1"/>
    <col min="4" max="4" width="38" customWidth="1"/>
    <col min="5" max="5" width="12" bestFit="1" customWidth="1"/>
    <col min="6" max="6" width="28.7109375" customWidth="1"/>
    <col min="7" max="7" width="13.85546875" customWidth="1"/>
    <col min="8" max="8" width="27.28515625" customWidth="1"/>
    <col min="9" max="9" width="7.140625" customWidth="1"/>
    <col min="10" max="10" width="11.140625" customWidth="1"/>
    <col min="14" max="14" width="21.7109375" customWidth="1"/>
  </cols>
  <sheetData>
    <row r="1" spans="1:13" ht="45" x14ac:dyDescent="0.25">
      <c r="A1" s="1" t="s">
        <v>0</v>
      </c>
      <c r="B1" s="1" t="s">
        <v>1</v>
      </c>
      <c r="C1" s="1" t="s">
        <v>17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2" t="s">
        <v>12</v>
      </c>
      <c r="B2" s="2">
        <v>206961932</v>
      </c>
      <c r="C2" s="3">
        <f>COUNTIF($B$2:$B$21,B2)</f>
        <v>5</v>
      </c>
      <c r="D2" s="2"/>
      <c r="E2" s="2"/>
      <c r="F2" s="2"/>
      <c r="G2" s="2"/>
      <c r="H2" s="2"/>
      <c r="I2" s="2"/>
      <c r="J2" s="2"/>
      <c r="K2" s="2"/>
      <c r="L2" s="3">
        <v>7</v>
      </c>
      <c r="M2" s="3">
        <v>2148</v>
      </c>
    </row>
    <row r="3" spans="1:13" x14ac:dyDescent="0.25">
      <c r="A3" s="2" t="s">
        <v>13</v>
      </c>
      <c r="B3" s="2">
        <v>206961932</v>
      </c>
      <c r="C3" s="3">
        <f t="shared" ref="C3:C21" si="0">COUNTIF($B$2:$B$21,B3)</f>
        <v>5</v>
      </c>
      <c r="D3" s="2"/>
      <c r="E3" s="2"/>
      <c r="F3" s="2"/>
      <c r="G3" s="2"/>
      <c r="H3" s="2"/>
      <c r="I3" s="2"/>
      <c r="J3" s="2"/>
      <c r="K3" s="2"/>
      <c r="L3" s="3">
        <v>2</v>
      </c>
      <c r="M3" s="3">
        <v>660</v>
      </c>
    </row>
    <row r="4" spans="1:13" x14ac:dyDescent="0.25">
      <c r="A4" s="2" t="s">
        <v>14</v>
      </c>
      <c r="B4" s="2">
        <v>206961932</v>
      </c>
      <c r="C4" s="3">
        <f t="shared" si="0"/>
        <v>5</v>
      </c>
      <c r="D4" s="2"/>
      <c r="E4" s="2"/>
      <c r="F4" s="2"/>
      <c r="G4" s="2"/>
      <c r="H4" s="2"/>
      <c r="I4" s="2"/>
      <c r="J4" s="2"/>
      <c r="K4" s="2"/>
      <c r="L4" s="3">
        <v>1</v>
      </c>
      <c r="M4" s="3">
        <v>330</v>
      </c>
    </row>
    <row r="5" spans="1:13" x14ac:dyDescent="0.25">
      <c r="A5" s="2" t="s">
        <v>15</v>
      </c>
      <c r="B5" s="2">
        <v>206961932</v>
      </c>
      <c r="C5" s="3">
        <f t="shared" si="0"/>
        <v>5</v>
      </c>
      <c r="D5" s="2"/>
      <c r="E5" s="2"/>
      <c r="F5" s="2"/>
      <c r="G5" s="2"/>
      <c r="H5" s="2"/>
      <c r="I5" s="2"/>
      <c r="J5" s="2"/>
      <c r="K5" s="2"/>
      <c r="L5" s="3">
        <v>1</v>
      </c>
      <c r="M5" s="3">
        <v>330</v>
      </c>
    </row>
    <row r="6" spans="1:13" x14ac:dyDescent="0.25">
      <c r="A6" s="2" t="s">
        <v>16</v>
      </c>
      <c r="B6" s="2">
        <v>206961932</v>
      </c>
      <c r="C6" s="3">
        <f t="shared" si="0"/>
        <v>5</v>
      </c>
      <c r="D6" s="2"/>
      <c r="E6" s="2"/>
      <c r="F6" s="2"/>
      <c r="G6" s="2"/>
      <c r="H6" s="2"/>
      <c r="I6" s="2"/>
      <c r="J6" s="2"/>
      <c r="K6" s="2"/>
      <c r="L6" s="3">
        <v>2</v>
      </c>
      <c r="M6" s="3">
        <v>660</v>
      </c>
    </row>
    <row r="7" spans="1:13" x14ac:dyDescent="0.25">
      <c r="A7" s="2" t="s">
        <v>12</v>
      </c>
      <c r="B7" s="2">
        <v>206870095</v>
      </c>
      <c r="C7" s="3">
        <f t="shared" si="0"/>
        <v>5</v>
      </c>
      <c r="D7" s="2"/>
      <c r="E7" s="2"/>
      <c r="F7" s="2"/>
      <c r="G7" s="2"/>
      <c r="H7" s="2"/>
      <c r="I7" s="2"/>
      <c r="J7" s="2"/>
      <c r="K7" s="2"/>
      <c r="L7" s="3">
        <v>4</v>
      </c>
      <c r="M7" s="3">
        <v>9928</v>
      </c>
    </row>
    <row r="8" spans="1:13" x14ac:dyDescent="0.25">
      <c r="A8" s="2" t="s">
        <v>13</v>
      </c>
      <c r="B8" s="2">
        <v>206870095</v>
      </c>
      <c r="C8" s="3">
        <f t="shared" si="0"/>
        <v>5</v>
      </c>
      <c r="D8" s="2"/>
      <c r="E8" s="2"/>
      <c r="F8" s="2"/>
      <c r="G8" s="2"/>
      <c r="H8" s="2"/>
      <c r="I8" s="2"/>
      <c r="J8" s="2"/>
      <c r="K8" s="2"/>
      <c r="L8" s="3">
        <v>5</v>
      </c>
      <c r="M8" s="3">
        <v>12950</v>
      </c>
    </row>
    <row r="9" spans="1:13" x14ac:dyDescent="0.25">
      <c r="A9" s="2" t="s">
        <v>14</v>
      </c>
      <c r="B9" s="2">
        <v>206870095</v>
      </c>
      <c r="C9" s="3">
        <f t="shared" si="0"/>
        <v>5</v>
      </c>
      <c r="D9" s="2"/>
      <c r="E9" s="2"/>
      <c r="F9" s="2"/>
      <c r="G9" s="2"/>
      <c r="H9" s="2"/>
      <c r="I9" s="2"/>
      <c r="J9" s="2"/>
      <c r="K9" s="2"/>
      <c r="L9" s="3">
        <v>2</v>
      </c>
      <c r="M9" s="3">
        <v>4888</v>
      </c>
    </row>
    <row r="10" spans="1:13" x14ac:dyDescent="0.25">
      <c r="A10" s="2" t="s">
        <v>15</v>
      </c>
      <c r="B10" s="2">
        <v>206870095</v>
      </c>
      <c r="C10" s="3">
        <f t="shared" si="0"/>
        <v>5</v>
      </c>
      <c r="D10" s="2"/>
      <c r="E10" s="2"/>
      <c r="F10" s="2"/>
      <c r="G10" s="2"/>
      <c r="H10" s="2"/>
      <c r="I10" s="2"/>
      <c r="J10" s="2"/>
      <c r="K10" s="2"/>
      <c r="L10" s="3">
        <v>4</v>
      </c>
      <c r="M10" s="3">
        <v>9840</v>
      </c>
    </row>
    <row r="11" spans="1:13" x14ac:dyDescent="0.25">
      <c r="A11" s="2" t="s">
        <v>16</v>
      </c>
      <c r="B11" s="2">
        <v>206870095</v>
      </c>
      <c r="C11" s="3">
        <f t="shared" si="0"/>
        <v>5</v>
      </c>
      <c r="D11" s="2"/>
      <c r="E11" s="2"/>
      <c r="F11" s="2"/>
      <c r="G11" s="2"/>
      <c r="H11" s="2"/>
      <c r="I11" s="2"/>
      <c r="J11" s="2"/>
      <c r="K11" s="2"/>
      <c r="L11" s="3">
        <v>6</v>
      </c>
      <c r="M11" s="3">
        <v>15960</v>
      </c>
    </row>
    <row r="12" spans="1:13" x14ac:dyDescent="0.25">
      <c r="A12" s="2" t="s">
        <v>12</v>
      </c>
      <c r="B12" s="2">
        <v>206869303</v>
      </c>
      <c r="C12" s="3">
        <f t="shared" si="0"/>
        <v>3</v>
      </c>
      <c r="D12" s="2"/>
      <c r="E12" s="2"/>
      <c r="F12" s="2"/>
      <c r="G12" s="2"/>
      <c r="H12" s="2"/>
      <c r="I12" s="2"/>
      <c r="J12" s="2"/>
      <c r="K12" s="2"/>
      <c r="L12" s="3">
        <v>1</v>
      </c>
      <c r="M12" s="3">
        <v>2690</v>
      </c>
    </row>
    <row r="13" spans="1:13" x14ac:dyDescent="0.25">
      <c r="A13" s="2" t="s">
        <v>15</v>
      </c>
      <c r="B13" s="2">
        <v>206869303</v>
      </c>
      <c r="C13" s="3">
        <f t="shared" si="0"/>
        <v>3</v>
      </c>
      <c r="D13" s="2"/>
      <c r="E13" s="2"/>
      <c r="F13" s="2"/>
      <c r="G13" s="2"/>
      <c r="H13" s="2"/>
      <c r="I13" s="2"/>
      <c r="J13" s="2"/>
      <c r="K13" s="2"/>
      <c r="L13" s="3">
        <v>1</v>
      </c>
      <c r="M13" s="3">
        <v>2690</v>
      </c>
    </row>
    <row r="14" spans="1:13" x14ac:dyDescent="0.25">
      <c r="A14" s="2" t="s">
        <v>16</v>
      </c>
      <c r="B14" s="2">
        <v>206869303</v>
      </c>
      <c r="C14" s="3">
        <f t="shared" si="0"/>
        <v>3</v>
      </c>
      <c r="D14" s="2"/>
      <c r="E14" s="2"/>
      <c r="F14" s="2"/>
      <c r="G14" s="2"/>
      <c r="H14" s="2"/>
      <c r="I14" s="2"/>
      <c r="J14" s="2"/>
      <c r="K14" s="2"/>
      <c r="L14" s="3">
        <v>1</v>
      </c>
      <c r="M14" s="3">
        <v>2690</v>
      </c>
    </row>
    <row r="15" spans="1:13" x14ac:dyDescent="0.25">
      <c r="A15" s="2" t="s">
        <v>13</v>
      </c>
      <c r="B15" s="2">
        <v>206856546</v>
      </c>
      <c r="C15" s="3">
        <f t="shared" si="0"/>
        <v>4</v>
      </c>
      <c r="D15" s="2"/>
      <c r="E15" s="2"/>
      <c r="F15" s="2"/>
      <c r="G15" s="2"/>
      <c r="H15" s="2"/>
      <c r="I15" s="2"/>
      <c r="J15" s="2"/>
      <c r="K15" s="2"/>
      <c r="L15" s="3">
        <v>2</v>
      </c>
      <c r="M15" s="3">
        <v>3120</v>
      </c>
    </row>
    <row r="16" spans="1:13" x14ac:dyDescent="0.25">
      <c r="A16" s="2" t="s">
        <v>14</v>
      </c>
      <c r="B16" s="2">
        <v>206856546</v>
      </c>
      <c r="C16" s="3">
        <f t="shared" si="0"/>
        <v>4</v>
      </c>
      <c r="D16" s="2"/>
      <c r="E16" s="2"/>
      <c r="F16" s="2"/>
      <c r="G16" s="2"/>
      <c r="H16" s="2"/>
      <c r="I16" s="2"/>
      <c r="J16" s="2"/>
      <c r="K16" s="2"/>
      <c r="L16" s="3">
        <v>3</v>
      </c>
      <c r="M16" s="3">
        <v>4680</v>
      </c>
    </row>
    <row r="17" spans="1:13" x14ac:dyDescent="0.25">
      <c r="A17" s="2" t="s">
        <v>15</v>
      </c>
      <c r="B17" s="2">
        <v>206856546</v>
      </c>
      <c r="C17" s="3">
        <f t="shared" si="0"/>
        <v>4</v>
      </c>
      <c r="D17" s="2"/>
      <c r="E17" s="2"/>
      <c r="F17" s="2"/>
      <c r="G17" s="2"/>
      <c r="H17" s="2"/>
      <c r="I17" s="2"/>
      <c r="J17" s="2"/>
      <c r="K17" s="2"/>
      <c r="L17" s="3">
        <v>1</v>
      </c>
      <c r="M17" s="3">
        <v>1560</v>
      </c>
    </row>
    <row r="18" spans="1:13" x14ac:dyDescent="0.25">
      <c r="A18" s="2" t="s">
        <v>16</v>
      </c>
      <c r="B18" s="2">
        <v>206856546</v>
      </c>
      <c r="C18" s="3">
        <f t="shared" si="0"/>
        <v>4</v>
      </c>
      <c r="D18" s="2"/>
      <c r="E18" s="2"/>
      <c r="F18" s="2"/>
      <c r="G18" s="2"/>
      <c r="H18" s="2"/>
      <c r="I18" s="2"/>
      <c r="J18" s="2"/>
      <c r="K18" s="2"/>
      <c r="L18" s="3">
        <v>8</v>
      </c>
      <c r="M18" s="3">
        <v>12480</v>
      </c>
    </row>
    <row r="19" spans="1:13" x14ac:dyDescent="0.25">
      <c r="A19" s="2" t="s">
        <v>13</v>
      </c>
      <c r="B19" s="2">
        <v>161815153</v>
      </c>
      <c r="C19" s="3">
        <f t="shared" si="0"/>
        <v>1</v>
      </c>
      <c r="D19" s="2"/>
      <c r="E19" s="2"/>
      <c r="F19" s="2"/>
      <c r="G19" s="2"/>
      <c r="H19" s="2"/>
      <c r="I19" s="2"/>
      <c r="J19" s="2"/>
      <c r="K19" s="2"/>
      <c r="L19" s="3">
        <v>1</v>
      </c>
      <c r="M19" s="3">
        <v>2362</v>
      </c>
    </row>
    <row r="20" spans="1:13" x14ac:dyDescent="0.25">
      <c r="A20" s="2" t="s">
        <v>13</v>
      </c>
      <c r="B20" s="2">
        <v>161815152</v>
      </c>
      <c r="C20" s="3">
        <f t="shared" si="0"/>
        <v>2</v>
      </c>
      <c r="D20" s="2"/>
      <c r="E20" s="2"/>
      <c r="F20" s="2"/>
      <c r="G20" s="2"/>
      <c r="H20" s="2"/>
      <c r="I20" s="2"/>
      <c r="J20" s="2"/>
      <c r="K20" s="2"/>
      <c r="L20" s="3">
        <v>1</v>
      </c>
      <c r="M20" s="3">
        <v>2554</v>
      </c>
    </row>
    <row r="21" spans="1:13" x14ac:dyDescent="0.25">
      <c r="A21" s="2" t="s">
        <v>15</v>
      </c>
      <c r="B21" s="2">
        <v>161815152</v>
      </c>
      <c r="C21" s="3">
        <f t="shared" si="0"/>
        <v>2</v>
      </c>
      <c r="D21" s="2"/>
      <c r="E21" s="2"/>
      <c r="F21" s="2"/>
      <c r="G21" s="2"/>
      <c r="H21" s="2"/>
      <c r="I21" s="2"/>
      <c r="J21" s="2"/>
      <c r="K21" s="2"/>
      <c r="L21" s="3">
        <v>1</v>
      </c>
      <c r="M21" s="3">
        <v>3774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11.7109375" customWidth="1"/>
    <col min="2" max="2" width="14" customWidth="1"/>
    <col min="3" max="3" width="11.42578125" customWidth="1"/>
    <col min="4" max="4" width="38" customWidth="1"/>
    <col min="5" max="5" width="12" bestFit="1" customWidth="1"/>
    <col min="6" max="6" width="28.7109375" customWidth="1"/>
    <col min="7" max="7" width="13.85546875" customWidth="1"/>
    <col min="8" max="8" width="27.28515625" customWidth="1"/>
    <col min="9" max="9" width="7.140625" customWidth="1"/>
    <col min="10" max="10" width="11.140625" customWidth="1"/>
    <col min="14" max="14" width="24.5703125" customWidth="1"/>
  </cols>
  <sheetData>
    <row r="1" spans="1:13" ht="45" x14ac:dyDescent="0.25">
      <c r="A1" s="1" t="s">
        <v>0</v>
      </c>
      <c r="B1" s="1" t="s">
        <v>1</v>
      </c>
      <c r="C1" s="1" t="s">
        <v>17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2" t="s">
        <v>12</v>
      </c>
      <c r="B2" s="2" cm="1">
        <f t="array" ref="B2">IFERROR(INDEX(исх!$B$2:$B$21,MATCH(0,INDEX(COUNTIF($B$1:B1,исх!$B$2:$B$21),0,0),0)),"")</f>
        <v>206961932</v>
      </c>
      <c r="C2" s="3">
        <f>COUNTIF(исх!$B$2:$B$21,B2)</f>
        <v>5</v>
      </c>
      <c r="D2" s="2"/>
      <c r="E2" s="2"/>
      <c r="F2" s="2"/>
      <c r="G2" s="2"/>
      <c r="H2" s="2"/>
      <c r="I2" s="2"/>
      <c r="J2" s="2"/>
      <c r="K2" s="2"/>
      <c r="L2" s="3">
        <f>COUNTIF(исх!$B$2:$B$21,B2)</f>
        <v>5</v>
      </c>
      <c r="M2" s="3">
        <f>SUMIF(исх!$B$2:$B$21,B2,исх!$M$2:$M$21)</f>
        <v>4128</v>
      </c>
    </row>
    <row r="3" spans="1:13" x14ac:dyDescent="0.25">
      <c r="A3" s="2" t="s">
        <v>12</v>
      </c>
      <c r="B3" s="2" cm="1">
        <f t="array" ref="B3">IFERROR(INDEX(исх!$B$2:$B$21,MATCH(0,INDEX(COUNTIF($B$1:B2,исх!$B$2:$B$21),0,0),0)),"")</f>
        <v>206870095</v>
      </c>
      <c r="C3" s="3">
        <f>COUNTIF(исх!$B$2:$B$21,B3)</f>
        <v>5</v>
      </c>
      <c r="D3" s="2"/>
      <c r="E3" s="2"/>
      <c r="F3" s="2"/>
      <c r="G3" s="2"/>
      <c r="H3" s="2"/>
      <c r="I3" s="2"/>
      <c r="J3" s="2"/>
      <c r="K3" s="2"/>
      <c r="L3" s="3">
        <f>COUNTIF(исх!$B$2:$B$21,B3)</f>
        <v>5</v>
      </c>
      <c r="M3" s="3">
        <f>SUMIF(исх!$B$2:$B$21,B3,исх!$M$2:$M$21)</f>
        <v>53566</v>
      </c>
    </row>
    <row r="4" spans="1:13" x14ac:dyDescent="0.25">
      <c r="A4" s="2" t="s">
        <v>12</v>
      </c>
      <c r="B4" s="2" cm="1">
        <f t="array" ref="B4">IFERROR(INDEX(исх!$B$2:$B$21,MATCH(0,INDEX(COUNTIF($B$1:B3,исх!$B$2:$B$21),0,0),0)),"")</f>
        <v>206869303</v>
      </c>
      <c r="C4" s="3">
        <f>COUNTIF(исх!$B$2:$B$21,B4)</f>
        <v>3</v>
      </c>
      <c r="D4" s="2"/>
      <c r="E4" s="2"/>
      <c r="F4" s="2"/>
      <c r="G4" s="2"/>
      <c r="H4" s="2"/>
      <c r="I4" s="2"/>
      <c r="J4" s="2"/>
      <c r="K4" s="2"/>
      <c r="L4" s="3">
        <f>COUNTIF(исх!$B$2:$B$21,B4)</f>
        <v>3</v>
      </c>
      <c r="M4" s="3">
        <f>SUMIF(исх!$B$2:$B$21,B4,исх!$M$2:$M$21)</f>
        <v>8070</v>
      </c>
    </row>
    <row r="5" spans="1:13" x14ac:dyDescent="0.25">
      <c r="A5" s="2" t="s">
        <v>13</v>
      </c>
      <c r="B5" s="2" cm="1">
        <f t="array" ref="B5">IFERROR(INDEX(исх!$B$2:$B$21,MATCH(0,INDEX(COUNTIF($B$1:B4,исх!$B$2:$B$21),0,0),0)),"")</f>
        <v>206856546</v>
      </c>
      <c r="C5" s="3">
        <f>COUNTIF(исх!$B$2:$B$21,B5)</f>
        <v>4</v>
      </c>
      <c r="D5" s="2"/>
      <c r="E5" s="2"/>
      <c r="F5" s="2"/>
      <c r="G5" s="2"/>
      <c r="H5" s="2"/>
      <c r="I5" s="2"/>
      <c r="J5" s="2"/>
      <c r="K5" s="2"/>
      <c r="L5" s="3">
        <f>COUNTIF(исх!$B$2:$B$21,B5)</f>
        <v>4</v>
      </c>
      <c r="M5" s="3">
        <f>SUMIF(исх!$B$2:$B$21,B5,исх!$M$2:$M$21)</f>
        <v>21840</v>
      </c>
    </row>
    <row r="6" spans="1:13" x14ac:dyDescent="0.25">
      <c r="A6" s="2" t="s">
        <v>13</v>
      </c>
      <c r="B6" s="2" cm="1">
        <f t="array" ref="B6">IFERROR(INDEX(исх!$B$2:$B$21,MATCH(0,INDEX(COUNTIF($B$1:B5,исх!$B$2:$B$21),0,0),0)),"")</f>
        <v>161815153</v>
      </c>
      <c r="C6" s="3">
        <f>COUNTIF(исх!$B$2:$B$21,B6)</f>
        <v>1</v>
      </c>
      <c r="D6" s="2"/>
      <c r="E6" s="2"/>
      <c r="F6" s="2"/>
      <c r="G6" s="2"/>
      <c r="H6" s="2"/>
      <c r="I6" s="2"/>
      <c r="J6" s="2"/>
      <c r="K6" s="2"/>
      <c r="L6" s="3">
        <f>COUNTIF(исх!$B$2:$B$21,B6)</f>
        <v>1</v>
      </c>
      <c r="M6" s="3">
        <f>SUMIF(исх!$B$2:$B$21,B6,исх!$M$2:$M$21)</f>
        <v>2362</v>
      </c>
    </row>
    <row r="7" spans="1:13" x14ac:dyDescent="0.25">
      <c r="A7" s="2" t="s">
        <v>13</v>
      </c>
      <c r="B7" s="2" cm="1">
        <f t="array" ref="B7">IFERROR(INDEX(исх!$B$2:$B$21,MATCH(0,INDEX(COUNTIF($B$1:B6,исх!$B$2:$B$21),0,0),0)),"")</f>
        <v>161815152</v>
      </c>
      <c r="C7" s="3">
        <f>COUNTIF(исх!$B$2:$B$21,B7)</f>
        <v>2</v>
      </c>
      <c r="D7" s="2"/>
      <c r="E7" s="2"/>
      <c r="F7" s="2"/>
      <c r="G7" s="2"/>
      <c r="H7" s="2"/>
      <c r="I7" s="2"/>
      <c r="J7" s="2"/>
      <c r="K7" s="2"/>
      <c r="L7" s="3">
        <f>COUNTIF(исх!$B$2:$B$21,B7)</f>
        <v>2</v>
      </c>
      <c r="M7" s="3">
        <f>SUMIF(исх!$B$2:$B$21,B7,исх!$M$2:$M$21)</f>
        <v>6328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</vt:lpstr>
      <vt:lpstr>как должно быть</vt:lpstr>
    </vt:vector>
  </TitlesOfParts>
  <Company>OZON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Nyuskhaev Mikhail Evgenyevich</dc:creator>
  <cp:lastModifiedBy>Михаил</cp:lastModifiedBy>
  <dcterms:created xsi:type="dcterms:W3CDTF">2023-12-05T07:03:04Z</dcterms:created>
  <dcterms:modified xsi:type="dcterms:W3CDTF">2023-12-06T02:46:40Z</dcterms:modified>
</cp:coreProperties>
</file>