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8E7D7FD-F022-4110-A7CE-A71AD64F3835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3" i="1" a="1"/>
  <c r="C3" i="1" s="1"/>
  <c r="B12" i="1"/>
  <c r="B3" i="1"/>
  <c r="B4" i="1"/>
  <c r="B5" i="1"/>
  <c r="B6" i="1"/>
  <c r="B7" i="1"/>
  <c r="B8" i="1"/>
  <c r="B9" i="1"/>
  <c r="B10" i="1"/>
  <c r="B11" i="1"/>
  <c r="I2" i="2" a="1"/>
  <c r="I5" i="2" a="1"/>
  <c r="I12" i="2" a="1"/>
  <c r="I6" i="2" a="1"/>
  <c r="I9" i="2" a="1"/>
  <c r="I7" i="2" a="1"/>
  <c r="I8" i="2" a="1"/>
  <c r="D2" i="1" a="1"/>
  <c r="B2" i="1" a="1"/>
  <c r="I3" i="2" a="1"/>
  <c r="I4" i="2" a="1"/>
  <c r="I10" i="2" a="1"/>
  <c r="I11" i="2" a="1"/>
  <c r="I2" i="2" l="1"/>
  <c r="I8" i="2"/>
  <c r="I7" i="2"/>
  <c r="I9" i="2"/>
  <c r="I6" i="2"/>
  <c r="I12" i="2"/>
  <c r="I5" i="2"/>
  <c r="I11" i="2"/>
  <c r="I10" i="2"/>
  <c r="I4" i="2"/>
  <c r="I3" i="2"/>
  <c r="D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<sst xmlns="http://schemas.openxmlformats.org/spreadsheetml/2006/main" count="133" uniqueCount="119">
  <si>
    <t>Артикул</t>
  </si>
  <si>
    <t>ГЛ-00000004</t>
  </si>
  <si>
    <t>ГЛ-00000005</t>
  </si>
  <si>
    <t>ГЛ-00000010</t>
  </si>
  <si>
    <t>ГЛ-00000011</t>
  </si>
  <si>
    <t>ГЛ-00000012</t>
  </si>
  <si>
    <t>ГЛ-00000086</t>
  </si>
  <si>
    <t>ГЛ-00000100</t>
  </si>
  <si>
    <t>ГЛ-00000104</t>
  </si>
  <si>
    <t>Цена</t>
  </si>
  <si>
    <t>ГЛ-00000273</t>
  </si>
  <si>
    <t xml:space="preserve"> ГЛ-00000002</t>
  </si>
  <si>
    <t xml:space="preserve"> ГЛ-00000276</t>
  </si>
  <si>
    <t xml:space="preserve"> ГЛ-00000275</t>
  </si>
  <si>
    <t xml:space="preserve"> ГЛ-00000586</t>
  </si>
  <si>
    <t>ГЛ-00000327</t>
  </si>
  <si>
    <t xml:space="preserve"> ГЛ-00000333</t>
  </si>
  <si>
    <t xml:space="preserve"> ГЛ-00000332</t>
  </si>
  <si>
    <t xml:space="preserve"> ГЛ-00000587</t>
  </si>
  <si>
    <t xml:space="preserve"> ГЛ-00000334</t>
  </si>
  <si>
    <t xml:space="preserve"> ГЛ-00000010</t>
  </si>
  <si>
    <t xml:space="preserve"> ГЛ-00000012</t>
  </si>
  <si>
    <t xml:space="preserve"> ГЛ-00000011</t>
  </si>
  <si>
    <t>ГЛ-00000199</t>
  </si>
  <si>
    <t xml:space="preserve"> ГЛ-00000201</t>
  </si>
  <si>
    <t xml:space="preserve"> ГЛ-00000294</t>
  </si>
  <si>
    <t xml:space="preserve"> ГЛ-00000202</t>
  </si>
  <si>
    <t xml:space="preserve"> ГЛ-00000030</t>
  </si>
  <si>
    <t xml:space="preserve"> ГЛ-00000031</t>
  </si>
  <si>
    <t xml:space="preserve"> ГЛ-00000522</t>
  </si>
  <si>
    <t xml:space="preserve"> ГЛ-00000029</t>
  </si>
  <si>
    <t>ГЛ-00000813</t>
  </si>
  <si>
    <t xml:space="preserve"> ГЛ-00000814</t>
  </si>
  <si>
    <t xml:space="preserve"> ГЛ-00000819</t>
  </si>
  <si>
    <t xml:space="preserve"> ГЛ-00000815</t>
  </si>
  <si>
    <t xml:space="preserve"> ГЛ-00000820</t>
  </si>
  <si>
    <t>ГЛ-00000398</t>
  </si>
  <si>
    <t xml:space="preserve"> ГЛ-00000415</t>
  </si>
  <si>
    <t xml:space="preserve"> ГЛ-00000399</t>
  </si>
  <si>
    <t xml:space="preserve"> ГЛ-00000397</t>
  </si>
  <si>
    <t xml:space="preserve"> ГЛ-00000416</t>
  </si>
  <si>
    <t>ГЛ-00000423</t>
  </si>
  <si>
    <t xml:space="preserve"> ГЛ-00000421</t>
  </si>
  <si>
    <t xml:space="preserve"> ГЛ-00000427</t>
  </si>
  <si>
    <t xml:space="preserve"> ГЛ-00000426</t>
  </si>
  <si>
    <t xml:space="preserve"> ГЛ-00000428</t>
  </si>
  <si>
    <t>ГЛ-00000598</t>
  </si>
  <si>
    <t xml:space="preserve"> ГЛ-00000599</t>
  </si>
  <si>
    <t xml:space="preserve"> ГЛ-00000600</t>
  </si>
  <si>
    <t xml:space="preserve"> ГЛ-00000601</t>
  </si>
  <si>
    <t xml:space="preserve"> ГЛ-00000602</t>
  </si>
  <si>
    <t>ГЛ-00000614</t>
  </si>
  <si>
    <t xml:space="preserve"> ГЛ-00000615</t>
  </si>
  <si>
    <t xml:space="preserve"> ГЛ-00000617</t>
  </si>
  <si>
    <t xml:space="preserve"> ГЛ-00000616</t>
  </si>
  <si>
    <t xml:space="preserve"> ГЛ-00000618</t>
  </si>
  <si>
    <t>ГЛ-00000637</t>
  </si>
  <si>
    <t xml:space="preserve"> ГЛ-00000630</t>
  </si>
  <si>
    <t xml:space="preserve"> ГЛ-00000635</t>
  </si>
  <si>
    <t xml:space="preserve"> ГЛ-00000638</t>
  </si>
  <si>
    <t xml:space="preserve"> ГЛ-00000636</t>
  </si>
  <si>
    <t>ГЛ-00000475</t>
  </si>
  <si>
    <t xml:space="preserve"> ГЛ-00000476</t>
  </si>
  <si>
    <t xml:space="preserve"> ГЛ-00000477</t>
  </si>
  <si>
    <t xml:space="preserve"> ГЛ-00000478</t>
  </si>
  <si>
    <t xml:space="preserve"> ГЛ-00000479</t>
  </si>
  <si>
    <t>ГЛ-00000491</t>
  </si>
  <si>
    <t xml:space="preserve"> ГЛ-00000494</t>
  </si>
  <si>
    <t xml:space="preserve"> ГЛ-00000492</t>
  </si>
  <si>
    <t xml:space="preserve"> ГЛ-00000493</t>
  </si>
  <si>
    <t xml:space="preserve"> ГЛ-00000495</t>
  </si>
  <si>
    <t>ГЛ-00000499</t>
  </si>
  <si>
    <t xml:space="preserve"> ГЛ-00000502</t>
  </si>
  <si>
    <t xml:space="preserve"> ГЛ-00000497</t>
  </si>
  <si>
    <t xml:space="preserve"> ГЛ-00000500</t>
  </si>
  <si>
    <t xml:space="preserve"> ГЛ-00000496</t>
  </si>
  <si>
    <t>ГЛ-00000203</t>
  </si>
  <si>
    <t xml:space="preserve"> ГЛ-00000132</t>
  </si>
  <si>
    <t xml:space="preserve"> ГЛ-00000130</t>
  </si>
  <si>
    <t xml:space="preserve"> ГЛ-00000654</t>
  </si>
  <si>
    <t xml:space="preserve"> ГЛ-00000652</t>
  </si>
  <si>
    <t>ГЛ-00000409</t>
  </si>
  <si>
    <t xml:space="preserve"> ГЛ-00000408</t>
  </si>
  <si>
    <t xml:space="preserve"> ГЛ-00000318</t>
  </si>
  <si>
    <t xml:space="preserve"> ГЛ-00000238</t>
  </si>
  <si>
    <t xml:space="preserve"> ГЛ-00000140</t>
  </si>
  <si>
    <t>ГЛ-00000280</t>
  </si>
  <si>
    <t xml:space="preserve"> ГЛ-00000281</t>
  </si>
  <si>
    <t xml:space="preserve"> ГЛ-00000279</t>
  </si>
  <si>
    <t xml:space="preserve"> ГЛ-00000224</t>
  </si>
  <si>
    <t xml:space="preserve"> ГЛ-00000283</t>
  </si>
  <si>
    <t>ГЛ-00000147</t>
  </si>
  <si>
    <t xml:space="preserve"> ГЛ-00000150</t>
  </si>
  <si>
    <t xml:space="preserve"> ГЛ-00000151</t>
  </si>
  <si>
    <t xml:space="preserve"> ГЛ-00000148</t>
  </si>
  <si>
    <t xml:space="preserve"> ГЛ-00000235</t>
  </si>
  <si>
    <t>ГЛ-00000648</t>
  </si>
  <si>
    <t xml:space="preserve"> ГЛ-00000649</t>
  </si>
  <si>
    <t xml:space="preserve"> ГЛ-00000650</t>
  </si>
  <si>
    <t xml:space="preserve"> ГЛ-00000651</t>
  </si>
  <si>
    <t xml:space="preserve"> ГЛ-00000765</t>
  </si>
  <si>
    <t>ГЛ-00000769</t>
  </si>
  <si>
    <t xml:space="preserve"> ГЛ-00000770</t>
  </si>
  <si>
    <t>ГЛ-00000677</t>
  </si>
  <si>
    <t xml:space="preserve"> ГЛ-00000679</t>
  </si>
  <si>
    <t xml:space="preserve"> ГЛ-00000684</t>
  </si>
  <si>
    <t xml:space="preserve"> ГЛ-00000683</t>
  </si>
  <si>
    <t xml:space="preserve"> ГЛ-00000678</t>
  </si>
  <si>
    <t>ГЛ-00000730</t>
  </si>
  <si>
    <t xml:space="preserve"> ГЛ-00000732</t>
  </si>
  <si>
    <t xml:space="preserve"> ГЛ-00000731</t>
  </si>
  <si>
    <t xml:space="preserve"> ГЛ-00000003</t>
  </si>
  <si>
    <t xml:space="preserve"> ГЛ-00000006</t>
  </si>
  <si>
    <t>ГЛ-00000140</t>
  </si>
  <si>
    <t>ГЛ-00000333</t>
  </si>
  <si>
    <t>ГЛ-00000587</t>
  </si>
  <si>
    <t>ГЛ-00000002</t>
  </si>
  <si>
    <t>ГЛ-00000003</t>
  </si>
  <si>
    <t>ГЛ-00000638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</si>
</sst>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0"/>
      <color rgb="FF434343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43434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1" fontId="0" fillId="3" borderId="1" xfId="0" applyNumberFormat="1" applyFont="1" applyFill="1" applyBorder="1"/>
    <xf numFmtId="0" fontId="0" fillId="0" borderId="1" xfId="0" applyBorder="1"/>
    <xf numFmtId="0" fontId="0" fillId="0" borderId="1" xfId="0" applyFont="1" applyBorder="1" applyAlignment="1"/>
    <xf numFmtId="0" fontId="4" fillId="2" borderId="1" xfId="0" applyFont="1" applyFill="1" applyBorder="1" applyAlignment="1"/>
    <xf numFmtId="0" fontId="4" fillId="0" borderId="1" xfId="0" applyFont="1" applyBorder="1" applyAlignment="1"/>
    <xf numFmtId="1" fontId="5" fillId="4" borderId="1" xfId="0" applyNumberFormat="1" applyFont="1" applyFill="1" applyBorder="1" applyAlignment="1"/>
    <xf numFmtId="0" fontId="6" fillId="2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B20" sqref="B20"/>
    </sheetView>
  </sheetViews>
  <sheetFormatPr defaultRowHeight="15" x14ac:dyDescent="0.25"/>
  <cols>
    <col min="1" max="1" width="17.140625" customWidth="1"/>
    <col min="2" max="2" width="11.85546875" bestFit="1" customWidth="1"/>
    <col min="4" max="4" width="11.85546875" bestFit="1" customWidth="1"/>
  </cols>
  <sheetData>
    <row r="1" spans="1:4" x14ac:dyDescent="0.25">
      <c r="A1" s="1" t="s">
        <v>0</v>
      </c>
      <c r="B1" t="s">
        <v>9</v>
      </c>
    </row>
    <row r="2" spans="1:4" x14ac:dyDescent="0.25">
      <c r="A2" s="2" t="s">
        <v>2</v>
      </c>
      <c r="B2" t="str" cm="1">
        <f t="array" aca="1" ref="B2" ca="1">INDIRECT(ADDRESS(MIN(IF(TRIM(Лист2!A2:F23)=A2,ROW(Лист2!A2:F23))),COLUMN(A5)))</f>
        <v>ГЛ-00000140</v>
      </c>
      <c r="C2" cm="1">
        <f t="array" ref="C2">MIN(IF(TRIM(Лист2!$A$1:$F$23)=A2,ROW(Лист2!$A$1:$F$23)))</f>
        <v>4</v>
      </c>
      <c r="D2" t="str" cm="1">
        <f t="array" aca="1" ref="D2" ca="1">INDIRECT(ADDRESS(C2,COLUMN(A1)))</f>
        <v>ГЛ-00000140</v>
      </c>
    </row>
    <row r="3" spans="1:4" x14ac:dyDescent="0.25">
      <c r="A3" s="3" t="s">
        <v>114</v>
      </c>
      <c r="B3" t="e">
        <f>INDEX(Лист2!$A$2:$A$23,MATCH(A3,Лист2!$B$2:$F$23))</f>
        <v>#N/A</v>
      </c>
      <c r="C3" cm="1">
        <f t="array" ref="C3">MIN(IF(TRIM(Лист2!$A$2:$F$23)=A3,ROW(Лист2!$A$2:$F$23)))</f>
        <v>3</v>
      </c>
    </row>
    <row r="4" spans="1:4" x14ac:dyDescent="0.25">
      <c r="A4" s="3" t="s">
        <v>113</v>
      </c>
      <c r="B4" t="e">
        <f>INDEX(Лист2!$A$2:$A$23,MATCH(A4,Лист2!$B$2:$F$23))</f>
        <v>#N/A</v>
      </c>
      <c r="C4" cm="1">
        <f t="array" ref="C4">MIN(IF(TRIM(Лист2!$A$2:$F$23)=A4,ROW(Лист2!$A$2:$F$23)))</f>
        <v>17</v>
      </c>
    </row>
    <row r="5" spans="1:4" x14ac:dyDescent="0.25">
      <c r="A5" s="3" t="s">
        <v>2</v>
      </c>
      <c r="B5" t="e">
        <f>INDEX(Лист2!$A$2:$A$23,MATCH(A5,Лист2!$B$2:$F$23))</f>
        <v>#N/A</v>
      </c>
      <c r="C5" cm="1">
        <f t="array" ref="C5">MIN(IF(TRIM(Лист2!$A$2:$F$23)=A5,ROW(Лист2!$A$2:$F$23)))</f>
        <v>4</v>
      </c>
    </row>
    <row r="6" spans="1:4" x14ac:dyDescent="0.25">
      <c r="A6" s="3" t="s">
        <v>115</v>
      </c>
      <c r="B6" t="e">
        <f>INDEX(Лист2!$A$2:$A$23,MATCH(A6,Лист2!$B$2:$F$23))</f>
        <v>#N/A</v>
      </c>
      <c r="C6" cm="1">
        <f t="array" ref="C6">MIN(IF(TRIM(Лист2!$A$2:$F$23)=A6,ROW(Лист2!$A$2:$F$23)))</f>
        <v>3</v>
      </c>
    </row>
    <row r="7" spans="1:4" x14ac:dyDescent="0.25">
      <c r="A7" s="3" t="s">
        <v>3</v>
      </c>
      <c r="B7" t="e">
        <f>INDEX(Лист2!$A$2:$A$23,MATCH(A7,Лист2!$B$2:$F$23))</f>
        <v>#N/A</v>
      </c>
      <c r="C7" cm="1">
        <f t="array" ref="C7">MIN(IF(TRIM(Лист2!$A$2:$F$23)=A7,ROW(Лист2!$A$2:$F$23)))</f>
        <v>4</v>
      </c>
    </row>
    <row r="8" spans="1:4" x14ac:dyDescent="0.25">
      <c r="A8" s="3" t="s">
        <v>4</v>
      </c>
      <c r="B8" t="e">
        <f>INDEX(Лист2!$A$2:$A$23,MATCH(A8,Лист2!$B$2:$F$23))</f>
        <v>#N/A</v>
      </c>
      <c r="C8" cm="1">
        <f t="array" ref="C8">MIN(IF(TRIM(Лист2!$A$2:$F$23)=A8,ROW(Лист2!$A$2:$F$23)))</f>
        <v>4</v>
      </c>
    </row>
    <row r="9" spans="1:4" x14ac:dyDescent="0.25">
      <c r="A9" s="3" t="s">
        <v>5</v>
      </c>
      <c r="B9" t="e">
        <f>INDEX(Лист2!$A$2:$A$23,MATCH(A9,Лист2!$B$2:$F$23))</f>
        <v>#N/A</v>
      </c>
      <c r="C9" cm="1">
        <f t="array" ref="C9">MIN(IF(TRIM(Лист2!$A$2:$F$23)=A9,ROW(Лист2!$A$2:$F$23)))</f>
        <v>4</v>
      </c>
    </row>
    <row r="10" spans="1:4" x14ac:dyDescent="0.25">
      <c r="A10" s="3" t="s">
        <v>6</v>
      </c>
      <c r="B10" t="e">
        <f>INDEX(Лист2!$A$2:$A$23,MATCH(A10,Лист2!$B$2:$F$23))</f>
        <v>#N/A</v>
      </c>
      <c r="C10" cm="1">
        <f t="array" ref="C10">MIN(IF(TRIM(Лист2!$A$2:$F$23)=A10,ROW(Лист2!$A$2:$F$23)))</f>
        <v>0</v>
      </c>
    </row>
    <row r="11" spans="1:4" x14ac:dyDescent="0.25">
      <c r="A11" s="3" t="s">
        <v>7</v>
      </c>
      <c r="B11" t="e">
        <f>INDEX(Лист2!$A$2:$A$23,MATCH(A11,Лист2!$B$2:$F$23))</f>
        <v>#N/A</v>
      </c>
      <c r="C11" cm="1">
        <f t="array" ref="C11">MIN(IF(TRIM(Лист2!$A$2:$F$23)=A11,ROW(Лист2!$A$2:$F$23)))</f>
        <v>0</v>
      </c>
    </row>
    <row r="12" spans="1:4" x14ac:dyDescent="0.25">
      <c r="A12" s="3" t="s">
        <v>8</v>
      </c>
      <c r="B12" t="e">
        <f>INDEX(Лист2!$A$2:$A$23,MATCH(A12,Лист2!$B$2:$F$23))</f>
        <v>#N/A</v>
      </c>
      <c r="C12" cm="1">
        <f t="array" ref="C12">MIN(IF(TRIM(Лист2!$A$2:$F$23)=A12,ROW(Лист2!$A$2:$F$23)))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workbookViewId="0">
      <selection activeCell="I2" sqref="I2"/>
    </sheetView>
  </sheetViews>
  <sheetFormatPr defaultRowHeight="15" x14ac:dyDescent="0.25"/>
  <cols>
    <col min="1" max="1" width="12.28515625" bestFit="1" customWidth="1"/>
    <col min="2" max="2" width="14.28515625" customWidth="1"/>
    <col min="3" max="3" width="12.42578125" customWidth="1"/>
    <col min="4" max="4" width="13.28515625" customWidth="1"/>
    <col min="5" max="5" width="12.42578125" customWidth="1"/>
    <col min="6" max="6" width="13.7109375" customWidth="1"/>
    <col min="8" max="8" width="11.85546875" bestFit="1" customWidth="1"/>
    <col min="9" max="9" width="11.42578125" bestFit="1" customWidth="1"/>
  </cols>
  <sheetData>
    <row r="1" spans="1:9" ht="15.75" x14ac:dyDescent="0.25">
      <c r="A1" s="5" t="s">
        <v>9</v>
      </c>
      <c r="B1" s="11" t="s">
        <v>0</v>
      </c>
      <c r="C1" s="12"/>
      <c r="D1" s="12"/>
      <c r="E1" s="12"/>
      <c r="F1" s="13"/>
      <c r="H1" s="16" t="s">
        <v>0</v>
      </c>
      <c r="I1" s="16" t="s">
        <v>9</v>
      </c>
    </row>
    <row r="2" spans="1:9" x14ac:dyDescent="0.25">
      <c r="A2" s="4">
        <v>100</v>
      </c>
      <c r="B2" s="7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H2" s="15" t="s">
        <v>116</v>
      </c>
      <c r="I2" s="14" cm="1">
        <f t="array" aca="1" ref="I2" ca="1">IFERROR(INDIRECT(ADDRESS(MIN(IF(TRIM(A1:F23)=H2,ROW(A1:F23))),COLUMN(A1))),"нет")</f>
        <v>100</v>
      </c>
    </row>
    <row r="3" spans="1:9" x14ac:dyDescent="0.25">
      <c r="A3" s="9">
        <v>200</v>
      </c>
      <c r="B3" s="10" t="s">
        <v>15</v>
      </c>
      <c r="C3" s="6" t="s">
        <v>112</v>
      </c>
      <c r="D3" s="6" t="s">
        <v>16</v>
      </c>
      <c r="E3" s="6" t="s">
        <v>17</v>
      </c>
      <c r="F3" s="6" t="s">
        <v>18</v>
      </c>
      <c r="H3" s="14" t="s">
        <v>117</v>
      </c>
      <c r="I3" s="14" cm="1">
        <f t="array" aca="1" ref="I3" ca="1">IFERROR(INDIRECT(ADDRESS(MIN(IF(TRIM(A2:F24)=H3,ROW(A2:F24))),COLUMN(A2))),"нет")</f>
        <v>400</v>
      </c>
    </row>
    <row r="4" spans="1:9" x14ac:dyDescent="0.25">
      <c r="A4" s="9">
        <v>300</v>
      </c>
      <c r="B4" s="10" t="s">
        <v>2</v>
      </c>
      <c r="C4" s="6" t="s">
        <v>19</v>
      </c>
      <c r="D4" s="6" t="s">
        <v>20</v>
      </c>
      <c r="E4" s="6" t="s">
        <v>21</v>
      </c>
      <c r="F4" s="6" t="s">
        <v>22</v>
      </c>
      <c r="H4" s="14" t="s">
        <v>1</v>
      </c>
      <c r="I4" s="14" cm="1">
        <f t="array" aca="1" ref="I4" ca="1">IFERROR(INDIRECT(ADDRESS(MIN(IF(TRIM(A3:F25)=H4,ROW(A3:F25))),COLUMN(A3))),"нет")</f>
        <v>500</v>
      </c>
    </row>
    <row r="5" spans="1:9" x14ac:dyDescent="0.25">
      <c r="A5" s="4">
        <v>400</v>
      </c>
      <c r="B5" s="7" t="s">
        <v>23</v>
      </c>
      <c r="C5" s="6" t="s">
        <v>24</v>
      </c>
      <c r="D5" s="6" t="s">
        <v>111</v>
      </c>
      <c r="E5" s="6" t="s">
        <v>25</v>
      </c>
      <c r="F5" s="6" t="s">
        <v>26</v>
      </c>
      <c r="H5" s="14" t="s">
        <v>2</v>
      </c>
      <c r="I5" s="14" cm="1">
        <f t="array" aca="1" ref="I5" ca="1">IFERROR(INDIRECT(ADDRESS(MIN(IF(TRIM(A4:F26)=H5,ROW(A4:F26))),COLUMN(A4))),"нет")</f>
        <v>300</v>
      </c>
    </row>
    <row r="6" spans="1:9" x14ac:dyDescent="0.25">
      <c r="A6" s="9">
        <v>500</v>
      </c>
      <c r="B6" s="10" t="s">
        <v>1</v>
      </c>
      <c r="C6" s="6" t="s">
        <v>27</v>
      </c>
      <c r="D6" s="6" t="s">
        <v>28</v>
      </c>
      <c r="E6" s="6" t="s">
        <v>29</v>
      </c>
      <c r="F6" s="6" t="s">
        <v>30</v>
      </c>
      <c r="H6" s="14" t="s">
        <v>118</v>
      </c>
      <c r="I6" s="14" cm="1">
        <f t="array" aca="1" ref="I6" ca="1">IFERROR(INDIRECT(ADDRESS(MIN(IF(TRIM(A5:F27)=H6,ROW(A5:F27))),COLUMN(A5))),"нет")</f>
        <v>1100</v>
      </c>
    </row>
    <row r="7" spans="1:9" x14ac:dyDescent="0.25">
      <c r="A7" s="9">
        <v>600</v>
      </c>
      <c r="B7" s="7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H7" s="14" t="s">
        <v>3</v>
      </c>
      <c r="I7" s="14" t="str" cm="1">
        <f t="array" aca="1" ref="I7" ca="1">IFERROR(INDIRECT(ADDRESS(MIN(IF(TRIM(A6:F28)=H7,ROW(A6:F28))),COLUMN(A6))),"нет")</f>
        <v>нет</v>
      </c>
    </row>
    <row r="8" spans="1:9" x14ac:dyDescent="0.25">
      <c r="A8" s="4">
        <v>700</v>
      </c>
      <c r="B8" s="7" t="s">
        <v>36</v>
      </c>
      <c r="C8" s="6" t="s">
        <v>37</v>
      </c>
      <c r="D8" s="6" t="s">
        <v>38</v>
      </c>
      <c r="E8" s="6" t="s">
        <v>39</v>
      </c>
      <c r="F8" s="6" t="s">
        <v>40</v>
      </c>
      <c r="H8" s="14" t="s">
        <v>4</v>
      </c>
      <c r="I8" s="14" t="str" cm="1">
        <f t="array" aca="1" ref="I8" ca="1">IFERROR(INDIRECT(ADDRESS(MIN(IF(TRIM(A7:F29)=H8,ROW(A7:F29))),COLUMN(A7))),"нет")</f>
        <v>нет</v>
      </c>
    </row>
    <row r="9" spans="1:9" x14ac:dyDescent="0.25">
      <c r="A9" s="9">
        <v>800</v>
      </c>
      <c r="B9" s="7" t="s">
        <v>41</v>
      </c>
      <c r="C9" s="6" t="s">
        <v>42</v>
      </c>
      <c r="D9" s="6" t="s">
        <v>43</v>
      </c>
      <c r="E9" s="6" t="s">
        <v>44</v>
      </c>
      <c r="F9" s="6" t="s">
        <v>45</v>
      </c>
      <c r="H9" s="14" t="s">
        <v>5</v>
      </c>
      <c r="I9" s="14" t="str" cm="1">
        <f t="array" aca="1" ref="I9" ca="1">IFERROR(INDIRECT(ADDRESS(MIN(IF(TRIM(A8:F30)=H9,ROW(A8:F30))),COLUMN(A8))),"нет")</f>
        <v>нет</v>
      </c>
    </row>
    <row r="10" spans="1:9" x14ac:dyDescent="0.25">
      <c r="A10" s="9">
        <v>900</v>
      </c>
      <c r="B10" s="7" t="s">
        <v>46</v>
      </c>
      <c r="C10" s="6" t="s">
        <v>47</v>
      </c>
      <c r="D10" s="6" t="s">
        <v>48</v>
      </c>
      <c r="E10" s="6" t="s">
        <v>49</v>
      </c>
      <c r="F10" s="6" t="s">
        <v>50</v>
      </c>
      <c r="H10" s="14" t="s">
        <v>6</v>
      </c>
      <c r="I10" s="14" t="str" cm="1">
        <f t="array" aca="1" ref="I10" ca="1">IFERROR(INDIRECT(ADDRESS(MIN(IF(TRIM(A9:F31)=H10,ROW(A9:F31))),COLUMN(A9))),"нет")</f>
        <v>нет</v>
      </c>
    </row>
    <row r="11" spans="1:9" x14ac:dyDescent="0.25">
      <c r="A11" s="4">
        <v>1000</v>
      </c>
      <c r="B11" s="7" t="s">
        <v>51</v>
      </c>
      <c r="C11" s="6" t="s">
        <v>52</v>
      </c>
      <c r="D11" s="6" t="s">
        <v>53</v>
      </c>
      <c r="E11" s="6" t="s">
        <v>54</v>
      </c>
      <c r="F11" s="6" t="s">
        <v>55</v>
      </c>
      <c r="H11" s="14" t="s">
        <v>7</v>
      </c>
      <c r="I11" s="14" t="str" cm="1">
        <f t="array" aca="1" ref="I11" ca="1">IFERROR(INDIRECT(ADDRESS(MIN(IF(TRIM(A10:F32)=H11,ROW(A10:F32))),COLUMN(A10))),"нет")</f>
        <v>нет</v>
      </c>
    </row>
    <row r="12" spans="1:9" x14ac:dyDescent="0.25">
      <c r="A12" s="9">
        <v>1100</v>
      </c>
      <c r="B12" s="7" t="s">
        <v>56</v>
      </c>
      <c r="C12" s="6" t="s">
        <v>57</v>
      </c>
      <c r="D12" s="6" t="s">
        <v>58</v>
      </c>
      <c r="E12" s="6" t="s">
        <v>59</v>
      </c>
      <c r="F12" s="6" t="s">
        <v>60</v>
      </c>
      <c r="H12" s="14" t="s">
        <v>113</v>
      </c>
      <c r="I12" s="14" cm="1">
        <f t="array" aca="1" ref="I12" ca="1">IFERROR(INDIRECT(ADDRESS(MIN(IF(TRIM(A11:F33)=H12,ROW(A11:F33))),COLUMN(A11))),"нет")</f>
        <v>1600</v>
      </c>
    </row>
    <row r="13" spans="1:9" x14ac:dyDescent="0.25">
      <c r="A13" s="9">
        <v>1200</v>
      </c>
      <c r="B13" s="7" t="s">
        <v>61</v>
      </c>
      <c r="C13" s="6" t="s">
        <v>62</v>
      </c>
      <c r="D13" s="6" t="s">
        <v>63</v>
      </c>
      <c r="E13" s="6" t="s">
        <v>64</v>
      </c>
      <c r="F13" s="6" t="s">
        <v>65</v>
      </c>
    </row>
    <row r="14" spans="1:9" x14ac:dyDescent="0.25">
      <c r="A14" s="4">
        <v>1300</v>
      </c>
      <c r="B14" s="7" t="s">
        <v>66</v>
      </c>
      <c r="C14" s="6" t="s">
        <v>67</v>
      </c>
      <c r="D14" s="6" t="s">
        <v>68</v>
      </c>
      <c r="E14" s="6" t="s">
        <v>69</v>
      </c>
      <c r="F14" s="6" t="s">
        <v>70</v>
      </c>
    </row>
    <row r="15" spans="1:9" x14ac:dyDescent="0.25">
      <c r="A15" s="9">
        <v>1400</v>
      </c>
      <c r="B15" s="7" t="s">
        <v>71</v>
      </c>
      <c r="C15" s="6" t="s">
        <v>72</v>
      </c>
      <c r="D15" s="6" t="s">
        <v>73</v>
      </c>
      <c r="E15" s="6" t="s">
        <v>74</v>
      </c>
      <c r="F15" s="6" t="s">
        <v>75</v>
      </c>
    </row>
    <row r="16" spans="1:9" x14ac:dyDescent="0.25">
      <c r="A16" s="9">
        <v>1500</v>
      </c>
      <c r="B16" s="7" t="s">
        <v>76</v>
      </c>
      <c r="C16" s="6" t="s">
        <v>77</v>
      </c>
      <c r="D16" s="6" t="s">
        <v>78</v>
      </c>
      <c r="E16" s="6" t="s">
        <v>79</v>
      </c>
      <c r="F16" s="6" t="s">
        <v>80</v>
      </c>
    </row>
    <row r="17" spans="1:6" x14ac:dyDescent="0.25">
      <c r="A17" s="4">
        <v>1600</v>
      </c>
      <c r="B17" s="7" t="s">
        <v>81</v>
      </c>
      <c r="C17" s="6" t="s">
        <v>82</v>
      </c>
      <c r="D17" s="6" t="s">
        <v>83</v>
      </c>
      <c r="E17" s="6" t="s">
        <v>84</v>
      </c>
      <c r="F17" s="6" t="s">
        <v>85</v>
      </c>
    </row>
    <row r="18" spans="1:6" x14ac:dyDescent="0.25">
      <c r="A18" s="9">
        <v>1700</v>
      </c>
      <c r="B18" s="7" t="s">
        <v>86</v>
      </c>
      <c r="C18" s="6" t="s">
        <v>87</v>
      </c>
      <c r="D18" s="6" t="s">
        <v>88</v>
      </c>
      <c r="E18" s="6" t="s">
        <v>89</v>
      </c>
      <c r="F18" s="6" t="s">
        <v>90</v>
      </c>
    </row>
    <row r="19" spans="1:6" x14ac:dyDescent="0.25">
      <c r="A19" s="9">
        <v>1800</v>
      </c>
      <c r="B19" s="7" t="s">
        <v>91</v>
      </c>
      <c r="C19" s="6" t="s">
        <v>92</v>
      </c>
      <c r="D19" s="6" t="s">
        <v>93</v>
      </c>
      <c r="E19" s="6" t="s">
        <v>94</v>
      </c>
      <c r="F19" s="6" t="s">
        <v>95</v>
      </c>
    </row>
    <row r="20" spans="1:6" x14ac:dyDescent="0.25">
      <c r="A20" s="4">
        <v>1900</v>
      </c>
      <c r="B20" s="8" t="s">
        <v>96</v>
      </c>
      <c r="C20" s="6" t="s">
        <v>97</v>
      </c>
      <c r="D20" s="6" t="s">
        <v>98</v>
      </c>
      <c r="E20" s="6" t="s">
        <v>99</v>
      </c>
      <c r="F20" s="6" t="s">
        <v>100</v>
      </c>
    </row>
    <row r="21" spans="1:6" x14ac:dyDescent="0.25">
      <c r="A21" s="9">
        <v>2000</v>
      </c>
      <c r="B21" s="8" t="s">
        <v>101</v>
      </c>
      <c r="C21" s="6" t="s">
        <v>102</v>
      </c>
      <c r="D21" s="6"/>
      <c r="E21" s="6"/>
      <c r="F21" s="6"/>
    </row>
    <row r="22" spans="1:6" x14ac:dyDescent="0.25">
      <c r="A22" s="9">
        <v>2100</v>
      </c>
      <c r="B22" s="8" t="s">
        <v>103</v>
      </c>
      <c r="C22" s="6" t="s">
        <v>104</v>
      </c>
      <c r="D22" s="6" t="s">
        <v>105</v>
      </c>
      <c r="E22" s="6" t="s">
        <v>106</v>
      </c>
      <c r="F22" s="6" t="s">
        <v>107</v>
      </c>
    </row>
    <row r="23" spans="1:6" x14ac:dyDescent="0.25">
      <c r="A23" s="4">
        <v>2200</v>
      </c>
      <c r="B23" s="8" t="s">
        <v>108</v>
      </c>
      <c r="C23" s="6" t="s">
        <v>109</v>
      </c>
      <c r="D23" s="6" t="s">
        <v>110</v>
      </c>
      <c r="E23" s="6"/>
      <c r="F23" s="6"/>
    </row>
  </sheetData>
  <mergeCells count="1">
    <mergeCell ref="B1:F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2023-10-14T20:34:26Z</dcterms:created>
  <dcterms:modified xsi:type="dcterms:W3CDTF">2023-10-15T07:08:56Z</dcterms:modified>
</cp:coreProperties>
</file>