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8D69973-484D-4F2B-93A1-96064BD1D80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Лист1" sheetId="1" r:id="rId1"/>
    <sheet name="Лист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B9" i="4"/>
  <c r="C8" i="4"/>
  <c r="B8" i="4" a="1"/>
  <c r="B8" i="4" s="1"/>
  <c r="B7" i="4" a="1"/>
  <c r="B7" i="4" s="1"/>
  <c r="B6" i="4" a="1"/>
  <c r="B6" i="4" s="1"/>
  <c r="C5" i="4"/>
  <c r="B5" i="4"/>
  <c r="B4" i="4" a="1"/>
  <c r="B4" i="4" s="1"/>
  <c r="B3" i="4" a="1"/>
  <c r="B3" i="4" s="1"/>
  <c r="B2" i="4" a="1"/>
  <c r="B2" i="4" s="1"/>
  <c r="B1" i="4"/>
  <c r="B9" i="1"/>
  <c r="C9" i="1"/>
  <c r="C8" i="1"/>
  <c r="C5" i="1"/>
  <c r="B8" i="1" a="1"/>
  <c r="B8" i="1" s="1"/>
  <c r="B1" i="1"/>
  <c r="B7" i="1" a="1"/>
  <c r="B7" i="1" s="1"/>
  <c r="B6" i="1" a="1"/>
  <c r="B6" i="1" s="1"/>
  <c r="B3" i="1" a="1"/>
  <c r="B3" i="1" s="1"/>
  <c r="B4" i="1" a="1"/>
  <c r="B4" i="1" s="1"/>
  <c r="B2" i="1" a="1"/>
  <c r="B2" i="1" s="1"/>
  <c r="B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<sst xmlns="http://schemas.openxmlformats.org/spreadsheetml/2006/main" count="35" uniqueCount="10">
  <si>
    <t>группа</t>
  </si>
  <si>
    <t>смена</t>
  </si>
  <si>
    <t>начало смены</t>
  </si>
  <si>
    <t>конец смены</t>
  </si>
  <si>
    <t>а</t>
  </si>
  <si>
    <t>б</t>
  </si>
  <si>
    <t>а/1/1:00/3</t>
  </si>
  <si>
    <t>б/2/0/8</t>
  </si>
  <si>
    <t>1. Необходима формула для оптимизации количества смен. В каждой группе найти смены, имеющие "дыры" между окончанием одной смены и началом другой или такие смены, где окончание одной смены равно началу другой. В итоге хотелось бы получить: Группа/смена/кол-во часов/группа, которую можно оптимизировать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</si>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</sst>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;@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ourier New"/>
      <family val="3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164" fontId="0" fillId="0" borderId="0" xfId="0" applyNumberFormat="1"/>
    <xf numFmtId="20" fontId="0" fillId="0" borderId="0" xfId="0" applyNumberFormat="1"/>
    <xf numFmtId="0" fontId="0" fillId="2" borderId="0" xfId="0" applyFill="1"/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581025</xdr:colOff>
      <xdr:row>4</xdr:row>
      <xdr:rowOff>95250</xdr:rowOff>
    </xdr:from>
    <xdr:to>
      <xdr:col>17</xdr:col>
      <xdr:colOff>19050</xdr:colOff>
      <xdr:row>4</xdr:row>
      <xdr:rowOff>95250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id="{655D39BB-A036-4DE6-82B6-E439A3BC00C0}"/>
            </a:ext>
          </a:extLst>
        </xdr:cNvPr>
        <xdr:cNvCxnSpPr/>
      </xdr:nvCxnSpPr>
      <xdr:spPr>
        <a:xfrm flipH="1">
          <a:off x="10582275" y="857250"/>
          <a:ext cx="657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7</xdr:row>
      <xdr:rowOff>47625</xdr:rowOff>
    </xdr:from>
    <xdr:to>
      <xdr:col>16</xdr:col>
      <xdr:colOff>19050</xdr:colOff>
      <xdr:row>11</xdr:row>
      <xdr:rowOff>142875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ECB5011B-1611-4348-AFFB-B3ACE4C760DC}"/>
            </a:ext>
          </a:extLst>
        </xdr:cNvPr>
        <xdr:cNvCxnSpPr/>
      </xdr:nvCxnSpPr>
      <xdr:spPr>
        <a:xfrm flipH="1" flipV="1">
          <a:off x="10620375" y="1381125"/>
          <a:ext cx="9525" cy="8572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opLeftCell="F16" workbookViewId="0">
      <selection activeCell="M6" sqref="M6"/>
    </sheetView>
  </sheetViews>
  <sheetFormatPr defaultRowHeight="15" x14ac:dyDescent="0.25"/>
  <cols>
    <col min="2" max="2" width="22" customWidth="1"/>
  </cols>
  <sheetData>
    <row r="1" spans="1:9" x14ac:dyDescent="0.25">
      <c r="A1">
        <v>50</v>
      </c>
      <c r="B1" s="1" t="str">
        <f>TEXT(DATE(2023,1,(A1*7-2)),"мммм")</f>
        <v>00</v>
      </c>
    </row>
    <row r="2" spans="1:9" x14ac:dyDescent="0.25">
      <c r="A2">
        <v>2</v>
      </c>
      <c r="B2" s="1" t="e" cm="1">
        <f t="array" aca="1" ref="B2" ca="1">ВЫБРАТЬ((DATE(2023,1,(A2-1)*7+1)-НЕДЕЛЯ(DATE(2023,1,3))), "Январь", "Февраль","Март","Апрель","Май","Июнь","Июль","Август","Сентябрь","Октябрь","Ноябрь","Декабрь")</f>
        <v>#NAME?</v>
      </c>
      <c r="F2" t="s">
        <v>0</v>
      </c>
      <c r="G2" t="s">
        <v>1</v>
      </c>
      <c r="H2" t="s">
        <v>2</v>
      </c>
      <c r="I2" t="s">
        <v>3</v>
      </c>
    </row>
    <row r="3" spans="1:9" x14ac:dyDescent="0.25">
      <c r="A3">
        <v>5</v>
      </c>
      <c r="B3" s="1" t="e" cm="1">
        <f t="array" aca="1" ref="B3" ca="1">МЕСЯЦ.СТРОКОЙ(DATE(2023,1,7*(A3-1)+1))</f>
        <v>#NAME?</v>
      </c>
      <c r="F3" t="s">
        <v>4</v>
      </c>
      <c r="G3">
        <v>1</v>
      </c>
      <c r="H3" s="3">
        <v>0.33333333333333331</v>
      </c>
      <c r="I3" s="3">
        <v>0.79166666666666663</v>
      </c>
    </row>
    <row r="4" spans="1:9" x14ac:dyDescent="0.25">
      <c r="A4">
        <v>12</v>
      </c>
      <c r="B4" s="1" t="e" cm="1">
        <f t="array" aca="1" ref="B4" ca="1">МЕСЯЦ.СТРОКОЙ(DATE(2023,1,7*(A4-1)+1))</f>
        <v>#NAME?</v>
      </c>
      <c r="F4" t="s">
        <v>4</v>
      </c>
      <c r="G4">
        <v>2</v>
      </c>
      <c r="H4" s="3">
        <v>0.375</v>
      </c>
      <c r="I4" s="3">
        <v>0.58333333333333337</v>
      </c>
    </row>
    <row r="5" spans="1:9" x14ac:dyDescent="0.25">
      <c r="A5">
        <v>5</v>
      </c>
      <c r="B5" s="1" t="str">
        <f t="shared" ref="B5" si="0">TEXT(DATE(2023,1,(A5*7-2)),"янв")</f>
        <v>янв</v>
      </c>
      <c r="C5" s="2" t="str">
        <f>TEXT(A5,"мммм")</f>
        <v>00</v>
      </c>
      <c r="F5" t="s">
        <v>4</v>
      </c>
      <c r="G5">
        <v>3</v>
      </c>
      <c r="H5" s="3">
        <v>0.66666666666666663</v>
      </c>
      <c r="I5" s="3">
        <v>0.875</v>
      </c>
    </row>
    <row r="6" spans="1:9" x14ac:dyDescent="0.25">
      <c r="A6">
        <v>1</v>
      </c>
      <c r="B6" s="1" t="e" cm="1">
        <f t="array" aca="1" ref="B6" ca="1">_xludf.MONTH(_xludf.DATE(2023,1,A6*7-2)-_xludf.WEEKDAY(_xludf.DATE(A6,1,3)))</f>
        <v>#NAME?</v>
      </c>
      <c r="F6" t="s">
        <v>5</v>
      </c>
      <c r="G6">
        <v>1</v>
      </c>
      <c r="H6" s="3">
        <v>0.33333333333333331</v>
      </c>
      <c r="I6" s="3">
        <v>0.5</v>
      </c>
    </row>
    <row r="7" spans="1:9" x14ac:dyDescent="0.25">
      <c r="A7">
        <v>1</v>
      </c>
      <c r="B7" s="1" t="e" cm="1">
        <f t="array" aca="1" ref="B7" ca="1">_xludf.MONTH(_xludf.DATE(2023,1,A7*7-2)-_xludf.WEEKDAY(_xludf.DATE(A7,1,3)))</f>
        <v>#NAME?</v>
      </c>
      <c r="F7" t="s">
        <v>5</v>
      </c>
      <c r="G7">
        <v>2</v>
      </c>
      <c r="H7" s="3">
        <v>0.33333333333333331</v>
      </c>
      <c r="I7" s="3">
        <v>0.625</v>
      </c>
    </row>
    <row r="8" spans="1:9" x14ac:dyDescent="0.25">
      <c r="A8">
        <v>20</v>
      </c>
      <c r="B8" s="1" t="e" cm="1">
        <f t="array" ref="B8">DATE(год*(DATE(2023,1,1)),1,(A8-1)*7+1)</f>
        <v>#NAME?</v>
      </c>
      <c r="C8" t="e">
        <f>TEXT(#REF!, "mm")</f>
        <v>#REF!</v>
      </c>
      <c r="F8" t="s">
        <v>5</v>
      </c>
      <c r="G8">
        <v>3</v>
      </c>
      <c r="H8" s="3">
        <v>0.46527777777777773</v>
      </c>
      <c r="I8" s="3">
        <v>0.70833333333333337</v>
      </c>
    </row>
    <row r="9" spans="1:9" x14ac:dyDescent="0.25">
      <c r="A9">
        <v>1</v>
      </c>
      <c r="B9" s="1" t="e">
        <f>#REF!</f>
        <v>#REF!</v>
      </c>
      <c r="C9" s="2" t="str">
        <f>TEXT(A1, "ММММ")</f>
        <v>Февраль</v>
      </c>
      <c r="F9" t="s">
        <v>5</v>
      </c>
      <c r="G9">
        <v>4</v>
      </c>
      <c r="H9" s="3">
        <v>0.3576388888888889</v>
      </c>
      <c r="I9" s="3">
        <v>0.79166666666666663</v>
      </c>
    </row>
    <row r="10" spans="1:9" x14ac:dyDescent="0.25">
      <c r="A10">
        <v>1</v>
      </c>
      <c r="B10" s="1"/>
      <c r="F10" t="s">
        <v>5</v>
      </c>
      <c r="G10">
        <v>5</v>
      </c>
      <c r="H10" s="3">
        <v>0.33333333333333331</v>
      </c>
      <c r="I10" s="3">
        <v>0.83333333333333337</v>
      </c>
    </row>
    <row r="11" spans="1:9" x14ac:dyDescent="0.25">
      <c r="B11" s="1"/>
      <c r="F11" t="s">
        <v>5</v>
      </c>
      <c r="G11">
        <v>6</v>
      </c>
      <c r="H11" s="3">
        <v>0.40277777777777773</v>
      </c>
      <c r="I11" s="3">
        <v>0.83333333333333337</v>
      </c>
    </row>
    <row r="12" spans="1:9" x14ac:dyDescent="0.25">
      <c r="B12" s="1"/>
      <c r="F12" t="s">
        <v>5</v>
      </c>
      <c r="G12">
        <v>7</v>
      </c>
      <c r="H12" s="3">
        <v>0.5</v>
      </c>
      <c r="I12" s="3">
        <v>0.83333333333333337</v>
      </c>
    </row>
    <row r="13" spans="1:9" x14ac:dyDescent="0.25">
      <c r="B13" s="1"/>
      <c r="F13" t="s">
        <v>5</v>
      </c>
      <c r="G13">
        <v>8</v>
      </c>
      <c r="H13" s="3">
        <v>0.625</v>
      </c>
      <c r="I13" s="3">
        <v>0.875</v>
      </c>
    </row>
    <row r="15" spans="1:9" x14ac:dyDescent="0.25">
      <c r="F15" s="9" t="s">
        <v>8</v>
      </c>
      <c r="G15" s="9"/>
      <c r="H15" s="9"/>
      <c r="I15" s="9"/>
    </row>
    <row r="16" spans="1:9" x14ac:dyDescent="0.25">
      <c r="F16" s="9"/>
      <c r="G16" s="9"/>
      <c r="H16" s="9"/>
      <c r="I16" s="9"/>
    </row>
    <row r="17" spans="6:9" x14ac:dyDescent="0.25">
      <c r="F17" s="9"/>
      <c r="G17" s="9"/>
      <c r="H17" s="9"/>
      <c r="I17" s="9"/>
    </row>
    <row r="18" spans="6:9" x14ac:dyDescent="0.25">
      <c r="F18" s="9"/>
      <c r="G18" s="9"/>
      <c r="H18" s="9"/>
      <c r="I18" s="9"/>
    </row>
    <row r="19" spans="6:9" x14ac:dyDescent="0.25">
      <c r="F19" s="9"/>
      <c r="G19" s="9"/>
      <c r="H19" s="9"/>
      <c r="I19" s="9"/>
    </row>
    <row r="20" spans="6:9" x14ac:dyDescent="0.25">
      <c r="F20" s="9"/>
      <c r="G20" s="9"/>
      <c r="H20" s="9"/>
      <c r="I20" s="9"/>
    </row>
    <row r="21" spans="6:9" x14ac:dyDescent="0.25">
      <c r="F21" s="9"/>
      <c r="G21" s="9"/>
      <c r="H21" s="9"/>
      <c r="I21" s="9"/>
    </row>
    <row r="22" spans="6:9" x14ac:dyDescent="0.25">
      <c r="F22" s="9"/>
      <c r="G22" s="9"/>
      <c r="H22" s="9"/>
      <c r="I22" s="9"/>
    </row>
    <row r="23" spans="6:9" ht="39.75" customHeight="1" x14ac:dyDescent="0.25">
      <c r="F23" s="9"/>
      <c r="G23" s="9"/>
      <c r="H23" s="9"/>
      <c r="I23" s="9"/>
    </row>
  </sheetData>
  <mergeCells count="1">
    <mergeCell ref="F15:I2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B780A-A4E1-420D-A9D6-A1D1FC963F85}">
  <dimension ref="A1:X15"/>
  <sheetViews>
    <sheetView tabSelected="1" topLeftCell="F1" workbookViewId="0">
      <selection activeCell="Y8" sqref="Y8"/>
    </sheetView>
  </sheetViews>
  <sheetFormatPr defaultRowHeight="15" x14ac:dyDescent="0.25"/>
  <cols>
    <col min="2" max="2" width="22" customWidth="1"/>
  </cols>
  <sheetData>
    <row r="1" spans="1:24" x14ac:dyDescent="0.25">
      <c r="A1">
        <v>50</v>
      </c>
      <c r="B1" s="1" t="str">
        <f>TEXT(DATE(2023,1,(A1*7-2)),"мммм")</f>
        <v>00</v>
      </c>
      <c r="X1" t="s">
        <v>9</v>
      </c>
    </row>
    <row r="2" spans="1:24" x14ac:dyDescent="0.25">
      <c r="A2">
        <v>2</v>
      </c>
      <c r="B2" s="1" t="e" cm="1">
        <f t="array" aca="1" ref="B2" ca="1">ВЫБРАТЬ((DATE(2023,1,(A2-1)*7+1)-НЕДЕЛЯ(DATE(2023,1,3))), "Январь", "Февраль","Март","Апрель","Май","Июнь","Июль","Август","Сентябрь","Октябрь","Ноябрь","Декабрь")</f>
        <v>#NAME?</v>
      </c>
      <c r="F2" t="s">
        <v>0</v>
      </c>
      <c r="G2" t="s">
        <v>1</v>
      </c>
      <c r="H2" t="s">
        <v>2</v>
      </c>
      <c r="I2" t="s">
        <v>3</v>
      </c>
      <c r="J2" s="3">
        <v>0.33333333333333331</v>
      </c>
      <c r="K2" s="3">
        <v>0.375</v>
      </c>
      <c r="L2" s="3">
        <v>0.41666666666666702</v>
      </c>
      <c r="M2" s="3">
        <v>0.45833333333333298</v>
      </c>
      <c r="N2" s="3">
        <v>0.5</v>
      </c>
      <c r="O2" s="3">
        <v>0.54166666666666596</v>
      </c>
      <c r="P2" s="3">
        <v>0.58333333333333304</v>
      </c>
      <c r="Q2" s="3">
        <v>0.625</v>
      </c>
      <c r="R2" s="3">
        <v>0.66666666666666596</v>
      </c>
      <c r="S2" s="3">
        <v>0.70833333333333304</v>
      </c>
      <c r="T2" s="3">
        <v>0.75</v>
      </c>
      <c r="U2" s="3">
        <v>0.79166666666666696</v>
      </c>
      <c r="V2" s="3">
        <v>0.83333333333333304</v>
      </c>
      <c r="W2" s="3">
        <v>0.875</v>
      </c>
    </row>
    <row r="3" spans="1:24" x14ac:dyDescent="0.25">
      <c r="A3">
        <v>5</v>
      </c>
      <c r="B3" s="1" t="e" cm="1">
        <f t="array" aca="1" ref="B3" ca="1">МЕСЯЦ.СТРОКОЙ(DATE(2023,1,7*(A3-1)+1))</f>
        <v>#NAME?</v>
      </c>
      <c r="F3" t="s">
        <v>4</v>
      </c>
      <c r="G3">
        <v>1</v>
      </c>
      <c r="H3" s="3">
        <v>0.33333333333333331</v>
      </c>
      <c r="I3" s="3">
        <v>0.79166666666666663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4" x14ac:dyDescent="0.25">
      <c r="A4">
        <v>12</v>
      </c>
      <c r="B4" s="1" t="e" cm="1">
        <f t="array" aca="1" ref="B4" ca="1">МЕСЯЦ.СТРОКОЙ(DATE(2023,1,7*(A4-1)+1))</f>
        <v>#NAME?</v>
      </c>
      <c r="F4" t="s">
        <v>4</v>
      </c>
      <c r="G4">
        <v>2</v>
      </c>
      <c r="H4" s="3">
        <v>0.375</v>
      </c>
      <c r="I4" s="3">
        <v>0.58333333333333337</v>
      </c>
      <c r="J4" s="6"/>
      <c r="K4" s="7"/>
      <c r="L4" s="7"/>
      <c r="M4" s="7"/>
      <c r="N4" s="7"/>
      <c r="O4" s="7"/>
      <c r="P4" s="8"/>
      <c r="Q4" s="4"/>
      <c r="X4" t="s">
        <v>6</v>
      </c>
    </row>
    <row r="5" spans="1:24" x14ac:dyDescent="0.25">
      <c r="A5">
        <v>5</v>
      </c>
      <c r="B5" s="1" t="str">
        <f t="shared" ref="B5" si="0">TEXT(DATE(2023,1,(A5*7-2)),"янв")</f>
        <v>янв</v>
      </c>
      <c r="C5" s="2" t="str">
        <f>TEXT(A5,"мммм")</f>
        <v>00</v>
      </c>
      <c r="F5" t="s">
        <v>4</v>
      </c>
      <c r="G5">
        <v>3</v>
      </c>
      <c r="H5" s="3">
        <v>0.66666666666666663</v>
      </c>
      <c r="I5" s="3">
        <v>0.875</v>
      </c>
      <c r="Q5" s="4"/>
      <c r="R5" s="6"/>
      <c r="S5" s="7"/>
      <c r="T5" s="7"/>
      <c r="U5" s="7"/>
      <c r="V5" s="7"/>
      <c r="W5" s="8"/>
    </row>
    <row r="6" spans="1:24" x14ac:dyDescent="0.25">
      <c r="A6">
        <v>1</v>
      </c>
      <c r="B6" s="1" t="e" cm="1">
        <f t="array" aca="1" ref="B6" ca="1">_xludf.MONTH(_xludf.DATE(2023,1,A6*7-2)-_xludf.WEEKDAY(_xludf.DATE(A6,1,3)))</f>
        <v>#NAME?</v>
      </c>
      <c r="F6" t="s">
        <v>5</v>
      </c>
      <c r="G6">
        <v>1</v>
      </c>
      <c r="H6" s="3">
        <v>0.33333333333333331</v>
      </c>
      <c r="I6" s="3">
        <v>0.5</v>
      </c>
      <c r="J6" s="5"/>
      <c r="K6" s="5"/>
      <c r="L6" s="5"/>
      <c r="M6" s="5"/>
      <c r="N6" s="5"/>
    </row>
    <row r="7" spans="1:24" x14ac:dyDescent="0.25">
      <c r="A7">
        <v>1</v>
      </c>
      <c r="B7" s="1" t="e" cm="1">
        <f t="array" aca="1" ref="B7" ca="1">_xludf.MONTH(_xludf.DATE(2023,1,A7*7-2)-_xludf.WEEKDAY(_xludf.DATE(A7,1,3)))</f>
        <v>#NAME?</v>
      </c>
      <c r="F7" t="s">
        <v>5</v>
      </c>
      <c r="G7">
        <v>2</v>
      </c>
      <c r="H7" s="3">
        <v>0.33333333333333331</v>
      </c>
      <c r="I7" s="3">
        <v>0.625</v>
      </c>
      <c r="J7" s="6"/>
      <c r="K7" s="7"/>
      <c r="L7" s="7"/>
      <c r="M7" s="7"/>
      <c r="N7" s="7"/>
      <c r="O7" s="7"/>
      <c r="P7" s="8"/>
      <c r="X7" t="s">
        <v>7</v>
      </c>
    </row>
    <row r="8" spans="1:24" x14ac:dyDescent="0.25">
      <c r="A8">
        <v>20</v>
      </c>
      <c r="B8" s="1" t="e" cm="1">
        <f t="array" ref="B8">DATE(год*(DATE(2023,1,1)),1,(A8-1)*7+1)</f>
        <v>#NAME?</v>
      </c>
      <c r="C8" t="e">
        <f>TEXT(#REF!, "mm")</f>
        <v>#REF!</v>
      </c>
      <c r="F8" t="s">
        <v>5</v>
      </c>
      <c r="G8">
        <v>3</v>
      </c>
      <c r="H8" s="3">
        <v>0.46527777777777773</v>
      </c>
      <c r="I8" s="3">
        <v>0.70833333333333337</v>
      </c>
      <c r="M8" s="5"/>
      <c r="N8" s="5"/>
      <c r="O8" s="5"/>
      <c r="P8" s="5"/>
      <c r="Q8" s="5"/>
      <c r="R8" s="5"/>
      <c r="S8" s="5"/>
    </row>
    <row r="9" spans="1:24" x14ac:dyDescent="0.25">
      <c r="A9">
        <v>1</v>
      </c>
      <c r="B9" s="1">
        <f>K6</f>
        <v>0</v>
      </c>
      <c r="C9" s="2" t="str">
        <f>TEXT(A1, "ММММ")</f>
        <v>Февраль</v>
      </c>
      <c r="F9" t="s">
        <v>5</v>
      </c>
      <c r="G9">
        <v>4</v>
      </c>
      <c r="H9" s="3">
        <v>0.3576388888888889</v>
      </c>
      <c r="I9" s="3">
        <v>0.79166666666666663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4" x14ac:dyDescent="0.25">
      <c r="A10">
        <v>1</v>
      </c>
      <c r="B10" s="1"/>
      <c r="F10" t="s">
        <v>5</v>
      </c>
      <c r="G10">
        <v>5</v>
      </c>
      <c r="H10" s="3">
        <v>0.33333333333333331</v>
      </c>
      <c r="I10" s="3">
        <v>0.83333333333333337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4" x14ac:dyDescent="0.25">
      <c r="B11" s="1"/>
      <c r="F11" t="s">
        <v>5</v>
      </c>
      <c r="G11">
        <v>6</v>
      </c>
      <c r="H11" s="3">
        <v>0.40277777777777773</v>
      </c>
      <c r="I11" s="3">
        <v>0.83333333333333337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4" x14ac:dyDescent="0.25">
      <c r="B12" s="1"/>
      <c r="F12" t="s">
        <v>5</v>
      </c>
      <c r="G12">
        <v>7</v>
      </c>
      <c r="H12" s="3">
        <v>0.5</v>
      </c>
      <c r="I12" s="3">
        <v>0.83333333333333337</v>
      </c>
      <c r="N12" s="5"/>
      <c r="O12" s="5"/>
      <c r="P12" s="5"/>
      <c r="Q12" s="5"/>
      <c r="R12" s="5"/>
      <c r="S12" s="5"/>
      <c r="T12" s="5"/>
      <c r="U12" s="5"/>
      <c r="V12" s="5"/>
    </row>
    <row r="13" spans="1:24" x14ac:dyDescent="0.25">
      <c r="B13" s="1"/>
      <c r="F13" t="s">
        <v>5</v>
      </c>
      <c r="G13">
        <v>8</v>
      </c>
      <c r="H13" s="3">
        <v>0.625</v>
      </c>
      <c r="I13" s="3">
        <v>0.875</v>
      </c>
      <c r="Q13" s="6"/>
      <c r="R13" s="7"/>
      <c r="S13" s="7"/>
      <c r="T13" s="7"/>
      <c r="U13" s="7"/>
      <c r="V13" s="7"/>
      <c r="W13" s="8"/>
    </row>
    <row r="15" spans="1:24" ht="48" customHeight="1" x14ac:dyDescent="0.25">
      <c r="F15" s="10" t="s">
        <v>8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</sheetData>
  <mergeCells count="1">
    <mergeCell ref="F15:X15"/>
  </mergeCells>
  <conditionalFormatting sqref="J3:W5">
    <cfRule type="cellIs" dxfId="0" priority="1" operator="greater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 Yak</cp:lastModifiedBy>
  <dcterms:created xsi:type="dcterms:W3CDTF">2015-06-05T18:19:34Z</dcterms:created>
  <dcterms:modified xsi:type="dcterms:W3CDTF">2023-11-04T21:45:13Z</dcterms:modified>
</cp:coreProperties>
</file>