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69914D60-CA7E-4728-8D27-16736696F7DD}" xr6:coauthVersionLast="47" xr6:coauthVersionMax="47" xr10:uidLastSave="{00000000-0000-0000-0000-000000000000}"/>
  <bookViews>
    <workbookView xWindow="-120" yWindow="-120" windowWidth="29040" windowHeight="15720" tabRatio="794" activeTab="1" xr2:uid="{AEB37C9F-560E-425B-9F74-FFA97D920192}"/>
  </bookViews>
  <sheets>
    <sheet name="Категории" sheetId="2" r:id="rId1"/>
    <sheet name="01_Все товары" sheetId="15" r:id="rId2"/>
    <sheet name="02_Овощи" sheetId="1" r:id="rId3"/>
    <sheet name="03_Фрукты" sheetId="3" r:id="rId4"/>
    <sheet name="04_Орехи" sheetId="4" r:id="rId5"/>
    <sheet name="05_Грибы" sheetId="5" r:id="rId6"/>
  </sheets>
  <definedNames>
    <definedName name="ABS">'04_Орехи'!$B$2</definedName>
    <definedName name="Капуста_белокочанная">'02_Овощи'!$B$2</definedName>
    <definedName name="Картофель">'02_Овощи'!$B$6</definedName>
    <definedName name="Лук_репчатый">'02_Овощи'!$B$3</definedName>
    <definedName name="Морковь">'02_Овощи'!$B$5</definedName>
    <definedName name="Чеснок">'02_Овощи'!$B$4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5" l="1"/>
  <c r="E21" i="15"/>
  <c r="E20" i="15"/>
  <c r="E19" i="15"/>
  <c r="E18" i="15"/>
  <c r="E17" i="15"/>
  <c r="E16" i="15"/>
  <c r="E15" i="15"/>
  <c r="E14" i="15"/>
  <c r="E13" i="15"/>
  <c r="E12" i="15"/>
  <c r="E11" i="15"/>
  <c r="E9" i="15"/>
  <c r="E10" i="15"/>
  <c r="E8" i="15"/>
  <c r="E7" i="15"/>
  <c r="E6" i="15"/>
  <c r="E5" i="15"/>
  <c r="E4" i="15"/>
  <c r="E3" i="15"/>
  <c r="M3" i="15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" i="15"/>
  <c r="G3" i="4"/>
  <c r="G4" i="4"/>
  <c r="G5" i="4"/>
  <c r="G6" i="4"/>
  <c r="G2" i="4"/>
  <c r="F6" i="4"/>
  <c r="F5" i="4"/>
  <c r="F4" i="4"/>
  <c r="F3" i="4"/>
  <c r="F2" i="4"/>
</calcChain>
</file>

<file path=xl/sharedStrings.xml><?xml version="1.0" encoding="utf-8"?>
<sst xmlns="http://schemas.openxmlformats.org/spreadsheetml/2006/main" count="247" uniqueCount="73">
  <si>
    <t>ID</t>
  </si>
  <si>
    <t>Описание</t>
  </si>
  <si>
    <t>Наименование товара</t>
  </si>
  <si>
    <t>капуста белокочанная</t>
  </si>
  <si>
    <t>лук</t>
  </si>
  <si>
    <t>чеснок</t>
  </si>
  <si>
    <t>морковь</t>
  </si>
  <si>
    <t>картофель</t>
  </si>
  <si>
    <t>Груша</t>
  </si>
  <si>
    <t>Персик</t>
  </si>
  <si>
    <t>Слива</t>
  </si>
  <si>
    <t>Мандарин</t>
  </si>
  <si>
    <t>Яблоко</t>
  </si>
  <si>
    <t>Грецкий</t>
  </si>
  <si>
    <t>Фундук</t>
  </si>
  <si>
    <t>Арахис</t>
  </si>
  <si>
    <t>Кедровый</t>
  </si>
  <si>
    <t>Кокос</t>
  </si>
  <si>
    <t>Белый гриб</t>
  </si>
  <si>
    <t>Лисичка обыкновенная</t>
  </si>
  <si>
    <t>Трюфель чёрный</t>
  </si>
  <si>
    <t>Маслёнок белый</t>
  </si>
  <si>
    <t>Вёшенка лимонная</t>
  </si>
  <si>
    <t>Все товары</t>
  </si>
  <si>
    <t>Овощи</t>
  </si>
  <si>
    <t>Фрукты</t>
  </si>
  <si>
    <t>Орехи</t>
  </si>
  <si>
    <t>Грибы</t>
  </si>
  <si>
    <t>Количество товаров</t>
  </si>
  <si>
    <t>Лук репчатый</t>
  </si>
  <si>
    <t>Чеснок</t>
  </si>
  <si>
    <t>Морковь</t>
  </si>
  <si>
    <t>Картофель</t>
  </si>
  <si>
    <t>Капуста белокочанная</t>
  </si>
  <si>
    <t>Тернослива</t>
  </si>
  <si>
    <t>Описание 1</t>
  </si>
  <si>
    <t>Описание 2</t>
  </si>
  <si>
    <t>Описание 3</t>
  </si>
  <si>
    <t>Описание 4</t>
  </si>
  <si>
    <t>Описание 5</t>
  </si>
  <si>
    <t>Описание 6</t>
  </si>
  <si>
    <t>Описание 7</t>
  </si>
  <si>
    <t>Описание 8</t>
  </si>
  <si>
    <t>Описание 9</t>
  </si>
  <si>
    <t>Описание 10</t>
  </si>
  <si>
    <t>Описание 11</t>
  </si>
  <si>
    <t>Описание 12</t>
  </si>
  <si>
    <t>Описание 13</t>
  </si>
  <si>
    <t>Описание 14</t>
  </si>
  <si>
    <t>Описание 15</t>
  </si>
  <si>
    <t>Описание 16</t>
  </si>
  <si>
    <t>Описание 17</t>
  </si>
  <si>
    <t>Описание 18</t>
  </si>
  <si>
    <t>Описание 19</t>
  </si>
  <si>
    <t>Описание 20</t>
  </si>
  <si>
    <t>Ссылка</t>
  </si>
  <si>
    <t>►►</t>
  </si>
  <si>
    <t>b4</t>
  </si>
  <si>
    <t>";"</t>
  </si>
  <si>
    <t>")</t>
  </si>
  <si>
    <t>ГИПЕРССЫЛКА("#</t>
  </si>
  <si>
    <t>b2</t>
  </si>
  <si>
    <t>b3</t>
  </si>
  <si>
    <t>b5</t>
  </si>
  <si>
    <t>b6</t>
  </si>
  <si>
    <t>02_Овощи</t>
  </si>
  <si>
    <t>03_Фрукты</t>
  </si>
  <si>
    <t>05_Грибы</t>
  </si>
  <si>
    <t>04_Орехи</t>
  </si>
  <si>
    <t>!</t>
  </si>
  <si>
    <t>01_Все товары'!A1</t>
  </si>
  <si>
    <t>для группировки формул</t>
  </si>
  <si>
    <t>для копирования и вставки как значения (вставлено в столбец Е), потом пережмякать по всем ячейкам)))(зайти в ячейку нажть ентр)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</si>
</sst>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1"/>
    <xf numFmtId="0" fontId="1" fillId="0" borderId="0" xfId="1" applyNumberFormat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1" quotePrefix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6E1178-9FDA-4C16-8D54-2AA8CBFB3CAE}" name="Таблица1" displayName="Таблица1" ref="A1:C21" totalsRowShown="0" headerRowDxfId="34" dataDxfId="33">
  <autoFilter ref="A1:C21" xr:uid="{328860C9-26C7-43C9-9DD3-3F0900591D9A}"/>
  <tableColumns count="3">
    <tableColumn id="1" xr3:uid="{D7023481-4F76-4A3C-8901-5CC63BA5EB9F}" name="ID" dataDxfId="32"/>
    <tableColumn id="2" xr3:uid="{B96DF0EE-A19E-4EF0-84F7-7BA824CDF91E}" name="Наименование товара" dataDxfId="31"/>
    <tableColumn id="3" xr3:uid="{FFF0AEE7-C0AA-4759-9B0F-45FF661B3FFA}" name="Ссылка" dataDxfId="30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BDF8B38-D8F7-4168-B49F-1C1CA9527CC5}" name="Таблица02" displayName="Таблица02" ref="A1:C6" totalsRowShown="0" headerRowDxfId="29" dataDxfId="28">
  <tableColumns count="3">
    <tableColumn id="1" xr3:uid="{C8474961-B9DB-4696-801B-4DF201A02B24}" name="ID" dataDxfId="27"/>
    <tableColumn id="2" xr3:uid="{1CB57BF0-A90A-4E2B-AFE4-7009C6DAF664}" name="Наименование товара" dataDxfId="26"/>
    <tableColumn id="6" xr3:uid="{0A13B811-6907-4775-9E99-924E28F51DEB}" name="Описание" dataDxfId="25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5452B02-1AAC-4532-A606-9F41A3066684}" name="Таблица03" displayName="Таблица03" ref="A1:C6" totalsRowShown="0" headerRowDxfId="24" dataDxfId="23">
  <tableColumns count="3">
    <tableColumn id="1" xr3:uid="{4650E5DB-FA0E-4223-A2C4-D49651272D09}" name="ID" dataDxfId="22"/>
    <tableColumn id="2" xr3:uid="{1D9F743B-63F6-4068-82F7-CDF03D0522BB}" name="Наименование товара" dataDxfId="21"/>
    <tableColumn id="6" xr3:uid="{944324DF-539E-4C9F-9054-B09D3020CB95}" name="Описание" dataDxfId="20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EA31A33-38B0-4F14-AF0D-D07D23CBD484}" name="Таблица04" displayName="Таблица04" ref="A1:C6" totalsRowShown="0" headerRowDxfId="19" dataDxfId="18">
  <tableColumns count="3">
    <tableColumn id="1" xr3:uid="{A98853F9-8117-49E5-A0D9-9F3B2403C9D9}" name="ID" dataDxfId="17"/>
    <tableColumn id="2" xr3:uid="{1A111269-565E-48DC-9F77-438725317ED8}" name="Наименование товара" dataDxfId="16"/>
    <tableColumn id="6" xr3:uid="{CFA6CABD-9FE0-44D6-AD4E-2038D2C73787}" name="Описание" dataDxfId="15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D47F35-6FC1-4EE1-9DA6-D7B237F16B77}" name="Таблица05" displayName="Таблица05" ref="A1:C6" totalsRowShown="0" headerRowDxfId="14" dataDxfId="13">
  <tableColumns count="3">
    <tableColumn id="1" xr3:uid="{555B16D9-E438-47E4-8315-3CB5B05619D0}" name="ID" dataDxfId="12"/>
    <tableColumn id="2" xr3:uid="{B44FC15B-B4E7-4F5C-B9C8-42908F05ACC6}" name="Наименование товара" dataDxfId="11"/>
    <tableColumn id="6" xr3:uid="{9CCD2F82-E106-474F-9342-D02CB7CA4C5D}" name="Описание" dataDxfId="1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34A1-7D32-4584-AC9B-E8F5E0AB63F9}">
  <sheetPr codeName="Лист00"/>
  <dimension ref="A1:B5"/>
  <sheetViews>
    <sheetView workbookViewId="0">
      <selection activeCell="C32" sqref="C32"/>
    </sheetView>
  </sheetViews>
  <sheetFormatPr defaultRowHeight="12.75" x14ac:dyDescent="0.2"/>
  <cols>
    <col min="1" max="1" width="27.5703125" bestFit="1" customWidth="1"/>
  </cols>
  <sheetData>
    <row r="1" spans="1:2" x14ac:dyDescent="0.2">
      <c r="A1" t="s">
        <v>23</v>
      </c>
      <c r="B1" t="s">
        <v>28</v>
      </c>
    </row>
    <row r="2" spans="1:2" x14ac:dyDescent="0.2">
      <c r="A2" t="s">
        <v>24</v>
      </c>
    </row>
    <row r="3" spans="1:2" x14ac:dyDescent="0.2">
      <c r="A3" t="s">
        <v>25</v>
      </c>
    </row>
    <row r="4" spans="1:2" x14ac:dyDescent="0.2">
      <c r="A4" t="s">
        <v>26</v>
      </c>
    </row>
    <row r="5" spans="1:2" x14ac:dyDescent="0.2">
      <c r="A5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4B53A-C0ED-4736-82C4-86F9B8BF09DC}">
  <sheetPr codeName="Лист01"/>
  <dimension ref="A1:M21"/>
  <sheetViews>
    <sheetView tabSelected="1" topLeftCell="C1" zoomScale="130" zoomScaleNormal="130" workbookViewId="0"/>
  </sheetViews>
  <sheetFormatPr defaultRowHeight="12.75" x14ac:dyDescent="0.2"/>
  <cols>
    <col min="1" max="1" width="4.85546875" customWidth="1"/>
    <col min="2" max="2" width="22" customWidth="1"/>
    <col min="3" max="3" width="10.42578125" bestFit="1" customWidth="1"/>
    <col min="4" max="4" width="10.28515625" bestFit="1" customWidth="1"/>
    <col min="5" max="5" width="55.85546875" customWidth="1"/>
    <col min="6" max="6" width="17.5703125" bestFit="1" customWidth="1"/>
    <col min="7" max="7" width="10.42578125" bestFit="1" customWidth="1"/>
    <col min="8" max="8" width="10.42578125" customWidth="1"/>
    <col min="9" max="10" width="3" bestFit="1" customWidth="1"/>
    <col min="11" max="11" width="21.140625" bestFit="1" customWidth="1"/>
    <col min="12" max="12" width="2.28515625" bestFit="1" customWidth="1"/>
    <col min="13" max="13" width="51.5703125" bestFit="1" customWidth="1"/>
  </cols>
  <sheetData>
    <row r="1" spans="1:13" x14ac:dyDescent="0.2">
      <c r="A1" s="2" t="s">
        <v>0</v>
      </c>
      <c r="B1" s="2" t="s">
        <v>2</v>
      </c>
      <c r="C1" s="2" t="s">
        <v>55</v>
      </c>
      <c r="F1" s="10" t="s">
        <v>71</v>
      </c>
      <c r="G1" s="10"/>
      <c r="H1" s="10"/>
      <c r="I1" s="10"/>
      <c r="J1" s="10"/>
      <c r="K1" s="10"/>
      <c r="L1" s="10"/>
      <c r="M1" s="9" t="s">
        <v>72</v>
      </c>
    </row>
    <row r="2" spans="1:13" x14ac:dyDescent="0.2">
      <c r="A2" s="1">
        <v>1</v>
      </c>
      <c r="B2" s="2" t="s">
        <v>15</v>
      </c>
      <c r="C2" s="1" t="s">
        <v>56</v>
      </c>
      <c r="D2" s="3"/>
      <c r="E2" s="4" t="str">
        <f>HYPERLINK("#04_Орехи!b2","Грецкий")</f>
        <v>Грецкий</v>
      </c>
      <c r="F2" t="s">
        <v>60</v>
      </c>
      <c r="G2" t="s">
        <v>68</v>
      </c>
      <c r="H2" t="s">
        <v>69</v>
      </c>
      <c r="I2" s="8" t="s">
        <v>61</v>
      </c>
      <c r="J2" t="s">
        <v>58</v>
      </c>
      <c r="K2" t="s">
        <v>13</v>
      </c>
      <c r="L2" t="s">
        <v>59</v>
      </c>
      <c r="M2" t="str">
        <f t="shared" ref="M2:M21" si="0">CONCATENATE("=",F2,G2,H2,I2,J2,K2,L2)</f>
        <v>=ГИПЕРССЫЛКА("#04_Орехи!b2";"Грецкий")</v>
      </c>
    </row>
    <row r="3" spans="1:13" x14ac:dyDescent="0.2">
      <c r="A3" s="1">
        <v>2</v>
      </c>
      <c r="B3" s="2" t="s">
        <v>18</v>
      </c>
      <c r="C3" s="1" t="s">
        <v>56</v>
      </c>
      <c r="E3" s="4" t="str">
        <f>HYPERLINK("#04_Орехи!b3","Фундук")</f>
        <v>Фундук</v>
      </c>
      <c r="F3" t="s">
        <v>60</v>
      </c>
      <c r="G3" t="s">
        <v>68</v>
      </c>
      <c r="H3" t="s">
        <v>69</v>
      </c>
      <c r="I3" s="8" t="s">
        <v>62</v>
      </c>
      <c r="J3" t="s">
        <v>58</v>
      </c>
      <c r="K3" t="s">
        <v>14</v>
      </c>
      <c r="L3" t="s">
        <v>59</v>
      </c>
      <c r="M3" t="str">
        <f t="shared" si="0"/>
        <v>=ГИПЕРССЫЛКА("#04_Орехи!b3";"Фундук")</v>
      </c>
    </row>
    <row r="4" spans="1:13" x14ac:dyDescent="0.2">
      <c r="A4" s="1">
        <v>3</v>
      </c>
      <c r="B4" s="2" t="s">
        <v>22</v>
      </c>
      <c r="C4" s="1" t="s">
        <v>56</v>
      </c>
      <c r="E4" s="4" t="str">
        <f>HYPERLINK("#04_Орехи!b4","Арахис")</f>
        <v>Арахис</v>
      </c>
      <c r="F4" t="s">
        <v>60</v>
      </c>
      <c r="G4" t="s">
        <v>68</v>
      </c>
      <c r="H4" t="s">
        <v>69</v>
      </c>
      <c r="I4" s="8" t="s">
        <v>57</v>
      </c>
      <c r="J4" t="s">
        <v>58</v>
      </c>
      <c r="K4" t="s">
        <v>15</v>
      </c>
      <c r="L4" t="s">
        <v>59</v>
      </c>
      <c r="M4" t="str">
        <f t="shared" si="0"/>
        <v>=ГИПЕРССЫЛКА("#04_Орехи!b4";"Арахис")</v>
      </c>
    </row>
    <row r="5" spans="1:13" x14ac:dyDescent="0.2">
      <c r="A5" s="1">
        <v>4</v>
      </c>
      <c r="B5" s="2" t="s">
        <v>13</v>
      </c>
      <c r="C5" s="1" t="s">
        <v>56</v>
      </c>
      <c r="E5" s="4" t="str">
        <f>HYPERLINK("#04_Орехи!b5","Кедровый")</f>
        <v>Кедровый</v>
      </c>
      <c r="F5" t="s">
        <v>60</v>
      </c>
      <c r="G5" t="s">
        <v>68</v>
      </c>
      <c r="H5" t="s">
        <v>69</v>
      </c>
      <c r="I5" s="8" t="s">
        <v>63</v>
      </c>
      <c r="J5" t="s">
        <v>58</v>
      </c>
      <c r="K5" t="s">
        <v>16</v>
      </c>
      <c r="L5" t="s">
        <v>59</v>
      </c>
      <c r="M5" t="str">
        <f t="shared" si="0"/>
        <v>=ГИПЕРССЫЛКА("#04_Орехи!b5";"Кедровый")</v>
      </c>
    </row>
    <row r="6" spans="1:13" x14ac:dyDescent="0.2">
      <c r="A6" s="1">
        <v>5</v>
      </c>
      <c r="B6" s="2" t="s">
        <v>8</v>
      </c>
      <c r="C6" s="1" t="s">
        <v>56</v>
      </c>
      <c r="E6" s="4" t="str">
        <f>HYPERLINK("#04_Орехи!b6","Кокос")</f>
        <v>Кокос</v>
      </c>
      <c r="F6" t="s">
        <v>60</v>
      </c>
      <c r="G6" t="s">
        <v>68</v>
      </c>
      <c r="H6" t="s">
        <v>69</v>
      </c>
      <c r="I6" s="8" t="s">
        <v>64</v>
      </c>
      <c r="J6" t="s">
        <v>58</v>
      </c>
      <c r="K6" t="s">
        <v>17</v>
      </c>
      <c r="L6" t="s">
        <v>59</v>
      </c>
      <c r="M6" t="str">
        <f t="shared" si="0"/>
        <v>=ГИПЕРССЫЛКА("#04_Орехи!b6";"Кокос")</v>
      </c>
    </row>
    <row r="7" spans="1:13" x14ac:dyDescent="0.2">
      <c r="A7" s="1">
        <v>6</v>
      </c>
      <c r="B7" t="s">
        <v>3</v>
      </c>
      <c r="C7" s="1" t="s">
        <v>56</v>
      </c>
      <c r="E7" s="4" t="str">
        <f>HYPERLINK("#02_Овощи!b2","Капуста белокочанная")</f>
        <v>Капуста белокочанная</v>
      </c>
      <c r="F7" t="s">
        <v>60</v>
      </c>
      <c r="G7" t="s">
        <v>65</v>
      </c>
      <c r="H7" t="s">
        <v>69</v>
      </c>
      <c r="I7" t="s">
        <v>61</v>
      </c>
      <c r="J7" t="s">
        <v>58</v>
      </c>
      <c r="K7" s="5" t="s">
        <v>33</v>
      </c>
      <c r="L7" t="s">
        <v>59</v>
      </c>
      <c r="M7" t="str">
        <f t="shared" si="0"/>
        <v>=ГИПЕРССЫЛКА("#02_Овощи!b2";"Капуста белокочанная")</v>
      </c>
    </row>
    <row r="8" spans="1:13" x14ac:dyDescent="0.2">
      <c r="A8" s="1">
        <v>7</v>
      </c>
      <c r="B8" s="2" t="s">
        <v>7</v>
      </c>
      <c r="C8" s="1" t="s">
        <v>56</v>
      </c>
      <c r="E8" s="4" t="str">
        <f>HYPERLINK("#02_Овощи!b3","Лук репчатый")</f>
        <v>Лук репчатый</v>
      </c>
      <c r="F8" t="s">
        <v>60</v>
      </c>
      <c r="G8" t="s">
        <v>65</v>
      </c>
      <c r="H8" t="s">
        <v>69</v>
      </c>
      <c r="I8" t="s">
        <v>62</v>
      </c>
      <c r="J8" t="s">
        <v>58</v>
      </c>
      <c r="K8" s="5" t="s">
        <v>29</v>
      </c>
      <c r="L8" t="s">
        <v>59</v>
      </c>
      <c r="M8" t="str">
        <f t="shared" si="0"/>
        <v>=ГИПЕРССЫЛКА("#02_Овощи!b3";"Лук репчатый")</v>
      </c>
    </row>
    <row r="9" spans="1:13" x14ac:dyDescent="0.2">
      <c r="A9" s="1">
        <v>8</v>
      </c>
      <c r="B9" s="2" t="s">
        <v>16</v>
      </c>
      <c r="C9" s="1" t="s">
        <v>56</v>
      </c>
      <c r="E9" s="4" t="str">
        <f>HYPERLINK("#02_Овощи!b4","Чеснок")</f>
        <v>Чеснок</v>
      </c>
      <c r="F9" t="s">
        <v>60</v>
      </c>
      <c r="G9" t="s">
        <v>65</v>
      </c>
      <c r="H9" t="s">
        <v>69</v>
      </c>
      <c r="I9" t="s">
        <v>57</v>
      </c>
      <c r="J9" t="s">
        <v>58</v>
      </c>
      <c r="K9" s="5" t="s">
        <v>30</v>
      </c>
      <c r="L9" t="s">
        <v>59</v>
      </c>
      <c r="M9" t="str">
        <f t="shared" si="0"/>
        <v>=ГИПЕРССЫЛКА("#02_Овощи!b4";"Чеснок")</v>
      </c>
    </row>
    <row r="10" spans="1:13" x14ac:dyDescent="0.2">
      <c r="A10" s="1">
        <v>9</v>
      </c>
      <c r="B10" s="2" t="s">
        <v>17</v>
      </c>
      <c r="C10" s="1" t="s">
        <v>56</v>
      </c>
      <c r="E10" s="4" t="str">
        <f>HYPERLINK("#02_Овощи!b5","Морковь")</f>
        <v>Морковь</v>
      </c>
      <c r="F10" t="s">
        <v>60</v>
      </c>
      <c r="G10" t="s">
        <v>65</v>
      </c>
      <c r="H10" t="s">
        <v>69</v>
      </c>
      <c r="I10" t="s">
        <v>63</v>
      </c>
      <c r="J10" t="s">
        <v>58</v>
      </c>
      <c r="K10" s="5" t="s">
        <v>31</v>
      </c>
      <c r="L10" t="s">
        <v>59</v>
      </c>
      <c r="M10" t="str">
        <f t="shared" si="0"/>
        <v>=ГИПЕРССЫЛКА("#02_Овощи!b5";"Морковь")</v>
      </c>
    </row>
    <row r="11" spans="1:13" x14ac:dyDescent="0.2">
      <c r="A11" s="1">
        <v>10</v>
      </c>
      <c r="B11" s="2" t="s">
        <v>19</v>
      </c>
      <c r="C11" s="1" t="s">
        <v>56</v>
      </c>
      <c r="E11" s="4" t="str">
        <f>HYPERLINK("#02_Овощи!b6","Картофель")</f>
        <v>Картофель</v>
      </c>
      <c r="F11" t="s">
        <v>60</v>
      </c>
      <c r="G11" t="s">
        <v>65</v>
      </c>
      <c r="H11" t="s">
        <v>69</v>
      </c>
      <c r="I11" t="s">
        <v>64</v>
      </c>
      <c r="J11" t="s">
        <v>58</v>
      </c>
      <c r="K11" s="6" t="s">
        <v>32</v>
      </c>
      <c r="L11" t="s">
        <v>59</v>
      </c>
      <c r="M11" t="str">
        <f t="shared" si="0"/>
        <v>=ГИПЕРССЫЛКА("#02_Овощи!b6";"Картофель")</v>
      </c>
    </row>
    <row r="12" spans="1:13" x14ac:dyDescent="0.2">
      <c r="A12" s="1">
        <v>11</v>
      </c>
      <c r="B12" s="2" t="s">
        <v>4</v>
      </c>
      <c r="C12" s="1" t="s">
        <v>56</v>
      </c>
      <c r="E12" s="4" t="str">
        <f>HYPERLINK("#03_Фрукты!b2","Груша")</f>
        <v>Груша</v>
      </c>
      <c r="F12" t="s">
        <v>60</v>
      </c>
      <c r="G12" t="s">
        <v>66</v>
      </c>
      <c r="H12" t="s">
        <v>69</v>
      </c>
      <c r="I12" s="8" t="s">
        <v>61</v>
      </c>
      <c r="J12" t="s">
        <v>58</v>
      </c>
      <c r="K12" s="5" t="s">
        <v>8</v>
      </c>
      <c r="L12" t="s">
        <v>59</v>
      </c>
      <c r="M12" t="str">
        <f t="shared" si="0"/>
        <v>=ГИПЕРССЫЛКА("#03_Фрукты!b2";"Груша")</v>
      </c>
    </row>
    <row r="13" spans="1:13" x14ac:dyDescent="0.2">
      <c r="A13" s="1">
        <v>12</v>
      </c>
      <c r="B13" s="2" t="s">
        <v>11</v>
      </c>
      <c r="C13" s="1" t="s">
        <v>56</v>
      </c>
      <c r="E13" s="4" t="str">
        <f>HYPERLINK("#03_Фрукты!b3","Персик")</f>
        <v>Персик</v>
      </c>
      <c r="F13" t="s">
        <v>60</v>
      </c>
      <c r="G13" t="s">
        <v>66</v>
      </c>
      <c r="H13" t="s">
        <v>69</v>
      </c>
      <c r="I13" s="8" t="s">
        <v>62</v>
      </c>
      <c r="J13" t="s">
        <v>58</v>
      </c>
      <c r="K13" s="5" t="s">
        <v>9</v>
      </c>
      <c r="L13" t="s">
        <v>59</v>
      </c>
      <c r="M13" t="str">
        <f t="shared" si="0"/>
        <v>=ГИПЕРССЫЛКА("#03_Фрукты!b3";"Персик")</v>
      </c>
    </row>
    <row r="14" spans="1:13" x14ac:dyDescent="0.2">
      <c r="A14" s="1">
        <v>13</v>
      </c>
      <c r="B14" s="2" t="s">
        <v>21</v>
      </c>
      <c r="C14" s="1" t="s">
        <v>56</v>
      </c>
      <c r="E14" s="4" t="str">
        <f>HYPERLINK("#03_Фрукты!b4","Тернослива")</f>
        <v>Тернослива</v>
      </c>
      <c r="F14" t="s">
        <v>60</v>
      </c>
      <c r="G14" t="s">
        <v>66</v>
      </c>
      <c r="H14" t="s">
        <v>69</v>
      </c>
      <c r="I14" s="8" t="s">
        <v>57</v>
      </c>
      <c r="J14" t="s">
        <v>58</v>
      </c>
      <c r="K14" s="5" t="s">
        <v>34</v>
      </c>
      <c r="L14" t="s">
        <v>59</v>
      </c>
      <c r="M14" t="str">
        <f t="shared" si="0"/>
        <v>=ГИПЕРССЫЛКА("#03_Фрукты!b4";"Тернослива")</v>
      </c>
    </row>
    <row r="15" spans="1:13" x14ac:dyDescent="0.2">
      <c r="A15" s="1">
        <v>14</v>
      </c>
      <c r="B15" s="2" t="s">
        <v>6</v>
      </c>
      <c r="C15" s="1" t="s">
        <v>56</v>
      </c>
      <c r="E15" s="4" t="str">
        <f>HYPERLINK("#03_Фрукты!b5","Мандарин")</f>
        <v>Мандарин</v>
      </c>
      <c r="F15" t="s">
        <v>60</v>
      </c>
      <c r="G15" t="s">
        <v>66</v>
      </c>
      <c r="H15" t="s">
        <v>69</v>
      </c>
      <c r="I15" s="8" t="s">
        <v>63</v>
      </c>
      <c r="J15" t="s">
        <v>58</v>
      </c>
      <c r="K15" s="5" t="s">
        <v>11</v>
      </c>
      <c r="L15" t="s">
        <v>59</v>
      </c>
      <c r="M15" t="str">
        <f t="shared" si="0"/>
        <v>=ГИПЕРССЫЛКА("#03_Фрукты!b5";"Мандарин")</v>
      </c>
    </row>
    <row r="16" spans="1:13" x14ac:dyDescent="0.2">
      <c r="A16" s="1">
        <v>15</v>
      </c>
      <c r="B16" s="2" t="s">
        <v>9</v>
      </c>
      <c r="C16" s="1" t="s">
        <v>56</v>
      </c>
      <c r="E16" s="4" t="str">
        <f>HYPERLINK("#03_Фрукты!b6","Яблоко")</f>
        <v>Яблоко</v>
      </c>
      <c r="F16" t="s">
        <v>60</v>
      </c>
      <c r="G16" t="s">
        <v>66</v>
      </c>
      <c r="H16" t="s">
        <v>69</v>
      </c>
      <c r="I16" s="8" t="s">
        <v>64</v>
      </c>
      <c r="J16" t="s">
        <v>58</v>
      </c>
      <c r="K16" s="6" t="s">
        <v>12</v>
      </c>
      <c r="L16" t="s">
        <v>59</v>
      </c>
      <c r="M16" t="str">
        <f t="shared" si="0"/>
        <v>=ГИПЕРССЫЛКА("#03_Фрукты!b6";"Яблоко")</v>
      </c>
    </row>
    <row r="17" spans="1:13" x14ac:dyDescent="0.2">
      <c r="A17" s="1">
        <v>16</v>
      </c>
      <c r="B17" s="2" t="s">
        <v>10</v>
      </c>
      <c r="C17" s="1" t="s">
        <v>56</v>
      </c>
      <c r="D17" s="3"/>
      <c r="E17" s="4" t="str">
        <f>HYPERLINK("#05_Грибы!b2","Белый гриб")</f>
        <v>Белый гриб</v>
      </c>
      <c r="F17" t="s">
        <v>60</v>
      </c>
      <c r="G17" t="s">
        <v>67</v>
      </c>
      <c r="H17" t="s">
        <v>69</v>
      </c>
      <c r="I17" t="s">
        <v>61</v>
      </c>
      <c r="J17" t="s">
        <v>58</v>
      </c>
      <c r="K17" t="s">
        <v>18</v>
      </c>
      <c r="L17" t="s">
        <v>59</v>
      </c>
      <c r="M17" t="str">
        <f t="shared" si="0"/>
        <v>=ГИПЕРССЫЛКА("#05_Грибы!b2";"Белый гриб")</v>
      </c>
    </row>
    <row r="18" spans="1:13" x14ac:dyDescent="0.2">
      <c r="A18" s="1">
        <v>17</v>
      </c>
      <c r="B18" s="2" t="s">
        <v>20</v>
      </c>
      <c r="C18" s="1" t="s">
        <v>56</v>
      </c>
      <c r="E18" s="4" t="str">
        <f>HYPERLINK("#05_Грибы!b3","Лисичка обыкновенная")</f>
        <v>Лисичка обыкновенная</v>
      </c>
      <c r="F18" t="s">
        <v>60</v>
      </c>
      <c r="G18" t="s">
        <v>67</v>
      </c>
      <c r="H18" t="s">
        <v>69</v>
      </c>
      <c r="I18" t="s">
        <v>62</v>
      </c>
      <c r="J18" t="s">
        <v>58</v>
      </c>
      <c r="K18" t="s">
        <v>19</v>
      </c>
      <c r="L18" t="s">
        <v>59</v>
      </c>
      <c r="M18" t="str">
        <f t="shared" si="0"/>
        <v>=ГИПЕРССЫЛКА("#05_Грибы!b3";"Лисичка обыкновенная")</v>
      </c>
    </row>
    <row r="19" spans="1:13" x14ac:dyDescent="0.2">
      <c r="A19" s="1">
        <v>18</v>
      </c>
      <c r="B19" s="2" t="s">
        <v>14</v>
      </c>
      <c r="C19" s="1" t="s">
        <v>56</v>
      </c>
      <c r="E19" s="4" t="str">
        <f>HYPERLINK("#05_Грибы!b4","Трюфель чёрный")</f>
        <v>Трюфель чёрный</v>
      </c>
      <c r="F19" t="s">
        <v>60</v>
      </c>
      <c r="G19" t="s">
        <v>67</v>
      </c>
      <c r="H19" t="s">
        <v>69</v>
      </c>
      <c r="I19" t="s">
        <v>57</v>
      </c>
      <c r="J19" t="s">
        <v>58</v>
      </c>
      <c r="K19" t="s">
        <v>20</v>
      </c>
      <c r="L19" t="s">
        <v>59</v>
      </c>
      <c r="M19" t="str">
        <f t="shared" si="0"/>
        <v>=ГИПЕРССЫЛКА("#05_Грибы!b4";"Трюфель чёрный")</v>
      </c>
    </row>
    <row r="20" spans="1:13" x14ac:dyDescent="0.2">
      <c r="A20" s="1">
        <v>19</v>
      </c>
      <c r="B20" s="2" t="s">
        <v>5</v>
      </c>
      <c r="C20" s="1" t="s">
        <v>56</v>
      </c>
      <c r="E20" s="4" t="str">
        <f>HYPERLINK("#05_Грибы!b5","Маслёнок белый")</f>
        <v>Маслёнок белый</v>
      </c>
      <c r="F20" t="s">
        <v>60</v>
      </c>
      <c r="G20" t="s">
        <v>67</v>
      </c>
      <c r="H20" t="s">
        <v>69</v>
      </c>
      <c r="I20" t="s">
        <v>63</v>
      </c>
      <c r="J20" t="s">
        <v>58</v>
      </c>
      <c r="K20" t="s">
        <v>21</v>
      </c>
      <c r="L20" t="s">
        <v>59</v>
      </c>
      <c r="M20" t="str">
        <f t="shared" si="0"/>
        <v>=ГИПЕРССЫЛКА("#05_Грибы!b5";"Маслёнок белый")</v>
      </c>
    </row>
    <row r="21" spans="1:13" x14ac:dyDescent="0.2">
      <c r="A21" s="1">
        <v>20</v>
      </c>
      <c r="B21" s="2" t="s">
        <v>12</v>
      </c>
      <c r="C21" s="1" t="s">
        <v>56</v>
      </c>
      <c r="E21" s="4" t="str">
        <f>HYPERLINK("#05_Грибы!b6","Вёшенка лимонная")</f>
        <v>Вёшенка лимонная</v>
      </c>
      <c r="F21" t="s">
        <v>60</v>
      </c>
      <c r="G21" t="s">
        <v>67</v>
      </c>
      <c r="H21" t="s">
        <v>69</v>
      </c>
      <c r="I21" t="s">
        <v>64</v>
      </c>
      <c r="J21" t="s">
        <v>58</v>
      </c>
      <c r="K21" t="s">
        <v>22</v>
      </c>
      <c r="L21" t="s">
        <v>59</v>
      </c>
      <c r="M21" t="str">
        <f t="shared" si="0"/>
        <v>=ГИПЕРССЫЛКА("#05_Грибы!b6";"Вёшенка лимонная")</v>
      </c>
    </row>
  </sheetData>
  <mergeCells count="1">
    <mergeCell ref="F1:L1"/>
  </mergeCells>
  <phoneticPr fontId="2" type="noConversion"/>
  <conditionalFormatting sqref="B2:B21">
    <cfRule type="duplicateValues" dxfId="9" priority="6"/>
  </conditionalFormatting>
  <conditionalFormatting sqref="B7:B11">
    <cfRule type="duplicateValues" dxfId="8" priority="5"/>
  </conditionalFormatting>
  <conditionalFormatting sqref="B12:B16">
    <cfRule type="duplicateValues" dxfId="7" priority="4"/>
  </conditionalFormatting>
  <conditionalFormatting sqref="B17:B21">
    <cfRule type="duplicateValues" dxfId="6" priority="3"/>
  </conditionalFormatting>
  <conditionalFormatting sqref="K7:K11">
    <cfRule type="duplicateValues" dxfId="5" priority="2"/>
  </conditionalFormatting>
  <conditionalFormatting sqref="K12:K16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B133-6F7A-42F6-9127-56C945408542}">
  <sheetPr codeName="Лист02"/>
  <dimension ref="A1:C8"/>
  <sheetViews>
    <sheetView zoomScale="130" zoomScaleNormal="130" workbookViewId="0">
      <selection activeCell="B8" sqref="B8"/>
    </sheetView>
  </sheetViews>
  <sheetFormatPr defaultRowHeight="12.75" x14ac:dyDescent="0.2"/>
  <cols>
    <col min="1" max="1" width="3" style="1" bestFit="1" customWidth="1"/>
    <col min="2" max="2" width="22" style="2" bestFit="1" customWidth="1"/>
    <col min="3" max="3" width="11" style="2" bestFit="1" customWidth="1"/>
    <col min="4" max="16384" width="9.140625" style="2"/>
  </cols>
  <sheetData>
    <row r="1" spans="1:3" x14ac:dyDescent="0.2">
      <c r="A1" s="1" t="s">
        <v>0</v>
      </c>
      <c r="B1" s="2" t="s">
        <v>2</v>
      </c>
      <c r="C1" s="2" t="s">
        <v>1</v>
      </c>
    </row>
    <row r="2" spans="1:3" x14ac:dyDescent="0.2">
      <c r="A2" s="1">
        <v>1</v>
      </c>
      <c r="B2" s="2" t="s">
        <v>33</v>
      </c>
      <c r="C2" s="2" t="s">
        <v>35</v>
      </c>
    </row>
    <row r="3" spans="1:3" x14ac:dyDescent="0.2">
      <c r="A3" s="1">
        <v>2</v>
      </c>
      <c r="B3" s="2" t="s">
        <v>29</v>
      </c>
      <c r="C3" s="2" t="s">
        <v>36</v>
      </c>
    </row>
    <row r="4" spans="1:3" x14ac:dyDescent="0.2">
      <c r="A4" s="1">
        <v>3</v>
      </c>
      <c r="B4" s="2" t="s">
        <v>30</v>
      </c>
      <c r="C4" s="2" t="s">
        <v>37</v>
      </c>
    </row>
    <row r="5" spans="1:3" x14ac:dyDescent="0.2">
      <c r="A5" s="1">
        <v>4</v>
      </c>
      <c r="B5" s="2" t="s">
        <v>31</v>
      </c>
      <c r="C5" s="2" t="s">
        <v>38</v>
      </c>
    </row>
    <row r="6" spans="1:3" x14ac:dyDescent="0.2">
      <c r="A6" s="1">
        <v>5</v>
      </c>
      <c r="B6" s="2" t="s">
        <v>32</v>
      </c>
      <c r="C6" s="2" t="s">
        <v>39</v>
      </c>
    </row>
    <row r="8" spans="1:3" x14ac:dyDescent="0.2">
      <c r="B8" s="7" t="s">
        <v>70</v>
      </c>
    </row>
  </sheetData>
  <conditionalFormatting sqref="B2:B6">
    <cfRule type="duplicateValues" dxfId="3" priority="1"/>
  </conditionalFormatting>
  <hyperlinks>
    <hyperlink ref="B8" location="'01_Все товары'!A1" display="'01_Все товары'!A1" xr:uid="{0CDBEE9A-EB65-4F9B-A944-ED9E44723D42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852F5-6DFF-4916-9469-16831B1E3BA9}">
  <sheetPr codeName="Лист03"/>
  <dimension ref="A1:C8"/>
  <sheetViews>
    <sheetView zoomScale="130" zoomScaleNormal="130" workbookViewId="0">
      <selection activeCell="B8" sqref="B8"/>
    </sheetView>
  </sheetViews>
  <sheetFormatPr defaultRowHeight="12.75" x14ac:dyDescent="0.2"/>
  <cols>
    <col min="1" max="1" width="3" bestFit="1" customWidth="1"/>
    <col min="2" max="2" width="21.42578125" bestFit="1" customWidth="1"/>
    <col min="3" max="3" width="21.42578125" customWidth="1"/>
    <col min="4" max="4" width="5.7109375" bestFit="1" customWidth="1"/>
  </cols>
  <sheetData>
    <row r="1" spans="1:3" x14ac:dyDescent="0.2">
      <c r="A1" s="1" t="s">
        <v>0</v>
      </c>
      <c r="B1" s="2" t="s">
        <v>2</v>
      </c>
      <c r="C1" s="2" t="s">
        <v>1</v>
      </c>
    </row>
    <row r="2" spans="1:3" x14ac:dyDescent="0.2">
      <c r="A2" s="1">
        <v>1</v>
      </c>
      <c r="B2" s="2" t="s">
        <v>8</v>
      </c>
      <c r="C2" s="2" t="s">
        <v>40</v>
      </c>
    </row>
    <row r="3" spans="1:3" x14ac:dyDescent="0.2">
      <c r="A3" s="1">
        <v>2</v>
      </c>
      <c r="B3" s="2" t="s">
        <v>9</v>
      </c>
      <c r="C3" s="2" t="s">
        <v>41</v>
      </c>
    </row>
    <row r="4" spans="1:3" x14ac:dyDescent="0.2">
      <c r="A4" s="1">
        <v>3</v>
      </c>
      <c r="B4" s="2" t="s">
        <v>34</v>
      </c>
      <c r="C4" s="2" t="s">
        <v>42</v>
      </c>
    </row>
    <row r="5" spans="1:3" x14ac:dyDescent="0.2">
      <c r="A5" s="1">
        <v>4</v>
      </c>
      <c r="B5" s="2" t="s">
        <v>11</v>
      </c>
      <c r="C5" s="2" t="s">
        <v>43</v>
      </c>
    </row>
    <row r="6" spans="1:3" x14ac:dyDescent="0.2">
      <c r="A6" s="1">
        <v>5</v>
      </c>
      <c r="B6" s="2" t="s">
        <v>12</v>
      </c>
      <c r="C6" s="2" t="s">
        <v>44</v>
      </c>
    </row>
    <row r="8" spans="1:3" x14ac:dyDescent="0.2">
      <c r="B8" s="7" t="s">
        <v>70</v>
      </c>
    </row>
  </sheetData>
  <conditionalFormatting sqref="B2:B6">
    <cfRule type="duplicateValues" dxfId="2" priority="3"/>
  </conditionalFormatting>
  <hyperlinks>
    <hyperlink ref="B8" location="'01_Все товары'!A1" display="'01_Все товары'!A1" xr:uid="{455665A2-90BE-411F-B06D-7FC57E4B1C9A}"/>
  </hyperlink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6F200-A574-49E9-93D2-6CBEE3D4C886}">
  <sheetPr codeName="Лист04"/>
  <dimension ref="A1:G8"/>
  <sheetViews>
    <sheetView workbookViewId="0">
      <selection activeCell="B8" sqref="B8"/>
    </sheetView>
  </sheetViews>
  <sheetFormatPr defaultRowHeight="12.75" x14ac:dyDescent="0.2"/>
  <cols>
    <col min="1" max="1" width="3" bestFit="1" customWidth="1"/>
    <col min="2" max="2" width="22.5703125" bestFit="1" customWidth="1"/>
    <col min="3" max="3" width="12" bestFit="1" customWidth="1"/>
  </cols>
  <sheetData>
    <row r="1" spans="1:7" x14ac:dyDescent="0.2">
      <c r="A1" s="1" t="s">
        <v>0</v>
      </c>
      <c r="B1" s="2" t="s">
        <v>2</v>
      </c>
      <c r="C1" s="2" t="s">
        <v>1</v>
      </c>
    </row>
    <row r="2" spans="1:7" x14ac:dyDescent="0.2">
      <c r="A2" s="1">
        <v>1</v>
      </c>
      <c r="B2" s="2" t="s">
        <v>13</v>
      </c>
      <c r="C2" s="2" t="s">
        <v>45</v>
      </c>
      <c r="F2" t="str">
        <f>ABS</f>
        <v>Грецкий</v>
      </c>
      <c r="G2">
        <f>ROW(F2)</f>
        <v>2</v>
      </c>
    </row>
    <row r="3" spans="1:7" x14ac:dyDescent="0.2">
      <c r="A3" s="1">
        <v>2</v>
      </c>
      <c r="B3" s="2" t="s">
        <v>14</v>
      </c>
      <c r="C3" s="2" t="s">
        <v>46</v>
      </c>
      <c r="F3" t="str">
        <f>Таблица04[[#This Row],[Наименование товара]]</f>
        <v>Фундук</v>
      </c>
      <c r="G3">
        <f t="shared" ref="G3:G6" si="0">ROW(F3)</f>
        <v>3</v>
      </c>
    </row>
    <row r="4" spans="1:7" x14ac:dyDescent="0.2">
      <c r="A4" s="1">
        <v>3</v>
      </c>
      <c r="B4" s="2" t="s">
        <v>15</v>
      </c>
      <c r="C4" s="2" t="s">
        <v>47</v>
      </c>
      <c r="F4" t="str">
        <f>Таблица04[[#This Row],[Наименование товара]]</f>
        <v>Арахис</v>
      </c>
      <c r="G4">
        <f t="shared" si="0"/>
        <v>4</v>
      </c>
    </row>
    <row r="5" spans="1:7" x14ac:dyDescent="0.2">
      <c r="A5" s="1">
        <v>4</v>
      </c>
      <c r="B5" s="2" t="s">
        <v>16</v>
      </c>
      <c r="C5" s="2" t="s">
        <v>48</v>
      </c>
      <c r="F5" t="str">
        <f>Таблица04[[#This Row],[Наименование товара]]</f>
        <v>Кедровый</v>
      </c>
      <c r="G5">
        <f t="shared" si="0"/>
        <v>5</v>
      </c>
    </row>
    <row r="6" spans="1:7" x14ac:dyDescent="0.2">
      <c r="A6" s="1">
        <v>5</v>
      </c>
      <c r="B6" s="2" t="s">
        <v>17</v>
      </c>
      <c r="C6" s="2" t="s">
        <v>49</v>
      </c>
      <c r="F6" t="str">
        <f>Таблица04[[#This Row],[Наименование товара]]</f>
        <v>Кокос</v>
      </c>
      <c r="G6">
        <f t="shared" si="0"/>
        <v>6</v>
      </c>
    </row>
    <row r="8" spans="1:7" x14ac:dyDescent="0.2">
      <c r="B8" s="7" t="s">
        <v>70</v>
      </c>
    </row>
  </sheetData>
  <phoneticPr fontId="2" type="noConversion"/>
  <conditionalFormatting sqref="B2:B6">
    <cfRule type="duplicateValues" dxfId="1" priority="4"/>
  </conditionalFormatting>
  <hyperlinks>
    <hyperlink ref="B8" location="'01_Все товары'!A1" display="'01_Все товары'!A1" xr:uid="{00713345-929F-47DB-BDAC-E23FF768A2A6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7E57D-4F0E-43DE-92AD-1E4B913D63BF}">
  <sheetPr codeName="Лист05"/>
  <dimension ref="A1:C8"/>
  <sheetViews>
    <sheetView zoomScale="160" zoomScaleNormal="160" workbookViewId="0">
      <selection activeCell="B8" sqref="B8"/>
    </sheetView>
  </sheetViews>
  <sheetFormatPr defaultRowHeight="12.75" x14ac:dyDescent="0.2"/>
  <cols>
    <col min="1" max="1" width="4.140625" bestFit="1" customWidth="1"/>
    <col min="2" max="2" width="31.5703125" bestFit="1" customWidth="1"/>
    <col min="3" max="3" width="30.140625" customWidth="1"/>
  </cols>
  <sheetData>
    <row r="1" spans="1:3" x14ac:dyDescent="0.2">
      <c r="A1" s="1" t="s">
        <v>0</v>
      </c>
      <c r="B1" s="2" t="s">
        <v>2</v>
      </c>
      <c r="C1" s="2" t="s">
        <v>1</v>
      </c>
    </row>
    <row r="2" spans="1:3" x14ac:dyDescent="0.2">
      <c r="A2" s="1">
        <v>1</v>
      </c>
      <c r="B2" s="2" t="s">
        <v>18</v>
      </c>
      <c r="C2" s="2" t="s">
        <v>50</v>
      </c>
    </row>
    <row r="3" spans="1:3" x14ac:dyDescent="0.2">
      <c r="A3" s="1">
        <v>2</v>
      </c>
      <c r="B3" s="2" t="s">
        <v>19</v>
      </c>
      <c r="C3" s="2" t="s">
        <v>51</v>
      </c>
    </row>
    <row r="4" spans="1:3" x14ac:dyDescent="0.2">
      <c r="A4" s="1">
        <v>3</v>
      </c>
      <c r="B4" s="2" t="s">
        <v>20</v>
      </c>
      <c r="C4" s="2" t="s">
        <v>52</v>
      </c>
    </row>
    <row r="5" spans="1:3" x14ac:dyDescent="0.2">
      <c r="A5" s="1">
        <v>4</v>
      </c>
      <c r="B5" s="2" t="s">
        <v>21</v>
      </c>
      <c r="C5" s="2" t="s">
        <v>53</v>
      </c>
    </row>
    <row r="6" spans="1:3" x14ac:dyDescent="0.2">
      <c r="A6" s="1">
        <v>5</v>
      </c>
      <c r="B6" s="2" t="s">
        <v>22</v>
      </c>
      <c r="C6" s="2" t="s">
        <v>54</v>
      </c>
    </row>
    <row r="8" spans="1:3" x14ac:dyDescent="0.2">
      <c r="B8" s="7" t="s">
        <v>70</v>
      </c>
    </row>
  </sheetData>
  <conditionalFormatting sqref="B2:B6">
    <cfRule type="duplicateValues" dxfId="0" priority="5"/>
  </conditionalFormatting>
  <hyperlinks>
    <hyperlink ref="B8" location="'01_Все товары'!A1" display="'01_Все товары'!A1" xr:uid="{4513BA7F-8561-48B0-92F9-60D887FC3D76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Категории</vt:lpstr>
      <vt:lpstr>01_Все товары</vt:lpstr>
      <vt:lpstr>02_Овощи</vt:lpstr>
      <vt:lpstr>03_Фрукты</vt:lpstr>
      <vt:lpstr>04_Орехи</vt:lpstr>
      <vt:lpstr>05_Грибы</vt:lpstr>
      <vt:lpstr>ABS</vt:lpstr>
      <vt:lpstr>Капуста_белокочанная</vt:lpstr>
      <vt:lpstr>Картофель</vt:lpstr>
      <vt:lpstr>Лук_репчатый</vt:lpstr>
      <vt:lpstr>Морковь</vt:lpstr>
      <vt:lpstr>Чеснок</vt:lpstr>
    </vt:vector>
  </TitlesOfParts>
  <Company>DNZ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2023-10-31T13:23:18Z</dcterms:created>
  <dcterms:modified xsi:type="dcterms:W3CDTF">2023-11-08T10:44:44Z</dcterms:modified>
</cp:coreProperties>
</file>