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EA58ABD-2A8C-498D-AF2B-E310DD803C7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дартс" sheetId="1" r:id="rId1"/>
    <sheet name="общее дартс" sheetId="2" r:id="rId2"/>
  </sheets>
  <definedNames>
    <definedName name="_xlnm._FilterDatabase" localSheetId="1" hidden="1">'общее дартс'!$A$4:$D$32</definedName>
    <definedName name="_xlnm.Print_Area" localSheetId="0">дартс!$A$1:$DJ$152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6" i="1"/>
  <c r="Y7" i="1"/>
  <c r="Y8" i="1"/>
  <c r="Y6" i="1"/>
  <c r="F7" i="1" a="1"/>
  <c r="F7" i="1" s="1"/>
  <c r="F8" i="1" a="1"/>
  <c r="F8" i="1" s="1"/>
  <c r="F6" i="1" a="1"/>
  <c r="F6" i="1" s="1"/>
  <c r="S7" i="1" a="1"/>
  <c r="S7" i="1" s="1"/>
  <c r="S8" i="1" a="1"/>
  <c r="S8" i="1" s="1"/>
  <c r="S6" i="1" a="1"/>
  <c r="S6" i="1" s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V17" i="1"/>
  <c r="AF17" i="1" s="1"/>
  <c r="AV18" i="1"/>
  <c r="AF18" i="1" s="1"/>
  <c r="AV22" i="1"/>
  <c r="AF22" i="1" s="1"/>
  <c r="AV23" i="1"/>
  <c r="AF23" i="1" s="1"/>
  <c r="AV24" i="1"/>
  <c r="AF24" i="1" s="1"/>
  <c r="AV25" i="1"/>
  <c r="AF25" i="1" s="1"/>
  <c r="AV26" i="1"/>
  <c r="AF26" i="1" s="1"/>
  <c r="AV27" i="1"/>
  <c r="AF27" i="1" s="1"/>
  <c r="AV28" i="1"/>
  <c r="AF28" i="1" s="1"/>
  <c r="AV29" i="1"/>
  <c r="AF29" i="1" s="1"/>
  <c r="AV30" i="1"/>
  <c r="AF30" i="1" s="1"/>
  <c r="AV31" i="1"/>
  <c r="AF31" i="1" s="1"/>
  <c r="AV32" i="1"/>
  <c r="AF32" i="1" s="1"/>
  <c r="AV33" i="1"/>
  <c r="AF33" i="1" s="1"/>
  <c r="AV34" i="1"/>
  <c r="AF34" i="1" s="1"/>
  <c r="AV35" i="1"/>
  <c r="AF35" i="1" s="1"/>
  <c r="AV36" i="1"/>
  <c r="AF36" i="1" s="1"/>
  <c r="AV37" i="1"/>
  <c r="AF37" i="1" s="1"/>
  <c r="AV38" i="1"/>
  <c r="AF38" i="1" s="1"/>
  <c r="AV39" i="1"/>
  <c r="AF39" i="1" s="1"/>
  <c r="AV40" i="1"/>
  <c r="AF40" i="1" s="1"/>
  <c r="AV41" i="1"/>
  <c r="AF41" i="1" s="1"/>
  <c r="AV42" i="1"/>
  <c r="AF42" i="1" s="1"/>
  <c r="AV43" i="1"/>
  <c r="AF43" i="1" s="1"/>
  <c r="AV44" i="1"/>
  <c r="AF44" i="1" s="1"/>
  <c r="AV45" i="1"/>
  <c r="AF45" i="1" s="1"/>
  <c r="AV46" i="1"/>
  <c r="AF46" i="1" s="1"/>
  <c r="AV47" i="1"/>
  <c r="AF47" i="1" s="1"/>
  <c r="AV48" i="1"/>
  <c r="AF48" i="1" s="1"/>
  <c r="AV49" i="1"/>
  <c r="AF49" i="1" s="1"/>
  <c r="AV50" i="1"/>
  <c r="AF50" i="1" s="1"/>
  <c r="AV51" i="1"/>
  <c r="AF51" i="1" s="1"/>
  <c r="AV52" i="1"/>
  <c r="AF52" i="1" s="1"/>
  <c r="AV53" i="1"/>
  <c r="AF53" i="1" s="1"/>
  <c r="AV54" i="1"/>
  <c r="AF54" i="1" s="1"/>
  <c r="AV55" i="1"/>
  <c r="AF55" i="1" s="1"/>
  <c r="AV56" i="1"/>
  <c r="AF56" i="1" s="1"/>
  <c r="AV57" i="1"/>
  <c r="AF57" i="1" s="1"/>
  <c r="AV58" i="1"/>
  <c r="AF58" i="1" s="1"/>
  <c r="AV59" i="1"/>
  <c r="AF59" i="1" s="1"/>
  <c r="AV60" i="1"/>
  <c r="AF60" i="1" s="1"/>
  <c r="AV61" i="1"/>
  <c r="AF61" i="1" s="1"/>
  <c r="AV62" i="1"/>
  <c r="AF62" i="1" s="1"/>
  <c r="AV63" i="1"/>
  <c r="AF63" i="1" s="1"/>
  <c r="AV64" i="1"/>
  <c r="AF64" i="1" s="1"/>
  <c r="AV65" i="1"/>
  <c r="AF65" i="1" s="1"/>
  <c r="AV66" i="1"/>
  <c r="AF66" i="1" s="1"/>
  <c r="AV67" i="1"/>
  <c r="AF67" i="1" s="1"/>
  <c r="AV68" i="1"/>
  <c r="AF68" i="1" s="1"/>
  <c r="AV69" i="1"/>
  <c r="AF69" i="1" s="1"/>
  <c r="AV70" i="1"/>
  <c r="AF70" i="1" s="1"/>
  <c r="AV71" i="1"/>
  <c r="AF71" i="1" s="1"/>
  <c r="AV72" i="1"/>
  <c r="AF72" i="1" s="1"/>
  <c r="AV73" i="1"/>
  <c r="AF73" i="1" s="1"/>
  <c r="AV74" i="1"/>
  <c r="AF74" i="1" s="1"/>
  <c r="AV75" i="1"/>
  <c r="AF75" i="1" s="1"/>
  <c r="AV76" i="1"/>
  <c r="AF76" i="1" s="1"/>
  <c r="AV77" i="1"/>
  <c r="AF77" i="1" s="1"/>
  <c r="AV78" i="1"/>
  <c r="AF78" i="1" s="1"/>
  <c r="AV79" i="1"/>
  <c r="AF79" i="1" s="1"/>
  <c r="AV80" i="1"/>
  <c r="AF80" i="1" s="1"/>
  <c r="AV81" i="1"/>
  <c r="AF81" i="1" s="1"/>
  <c r="AV82" i="1"/>
  <c r="AF82" i="1" s="1"/>
  <c r="AV83" i="1"/>
  <c r="AF83" i="1" s="1"/>
  <c r="AV84" i="1"/>
  <c r="AF84" i="1" s="1"/>
  <c r="AV85" i="1"/>
  <c r="AF85" i="1" s="1"/>
  <c r="AV86" i="1"/>
  <c r="AF86" i="1" s="1"/>
  <c r="AV87" i="1"/>
  <c r="AF87" i="1" s="1"/>
  <c r="AV88" i="1"/>
  <c r="AF88" i="1" s="1"/>
  <c r="AV89" i="1"/>
  <c r="AF89" i="1" s="1"/>
  <c r="AV90" i="1"/>
  <c r="AF90" i="1" s="1"/>
  <c r="AV91" i="1"/>
  <c r="AF91" i="1" s="1"/>
  <c r="AV92" i="1"/>
  <c r="AF92" i="1" s="1"/>
  <c r="AV93" i="1"/>
  <c r="AF93" i="1" s="1"/>
  <c r="AV94" i="1"/>
  <c r="AF94" i="1" s="1"/>
  <c r="AV95" i="1"/>
  <c r="AF95" i="1" s="1"/>
  <c r="AV96" i="1"/>
  <c r="AF96" i="1" s="1"/>
  <c r="AV97" i="1"/>
  <c r="AF97" i="1" s="1"/>
  <c r="AV98" i="1"/>
  <c r="AF98" i="1" s="1"/>
  <c r="AV99" i="1"/>
  <c r="AF99" i="1" s="1"/>
  <c r="AV100" i="1"/>
  <c r="AF100" i="1" s="1"/>
  <c r="AV101" i="1"/>
  <c r="AF101" i="1" s="1"/>
  <c r="AV102" i="1"/>
  <c r="AF102" i="1" s="1"/>
  <c r="AV103" i="1"/>
  <c r="AF103" i="1" s="1"/>
  <c r="AV104" i="1"/>
  <c r="AF104" i="1" s="1"/>
  <c r="AV105" i="1"/>
  <c r="AF105" i="1" s="1"/>
  <c r="AV106" i="1"/>
  <c r="AF106" i="1" s="1"/>
  <c r="AV107" i="1"/>
  <c r="AF107" i="1" s="1"/>
  <c r="AV108" i="1"/>
  <c r="AF108" i="1" s="1"/>
  <c r="AV109" i="1"/>
  <c r="AF109" i="1" s="1"/>
  <c r="AV110" i="1"/>
  <c r="AF110" i="1" s="1"/>
  <c r="AV111" i="1"/>
  <c r="AF111" i="1" s="1"/>
  <c r="AV112" i="1"/>
  <c r="AF112" i="1" s="1"/>
  <c r="AV113" i="1"/>
  <c r="AF113" i="1" s="1"/>
  <c r="AV114" i="1"/>
  <c r="AF114" i="1" s="1"/>
  <c r="AV115" i="1"/>
  <c r="AF115" i="1" s="1"/>
  <c r="AV116" i="1"/>
  <c r="AF116" i="1" s="1"/>
  <c r="AV117" i="1"/>
  <c r="AF117" i="1" s="1"/>
  <c r="AV118" i="1"/>
  <c r="AF118" i="1" s="1"/>
  <c r="AV119" i="1"/>
  <c r="AF119" i="1" s="1"/>
  <c r="AV120" i="1"/>
  <c r="AF120" i="1" s="1"/>
  <c r="AV121" i="1"/>
  <c r="AF121" i="1" s="1"/>
  <c r="AV122" i="1"/>
  <c r="AF122" i="1" s="1"/>
  <c r="AV123" i="1"/>
  <c r="AF123" i="1" s="1"/>
  <c r="AV124" i="1"/>
  <c r="AF124" i="1" s="1"/>
  <c r="AV125" i="1"/>
  <c r="AF125" i="1" s="1"/>
  <c r="AV126" i="1"/>
  <c r="AF126" i="1" s="1"/>
  <c r="AV127" i="1"/>
  <c r="AF127" i="1" s="1"/>
  <c r="AV128" i="1"/>
  <c r="AF128" i="1" s="1"/>
  <c r="AV129" i="1"/>
  <c r="AF129" i="1" s="1"/>
  <c r="AV130" i="1"/>
  <c r="AF130" i="1" s="1"/>
  <c r="AV131" i="1"/>
  <c r="AF131" i="1" s="1"/>
  <c r="AV132" i="1"/>
  <c r="AF132" i="1" s="1"/>
  <c r="AV133" i="1"/>
  <c r="AF133" i="1" s="1"/>
  <c r="AV134" i="1"/>
  <c r="AF134" i="1" s="1"/>
  <c r="AV135" i="1"/>
  <c r="AF135" i="1" s="1"/>
  <c r="AV136" i="1"/>
  <c r="AF136" i="1" s="1"/>
  <c r="AV137" i="1"/>
  <c r="AF137" i="1" s="1"/>
  <c r="AV138" i="1"/>
  <c r="AF138" i="1" s="1"/>
  <c r="AV139" i="1"/>
  <c r="AF139" i="1" s="1"/>
  <c r="AV140" i="1"/>
  <c r="AF140" i="1" s="1"/>
  <c r="AV141" i="1"/>
  <c r="AF141" i="1" s="1"/>
  <c r="AV142" i="1"/>
  <c r="AF142" i="1" s="1"/>
  <c r="AV143" i="1"/>
  <c r="AF143" i="1" s="1"/>
  <c r="AV144" i="1"/>
  <c r="AF144" i="1" s="1"/>
  <c r="AV145" i="1"/>
  <c r="AF145" i="1" s="1"/>
  <c r="AV146" i="1"/>
  <c r="AF146" i="1" s="1"/>
  <c r="AV147" i="1"/>
  <c r="AF147" i="1" s="1"/>
  <c r="AV148" i="1"/>
  <c r="AF148" i="1" s="1"/>
  <c r="AV149" i="1"/>
  <c r="AF149" i="1" s="1"/>
  <c r="AV150" i="1"/>
  <c r="AF150" i="1" s="1"/>
  <c r="AV151" i="1"/>
  <c r="AF151" i="1" s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H132" i="1" l="1"/>
  <c r="BK132" i="1" s="1"/>
  <c r="AH112" i="1"/>
  <c r="AH92" i="1"/>
  <c r="BK92" i="1" s="1"/>
  <c r="AH32" i="1"/>
  <c r="AH72" i="1"/>
  <c r="AH52" i="1"/>
  <c r="AH147" i="1"/>
  <c r="BK147" i="1" s="1"/>
  <c r="AH127" i="1"/>
  <c r="BK127" i="1" s="1"/>
  <c r="AH107" i="1"/>
  <c r="BK107" i="1" s="1"/>
  <c r="AH87" i="1"/>
  <c r="BK87" i="1" s="1"/>
  <c r="AH67" i="1"/>
  <c r="AH47" i="1"/>
  <c r="AH27" i="1"/>
  <c r="AH142" i="1"/>
  <c r="BK142" i="1" s="1"/>
  <c r="AH122" i="1"/>
  <c r="BK122" i="1" s="1"/>
  <c r="AH102" i="1"/>
  <c r="BK102" i="1" s="1"/>
  <c r="AH82" i="1"/>
  <c r="BK82" i="1" s="1"/>
  <c r="AH62" i="1"/>
  <c r="AH42" i="1"/>
  <c r="AH137" i="1"/>
  <c r="BK137" i="1" s="1"/>
  <c r="AH117" i="1"/>
  <c r="BK117" i="1" s="1"/>
  <c r="AH97" i="1"/>
  <c r="BK97" i="1" s="1"/>
  <c r="AH77" i="1"/>
  <c r="BK77" i="1" s="1"/>
  <c r="AH57" i="1"/>
  <c r="AH37" i="1"/>
  <c r="BK112" i="1"/>
  <c r="B32" i="2" l="1"/>
  <c r="C32" i="2" s="1"/>
  <c r="B31" i="2"/>
  <c r="C31" i="2" s="1"/>
  <c r="B30" i="2"/>
  <c r="C30" i="2" s="1"/>
  <c r="B29" i="2"/>
  <c r="C29" i="2" s="1"/>
  <c r="B28" i="2"/>
  <c r="C28" i="2" s="1"/>
  <c r="B27" i="2"/>
  <c r="C27" i="2" s="1"/>
  <c r="B26" i="2"/>
  <c r="C26" i="2" s="1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B6" i="2"/>
  <c r="B5" i="2"/>
  <c r="AE12" i="1"/>
  <c r="BK27" i="1" l="1"/>
  <c r="BK32" i="1"/>
  <c r="AU15" i="1" l="1"/>
  <c r="AU19" i="1"/>
  <c r="AU25" i="1"/>
  <c r="AU26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T18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2" i="1"/>
  <c r="AX62" i="1" l="1"/>
  <c r="AX42" i="1"/>
  <c r="AY37" i="1"/>
  <c r="AY57" i="1"/>
  <c r="AX22" i="1"/>
  <c r="AX142" i="1"/>
  <c r="AZ142" i="1"/>
  <c r="BD142" i="1"/>
  <c r="BB142" i="1"/>
  <c r="AX102" i="1"/>
  <c r="AZ102" i="1"/>
  <c r="BD102" i="1"/>
  <c r="BB102" i="1"/>
  <c r="AY117" i="1"/>
  <c r="BA117" i="1"/>
  <c r="BE117" i="1"/>
  <c r="BC117" i="1"/>
  <c r="AY77" i="1"/>
  <c r="BA77" i="1"/>
  <c r="BE77" i="1"/>
  <c r="BC77" i="1"/>
  <c r="BB137" i="1"/>
  <c r="AX137" i="1"/>
  <c r="AZ137" i="1"/>
  <c r="BD137" i="1"/>
  <c r="BB117" i="1"/>
  <c r="AX117" i="1"/>
  <c r="AZ117" i="1"/>
  <c r="BD117" i="1"/>
  <c r="BB97" i="1"/>
  <c r="AX97" i="1"/>
  <c r="AZ97" i="1"/>
  <c r="BD97" i="1"/>
  <c r="BB77" i="1"/>
  <c r="BD77" i="1"/>
  <c r="AX77" i="1"/>
  <c r="AZ77" i="1"/>
  <c r="AX57" i="1"/>
  <c r="AX37" i="1"/>
  <c r="BC132" i="1"/>
  <c r="AY132" i="1"/>
  <c r="BA132" i="1"/>
  <c r="BE132" i="1"/>
  <c r="BC112" i="1"/>
  <c r="AY112" i="1"/>
  <c r="BA112" i="1"/>
  <c r="BE112" i="1"/>
  <c r="BC92" i="1"/>
  <c r="AY92" i="1"/>
  <c r="BA92" i="1"/>
  <c r="BE92" i="1"/>
  <c r="AY72" i="1"/>
  <c r="AY52" i="1"/>
  <c r="AY32" i="1"/>
  <c r="AX122" i="1"/>
  <c r="AZ122" i="1"/>
  <c r="BD122" i="1"/>
  <c r="BB122" i="1"/>
  <c r="AY97" i="1"/>
  <c r="BA97" i="1"/>
  <c r="BE97" i="1"/>
  <c r="BC97" i="1"/>
  <c r="AX132" i="1"/>
  <c r="AZ132" i="1"/>
  <c r="BD132" i="1"/>
  <c r="BB132" i="1"/>
  <c r="AX112" i="1"/>
  <c r="AZ112" i="1"/>
  <c r="BD112" i="1"/>
  <c r="BB112" i="1"/>
  <c r="AX92" i="1"/>
  <c r="AZ92" i="1"/>
  <c r="BD92" i="1"/>
  <c r="BB92" i="1"/>
  <c r="AX72" i="1"/>
  <c r="AX52" i="1"/>
  <c r="AX32" i="1"/>
  <c r="AY147" i="1"/>
  <c r="BA147" i="1"/>
  <c r="BE147" i="1"/>
  <c r="BC147" i="1"/>
  <c r="AY127" i="1"/>
  <c r="BA127" i="1"/>
  <c r="BE127" i="1"/>
  <c r="BC127" i="1"/>
  <c r="AY107" i="1"/>
  <c r="BA107" i="1"/>
  <c r="BE107" i="1"/>
  <c r="BC107" i="1"/>
  <c r="AY87" i="1"/>
  <c r="BA87" i="1"/>
  <c r="BE87" i="1"/>
  <c r="BC87" i="1"/>
  <c r="AY67" i="1"/>
  <c r="AY47" i="1"/>
  <c r="AX82" i="1"/>
  <c r="AZ82" i="1"/>
  <c r="BD82" i="1"/>
  <c r="BB82" i="1"/>
  <c r="AY137" i="1"/>
  <c r="BA137" i="1"/>
  <c r="BE137" i="1"/>
  <c r="BC137" i="1"/>
  <c r="BB147" i="1"/>
  <c r="BD147" i="1"/>
  <c r="AX147" i="1"/>
  <c r="AZ147" i="1"/>
  <c r="BB127" i="1"/>
  <c r="AZ127" i="1"/>
  <c r="BD127" i="1"/>
  <c r="AX127" i="1"/>
  <c r="BB107" i="1"/>
  <c r="BD107" i="1"/>
  <c r="AX107" i="1"/>
  <c r="AZ107" i="1"/>
  <c r="BB87" i="1"/>
  <c r="AZ87" i="1"/>
  <c r="AX87" i="1"/>
  <c r="BD87" i="1"/>
  <c r="AX67" i="1"/>
  <c r="AX47" i="1"/>
  <c r="AX27" i="1"/>
  <c r="BC142" i="1"/>
  <c r="AY142" i="1"/>
  <c r="BA142" i="1"/>
  <c r="BE142" i="1"/>
  <c r="BC122" i="1"/>
  <c r="AY122" i="1"/>
  <c r="BA122" i="1"/>
  <c r="BE122" i="1"/>
  <c r="BC102" i="1"/>
  <c r="AY102" i="1"/>
  <c r="BA102" i="1"/>
  <c r="BE102" i="1"/>
  <c r="BC82" i="1"/>
  <c r="AY82" i="1"/>
  <c r="BA82" i="1"/>
  <c r="BE82" i="1"/>
  <c r="AY62" i="1"/>
  <c r="BG62" i="1" s="1"/>
  <c r="AY42" i="1"/>
  <c r="BB62" i="1"/>
  <c r="AZ62" i="1"/>
  <c r="BD62" i="1"/>
  <c r="BB42" i="1"/>
  <c r="AZ42" i="1"/>
  <c r="BD42" i="1"/>
  <c r="BB22" i="1"/>
  <c r="AZ22" i="1"/>
  <c r="BD22" i="1"/>
  <c r="BA57" i="1"/>
  <c r="BE57" i="1"/>
  <c r="BC57" i="1"/>
  <c r="BA37" i="1"/>
  <c r="BE37" i="1"/>
  <c r="BC37" i="1"/>
  <c r="BB72" i="1"/>
  <c r="AZ72" i="1"/>
  <c r="BD72" i="1"/>
  <c r="BB52" i="1"/>
  <c r="AZ52" i="1"/>
  <c r="BD52" i="1"/>
  <c r="BB32" i="1"/>
  <c r="AZ32" i="1"/>
  <c r="BD32" i="1"/>
  <c r="BA67" i="1"/>
  <c r="BE67" i="1"/>
  <c r="BC67" i="1"/>
  <c r="BA47" i="1"/>
  <c r="BE47" i="1"/>
  <c r="BC47" i="1"/>
  <c r="AZ67" i="1"/>
  <c r="BD67" i="1"/>
  <c r="BB67" i="1"/>
  <c r="AZ47" i="1"/>
  <c r="BD47" i="1"/>
  <c r="BB47" i="1"/>
  <c r="AZ27" i="1"/>
  <c r="BD27" i="1"/>
  <c r="BB27" i="1"/>
  <c r="BC62" i="1"/>
  <c r="BA62" i="1"/>
  <c r="BE62" i="1"/>
  <c r="BC42" i="1"/>
  <c r="BA42" i="1"/>
  <c r="BE42" i="1"/>
  <c r="AZ57" i="1"/>
  <c r="BD57" i="1"/>
  <c r="BB57" i="1"/>
  <c r="AZ37" i="1"/>
  <c r="BD37" i="1"/>
  <c r="BB37" i="1"/>
  <c r="BC72" i="1"/>
  <c r="BA72" i="1"/>
  <c r="BE72" i="1"/>
  <c r="BC52" i="1"/>
  <c r="BA52" i="1"/>
  <c r="BE52" i="1"/>
  <c r="BC32" i="1"/>
  <c r="BA32" i="1"/>
  <c r="BE32" i="1"/>
  <c r="C7" i="2"/>
  <c r="BF42" i="1" l="1"/>
  <c r="BG42" i="1"/>
  <c r="BJ67" i="1"/>
  <c r="BH67" i="1"/>
  <c r="BI67" i="1"/>
  <c r="BF127" i="1"/>
  <c r="BG127" i="1"/>
  <c r="BF62" i="1"/>
  <c r="BF32" i="1"/>
  <c r="BG32" i="1"/>
  <c r="BF97" i="1"/>
  <c r="BG97" i="1"/>
  <c r="BF117" i="1"/>
  <c r="BG117" i="1"/>
  <c r="BH57" i="1"/>
  <c r="BI57" i="1"/>
  <c r="BJ57" i="1"/>
  <c r="BJ47" i="1"/>
  <c r="BH47" i="1"/>
  <c r="BI47" i="1"/>
  <c r="BH62" i="1"/>
  <c r="BI62" i="1"/>
  <c r="BJ62" i="1"/>
  <c r="BF87" i="1"/>
  <c r="BG87" i="1"/>
  <c r="BF107" i="1"/>
  <c r="BG107" i="1"/>
  <c r="BF147" i="1"/>
  <c r="BG147" i="1"/>
  <c r="BG82" i="1"/>
  <c r="BF82" i="1"/>
  <c r="BF52" i="1"/>
  <c r="BG52" i="1"/>
  <c r="BI92" i="1"/>
  <c r="BJ92" i="1"/>
  <c r="BH92" i="1"/>
  <c r="BI112" i="1"/>
  <c r="BJ112" i="1"/>
  <c r="BH112" i="1"/>
  <c r="BI132" i="1"/>
  <c r="BJ132" i="1"/>
  <c r="BH132" i="1"/>
  <c r="BF57" i="1"/>
  <c r="BG57" i="1"/>
  <c r="BI32" i="1"/>
  <c r="BH32" i="1"/>
  <c r="BJ32" i="1"/>
  <c r="BJ107" i="1"/>
  <c r="BH107" i="1"/>
  <c r="BI107" i="1"/>
  <c r="BG122" i="1"/>
  <c r="BF122" i="1"/>
  <c r="BF137" i="1"/>
  <c r="BG137" i="1"/>
  <c r="BH37" i="1"/>
  <c r="BI37" i="1"/>
  <c r="BJ37" i="1"/>
  <c r="BI72" i="1"/>
  <c r="BJ72" i="1"/>
  <c r="BH72" i="1"/>
  <c r="BJ42" i="1"/>
  <c r="BH42" i="1"/>
  <c r="BI42" i="1"/>
  <c r="BF47" i="1"/>
  <c r="BG47" i="1"/>
  <c r="BJ87" i="1"/>
  <c r="BH87" i="1"/>
  <c r="BI87" i="1"/>
  <c r="BJ127" i="1"/>
  <c r="BH127" i="1"/>
  <c r="BI127" i="1"/>
  <c r="BF72" i="1"/>
  <c r="BG72" i="1"/>
  <c r="BF92" i="1"/>
  <c r="BG92" i="1"/>
  <c r="BF112" i="1"/>
  <c r="BG112" i="1"/>
  <c r="BF132" i="1"/>
  <c r="BG132" i="1"/>
  <c r="BH77" i="1"/>
  <c r="BI77" i="1"/>
  <c r="BJ77" i="1"/>
  <c r="BH102" i="1"/>
  <c r="BI102" i="1"/>
  <c r="BJ102" i="1"/>
  <c r="BH142" i="1"/>
  <c r="BI142" i="1"/>
  <c r="BJ142" i="1"/>
  <c r="BJ147" i="1"/>
  <c r="BH147" i="1"/>
  <c r="BI147" i="1"/>
  <c r="BH82" i="1"/>
  <c r="BI82" i="1"/>
  <c r="BJ82" i="1"/>
  <c r="BF37" i="1"/>
  <c r="BG37" i="1"/>
  <c r="BI52" i="1"/>
  <c r="BJ52" i="1"/>
  <c r="BH52" i="1"/>
  <c r="BF67" i="1"/>
  <c r="BG67" i="1"/>
  <c r="BH122" i="1"/>
  <c r="BI122" i="1"/>
  <c r="BJ122" i="1"/>
  <c r="BF77" i="1"/>
  <c r="BG77" i="1"/>
  <c r="BH97" i="1"/>
  <c r="BI97" i="1"/>
  <c r="BJ97" i="1"/>
  <c r="BH117" i="1"/>
  <c r="BI117" i="1"/>
  <c r="BJ117" i="1"/>
  <c r="BH137" i="1"/>
  <c r="BI137" i="1"/>
  <c r="BJ137" i="1"/>
  <c r="BG102" i="1"/>
  <c r="BF102" i="1"/>
  <c r="BG142" i="1"/>
  <c r="BF142" i="1"/>
  <c r="AG31" i="1"/>
  <c r="AG32" i="1"/>
  <c r="AG33" i="1"/>
  <c r="AG36" i="1"/>
  <c r="AG37" i="1"/>
  <c r="AG39" i="1"/>
  <c r="AG40" i="1"/>
  <c r="AG43" i="1"/>
  <c r="AG44" i="1"/>
  <c r="AG45" i="1"/>
  <c r="AG47" i="1"/>
  <c r="AG48" i="1"/>
  <c r="AG49" i="1"/>
  <c r="AG52" i="1"/>
  <c r="AG53" i="1"/>
  <c r="AG55" i="1"/>
  <c r="AG56" i="1"/>
  <c r="AG59" i="1"/>
  <c r="AG60" i="1"/>
  <c r="AG61" i="1"/>
  <c r="AG63" i="1"/>
  <c r="AG64" i="1"/>
  <c r="AG65" i="1"/>
  <c r="AG68" i="1"/>
  <c r="AG69" i="1"/>
  <c r="AG71" i="1"/>
  <c r="AG72" i="1"/>
  <c r="AG75" i="1"/>
  <c r="AG76" i="1"/>
  <c r="AG77" i="1"/>
  <c r="AG79" i="1"/>
  <c r="AG80" i="1"/>
  <c r="AG81" i="1"/>
  <c r="AG84" i="1"/>
  <c r="AG85" i="1"/>
  <c r="AG87" i="1"/>
  <c r="AG88" i="1"/>
  <c r="AG91" i="1"/>
  <c r="AG92" i="1"/>
  <c r="AG93" i="1"/>
  <c r="AG95" i="1"/>
  <c r="AG96" i="1"/>
  <c r="AG97" i="1"/>
  <c r="AG100" i="1"/>
  <c r="AG101" i="1"/>
  <c r="AG103" i="1"/>
  <c r="AG104" i="1"/>
  <c r="AG107" i="1"/>
  <c r="AG108" i="1"/>
  <c r="AG109" i="1"/>
  <c r="AG111" i="1"/>
  <c r="AG112" i="1"/>
  <c r="AG113" i="1"/>
  <c r="AG116" i="1"/>
  <c r="AG117" i="1"/>
  <c r="AG119" i="1"/>
  <c r="AG120" i="1"/>
  <c r="AG122" i="1"/>
  <c r="AG123" i="1"/>
  <c r="AG124" i="1"/>
  <c r="AG125" i="1"/>
  <c r="AG127" i="1"/>
  <c r="AG128" i="1"/>
  <c r="AG129" i="1"/>
  <c r="AG130" i="1"/>
  <c r="AG132" i="1"/>
  <c r="AG133" i="1"/>
  <c r="AG135" i="1"/>
  <c r="AG136" i="1"/>
  <c r="AG138" i="1"/>
  <c r="AG139" i="1"/>
  <c r="AG140" i="1"/>
  <c r="AG141" i="1"/>
  <c r="AG143" i="1"/>
  <c r="AG144" i="1"/>
  <c r="AG145" i="1"/>
  <c r="AG146" i="1"/>
  <c r="AG148" i="1"/>
  <c r="AG149" i="1"/>
  <c r="AG151" i="1"/>
  <c r="AG25" i="1"/>
  <c r="AG26" i="1"/>
  <c r="AG30" i="1"/>
  <c r="AG34" i="1"/>
  <c r="AG35" i="1"/>
  <c r="AG38" i="1"/>
  <c r="AG41" i="1"/>
  <c r="AG42" i="1"/>
  <c r="AG46" i="1"/>
  <c r="AG50" i="1"/>
  <c r="AG51" i="1"/>
  <c r="AG54" i="1"/>
  <c r="AG57" i="1"/>
  <c r="AG58" i="1"/>
  <c r="AG62" i="1"/>
  <c r="AG66" i="1"/>
  <c r="AG67" i="1"/>
  <c r="AG70" i="1"/>
  <c r="AG73" i="1"/>
  <c r="AG74" i="1"/>
  <c r="AG78" i="1"/>
  <c r="AG82" i="1"/>
  <c r="AG83" i="1"/>
  <c r="AG86" i="1"/>
  <c r="AG89" i="1"/>
  <c r="AG90" i="1"/>
  <c r="AG94" i="1"/>
  <c r="AG98" i="1"/>
  <c r="AG99" i="1"/>
  <c r="AG102" i="1"/>
  <c r="AG105" i="1"/>
  <c r="AG106" i="1"/>
  <c r="AG110" i="1"/>
  <c r="AG114" i="1"/>
  <c r="AG115" i="1"/>
  <c r="AG118" i="1"/>
  <c r="AG121" i="1"/>
  <c r="AG126" i="1"/>
  <c r="AG131" i="1"/>
  <c r="AG134" i="1"/>
  <c r="AG137" i="1"/>
  <c r="AG142" i="1"/>
  <c r="AG147" i="1"/>
  <c r="AG150" i="1"/>
  <c r="AU18" i="1"/>
  <c r="BK37" i="1"/>
  <c r="BK42" i="1"/>
  <c r="BK47" i="1"/>
  <c r="BK52" i="1"/>
  <c r="BK57" i="1"/>
  <c r="BK62" i="1"/>
  <c r="BK67" i="1"/>
  <c r="BK72" i="1"/>
  <c r="AT21" i="1" l="1"/>
  <c r="AU20" i="1"/>
  <c r="AT20" i="1"/>
  <c r="AT17" i="1"/>
  <c r="AU14" i="1"/>
  <c r="AU16" i="1"/>
  <c r="AT16" i="1"/>
  <c r="AU13" i="1"/>
  <c r="AT15" i="1"/>
  <c r="AT14" i="1"/>
  <c r="AT19" i="1"/>
  <c r="AU21" i="1"/>
  <c r="AG21" i="1"/>
  <c r="AU17" i="1"/>
  <c r="AU12" i="1"/>
  <c r="AT13" i="1"/>
  <c r="AU29" i="1"/>
  <c r="AU28" i="1"/>
  <c r="AU27" i="1"/>
  <c r="AU22" i="1"/>
  <c r="AU24" i="1"/>
  <c r="AU23" i="1"/>
  <c r="AL12" i="1"/>
  <c r="AL104" i="1"/>
  <c r="AM104" i="1"/>
  <c r="AO104" i="1"/>
  <c r="AP104" i="1"/>
  <c r="D16" i="2"/>
  <c r="D12" i="2"/>
  <c r="AX17" i="1" l="1"/>
  <c r="AY12" i="1"/>
  <c r="AX12" i="1"/>
  <c r="AY22" i="1"/>
  <c r="BF22" i="1" s="1"/>
  <c r="AY27" i="1"/>
  <c r="AY17" i="1"/>
  <c r="BG17" i="1" s="1"/>
  <c r="BA27" i="1"/>
  <c r="BE27" i="1"/>
  <c r="BC27" i="1"/>
  <c r="BA17" i="1"/>
  <c r="BE17" i="1"/>
  <c r="BC17" i="1"/>
  <c r="BE12" i="1"/>
  <c r="BC12" i="1"/>
  <c r="AZ17" i="1"/>
  <c r="BD17" i="1"/>
  <c r="BB17" i="1"/>
  <c r="BC22" i="1"/>
  <c r="BA22" i="1"/>
  <c r="BE22" i="1"/>
  <c r="BD12" i="1"/>
  <c r="BB12" i="1"/>
  <c r="AZ12" i="1"/>
  <c r="BA12" i="1"/>
  <c r="D32" i="2"/>
  <c r="D10" i="2"/>
  <c r="D13" i="2"/>
  <c r="D17" i="2"/>
  <c r="D21" i="2"/>
  <c r="D25" i="2"/>
  <c r="D26" i="2"/>
  <c r="D24" i="2"/>
  <c r="D9" i="2"/>
  <c r="D14" i="2"/>
  <c r="D18" i="2"/>
  <c r="D22" i="2"/>
  <c r="D27" i="2"/>
  <c r="D30" i="2"/>
  <c r="D20" i="2"/>
  <c r="D29" i="2"/>
  <c r="D11" i="2"/>
  <c r="D15" i="2"/>
  <c r="D19" i="2"/>
  <c r="D23" i="2"/>
  <c r="D28" i="2"/>
  <c r="D31" i="2"/>
  <c r="AQ104" i="1"/>
  <c r="AR104" i="1"/>
  <c r="AS104" i="1"/>
  <c r="AI102" i="1"/>
  <c r="AI47" i="1"/>
  <c r="AI87" i="1"/>
  <c r="AI127" i="1"/>
  <c r="AI32" i="1"/>
  <c r="AI72" i="1"/>
  <c r="AI112" i="1"/>
  <c r="AI57" i="1"/>
  <c r="AI97" i="1"/>
  <c r="AI137" i="1"/>
  <c r="AI42" i="1"/>
  <c r="AI122" i="1"/>
  <c r="AI62" i="1"/>
  <c r="AI67" i="1"/>
  <c r="AI107" i="1"/>
  <c r="AI147" i="1"/>
  <c r="AI52" i="1"/>
  <c r="AI92" i="1"/>
  <c r="AI132" i="1"/>
  <c r="AI37" i="1"/>
  <c r="AI77" i="1"/>
  <c r="AI117" i="1"/>
  <c r="AI82" i="1"/>
  <c r="AI142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3" i="1"/>
  <c r="AL14" i="1"/>
  <c r="AL15" i="1"/>
  <c r="AM27" i="1"/>
  <c r="AO27" i="1"/>
  <c r="AP27" i="1"/>
  <c r="BG22" i="1" l="1"/>
  <c r="BG12" i="1"/>
  <c r="BF12" i="1"/>
  <c r="BF17" i="1"/>
  <c r="BI22" i="1"/>
  <c r="BH22" i="1"/>
  <c r="AH22" i="1" s="1"/>
  <c r="BK22" i="1" s="1"/>
  <c r="BJ22" i="1"/>
  <c r="BH17" i="1"/>
  <c r="BI17" i="1"/>
  <c r="BJ17" i="1"/>
  <c r="BJ27" i="1"/>
  <c r="BH27" i="1"/>
  <c r="BI27" i="1"/>
  <c r="BF27" i="1"/>
  <c r="BG27" i="1"/>
  <c r="BH12" i="1"/>
  <c r="BJ12" i="1"/>
  <c r="BI12" i="1"/>
  <c r="AS27" i="1"/>
  <c r="AR27" i="1"/>
  <c r="AG152" i="1"/>
  <c r="AG153" i="1"/>
  <c r="AG154" i="1"/>
  <c r="AG155" i="1"/>
  <c r="AG156" i="1"/>
  <c r="AG157" i="1"/>
  <c r="AH12" i="1" l="1"/>
  <c r="AH17" i="1"/>
  <c r="AM14" i="1"/>
  <c r="AO14" i="1"/>
  <c r="AP14" i="1"/>
  <c r="AM15" i="1"/>
  <c r="AO15" i="1"/>
  <c r="AP15" i="1"/>
  <c r="AM16" i="1"/>
  <c r="AO16" i="1"/>
  <c r="AP16" i="1"/>
  <c r="AM17" i="1"/>
  <c r="AO17" i="1"/>
  <c r="AP17" i="1"/>
  <c r="AM18" i="1"/>
  <c r="AO18" i="1"/>
  <c r="AP18" i="1"/>
  <c r="AM19" i="1"/>
  <c r="AO19" i="1"/>
  <c r="AP19" i="1"/>
  <c r="AM20" i="1"/>
  <c r="AO20" i="1"/>
  <c r="AP20" i="1"/>
  <c r="AM21" i="1"/>
  <c r="AO21" i="1"/>
  <c r="AP21" i="1"/>
  <c r="AM22" i="1"/>
  <c r="AO22" i="1"/>
  <c r="AP22" i="1"/>
  <c r="AM23" i="1"/>
  <c r="AO23" i="1"/>
  <c r="AP23" i="1"/>
  <c r="AM24" i="1"/>
  <c r="AO24" i="1"/>
  <c r="AP24" i="1"/>
  <c r="AM25" i="1"/>
  <c r="AO25" i="1"/>
  <c r="AP25" i="1"/>
  <c r="AM26" i="1"/>
  <c r="AO26" i="1"/>
  <c r="AP26" i="1"/>
  <c r="AM28" i="1"/>
  <c r="AO28" i="1"/>
  <c r="AP28" i="1"/>
  <c r="AM29" i="1"/>
  <c r="AO29" i="1"/>
  <c r="AP29" i="1"/>
  <c r="AM30" i="1"/>
  <c r="AO30" i="1"/>
  <c r="AP30" i="1"/>
  <c r="AM31" i="1"/>
  <c r="AO31" i="1"/>
  <c r="AP31" i="1"/>
  <c r="AM32" i="1"/>
  <c r="AO32" i="1"/>
  <c r="AP32" i="1"/>
  <c r="AM33" i="1"/>
  <c r="AO33" i="1"/>
  <c r="AP33" i="1"/>
  <c r="AM34" i="1"/>
  <c r="AO34" i="1"/>
  <c r="AP34" i="1"/>
  <c r="AM35" i="1"/>
  <c r="AO35" i="1"/>
  <c r="AP35" i="1"/>
  <c r="AM36" i="1"/>
  <c r="AO36" i="1"/>
  <c r="AP36" i="1"/>
  <c r="AM37" i="1"/>
  <c r="AO37" i="1"/>
  <c r="AP37" i="1"/>
  <c r="AM38" i="1"/>
  <c r="AO38" i="1"/>
  <c r="AP38" i="1"/>
  <c r="AM39" i="1"/>
  <c r="AO39" i="1"/>
  <c r="AP39" i="1"/>
  <c r="AM40" i="1"/>
  <c r="AO40" i="1"/>
  <c r="AP40" i="1"/>
  <c r="AM41" i="1"/>
  <c r="AO41" i="1"/>
  <c r="AP41" i="1"/>
  <c r="AM42" i="1"/>
  <c r="AO42" i="1"/>
  <c r="AP42" i="1"/>
  <c r="AM43" i="1"/>
  <c r="AO43" i="1"/>
  <c r="AP43" i="1"/>
  <c r="AM44" i="1"/>
  <c r="AO44" i="1"/>
  <c r="AP44" i="1"/>
  <c r="AM45" i="1"/>
  <c r="AO45" i="1"/>
  <c r="AP45" i="1"/>
  <c r="AM46" i="1"/>
  <c r="AO46" i="1"/>
  <c r="AP46" i="1"/>
  <c r="AM47" i="1"/>
  <c r="AO47" i="1"/>
  <c r="AP47" i="1"/>
  <c r="AM48" i="1"/>
  <c r="AO48" i="1"/>
  <c r="AP48" i="1"/>
  <c r="AM49" i="1"/>
  <c r="AO49" i="1"/>
  <c r="AP49" i="1"/>
  <c r="AM50" i="1"/>
  <c r="AO50" i="1"/>
  <c r="AP50" i="1"/>
  <c r="AM51" i="1"/>
  <c r="AO51" i="1"/>
  <c r="AP51" i="1"/>
  <c r="AM52" i="1"/>
  <c r="AO52" i="1"/>
  <c r="AP52" i="1"/>
  <c r="AM53" i="1"/>
  <c r="AO53" i="1"/>
  <c r="AP53" i="1"/>
  <c r="AM54" i="1"/>
  <c r="AO54" i="1"/>
  <c r="AP54" i="1"/>
  <c r="AM55" i="1"/>
  <c r="AO55" i="1"/>
  <c r="AP55" i="1"/>
  <c r="AM56" i="1"/>
  <c r="AO56" i="1"/>
  <c r="AP56" i="1"/>
  <c r="AM57" i="1"/>
  <c r="AO57" i="1"/>
  <c r="AP57" i="1"/>
  <c r="AM58" i="1"/>
  <c r="AO58" i="1"/>
  <c r="AP58" i="1"/>
  <c r="AM59" i="1"/>
  <c r="AO59" i="1"/>
  <c r="AP59" i="1"/>
  <c r="AM60" i="1"/>
  <c r="AO60" i="1"/>
  <c r="AP60" i="1"/>
  <c r="AM61" i="1"/>
  <c r="AO61" i="1"/>
  <c r="AP61" i="1"/>
  <c r="AM62" i="1"/>
  <c r="AO62" i="1"/>
  <c r="AP62" i="1"/>
  <c r="AM63" i="1"/>
  <c r="AO63" i="1"/>
  <c r="AP63" i="1"/>
  <c r="AM64" i="1"/>
  <c r="AO64" i="1"/>
  <c r="AP64" i="1"/>
  <c r="AM65" i="1"/>
  <c r="AO65" i="1"/>
  <c r="AP65" i="1"/>
  <c r="AM66" i="1"/>
  <c r="AO66" i="1"/>
  <c r="AP66" i="1"/>
  <c r="AM67" i="1"/>
  <c r="AO67" i="1"/>
  <c r="AP67" i="1"/>
  <c r="AM68" i="1"/>
  <c r="AO68" i="1"/>
  <c r="AP68" i="1"/>
  <c r="AM69" i="1"/>
  <c r="AO69" i="1"/>
  <c r="AP69" i="1"/>
  <c r="AM70" i="1"/>
  <c r="AO70" i="1"/>
  <c r="AP70" i="1"/>
  <c r="AM71" i="1"/>
  <c r="AO71" i="1"/>
  <c r="AP71" i="1"/>
  <c r="AM72" i="1"/>
  <c r="AO72" i="1"/>
  <c r="AP72" i="1"/>
  <c r="AM73" i="1"/>
  <c r="AO73" i="1"/>
  <c r="AP73" i="1"/>
  <c r="AM74" i="1"/>
  <c r="AO74" i="1"/>
  <c r="AP74" i="1"/>
  <c r="AM75" i="1"/>
  <c r="AO75" i="1"/>
  <c r="AP75" i="1"/>
  <c r="AM76" i="1"/>
  <c r="AO76" i="1"/>
  <c r="AP76" i="1"/>
  <c r="AM77" i="1"/>
  <c r="AO77" i="1"/>
  <c r="AP77" i="1"/>
  <c r="AM78" i="1"/>
  <c r="AO78" i="1"/>
  <c r="AP78" i="1"/>
  <c r="AM79" i="1"/>
  <c r="AO79" i="1"/>
  <c r="AP79" i="1"/>
  <c r="AM80" i="1"/>
  <c r="AO80" i="1"/>
  <c r="AP80" i="1"/>
  <c r="AM81" i="1"/>
  <c r="AO81" i="1"/>
  <c r="AP81" i="1"/>
  <c r="AM82" i="1"/>
  <c r="AO82" i="1"/>
  <c r="AP82" i="1"/>
  <c r="AM83" i="1"/>
  <c r="AO83" i="1"/>
  <c r="AP83" i="1"/>
  <c r="AM84" i="1"/>
  <c r="AO84" i="1"/>
  <c r="AP84" i="1"/>
  <c r="AM85" i="1"/>
  <c r="AO85" i="1"/>
  <c r="AP85" i="1"/>
  <c r="AM86" i="1"/>
  <c r="AO86" i="1"/>
  <c r="AP86" i="1"/>
  <c r="AM87" i="1"/>
  <c r="AO87" i="1"/>
  <c r="AP87" i="1"/>
  <c r="AM88" i="1"/>
  <c r="AO88" i="1"/>
  <c r="AP88" i="1"/>
  <c r="AM89" i="1"/>
  <c r="AO89" i="1"/>
  <c r="AP89" i="1"/>
  <c r="AM90" i="1"/>
  <c r="AO90" i="1"/>
  <c r="AP90" i="1"/>
  <c r="AM91" i="1"/>
  <c r="AO91" i="1"/>
  <c r="AP91" i="1"/>
  <c r="AM92" i="1"/>
  <c r="AO92" i="1"/>
  <c r="AP92" i="1"/>
  <c r="AM93" i="1"/>
  <c r="AO93" i="1"/>
  <c r="AP93" i="1"/>
  <c r="AM94" i="1"/>
  <c r="AO94" i="1"/>
  <c r="AP94" i="1"/>
  <c r="AM95" i="1"/>
  <c r="AO95" i="1"/>
  <c r="AP95" i="1"/>
  <c r="AM96" i="1"/>
  <c r="AO96" i="1"/>
  <c r="AP96" i="1"/>
  <c r="AM97" i="1"/>
  <c r="AO97" i="1"/>
  <c r="AP97" i="1"/>
  <c r="AM98" i="1"/>
  <c r="AO98" i="1"/>
  <c r="AP98" i="1"/>
  <c r="AM99" i="1"/>
  <c r="AO99" i="1"/>
  <c r="AP99" i="1"/>
  <c r="AM100" i="1"/>
  <c r="AO100" i="1"/>
  <c r="AP100" i="1"/>
  <c r="AM101" i="1"/>
  <c r="AO101" i="1"/>
  <c r="AP101" i="1"/>
  <c r="AM102" i="1"/>
  <c r="AO102" i="1"/>
  <c r="AP102" i="1"/>
  <c r="AM103" i="1"/>
  <c r="AO103" i="1"/>
  <c r="AP103" i="1"/>
  <c r="AM105" i="1"/>
  <c r="AO105" i="1"/>
  <c r="AP105" i="1"/>
  <c r="AM106" i="1"/>
  <c r="AO106" i="1"/>
  <c r="AP106" i="1"/>
  <c r="AM107" i="1"/>
  <c r="AO107" i="1"/>
  <c r="AP107" i="1"/>
  <c r="AM108" i="1"/>
  <c r="AO108" i="1"/>
  <c r="AP108" i="1"/>
  <c r="AM109" i="1"/>
  <c r="AO109" i="1"/>
  <c r="AP109" i="1"/>
  <c r="AM110" i="1"/>
  <c r="AO110" i="1"/>
  <c r="AP110" i="1"/>
  <c r="AM111" i="1"/>
  <c r="AO111" i="1"/>
  <c r="AP111" i="1"/>
  <c r="AM112" i="1"/>
  <c r="AO112" i="1"/>
  <c r="AP112" i="1"/>
  <c r="AM113" i="1"/>
  <c r="AO113" i="1"/>
  <c r="AP113" i="1"/>
  <c r="AM114" i="1"/>
  <c r="AO114" i="1"/>
  <c r="AP114" i="1"/>
  <c r="AM115" i="1"/>
  <c r="AO115" i="1"/>
  <c r="AP115" i="1"/>
  <c r="AM116" i="1"/>
  <c r="AO116" i="1"/>
  <c r="AP116" i="1"/>
  <c r="AM117" i="1"/>
  <c r="AO117" i="1"/>
  <c r="AP117" i="1"/>
  <c r="AM118" i="1"/>
  <c r="AO118" i="1"/>
  <c r="AP118" i="1"/>
  <c r="AM119" i="1"/>
  <c r="AO119" i="1"/>
  <c r="AP119" i="1"/>
  <c r="AM120" i="1"/>
  <c r="AO120" i="1"/>
  <c r="AP120" i="1"/>
  <c r="AM121" i="1"/>
  <c r="AO121" i="1"/>
  <c r="AP121" i="1"/>
  <c r="AM122" i="1"/>
  <c r="AO122" i="1"/>
  <c r="AP122" i="1"/>
  <c r="AM123" i="1"/>
  <c r="AO123" i="1"/>
  <c r="AP123" i="1"/>
  <c r="AM124" i="1"/>
  <c r="AO124" i="1"/>
  <c r="AP124" i="1"/>
  <c r="AM125" i="1"/>
  <c r="AO125" i="1"/>
  <c r="AP125" i="1"/>
  <c r="AM126" i="1"/>
  <c r="AO126" i="1"/>
  <c r="AP126" i="1"/>
  <c r="AM127" i="1"/>
  <c r="AO127" i="1"/>
  <c r="AP127" i="1"/>
  <c r="AM128" i="1"/>
  <c r="AO128" i="1"/>
  <c r="AP128" i="1"/>
  <c r="AM129" i="1"/>
  <c r="AO129" i="1"/>
  <c r="AP129" i="1"/>
  <c r="AM130" i="1"/>
  <c r="AO130" i="1"/>
  <c r="AP130" i="1"/>
  <c r="AM131" i="1"/>
  <c r="AO131" i="1"/>
  <c r="AP131" i="1"/>
  <c r="AM132" i="1"/>
  <c r="AO132" i="1"/>
  <c r="AP132" i="1"/>
  <c r="AM133" i="1"/>
  <c r="AO133" i="1"/>
  <c r="AP133" i="1"/>
  <c r="AM134" i="1"/>
  <c r="AO134" i="1"/>
  <c r="AP134" i="1"/>
  <c r="AM135" i="1"/>
  <c r="AO135" i="1"/>
  <c r="AP135" i="1"/>
  <c r="AM136" i="1"/>
  <c r="AO136" i="1"/>
  <c r="AP136" i="1"/>
  <c r="AM137" i="1"/>
  <c r="AO137" i="1"/>
  <c r="AP137" i="1"/>
  <c r="AM138" i="1"/>
  <c r="AO138" i="1"/>
  <c r="AP138" i="1"/>
  <c r="AM139" i="1"/>
  <c r="AO139" i="1"/>
  <c r="AP139" i="1"/>
  <c r="AM140" i="1"/>
  <c r="AO140" i="1"/>
  <c r="AP140" i="1"/>
  <c r="AM141" i="1"/>
  <c r="AO141" i="1"/>
  <c r="AP141" i="1"/>
  <c r="AM142" i="1"/>
  <c r="AO142" i="1"/>
  <c r="AP142" i="1"/>
  <c r="AM143" i="1"/>
  <c r="AO143" i="1"/>
  <c r="AP143" i="1"/>
  <c r="AM144" i="1"/>
  <c r="AO144" i="1"/>
  <c r="AP144" i="1"/>
  <c r="AM145" i="1"/>
  <c r="AO145" i="1"/>
  <c r="AP145" i="1"/>
  <c r="AM146" i="1"/>
  <c r="AO146" i="1"/>
  <c r="AP146" i="1"/>
  <c r="AM147" i="1"/>
  <c r="AO147" i="1"/>
  <c r="AP147" i="1"/>
  <c r="AM148" i="1"/>
  <c r="AO148" i="1"/>
  <c r="AP148" i="1"/>
  <c r="AM149" i="1"/>
  <c r="AO149" i="1"/>
  <c r="AP149" i="1"/>
  <c r="AM150" i="1"/>
  <c r="AO150" i="1"/>
  <c r="AP150" i="1"/>
  <c r="AM151" i="1"/>
  <c r="AO151" i="1"/>
  <c r="AP151" i="1"/>
  <c r="AM13" i="1"/>
  <c r="AO13" i="1"/>
  <c r="AP13" i="1"/>
  <c r="AP12" i="1"/>
  <c r="AO12" i="1"/>
  <c r="AN12" i="1"/>
  <c r="AM12" i="1"/>
  <c r="AI152" i="1"/>
  <c r="AI153" i="1"/>
  <c r="AI154" i="1"/>
  <c r="AI155" i="1"/>
  <c r="AI156" i="1"/>
  <c r="AI157" i="1"/>
  <c r="AG158" i="1"/>
  <c r="AI158" i="1"/>
  <c r="AG159" i="1"/>
  <c r="AI159" i="1"/>
  <c r="BK12" i="1" l="1"/>
  <c r="C5" i="2"/>
  <c r="BK17" i="1"/>
  <c r="C6" i="2"/>
  <c r="AQ151" i="1"/>
  <c r="AQ147" i="1"/>
  <c r="AQ143" i="1"/>
  <c r="AR151" i="1"/>
  <c r="AS151" i="1"/>
  <c r="AR150" i="1"/>
  <c r="AS150" i="1"/>
  <c r="AS149" i="1"/>
  <c r="AR149" i="1"/>
  <c r="AR148" i="1"/>
  <c r="AS148" i="1"/>
  <c r="AR147" i="1"/>
  <c r="AS147" i="1"/>
  <c r="AS146" i="1"/>
  <c r="AR146" i="1"/>
  <c r="AR145" i="1"/>
  <c r="AS145" i="1"/>
  <c r="AS144" i="1"/>
  <c r="AR144" i="1"/>
  <c r="AS143" i="1"/>
  <c r="AR143" i="1"/>
  <c r="AR142" i="1"/>
  <c r="AS142" i="1"/>
  <c r="AS141" i="1"/>
  <c r="AR141" i="1"/>
  <c r="AR140" i="1"/>
  <c r="AS140" i="1"/>
  <c r="AS139" i="1"/>
  <c r="AR139" i="1"/>
  <c r="AR138" i="1"/>
  <c r="AS138" i="1"/>
  <c r="AR137" i="1"/>
  <c r="AS137" i="1"/>
  <c r="AS136" i="1"/>
  <c r="AR136" i="1"/>
  <c r="AR135" i="1"/>
  <c r="AS135" i="1"/>
  <c r="AR134" i="1"/>
  <c r="AS134" i="1"/>
  <c r="AR133" i="1"/>
  <c r="AS133" i="1"/>
  <c r="AR132" i="1"/>
  <c r="AS132" i="1"/>
  <c r="AR131" i="1"/>
  <c r="AS131" i="1"/>
  <c r="AS130" i="1"/>
  <c r="AR130" i="1"/>
  <c r="AS129" i="1"/>
  <c r="AR129" i="1"/>
  <c r="AS128" i="1"/>
  <c r="AR128" i="1"/>
  <c r="AS127" i="1"/>
  <c r="AR127" i="1"/>
  <c r="AR126" i="1"/>
  <c r="AS126" i="1"/>
  <c r="AR125" i="1"/>
  <c r="AS125" i="1"/>
  <c r="AR124" i="1"/>
  <c r="AS124" i="1"/>
  <c r="AS123" i="1"/>
  <c r="AR123" i="1"/>
  <c r="AS122" i="1"/>
  <c r="AR122" i="1"/>
  <c r="AS121" i="1"/>
  <c r="AR121" i="1"/>
  <c r="AR120" i="1"/>
  <c r="AS120" i="1"/>
  <c r="AS119" i="1"/>
  <c r="AR119" i="1"/>
  <c r="AR118" i="1"/>
  <c r="AS118" i="1"/>
  <c r="AS117" i="1"/>
  <c r="AR117" i="1"/>
  <c r="AR116" i="1"/>
  <c r="AS116" i="1"/>
  <c r="AS115" i="1"/>
  <c r="AR115" i="1"/>
  <c r="AR114" i="1"/>
  <c r="AS114" i="1"/>
  <c r="AR113" i="1"/>
  <c r="AS113" i="1"/>
  <c r="AS112" i="1"/>
  <c r="AR112" i="1"/>
  <c r="AR111" i="1"/>
  <c r="AS111" i="1"/>
  <c r="AR110" i="1"/>
  <c r="AS110" i="1"/>
  <c r="AR109" i="1"/>
  <c r="AS109" i="1"/>
  <c r="AR108" i="1"/>
  <c r="AS108" i="1"/>
  <c r="AR107" i="1"/>
  <c r="AS107" i="1"/>
  <c r="AS106" i="1"/>
  <c r="AR106" i="1"/>
  <c r="AR105" i="1"/>
  <c r="AS105" i="1"/>
  <c r="AR103" i="1"/>
  <c r="AS103" i="1"/>
  <c r="AR102" i="1"/>
  <c r="AS102" i="1"/>
  <c r="AR101" i="1"/>
  <c r="AS101" i="1"/>
  <c r="AR100" i="1"/>
  <c r="AS100" i="1"/>
  <c r="AS99" i="1"/>
  <c r="AR99" i="1"/>
  <c r="AR98" i="1"/>
  <c r="AS98" i="1"/>
  <c r="AR97" i="1"/>
  <c r="AS97" i="1"/>
  <c r="AS96" i="1"/>
  <c r="AR96" i="1"/>
  <c r="AR95" i="1"/>
  <c r="AS95" i="1"/>
  <c r="AS94" i="1"/>
  <c r="AR94" i="1"/>
  <c r="AS93" i="1"/>
  <c r="AR93" i="1"/>
  <c r="AR92" i="1"/>
  <c r="AS92" i="1"/>
  <c r="AS91" i="1"/>
  <c r="AR91" i="1"/>
  <c r="AR90" i="1"/>
  <c r="AS90" i="1"/>
  <c r="AR89" i="1"/>
  <c r="AS89" i="1"/>
  <c r="AR88" i="1"/>
  <c r="AS88" i="1"/>
  <c r="AR87" i="1"/>
  <c r="AS87" i="1"/>
  <c r="AS86" i="1"/>
  <c r="AR86" i="1"/>
  <c r="AS85" i="1"/>
  <c r="AR85" i="1"/>
  <c r="AR84" i="1"/>
  <c r="AS84" i="1"/>
  <c r="AR83" i="1"/>
  <c r="AS83" i="1"/>
  <c r="AR82" i="1"/>
  <c r="AS82" i="1"/>
  <c r="AR81" i="1"/>
  <c r="AS81" i="1"/>
  <c r="AS80" i="1"/>
  <c r="AR80" i="1"/>
  <c r="AR79" i="1"/>
  <c r="AS79" i="1"/>
  <c r="AS78" i="1"/>
  <c r="AR78" i="1"/>
  <c r="AR77" i="1"/>
  <c r="AS77" i="1"/>
  <c r="AR76" i="1"/>
  <c r="AS76" i="1"/>
  <c r="AS75" i="1"/>
  <c r="AR75" i="1"/>
  <c r="AR74" i="1"/>
  <c r="AS74" i="1"/>
  <c r="AR73" i="1"/>
  <c r="AS73" i="1"/>
  <c r="AR72" i="1"/>
  <c r="AS72" i="1"/>
  <c r="AR71" i="1"/>
  <c r="AS71" i="1"/>
  <c r="AR70" i="1"/>
  <c r="AS70" i="1"/>
  <c r="AS69" i="1"/>
  <c r="AR69" i="1"/>
  <c r="AS68" i="1"/>
  <c r="AR68" i="1"/>
  <c r="AS67" i="1"/>
  <c r="AR67" i="1"/>
  <c r="AR66" i="1"/>
  <c r="AS66" i="1"/>
  <c r="AR65" i="1"/>
  <c r="AS65" i="1"/>
  <c r="AS64" i="1"/>
  <c r="AR64" i="1"/>
  <c r="AR63" i="1"/>
  <c r="AS63" i="1"/>
  <c r="AS62" i="1"/>
  <c r="AR62" i="1"/>
  <c r="AS61" i="1"/>
  <c r="AR61" i="1"/>
  <c r="AR60" i="1"/>
  <c r="AS60" i="1"/>
  <c r="AR59" i="1"/>
  <c r="AS59" i="1"/>
  <c r="AR58" i="1"/>
  <c r="AS58" i="1"/>
  <c r="AR57" i="1"/>
  <c r="AS57" i="1"/>
  <c r="AR56" i="1"/>
  <c r="AS56" i="1"/>
  <c r="AR55" i="1"/>
  <c r="AS55" i="1"/>
  <c r="AS54" i="1"/>
  <c r="AR54" i="1"/>
  <c r="AR53" i="1"/>
  <c r="AS53" i="1"/>
  <c r="AR52" i="1"/>
  <c r="AS52" i="1"/>
  <c r="AS51" i="1"/>
  <c r="AR51" i="1"/>
  <c r="AR50" i="1"/>
  <c r="AS50" i="1"/>
  <c r="AS49" i="1"/>
  <c r="AR49" i="1"/>
  <c r="AS48" i="1"/>
  <c r="AR48" i="1"/>
  <c r="AS47" i="1"/>
  <c r="AR47" i="1"/>
  <c r="AR46" i="1"/>
  <c r="AS46" i="1"/>
  <c r="AR45" i="1"/>
  <c r="AS45" i="1"/>
  <c r="AR44" i="1"/>
  <c r="AS44" i="1"/>
  <c r="AS43" i="1"/>
  <c r="AR43" i="1"/>
  <c r="AR42" i="1"/>
  <c r="AS42" i="1"/>
  <c r="AS41" i="1"/>
  <c r="AR41" i="1"/>
  <c r="AR40" i="1"/>
  <c r="AS40" i="1"/>
  <c r="AS39" i="1"/>
  <c r="AR39" i="1"/>
  <c r="AS38" i="1"/>
  <c r="AR38" i="1"/>
  <c r="AS37" i="1"/>
  <c r="AR37" i="1"/>
  <c r="AS36" i="1"/>
  <c r="AR36" i="1"/>
  <c r="AR35" i="1"/>
  <c r="AS35" i="1"/>
  <c r="AR34" i="1"/>
  <c r="AS34" i="1"/>
  <c r="AR33" i="1"/>
  <c r="AS33" i="1"/>
  <c r="AS32" i="1"/>
  <c r="AR32" i="1"/>
  <c r="AR31" i="1"/>
  <c r="AS31" i="1"/>
  <c r="AS30" i="1"/>
  <c r="AR30" i="1"/>
  <c r="AR26" i="1"/>
  <c r="AS26" i="1"/>
  <c r="AR21" i="1"/>
  <c r="AS21" i="1"/>
  <c r="AS29" i="1"/>
  <c r="AR29" i="1"/>
  <c r="AS28" i="1"/>
  <c r="AR28" i="1"/>
  <c r="AS25" i="1"/>
  <c r="AR25" i="1"/>
  <c r="AS24" i="1"/>
  <c r="AR24" i="1"/>
  <c r="AR23" i="1"/>
  <c r="AS23" i="1"/>
  <c r="AS20" i="1"/>
  <c r="AR20" i="1"/>
  <c r="AQ17" i="1"/>
  <c r="AR17" i="1"/>
  <c r="AS17" i="1"/>
  <c r="AS14" i="1"/>
  <c r="AQ14" i="1"/>
  <c r="AR14" i="1"/>
  <c r="AS18" i="1"/>
  <c r="AR18" i="1"/>
  <c r="AS16" i="1"/>
  <c r="AR16" i="1"/>
  <c r="AQ16" i="1"/>
  <c r="AQ15" i="1"/>
  <c r="AS15" i="1"/>
  <c r="AR15" i="1"/>
  <c r="AS22" i="1"/>
  <c r="AR22" i="1"/>
  <c r="AR19" i="1"/>
  <c r="AS19" i="1"/>
  <c r="AQ13" i="1"/>
  <c r="AR13" i="1"/>
  <c r="AS13" i="1"/>
  <c r="AQ12" i="1"/>
  <c r="AS12" i="1"/>
  <c r="AR12" i="1"/>
  <c r="AQ148" i="1"/>
  <c r="AQ149" i="1"/>
  <c r="AQ145" i="1"/>
  <c r="AQ144" i="1"/>
  <c r="AQ150" i="1"/>
  <c r="AQ146" i="1"/>
  <c r="AQ142" i="1"/>
  <c r="AQ25" i="1"/>
  <c r="AQ23" i="1"/>
  <c r="AQ21" i="1"/>
  <c r="AV21" i="1" s="1"/>
  <c r="AQ140" i="1"/>
  <c r="AQ133" i="1"/>
  <c r="AQ129" i="1"/>
  <c r="AQ125" i="1"/>
  <c r="AQ121" i="1"/>
  <c r="AQ117" i="1"/>
  <c r="AQ113" i="1"/>
  <c r="AQ109" i="1"/>
  <c r="AQ105" i="1"/>
  <c r="AQ100" i="1"/>
  <c r="AQ96" i="1"/>
  <c r="AQ92" i="1"/>
  <c r="AQ88" i="1"/>
  <c r="AQ84" i="1"/>
  <c r="AQ80" i="1"/>
  <c r="AQ76" i="1"/>
  <c r="AQ72" i="1"/>
  <c r="AQ70" i="1"/>
  <c r="AQ68" i="1"/>
  <c r="AQ66" i="1"/>
  <c r="AQ64" i="1"/>
  <c r="AQ62" i="1"/>
  <c r="AQ60" i="1"/>
  <c r="AQ58" i="1"/>
  <c r="AQ56" i="1"/>
  <c r="AQ54" i="1"/>
  <c r="AQ52" i="1"/>
  <c r="AQ50" i="1"/>
  <c r="AQ48" i="1"/>
  <c r="AQ46" i="1"/>
  <c r="AQ44" i="1"/>
  <c r="AQ42" i="1"/>
  <c r="AQ40" i="1"/>
  <c r="AQ38" i="1"/>
  <c r="AQ36" i="1"/>
  <c r="AQ34" i="1"/>
  <c r="AQ32" i="1"/>
  <c r="AQ141" i="1"/>
  <c r="AQ137" i="1"/>
  <c r="AQ134" i="1"/>
  <c r="AQ130" i="1"/>
  <c r="AQ126" i="1"/>
  <c r="AQ122" i="1"/>
  <c r="AQ118" i="1"/>
  <c r="AQ114" i="1"/>
  <c r="AQ110" i="1"/>
  <c r="AQ106" i="1"/>
  <c r="AQ101" i="1"/>
  <c r="AQ97" i="1"/>
  <c r="AQ93" i="1"/>
  <c r="AQ89" i="1"/>
  <c r="AQ85" i="1"/>
  <c r="AQ81" i="1"/>
  <c r="AQ77" i="1"/>
  <c r="AQ138" i="1"/>
  <c r="AQ135" i="1"/>
  <c r="AQ131" i="1"/>
  <c r="AQ127" i="1"/>
  <c r="AQ123" i="1"/>
  <c r="AQ119" i="1"/>
  <c r="AQ115" i="1"/>
  <c r="AQ111" i="1"/>
  <c r="AQ107" i="1"/>
  <c r="AQ102" i="1"/>
  <c r="AQ98" i="1"/>
  <c r="AQ94" i="1"/>
  <c r="AQ90" i="1"/>
  <c r="AQ86" i="1"/>
  <c r="AQ82" i="1"/>
  <c r="AQ78" i="1"/>
  <c r="AQ74" i="1"/>
  <c r="AQ73" i="1"/>
  <c r="AQ41" i="1"/>
  <c r="AQ29" i="1"/>
  <c r="AQ139" i="1"/>
  <c r="AQ136" i="1"/>
  <c r="AQ132" i="1"/>
  <c r="AQ128" i="1"/>
  <c r="AQ124" i="1"/>
  <c r="AQ120" i="1"/>
  <c r="AQ116" i="1"/>
  <c r="AQ112" i="1"/>
  <c r="AQ108" i="1"/>
  <c r="AQ103" i="1"/>
  <c r="AQ99" i="1"/>
  <c r="AQ95" i="1"/>
  <c r="AQ91" i="1"/>
  <c r="AQ87" i="1"/>
  <c r="AQ83" i="1"/>
  <c r="AQ79" i="1"/>
  <c r="AQ75" i="1"/>
  <c r="AQ71" i="1"/>
  <c r="AQ69" i="1"/>
  <c r="AQ67" i="1"/>
  <c r="AQ65" i="1"/>
  <c r="AQ63" i="1"/>
  <c r="AQ61" i="1"/>
  <c r="AQ59" i="1"/>
  <c r="AQ57" i="1"/>
  <c r="AQ55" i="1"/>
  <c r="AQ53" i="1"/>
  <c r="AQ51" i="1"/>
  <c r="AQ49" i="1"/>
  <c r="AQ47" i="1"/>
  <c r="AQ45" i="1"/>
  <c r="AQ43" i="1"/>
  <c r="AQ39" i="1"/>
  <c r="AQ37" i="1"/>
  <c r="AQ35" i="1"/>
  <c r="AQ33" i="1"/>
  <c r="AQ30" i="1"/>
  <c r="AQ20" i="1"/>
  <c r="AV20" i="1" s="1"/>
  <c r="AQ28" i="1"/>
  <c r="AQ24" i="1"/>
  <c r="AQ31" i="1"/>
  <c r="AQ26" i="1"/>
  <c r="AQ27" i="1"/>
  <c r="AQ22" i="1"/>
  <c r="AQ19" i="1"/>
  <c r="AV19" i="1" s="1"/>
  <c r="AQ18" i="1"/>
  <c r="AW17" i="1" l="1"/>
  <c r="AV12" i="1"/>
  <c r="AW15" i="1"/>
  <c r="AW13" i="1"/>
  <c r="AV13" i="1"/>
  <c r="AW14" i="1"/>
  <c r="AV14" i="1"/>
  <c r="AW18" i="1"/>
  <c r="AF21" i="1"/>
  <c r="AF20" i="1"/>
  <c r="AF19" i="1"/>
  <c r="AW16" i="1"/>
  <c r="AV16" i="1"/>
  <c r="AF16" i="1" s="1"/>
  <c r="AW12" i="1"/>
  <c r="AV15" i="1"/>
  <c r="AF12" i="1" l="1"/>
  <c r="AF13" i="1"/>
  <c r="AF15" i="1"/>
  <c r="AF14" i="1"/>
  <c r="AG19" i="1"/>
  <c r="AG28" i="1"/>
  <c r="AG29" i="1"/>
  <c r="AG24" i="1"/>
  <c r="AG22" i="1"/>
  <c r="AG23" i="1"/>
  <c r="AG27" i="1"/>
  <c r="AG15" i="1"/>
  <c r="AG16" i="1"/>
  <c r="AG20" i="1"/>
  <c r="AG13" i="1"/>
  <c r="AG12" i="1"/>
  <c r="AG17" i="1"/>
  <c r="AG18" i="1"/>
  <c r="AG14" i="1"/>
  <c r="D7" i="2"/>
  <c r="AP8" i="1" l="1"/>
  <c r="AP7" i="1"/>
  <c r="AP6" i="1"/>
  <c r="AM7" i="1"/>
  <c r="AM6" i="1"/>
  <c r="AM8" i="1"/>
  <c r="AH7" i="1"/>
  <c r="AH8" i="1"/>
  <c r="AD8" i="1" s="1"/>
  <c r="AH6" i="1"/>
  <c r="AI27" i="1"/>
  <c r="D6" i="2"/>
  <c r="D8" i="2"/>
  <c r="AI22" i="1" l="1"/>
  <c r="AI12" i="1"/>
  <c r="AI17" i="1"/>
  <c r="D5" i="2"/>
  <c r="AR8" i="1" l="1"/>
  <c r="AB8" i="1" s="1"/>
  <c r="AR7" i="1"/>
  <c r="AB7" i="1" s="1"/>
  <c r="AR6" i="1"/>
  <c r="AB6" i="1" s="1"/>
  <c r="AD7" i="1"/>
  <c r="AD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<sst xmlns="http://schemas.openxmlformats.org/spreadsheetml/2006/main" count="51" uniqueCount="45">
  <si>
    <t>№
п/п</t>
  </si>
  <si>
    <t>Фамилия
Имя</t>
  </si>
  <si>
    <t>Команда</t>
  </si>
  <si>
    <t>1 серия</t>
  </si>
  <si>
    <t>2 серия</t>
  </si>
  <si>
    <t>3 серия</t>
  </si>
  <si>
    <t>4 серия</t>
  </si>
  <si>
    <t>5 серия</t>
  </si>
  <si>
    <t>Очки</t>
  </si>
  <si>
    <t xml:space="preserve">Группа участников:   
</t>
  </si>
  <si>
    <t>Пол</t>
  </si>
  <si>
    <t>№ 
п/п</t>
  </si>
  <si>
    <t>КОМАНДА</t>
  </si>
  <si>
    <t>ОЧКИ</t>
  </si>
  <si>
    <t>МЕСТО</t>
  </si>
  <si>
    <r>
      <t xml:space="preserve">Протокол результатов </t>
    </r>
    <r>
      <rPr>
        <b/>
        <sz val="11"/>
        <rFont val="Arial"/>
        <family val="2"/>
        <charset val="204"/>
      </rPr>
      <t>по дартс</t>
    </r>
  </si>
  <si>
    <t>Очки ком.</t>
  </si>
  <si>
    <t>Место
 ком.</t>
  </si>
  <si>
    <t>Место муж</t>
  </si>
  <si>
    <t>Место жен</t>
  </si>
  <si>
    <t>жен</t>
  </si>
  <si>
    <t>муж</t>
  </si>
  <si>
    <t>макс1</t>
  </si>
  <si>
    <t>макс2</t>
  </si>
  <si>
    <t>макс3</t>
  </si>
  <si>
    <t>макс4</t>
  </si>
  <si>
    <t>макс5</t>
  </si>
  <si>
    <r>
      <t xml:space="preserve">Протокол командных результатов 
</t>
    </r>
    <r>
      <rPr>
        <b/>
        <sz val="11"/>
        <rFont val="Arial"/>
        <family val="2"/>
        <charset val="204"/>
      </rPr>
      <t>по дартсу</t>
    </r>
  </si>
  <si>
    <t>Лучший 1</t>
  </si>
  <si>
    <t>Лучший 2</t>
  </si>
  <si>
    <t>Лучший 3</t>
  </si>
  <si>
    <t>ранг</t>
  </si>
  <si>
    <t>Мужчины</t>
  </si>
  <si>
    <t>Женщины</t>
  </si>
  <si>
    <t>ЖЕН</t>
  </si>
  <si>
    <t>МУЖ</t>
  </si>
  <si>
    <t>Команды</t>
  </si>
  <si>
    <r>
      <rPr>
        <b/>
        <sz val="10"/>
        <rFont val="Arial"/>
        <family val="2"/>
        <charset val="204"/>
      </rPr>
      <t>"      " сентября 2023 год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Место проведения: г. Исилькуль</t>
    </r>
  </si>
  <si>
    <t>ж</t>
  </si>
  <si>
    <t>м</t>
  </si>
  <si>
    <t>Иванов</t>
  </si>
  <si>
    <t>Петров</t>
  </si>
  <si>
    <t>Сидоров</t>
  </si>
  <si>
    <t>Места жен</t>
  </si>
  <si>
    <t>Места муж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</si>
</sst>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1" xfId="0" applyNumberForma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2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10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12" fillId="3" borderId="16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6" fillId="3" borderId="17" xfId="0" applyFont="1" applyFill="1" applyBorder="1" applyAlignment="1" applyProtection="1">
      <alignment horizontal="center"/>
      <protection hidden="1"/>
    </xf>
    <xf numFmtId="0" fontId="6" fillId="3" borderId="18" xfId="0" applyFont="1" applyFill="1" applyBorder="1" applyAlignment="1" applyProtection="1">
      <alignment horizontal="center"/>
      <protection hidden="1"/>
    </xf>
    <xf numFmtId="0" fontId="6" fillId="3" borderId="19" xfId="0" applyFont="1" applyFill="1" applyBorder="1" applyAlignment="1" applyProtection="1">
      <alignment horizontal="center"/>
      <protection hidden="1"/>
    </xf>
    <xf numFmtId="0" fontId="7" fillId="3" borderId="16" xfId="0" applyFont="1" applyFill="1" applyBorder="1" applyAlignment="1" applyProtection="1">
      <alignment horizontal="center"/>
      <protection hidden="1"/>
    </xf>
    <xf numFmtId="0" fontId="10" fillId="3" borderId="16" xfId="0" applyFont="1" applyFill="1" applyBorder="1" applyAlignment="1" applyProtection="1">
      <alignment horizontal="center"/>
      <protection hidden="1"/>
    </xf>
    <xf numFmtId="0" fontId="6" fillId="3" borderId="16" xfId="0" applyFon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horizontal="center"/>
      <protection hidden="1"/>
    </xf>
    <xf numFmtId="0" fontId="9" fillId="2" borderId="16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3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170"/>
  <sheetViews>
    <sheetView tabSelected="1" zoomScaleNormal="100" zoomScaleSheetLayoutView="140" workbookViewId="0">
      <pane ySplit="11" topLeftCell="A12" activePane="bottomLeft" state="frozen"/>
      <selection pane="bottomLeft" activeCell="S6" sqref="S6:X6"/>
    </sheetView>
  </sheetViews>
  <sheetFormatPr defaultColWidth="9.140625" defaultRowHeight="12.75" zeroHeight="1" x14ac:dyDescent="0.2"/>
  <cols>
    <col min="1" max="1" width="1.140625" customWidth="1"/>
    <col min="2" max="3" width="4.5703125" customWidth="1"/>
    <col min="4" max="4" width="1.85546875" customWidth="1"/>
    <col min="5" max="5" width="2.42578125" customWidth="1"/>
    <col min="6" max="7" width="4.5703125" customWidth="1"/>
    <col min="8" max="8" width="2.85546875" customWidth="1"/>
    <col min="9" max="9" width="1.42578125" hidden="1" customWidth="1"/>
    <col min="10" max="10" width="5" customWidth="1"/>
    <col min="11" max="11" width="8" customWidth="1"/>
    <col min="12" max="12" width="5" customWidth="1"/>
    <col min="13" max="13" width="2.85546875" customWidth="1"/>
    <col min="14" max="14" width="0.85546875" customWidth="1"/>
    <col min="15" max="15" width="0.7109375" hidden="1" customWidth="1"/>
    <col min="16" max="30" width="4.42578125" customWidth="1"/>
    <col min="31" max="31" width="6.42578125" customWidth="1"/>
    <col min="32" max="32" width="7.5703125" customWidth="1"/>
    <col min="33" max="33" width="9.42578125" customWidth="1"/>
    <col min="34" max="34" width="10" customWidth="1"/>
    <col min="35" max="35" width="9.28515625" customWidth="1"/>
    <col min="36" max="36" width="2" customWidth="1"/>
    <col min="37" max="37" width="2.5703125" customWidth="1"/>
    <col min="38" max="38" width="4.28515625" style="12" customWidth="1"/>
    <col min="39" max="39" width="4.85546875" style="12" customWidth="1"/>
    <col min="40" max="40" width="5.140625" style="12" customWidth="1"/>
    <col min="41" max="41" width="5.42578125" style="12" customWidth="1"/>
    <col min="42" max="42" width="4.28515625" style="12" customWidth="1"/>
    <col min="43" max="43" width="8.28515625" style="12" customWidth="1"/>
    <col min="44" max="44" width="7.28515625" style="12" customWidth="1"/>
    <col min="45" max="45" width="8.7109375" style="12" customWidth="1"/>
    <col min="46" max="55" width="8" style="12" customWidth="1"/>
    <col min="56" max="56" width="6.7109375" style="12" customWidth="1"/>
    <col min="57" max="57" width="5.85546875" style="12" customWidth="1"/>
    <col min="58" max="58" width="6" style="12" customWidth="1"/>
    <col min="59" max="59" width="6.85546875" style="12" customWidth="1"/>
    <col min="60" max="60" width="6.5703125" style="12" customWidth="1"/>
    <col min="61" max="61" width="6.85546875" style="12" customWidth="1"/>
    <col min="62" max="62" width="6.5703125" style="12" customWidth="1"/>
    <col min="63" max="63" width="9.140625" style="12" customWidth="1"/>
    <col min="64" max="64" width="11.28515625" style="12" customWidth="1"/>
    <col min="65" max="65" width="9.140625" style="12" customWidth="1"/>
  </cols>
  <sheetData>
    <row r="1" spans="2:63" ht="1.5" customHeight="1" x14ac:dyDescent="0.2"/>
    <row r="2" spans="2:63" ht="13.5" customHeight="1" x14ac:dyDescent="0.2">
      <c r="B2" s="41" t="s">
        <v>15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2:63" ht="9.75" customHeight="1" x14ac:dyDescent="0.2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16"/>
      <c r="O3" s="16"/>
      <c r="P3" s="16"/>
      <c r="Q3" s="16"/>
      <c r="R3" s="17"/>
      <c r="S3" s="16"/>
      <c r="T3" s="16"/>
      <c r="U3" s="16"/>
      <c r="V3" s="16"/>
      <c r="W3" s="16"/>
      <c r="X3" s="16"/>
      <c r="Y3" s="16"/>
      <c r="Z3" s="16"/>
      <c r="AA3" s="16"/>
      <c r="AB3" s="69"/>
      <c r="AC3" s="69"/>
      <c r="AD3" s="69"/>
      <c r="AE3" s="69"/>
      <c r="AF3" s="69"/>
      <c r="AG3" s="69"/>
      <c r="AH3" s="69"/>
      <c r="AI3" s="69"/>
    </row>
    <row r="4" spans="2:63" ht="6.7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2:63" ht="16.5" customHeight="1" thickBot="1" x14ac:dyDescent="0.3">
      <c r="B5" s="7"/>
      <c r="C5" s="28" t="s">
        <v>32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3"/>
      <c r="O5" s="21"/>
      <c r="P5" s="21"/>
      <c r="Q5" s="70" t="s">
        <v>33</v>
      </c>
      <c r="R5" s="70"/>
      <c r="S5" s="70"/>
      <c r="T5" s="70"/>
      <c r="U5" s="70"/>
      <c r="V5" s="70"/>
      <c r="W5" s="70"/>
      <c r="X5" s="70"/>
      <c r="Y5" s="70"/>
      <c r="Z5" s="70"/>
      <c r="AA5" s="11"/>
      <c r="AB5" s="28" t="s">
        <v>36</v>
      </c>
      <c r="AC5" s="28"/>
      <c r="AD5" s="28"/>
      <c r="AE5" s="28"/>
      <c r="AF5" s="28"/>
      <c r="AG5" s="28"/>
      <c r="AH5" s="28"/>
      <c r="AI5" s="7"/>
      <c r="AM5" s="12" t="s">
        <v>43</v>
      </c>
      <c r="AN5" s="24"/>
      <c r="AO5" s="24"/>
      <c r="AP5" s="12" t="s">
        <v>44</v>
      </c>
      <c r="AR5" s="12" t="s">
        <v>36</v>
      </c>
    </row>
    <row r="6" spans="2:63" ht="19.5" thickBot="1" x14ac:dyDescent="0.35">
      <c r="B6" s="19"/>
      <c r="C6" s="25">
        <v>1</v>
      </c>
      <c r="D6" s="26"/>
      <c r="E6" s="27"/>
      <c r="F6" s="58" t="str" cm="1">
        <f t="array" ref="F6">_xlfn.TEXTJOIN(", ",TRUE,_xlfn._xlws.FILTER($C$12:$I$151,$AG$12:$AG$151=C6,""))</f>
        <v>11111, 2222</v>
      </c>
      <c r="G6" s="58"/>
      <c r="H6" s="58"/>
      <c r="I6" s="58"/>
      <c r="J6" s="58"/>
      <c r="K6" s="58"/>
      <c r="L6" s="29">
        <f>IFERROR(INDEX($AU$12:$AU$151,MATCH(C6,$AG$12:$AG$150,0)),"")</f>
        <v>5</v>
      </c>
      <c r="M6" s="29"/>
      <c r="N6" s="20"/>
      <c r="O6" s="21"/>
      <c r="P6" s="21"/>
      <c r="Q6" s="30">
        <v>1</v>
      </c>
      <c r="R6" s="30"/>
      <c r="S6" s="71" t="str" cm="1">
        <f t="array" ref="S6">_xlfn.TEXTJOIN(", ",TRUE,_xlfn._xlws.FILTER($C$12:$I$151,$AF$12:$AF$151=Q6,""))</f>
        <v>Петров, Сидоров</v>
      </c>
      <c r="T6" s="71"/>
      <c r="U6" s="71"/>
      <c r="V6" s="71"/>
      <c r="W6" s="71"/>
      <c r="X6" s="71"/>
      <c r="Y6" s="29">
        <f>IFERROR(INDEX($AT$12:$AT$151,MATCH(Q6,$AF$12:$AF$150,0)),"")</f>
        <v>40</v>
      </c>
      <c r="Z6" s="29"/>
      <c r="AA6" s="21"/>
      <c r="AB6" s="30" t="str">
        <f>IF(AR6="","1 Место",IF(AR6=1,"1 Место",IF(AR6=2,"2 Место",IF(AR6=3,"3 Место"))))</f>
        <v>1 Место</v>
      </c>
      <c r="AC6" s="30"/>
      <c r="AD6" s="39">
        <f>IF(AH6="","",LOOKUP(2,1/(AI12:AI151=1),K$12:K$151))</f>
        <v>0</v>
      </c>
      <c r="AE6" s="39"/>
      <c r="AF6" s="39"/>
      <c r="AG6" s="39"/>
      <c r="AH6" s="22">
        <f>IFERROR(LARGE($AH$12:$AH$151,1),"")</f>
        <v>85</v>
      </c>
      <c r="AI6" s="7"/>
      <c r="AM6" s="12">
        <f>IFERROR(SMALL(AF$12:AF$151,1),"")</f>
        <v>1</v>
      </c>
      <c r="AP6" s="12">
        <f>IFERROR(SMALL(AG$12:AG$151,1),"")</f>
        <v>1</v>
      </c>
      <c r="AR6" s="12">
        <f>IFERROR(SMALL(AI$12:AI$151,1),"")</f>
        <v>1</v>
      </c>
    </row>
    <row r="7" spans="2:63" ht="19.5" thickBot="1" x14ac:dyDescent="0.35">
      <c r="B7" s="19"/>
      <c r="C7" s="25">
        <v>2</v>
      </c>
      <c r="D7" s="26"/>
      <c r="E7" s="27"/>
      <c r="F7" s="58" t="str" cm="1">
        <f t="array" ref="F7">_xlfn.TEXTJOIN(", ",TRUE,_xlfn._xlws.FILTER($C$12:$I$151,$AG$12:$AG$151=C7,""))</f>
        <v/>
      </c>
      <c r="G7" s="58"/>
      <c r="H7" s="58"/>
      <c r="I7" s="58"/>
      <c r="J7" s="58"/>
      <c r="K7" s="58"/>
      <c r="L7" s="29" t="str">
        <f t="shared" ref="L7:L8" si="0">IFERROR(INDEX($AU$12:$AU$151,MATCH(C7,$AG$12:$AG$150,0)),"")</f>
        <v/>
      </c>
      <c r="M7" s="29"/>
      <c r="N7" s="20"/>
      <c r="O7" s="21"/>
      <c r="P7" s="21"/>
      <c r="Q7" s="30">
        <v>2</v>
      </c>
      <c r="R7" s="30"/>
      <c r="S7" s="71" t="str" cm="1">
        <f t="array" ref="S7">_xlfn.TEXTJOIN(", ",TRUE,_xlfn._xlws.FILTER($C$12:$I$151,$AF$12:$AF$151=Q7,""))</f>
        <v/>
      </c>
      <c r="T7" s="71"/>
      <c r="U7" s="71"/>
      <c r="V7" s="71"/>
      <c r="W7" s="71"/>
      <c r="X7" s="71"/>
      <c r="Y7" s="29" t="str">
        <f t="shared" ref="Y7:Y8" si="1">IFERROR(INDEX($AT$12:$AT$151,MATCH(Q7,$AF$12:$AF$150,0)),"")</f>
        <v/>
      </c>
      <c r="Z7" s="29"/>
      <c r="AA7" s="21"/>
      <c r="AB7" s="30" t="str">
        <f>IF(AR7="","2 Место",IF(AR7=1,"1 Место",IF(AR7=2,"2 Место",IF(AR7=3,"3 Место"))))</f>
        <v>2 Место</v>
      </c>
      <c r="AC7" s="30"/>
      <c r="AD7" s="39">
        <f>IF(AH7="","",LOOKUP(2,1/(AI12:AI151=2),K$12:K$151))</f>
        <v>0</v>
      </c>
      <c r="AE7" s="39"/>
      <c r="AF7" s="39"/>
      <c r="AG7" s="39"/>
      <c r="AH7" s="22">
        <f>IFERROR(LARGE($AH$12:$AH$151,2),"")</f>
        <v>4</v>
      </c>
      <c r="AI7" s="7"/>
      <c r="AM7" s="12">
        <f>IFERROR(SMALL(AF$12:AF$151,2),"")</f>
        <v>1</v>
      </c>
      <c r="AP7" s="12">
        <f>IFERROR(SMALL(AG$12:AG$151,2),"")</f>
        <v>1</v>
      </c>
      <c r="AR7" s="12">
        <f>IFERROR(SMALL(AI$12:AI$151,2),"")</f>
        <v>2</v>
      </c>
    </row>
    <row r="8" spans="2:63" ht="19.5" thickBot="1" x14ac:dyDescent="0.35">
      <c r="B8" s="19"/>
      <c r="C8" s="25">
        <v>3</v>
      </c>
      <c r="D8" s="26"/>
      <c r="E8" s="27"/>
      <c r="F8" s="58" t="str" cm="1">
        <f t="array" ref="F8">_xlfn.TEXTJOIN(", ",TRUE,_xlfn._xlws.FILTER($C$12:$I$151,$AG$12:$AG$151=C8,""))</f>
        <v>33333</v>
      </c>
      <c r="G8" s="58"/>
      <c r="H8" s="58"/>
      <c r="I8" s="58"/>
      <c r="J8" s="58"/>
      <c r="K8" s="58"/>
      <c r="L8" s="29">
        <f t="shared" si="0"/>
        <v>4</v>
      </c>
      <c r="M8" s="29"/>
      <c r="N8" s="20"/>
      <c r="O8" s="21"/>
      <c r="P8" s="21"/>
      <c r="Q8" s="30">
        <v>3</v>
      </c>
      <c r="R8" s="30"/>
      <c r="S8" s="71" t="str" cm="1">
        <f t="array" ref="S8">_xlfn.TEXTJOIN(", ",TRUE,_xlfn._xlws.FILTER($C$12:$I$151,$AF$12:$AF$151=Q8,""))</f>
        <v>Иванов</v>
      </c>
      <c r="T8" s="71"/>
      <c r="U8" s="71"/>
      <c r="V8" s="71"/>
      <c r="W8" s="71"/>
      <c r="X8" s="71"/>
      <c r="Y8" s="29">
        <f t="shared" si="1"/>
        <v>20</v>
      </c>
      <c r="Z8" s="29"/>
      <c r="AA8" s="21"/>
      <c r="AB8" s="30" t="str">
        <f>IF(AR8="","3 Место",IF(AR8=1,"1 Место",IF(AR8=2,"2 Место",IF(AR8=3,"3 Место"))))</f>
        <v>3 Место</v>
      </c>
      <c r="AC8" s="30"/>
      <c r="AD8" s="39" t="str">
        <f>IF(AH8="","",LOOKUP(2,1/(AI12:AI151=3),K$12:K$151))</f>
        <v/>
      </c>
      <c r="AE8" s="39"/>
      <c r="AF8" s="39"/>
      <c r="AG8" s="39"/>
      <c r="AH8" s="22" t="str">
        <f>IFERROR(LARGE($AH$12:$AH$151,3),"")</f>
        <v/>
      </c>
      <c r="AI8" s="7"/>
      <c r="AM8" s="12">
        <f>IFERROR(SMALL(AF$12:AF$151,3),"")</f>
        <v>3</v>
      </c>
      <c r="AP8" s="12">
        <f>IFERROR(SMALL(AG$12:AG$151,3),"")</f>
        <v>3</v>
      </c>
      <c r="AR8" s="12" t="str">
        <f>IFERROR(SMALL(AI$12:AI$151,3),"")</f>
        <v/>
      </c>
    </row>
    <row r="9" spans="2:63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2:63" ht="14.25" customHeight="1" x14ac:dyDescent="0.2">
      <c r="B10" s="54" t="s">
        <v>0</v>
      </c>
      <c r="C10" s="33" t="s">
        <v>1</v>
      </c>
      <c r="D10" s="34"/>
      <c r="E10" s="34"/>
      <c r="F10" s="34"/>
      <c r="G10" s="34"/>
      <c r="H10" s="34"/>
      <c r="I10" s="35"/>
      <c r="J10" s="56" t="s">
        <v>10</v>
      </c>
      <c r="K10" s="33" t="s">
        <v>2</v>
      </c>
      <c r="L10" s="34"/>
      <c r="M10" s="34"/>
      <c r="N10" s="34"/>
      <c r="O10" s="35"/>
      <c r="P10" s="51" t="s">
        <v>3</v>
      </c>
      <c r="Q10" s="52"/>
      <c r="R10" s="53"/>
      <c r="S10" s="51" t="s">
        <v>4</v>
      </c>
      <c r="T10" s="52"/>
      <c r="U10" s="53"/>
      <c r="V10" s="51" t="s">
        <v>5</v>
      </c>
      <c r="W10" s="52"/>
      <c r="X10" s="53"/>
      <c r="Y10" s="51" t="s">
        <v>6</v>
      </c>
      <c r="Z10" s="52"/>
      <c r="AA10" s="53"/>
      <c r="AB10" s="51" t="s">
        <v>7</v>
      </c>
      <c r="AC10" s="52"/>
      <c r="AD10" s="53"/>
      <c r="AE10" s="49" t="s">
        <v>8</v>
      </c>
      <c r="AF10" s="56" t="s">
        <v>19</v>
      </c>
      <c r="AG10" s="56" t="s">
        <v>18</v>
      </c>
      <c r="AH10" s="56" t="s">
        <v>16</v>
      </c>
      <c r="AI10" s="56" t="s">
        <v>17</v>
      </c>
      <c r="AX10" s="72"/>
      <c r="AY10" s="72"/>
      <c r="AZ10" s="72"/>
      <c r="BA10" s="72"/>
      <c r="BB10" s="72"/>
      <c r="BC10" s="72"/>
      <c r="BD10" s="72"/>
      <c r="BE10" s="72"/>
    </row>
    <row r="11" spans="2:63" ht="12.75" customHeight="1" x14ac:dyDescent="0.2">
      <c r="B11" s="55"/>
      <c r="C11" s="36"/>
      <c r="D11" s="37"/>
      <c r="E11" s="37"/>
      <c r="F11" s="37"/>
      <c r="G11" s="37"/>
      <c r="H11" s="37"/>
      <c r="I11" s="38"/>
      <c r="J11" s="57"/>
      <c r="K11" s="36"/>
      <c r="L11" s="37"/>
      <c r="M11" s="37"/>
      <c r="N11" s="37"/>
      <c r="O11" s="38"/>
      <c r="P11" s="8">
        <v>1</v>
      </c>
      <c r="Q11" s="8">
        <v>2</v>
      </c>
      <c r="R11" s="8">
        <v>3</v>
      </c>
      <c r="S11" s="8">
        <v>1</v>
      </c>
      <c r="T11" s="8">
        <v>2</v>
      </c>
      <c r="U11" s="8">
        <v>3</v>
      </c>
      <c r="V11" s="8">
        <v>1</v>
      </c>
      <c r="W11" s="8">
        <v>2</v>
      </c>
      <c r="X11" s="8">
        <v>3</v>
      </c>
      <c r="Y11" s="8">
        <v>1</v>
      </c>
      <c r="Z11" s="8">
        <v>2</v>
      </c>
      <c r="AA11" s="8">
        <v>3</v>
      </c>
      <c r="AB11" s="8">
        <v>1</v>
      </c>
      <c r="AC11" s="8">
        <v>2</v>
      </c>
      <c r="AD11" s="8">
        <v>3</v>
      </c>
      <c r="AE11" s="50"/>
      <c r="AF11" s="57"/>
      <c r="AG11" s="57"/>
      <c r="AH11" s="57"/>
      <c r="AI11" s="57"/>
      <c r="AL11" s="12">
        <v>1</v>
      </c>
      <c r="AM11" s="12">
        <v>2</v>
      </c>
      <c r="AN11" s="12">
        <v>3</v>
      </c>
      <c r="AO11" s="12">
        <v>4</v>
      </c>
      <c r="AP11" s="12">
        <v>5</v>
      </c>
      <c r="AQ11" s="14" t="s">
        <v>28</v>
      </c>
      <c r="AR11" s="14" t="s">
        <v>29</v>
      </c>
      <c r="AS11" s="14" t="s">
        <v>30</v>
      </c>
      <c r="AT11" s="14" t="s">
        <v>34</v>
      </c>
      <c r="AU11" s="14" t="s">
        <v>35</v>
      </c>
      <c r="AV11" s="14" t="s">
        <v>20</v>
      </c>
      <c r="AW11" s="14" t="s">
        <v>21</v>
      </c>
      <c r="AX11" s="72"/>
      <c r="AY11" s="72"/>
      <c r="AZ11" s="72"/>
      <c r="BA11" s="72"/>
      <c r="BB11" s="72"/>
      <c r="BC11" s="72"/>
      <c r="BD11" s="72"/>
      <c r="BE11" s="72"/>
      <c r="BF11" s="14" t="s">
        <v>22</v>
      </c>
      <c r="BG11" s="14" t="s">
        <v>23</v>
      </c>
      <c r="BH11" s="14" t="s">
        <v>24</v>
      </c>
      <c r="BI11" s="14" t="s">
        <v>25</v>
      </c>
      <c r="BJ11" s="14" t="s">
        <v>26</v>
      </c>
      <c r="BK11" s="14" t="s">
        <v>31</v>
      </c>
    </row>
    <row r="12" spans="2:63" x14ac:dyDescent="0.2">
      <c r="B12" s="4">
        <v>1</v>
      </c>
      <c r="C12" s="42" t="s">
        <v>40</v>
      </c>
      <c r="D12" s="32"/>
      <c r="E12" s="32"/>
      <c r="F12" s="32"/>
      <c r="G12" s="32"/>
      <c r="H12" s="32"/>
      <c r="I12" s="32"/>
      <c r="J12" s="5" t="s">
        <v>38</v>
      </c>
      <c r="K12" s="59"/>
      <c r="L12" s="60"/>
      <c r="M12" s="60"/>
      <c r="N12" s="60"/>
      <c r="O12" s="61"/>
      <c r="P12" s="2">
        <v>5</v>
      </c>
      <c r="Q12" s="3">
        <v>5</v>
      </c>
      <c r="R12" s="3">
        <v>5</v>
      </c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">
        <f>IF(SUM(P12:AD12)=0,"",SUM(P12:AD12))</f>
        <v>20</v>
      </c>
      <c r="AF12" s="1">
        <f t="shared" ref="AF12:AF43" si="2">IF(AV12="","",RANK($AV12,$AV$12:$AV$151))</f>
        <v>3</v>
      </c>
      <c r="AG12" s="1" t="str">
        <f t="shared" ref="AG12:AG43" si="3">IF(AW12="","",RANK($AW12,$AW$12:$AW$151))</f>
        <v/>
      </c>
      <c r="AH12" s="46">
        <f>IF(SUM(AE12:AE16)=0,"",SUM(BF12+BG12+BH12))</f>
        <v>85</v>
      </c>
      <c r="AI12" s="43">
        <f>IF(AH12="","",RANK(BK12,$BK$12:$BK$151))</f>
        <v>1</v>
      </c>
      <c r="AL12" s="15">
        <f>SUM(IF(ISERROR(0),"",P12:R12))</f>
        <v>15</v>
      </c>
      <c r="AM12" s="15">
        <f t="shared" ref="AM12:AM43" si="4">SUM(S12:U12)</f>
        <v>5</v>
      </c>
      <c r="AN12" s="15">
        <f t="shared" ref="AN12:AN43" si="5">SUM(V12:X12)</f>
        <v>0</v>
      </c>
      <c r="AO12" s="15">
        <f t="shared" ref="AO12:AO43" si="6">SUM(Y12:AA12)</f>
        <v>0</v>
      </c>
      <c r="AP12" s="15">
        <f t="shared" ref="AP12:AP43" si="7">SUM(AB12:AD12)</f>
        <v>0</v>
      </c>
      <c r="AQ12" s="12">
        <f t="shared" ref="AQ12:AQ17" si="8">LARGE(AL12:AP12,1)</f>
        <v>15</v>
      </c>
      <c r="AR12" s="12">
        <f>LARGE(AL12:AP12,2)</f>
        <v>5</v>
      </c>
      <c r="AS12" s="12">
        <f>LARGE(AL12:AP12,3)</f>
        <v>0</v>
      </c>
      <c r="AT12" s="12">
        <f t="shared" ref="AT12:AT43" si="9">IF(J12="ж",AE12,"")</f>
        <v>20</v>
      </c>
      <c r="AU12" s="12" t="str">
        <f t="shared" ref="AU12:AU43" si="10">IF(J12="м",AE12,"")</f>
        <v/>
      </c>
      <c r="AV12" s="12">
        <f t="shared" ref="AV12:AV43" si="11">IF(J12="ж",IF(AE12="","",SUM(AE12*1000000+AQ12*10000+AR12*1000+AS12*10)),"")</f>
        <v>20155000</v>
      </c>
      <c r="AW12" s="12" t="str">
        <f t="shared" ref="AW12:AW43" si="12">IF(J12="м",IF(AE12="","",SUM(AE12*1000000+AQ12*10000+AR12*1000+AS12*10)),"")</f>
        <v/>
      </c>
      <c r="AX12" s="40">
        <f>IFERROR(LARGE(AT12:AT16,1),0)</f>
        <v>40</v>
      </c>
      <c r="AY12" s="40">
        <f>IFERROR(LARGE(AU12:AU16,1),0)</f>
        <v>5</v>
      </c>
      <c r="AZ12" s="40">
        <f>IFERROR(LARGE(AT12:AT16,2),0)</f>
        <v>40</v>
      </c>
      <c r="BA12" s="40">
        <f>IFERROR(LARGE(AU12:AU16,2),0)</f>
        <v>5</v>
      </c>
      <c r="BB12" s="40">
        <f>IFERROR(LARGE(AT12:AT16,3),0)</f>
        <v>20</v>
      </c>
      <c r="BC12" s="40">
        <f>IFERROR(LARGE(AU12:AU16,3),0)</f>
        <v>0</v>
      </c>
      <c r="BD12" s="40">
        <f>IFERROR(LARGE(AT12:AT16,4),0)</f>
        <v>0</v>
      </c>
      <c r="BE12" s="40">
        <f>IFERROR(LARGE(AU12:AU16,4),0)</f>
        <v>0</v>
      </c>
      <c r="BF12" s="40">
        <f>IFERROR(LARGE(AX12:AY16,1),0)</f>
        <v>40</v>
      </c>
      <c r="BG12" s="40">
        <f>IFERROR(LARGE(AX12:AY16,2),0)</f>
        <v>5</v>
      </c>
      <c r="BH12" s="40">
        <f>IFERROR(LARGE(AZ12:BE16,1),0)</f>
        <v>40</v>
      </c>
      <c r="BI12" s="40">
        <f>IFERROR(LARGE(AZ12:BE16,2),0)</f>
        <v>20</v>
      </c>
      <c r="BJ12" s="40">
        <f>IFERROR(LARGE(AZ12:BE16,3),0)</f>
        <v>5</v>
      </c>
      <c r="BK12" s="40">
        <f>IF(AH12="","",SUM(AH12*100000000+BF12*100000+BG12*1000+BH12*10))</f>
        <v>8504005400</v>
      </c>
    </row>
    <row r="13" spans="2:63" x14ac:dyDescent="0.2">
      <c r="B13" s="4">
        <v>2</v>
      </c>
      <c r="C13" s="42" t="s">
        <v>41</v>
      </c>
      <c r="D13" s="32"/>
      <c r="E13" s="32"/>
      <c r="F13" s="32"/>
      <c r="G13" s="32"/>
      <c r="H13" s="32"/>
      <c r="I13" s="32"/>
      <c r="J13" s="5" t="s">
        <v>38</v>
      </c>
      <c r="K13" s="62"/>
      <c r="L13" s="63"/>
      <c r="M13" s="63"/>
      <c r="N13" s="63"/>
      <c r="O13" s="64"/>
      <c r="P13" s="3">
        <v>10</v>
      </c>
      <c r="Q13" s="3">
        <v>10</v>
      </c>
      <c r="R13" s="3">
        <v>10</v>
      </c>
      <c r="S13" s="3">
        <v>10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">
        <f t="shared" ref="AE13:AE76" si="13">IF(SUM(P13:AD13)=0,"",SUM(P13:AD13))</f>
        <v>40</v>
      </c>
      <c r="AF13" s="1">
        <f t="shared" si="2"/>
        <v>1</v>
      </c>
      <c r="AG13" s="1" t="str">
        <f t="shared" si="3"/>
        <v/>
      </c>
      <c r="AH13" s="47"/>
      <c r="AI13" s="44"/>
      <c r="AL13" s="15">
        <f t="shared" ref="AL13:AL44" si="14">SUM(P13:R13)</f>
        <v>30</v>
      </c>
      <c r="AM13" s="15">
        <f t="shared" si="4"/>
        <v>10</v>
      </c>
      <c r="AN13" s="15">
        <f t="shared" si="5"/>
        <v>0</v>
      </c>
      <c r="AO13" s="15">
        <f t="shared" si="6"/>
        <v>0</v>
      </c>
      <c r="AP13" s="15">
        <f t="shared" si="7"/>
        <v>0</v>
      </c>
      <c r="AQ13" s="12">
        <f t="shared" si="8"/>
        <v>30</v>
      </c>
      <c r="AR13" s="12">
        <f t="shared" ref="AR13:AR76" si="15">LARGE(AL13:AP13,2)</f>
        <v>10</v>
      </c>
      <c r="AS13" s="12">
        <f t="shared" ref="AS13:AS76" si="16">LARGE(AL13:AP13,3)</f>
        <v>0</v>
      </c>
      <c r="AT13" s="12">
        <f t="shared" si="9"/>
        <v>40</v>
      </c>
      <c r="AU13" s="12" t="str">
        <f t="shared" si="10"/>
        <v/>
      </c>
      <c r="AV13" s="12">
        <f t="shared" si="11"/>
        <v>40310000</v>
      </c>
      <c r="AW13" s="12" t="str">
        <f t="shared" si="12"/>
        <v/>
      </c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</row>
    <row r="14" spans="2:63" x14ac:dyDescent="0.2">
      <c r="B14" s="4">
        <v>3</v>
      </c>
      <c r="C14" s="42" t="s">
        <v>42</v>
      </c>
      <c r="D14" s="32"/>
      <c r="E14" s="32"/>
      <c r="F14" s="32"/>
      <c r="G14" s="32"/>
      <c r="H14" s="32"/>
      <c r="I14" s="32"/>
      <c r="J14" s="5" t="s">
        <v>38</v>
      </c>
      <c r="K14" s="62"/>
      <c r="L14" s="63"/>
      <c r="M14" s="63"/>
      <c r="N14" s="63"/>
      <c r="O14" s="64"/>
      <c r="P14" s="3">
        <v>10</v>
      </c>
      <c r="Q14" s="3">
        <v>10</v>
      </c>
      <c r="R14" s="3">
        <v>10</v>
      </c>
      <c r="S14" s="3">
        <v>10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">
        <f t="shared" si="13"/>
        <v>40</v>
      </c>
      <c r="AF14" s="1">
        <f t="shared" si="2"/>
        <v>1</v>
      </c>
      <c r="AG14" s="1" t="str">
        <f t="shared" si="3"/>
        <v/>
      </c>
      <c r="AH14" s="47"/>
      <c r="AI14" s="44"/>
      <c r="AL14" s="15">
        <f t="shared" si="14"/>
        <v>30</v>
      </c>
      <c r="AM14" s="15">
        <f t="shared" si="4"/>
        <v>10</v>
      </c>
      <c r="AN14" s="15">
        <f t="shared" si="5"/>
        <v>0</v>
      </c>
      <c r="AO14" s="15">
        <f t="shared" si="6"/>
        <v>0</v>
      </c>
      <c r="AP14" s="15">
        <f t="shared" si="7"/>
        <v>0</v>
      </c>
      <c r="AQ14" s="12">
        <f t="shared" si="8"/>
        <v>30</v>
      </c>
      <c r="AR14" s="12">
        <f t="shared" si="15"/>
        <v>10</v>
      </c>
      <c r="AS14" s="12">
        <f t="shared" si="16"/>
        <v>0</v>
      </c>
      <c r="AT14" s="12">
        <f t="shared" si="9"/>
        <v>40</v>
      </c>
      <c r="AU14" s="12" t="str">
        <f t="shared" si="10"/>
        <v/>
      </c>
      <c r="AV14" s="12">
        <f t="shared" si="11"/>
        <v>40310000</v>
      </c>
      <c r="AW14" s="12" t="str">
        <f t="shared" si="12"/>
        <v/>
      </c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</row>
    <row r="15" spans="2:63" x14ac:dyDescent="0.2">
      <c r="B15" s="4">
        <v>4</v>
      </c>
      <c r="C15" s="42">
        <v>11111</v>
      </c>
      <c r="D15" s="32"/>
      <c r="E15" s="32"/>
      <c r="F15" s="32"/>
      <c r="G15" s="32"/>
      <c r="H15" s="32"/>
      <c r="I15" s="32"/>
      <c r="J15" s="5" t="s">
        <v>39</v>
      </c>
      <c r="K15" s="62"/>
      <c r="L15" s="63"/>
      <c r="M15" s="63"/>
      <c r="N15" s="63"/>
      <c r="O15" s="64"/>
      <c r="P15" s="3">
        <v>5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">
        <f t="shared" si="13"/>
        <v>5</v>
      </c>
      <c r="AF15" s="1" t="str">
        <f t="shared" si="2"/>
        <v/>
      </c>
      <c r="AG15" s="1">
        <f t="shared" si="3"/>
        <v>1</v>
      </c>
      <c r="AH15" s="47"/>
      <c r="AI15" s="44"/>
      <c r="AL15" s="15">
        <f t="shared" si="14"/>
        <v>5</v>
      </c>
      <c r="AM15" s="15">
        <f t="shared" si="4"/>
        <v>0</v>
      </c>
      <c r="AN15" s="15">
        <f t="shared" si="5"/>
        <v>0</v>
      </c>
      <c r="AO15" s="15">
        <f t="shared" si="6"/>
        <v>0</v>
      </c>
      <c r="AP15" s="15">
        <f t="shared" si="7"/>
        <v>0</v>
      </c>
      <c r="AQ15" s="12">
        <f t="shared" si="8"/>
        <v>5</v>
      </c>
      <c r="AR15" s="12">
        <f t="shared" si="15"/>
        <v>0</v>
      </c>
      <c r="AS15" s="12">
        <f t="shared" si="16"/>
        <v>0</v>
      </c>
      <c r="AT15" s="12" t="str">
        <f t="shared" si="9"/>
        <v/>
      </c>
      <c r="AU15" s="12">
        <f t="shared" si="10"/>
        <v>5</v>
      </c>
      <c r="AV15" s="12" t="str">
        <f t="shared" si="11"/>
        <v/>
      </c>
      <c r="AW15" s="12">
        <f t="shared" si="12"/>
        <v>5050000</v>
      </c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</row>
    <row r="16" spans="2:63" x14ac:dyDescent="0.2">
      <c r="B16" s="4">
        <v>5</v>
      </c>
      <c r="C16" s="42">
        <v>2222</v>
      </c>
      <c r="D16" s="32"/>
      <c r="E16" s="32"/>
      <c r="F16" s="32"/>
      <c r="G16" s="32"/>
      <c r="H16" s="32"/>
      <c r="I16" s="32"/>
      <c r="J16" s="5" t="s">
        <v>39</v>
      </c>
      <c r="K16" s="65"/>
      <c r="L16" s="66"/>
      <c r="M16" s="66"/>
      <c r="N16" s="66"/>
      <c r="O16" s="67"/>
      <c r="P16" s="3"/>
      <c r="Q16" s="3">
        <v>5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">
        <f t="shared" si="13"/>
        <v>5</v>
      </c>
      <c r="AF16" s="1" t="str">
        <f t="shared" si="2"/>
        <v/>
      </c>
      <c r="AG16" s="1">
        <f t="shared" si="3"/>
        <v>1</v>
      </c>
      <c r="AH16" s="48"/>
      <c r="AI16" s="45"/>
      <c r="AL16" s="15">
        <f t="shared" si="14"/>
        <v>5</v>
      </c>
      <c r="AM16" s="15">
        <f t="shared" si="4"/>
        <v>0</v>
      </c>
      <c r="AN16" s="15">
        <f t="shared" si="5"/>
        <v>0</v>
      </c>
      <c r="AO16" s="15">
        <f t="shared" si="6"/>
        <v>0</v>
      </c>
      <c r="AP16" s="15">
        <f t="shared" si="7"/>
        <v>0</v>
      </c>
      <c r="AQ16" s="12">
        <f t="shared" si="8"/>
        <v>5</v>
      </c>
      <c r="AR16" s="12">
        <f t="shared" si="15"/>
        <v>0</v>
      </c>
      <c r="AS16" s="12">
        <f t="shared" si="16"/>
        <v>0</v>
      </c>
      <c r="AT16" s="12" t="str">
        <f t="shared" si="9"/>
        <v/>
      </c>
      <c r="AU16" s="12">
        <f t="shared" si="10"/>
        <v>5</v>
      </c>
      <c r="AV16" s="12" t="str">
        <f t="shared" si="11"/>
        <v/>
      </c>
      <c r="AW16" s="12">
        <f t="shared" si="12"/>
        <v>5050000</v>
      </c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</row>
    <row r="17" spans="2:63" x14ac:dyDescent="0.2">
      <c r="B17" s="4">
        <v>6</v>
      </c>
      <c r="C17" s="42">
        <v>33333</v>
      </c>
      <c r="D17" s="32"/>
      <c r="E17" s="32"/>
      <c r="F17" s="32"/>
      <c r="G17" s="32"/>
      <c r="H17" s="32"/>
      <c r="I17" s="32"/>
      <c r="J17" s="5" t="s">
        <v>39</v>
      </c>
      <c r="K17" s="59"/>
      <c r="L17" s="60"/>
      <c r="M17" s="60"/>
      <c r="N17" s="60"/>
      <c r="O17" s="61"/>
      <c r="P17" s="3"/>
      <c r="Q17" s="3">
        <v>4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">
        <f t="shared" si="13"/>
        <v>4</v>
      </c>
      <c r="AF17" s="1" t="str">
        <f t="shared" si="2"/>
        <v/>
      </c>
      <c r="AG17" s="1">
        <f t="shared" si="3"/>
        <v>3</v>
      </c>
      <c r="AH17" s="46">
        <f>IF(SUM(AE17:AE21)=0,"",SUM(BF17+BG17+BH17))</f>
        <v>4</v>
      </c>
      <c r="AI17" s="43">
        <f>IF(AH17="","",RANK(BK17,$BK$12:$BK$151))</f>
        <v>2</v>
      </c>
      <c r="AL17" s="15">
        <f t="shared" si="14"/>
        <v>4</v>
      </c>
      <c r="AM17" s="15">
        <f t="shared" si="4"/>
        <v>0</v>
      </c>
      <c r="AN17" s="15">
        <f t="shared" si="5"/>
        <v>0</v>
      </c>
      <c r="AO17" s="15">
        <f t="shared" si="6"/>
        <v>0</v>
      </c>
      <c r="AP17" s="15">
        <f t="shared" si="7"/>
        <v>0</v>
      </c>
      <c r="AQ17" s="12">
        <f t="shared" si="8"/>
        <v>4</v>
      </c>
      <c r="AR17" s="12">
        <f t="shared" si="15"/>
        <v>0</v>
      </c>
      <c r="AS17" s="12">
        <f t="shared" si="16"/>
        <v>0</v>
      </c>
      <c r="AT17" s="12" t="str">
        <f t="shared" si="9"/>
        <v/>
      </c>
      <c r="AU17" s="12">
        <f t="shared" si="10"/>
        <v>4</v>
      </c>
      <c r="AV17" s="12" t="str">
        <f t="shared" si="11"/>
        <v/>
      </c>
      <c r="AW17" s="12">
        <f t="shared" si="12"/>
        <v>4040000</v>
      </c>
      <c r="AX17" s="40">
        <f>IFERROR(LARGE(AT17:AT21,1),0)</f>
        <v>0</v>
      </c>
      <c r="AY17" s="40">
        <f>IFERROR(LARGE(AU17:AU21,1),0)</f>
        <v>4</v>
      </c>
      <c r="AZ17" s="40">
        <f>IFERROR(LARGE(AT17:AT21,2),0)</f>
        <v>0</v>
      </c>
      <c r="BA17" s="40">
        <f>IFERROR(LARGE(AU17:AU21,2),0)</f>
        <v>0</v>
      </c>
      <c r="BB17" s="40">
        <f>IFERROR(LARGE(AT17:AT21,3),0)</f>
        <v>0</v>
      </c>
      <c r="BC17" s="40">
        <f>IFERROR(LARGE(AU17:AU21,3),0)</f>
        <v>0</v>
      </c>
      <c r="BD17" s="40">
        <f>IFERROR(LARGE(AT17:AT21,4),0)</f>
        <v>0</v>
      </c>
      <c r="BE17" s="40">
        <f>IFERROR(LARGE(AU17:AU21,4),0)</f>
        <v>0</v>
      </c>
      <c r="BF17" s="40">
        <f t="shared" ref="BF17" si="17">IFERROR(LARGE(AX17:AY21,1),0)</f>
        <v>4</v>
      </c>
      <c r="BG17" s="40">
        <f t="shared" ref="BG17" si="18">IFERROR(LARGE(AX17:AY21,2),0)</f>
        <v>0</v>
      </c>
      <c r="BH17" s="40">
        <f t="shared" ref="BH17" si="19">IFERROR(LARGE(AZ17:BE21,1),0)</f>
        <v>0</v>
      </c>
      <c r="BI17" s="40">
        <f t="shared" ref="BI17" si="20">IFERROR(LARGE(AZ17:BE21,2),0)</f>
        <v>0</v>
      </c>
      <c r="BJ17" s="40">
        <f t="shared" ref="BJ17" si="21">IFERROR(LARGE(AZ17:BE21,3),0)</f>
        <v>0</v>
      </c>
      <c r="BK17" s="40">
        <f>IF(AH17="","",SUM(AH17*100000000+BF17*100000+BG17*1000+BH17*10))</f>
        <v>400400000</v>
      </c>
    </row>
    <row r="18" spans="2:63" x14ac:dyDescent="0.2">
      <c r="B18" s="4">
        <v>7</v>
      </c>
      <c r="C18" s="42">
        <v>44444</v>
      </c>
      <c r="D18" s="32"/>
      <c r="E18" s="32"/>
      <c r="F18" s="32"/>
      <c r="G18" s="32"/>
      <c r="H18" s="32"/>
      <c r="I18" s="32"/>
      <c r="J18" s="5" t="s">
        <v>39</v>
      </c>
      <c r="K18" s="62"/>
      <c r="L18" s="63"/>
      <c r="M18" s="63"/>
      <c r="N18" s="63"/>
      <c r="O18" s="6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" t="str">
        <f t="shared" si="13"/>
        <v/>
      </c>
      <c r="AF18" s="1" t="str">
        <f t="shared" si="2"/>
        <v/>
      </c>
      <c r="AG18" s="1" t="str">
        <f t="shared" si="3"/>
        <v/>
      </c>
      <c r="AH18" s="47"/>
      <c r="AI18" s="44"/>
      <c r="AL18" s="15">
        <f t="shared" si="14"/>
        <v>0</v>
      </c>
      <c r="AM18" s="15">
        <f t="shared" si="4"/>
        <v>0</v>
      </c>
      <c r="AN18" s="15">
        <f t="shared" si="5"/>
        <v>0</v>
      </c>
      <c r="AO18" s="15">
        <f t="shared" si="6"/>
        <v>0</v>
      </c>
      <c r="AP18" s="15">
        <f t="shared" si="7"/>
        <v>0</v>
      </c>
      <c r="AQ18" s="12">
        <f t="shared" ref="AQ18:AQ49" si="22">LARGE(AL18:AP18,1)</f>
        <v>0</v>
      </c>
      <c r="AR18" s="12">
        <f t="shared" si="15"/>
        <v>0</v>
      </c>
      <c r="AS18" s="12">
        <f t="shared" si="16"/>
        <v>0</v>
      </c>
      <c r="AT18" s="12" t="str">
        <f t="shared" si="9"/>
        <v/>
      </c>
      <c r="AU18" s="12" t="str">
        <f t="shared" si="10"/>
        <v/>
      </c>
      <c r="AV18" s="12" t="str">
        <f t="shared" si="11"/>
        <v/>
      </c>
      <c r="AW18" s="12" t="str">
        <f t="shared" si="12"/>
        <v/>
      </c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</row>
    <row r="19" spans="2:63" x14ac:dyDescent="0.2">
      <c r="B19" s="4">
        <v>8</v>
      </c>
      <c r="C19" s="42"/>
      <c r="D19" s="32"/>
      <c r="E19" s="32"/>
      <c r="F19" s="32"/>
      <c r="G19" s="32"/>
      <c r="H19" s="32"/>
      <c r="I19" s="32"/>
      <c r="J19" s="5"/>
      <c r="K19" s="62"/>
      <c r="L19" s="63"/>
      <c r="M19" s="63"/>
      <c r="N19" s="63"/>
      <c r="O19" s="6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" t="str">
        <f t="shared" si="13"/>
        <v/>
      </c>
      <c r="AF19" s="1" t="str">
        <f t="shared" si="2"/>
        <v/>
      </c>
      <c r="AG19" s="1" t="str">
        <f t="shared" si="3"/>
        <v/>
      </c>
      <c r="AH19" s="47"/>
      <c r="AI19" s="44"/>
      <c r="AL19" s="15">
        <f t="shared" si="14"/>
        <v>0</v>
      </c>
      <c r="AM19" s="15">
        <f t="shared" si="4"/>
        <v>0</v>
      </c>
      <c r="AN19" s="15">
        <f t="shared" si="5"/>
        <v>0</v>
      </c>
      <c r="AO19" s="15">
        <f t="shared" si="6"/>
        <v>0</v>
      </c>
      <c r="AP19" s="15">
        <f t="shared" si="7"/>
        <v>0</v>
      </c>
      <c r="AQ19" s="12">
        <f t="shared" si="22"/>
        <v>0</v>
      </c>
      <c r="AR19" s="12">
        <f t="shared" si="15"/>
        <v>0</v>
      </c>
      <c r="AS19" s="12">
        <f t="shared" si="16"/>
        <v>0</v>
      </c>
      <c r="AT19" s="12" t="str">
        <f t="shared" si="9"/>
        <v/>
      </c>
      <c r="AU19" s="12" t="str">
        <f t="shared" si="10"/>
        <v/>
      </c>
      <c r="AV19" s="12" t="str">
        <f t="shared" si="11"/>
        <v/>
      </c>
      <c r="AW19" s="12" t="str">
        <f t="shared" si="12"/>
        <v/>
      </c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2:63" x14ac:dyDescent="0.2">
      <c r="B20" s="4">
        <v>9</v>
      </c>
      <c r="C20" s="42"/>
      <c r="D20" s="32"/>
      <c r="E20" s="32"/>
      <c r="F20" s="32"/>
      <c r="G20" s="32"/>
      <c r="H20" s="32"/>
      <c r="I20" s="32"/>
      <c r="J20" s="5"/>
      <c r="K20" s="62"/>
      <c r="L20" s="63"/>
      <c r="M20" s="63"/>
      <c r="N20" s="63"/>
      <c r="O20" s="6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" t="str">
        <f t="shared" si="13"/>
        <v/>
      </c>
      <c r="AF20" s="1" t="str">
        <f t="shared" si="2"/>
        <v/>
      </c>
      <c r="AG20" s="1" t="str">
        <f t="shared" si="3"/>
        <v/>
      </c>
      <c r="AH20" s="47"/>
      <c r="AI20" s="44"/>
      <c r="AL20" s="15">
        <f t="shared" si="14"/>
        <v>0</v>
      </c>
      <c r="AM20" s="15">
        <f t="shared" si="4"/>
        <v>0</v>
      </c>
      <c r="AN20" s="15">
        <f t="shared" si="5"/>
        <v>0</v>
      </c>
      <c r="AO20" s="15">
        <f t="shared" si="6"/>
        <v>0</v>
      </c>
      <c r="AP20" s="15">
        <f t="shared" si="7"/>
        <v>0</v>
      </c>
      <c r="AQ20" s="12">
        <f t="shared" si="22"/>
        <v>0</v>
      </c>
      <c r="AR20" s="12">
        <f t="shared" si="15"/>
        <v>0</v>
      </c>
      <c r="AS20" s="12">
        <f t="shared" si="16"/>
        <v>0</v>
      </c>
      <c r="AT20" s="12" t="str">
        <f t="shared" si="9"/>
        <v/>
      </c>
      <c r="AU20" s="12" t="str">
        <f t="shared" si="10"/>
        <v/>
      </c>
      <c r="AV20" s="12" t="str">
        <f t="shared" si="11"/>
        <v/>
      </c>
      <c r="AW20" s="12" t="str">
        <f t="shared" si="12"/>
        <v/>
      </c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2:63" x14ac:dyDescent="0.2">
      <c r="B21" s="4">
        <v>10</v>
      </c>
      <c r="C21" s="42"/>
      <c r="D21" s="32"/>
      <c r="E21" s="32"/>
      <c r="F21" s="32"/>
      <c r="G21" s="32"/>
      <c r="H21" s="32"/>
      <c r="I21" s="32"/>
      <c r="J21" s="5"/>
      <c r="K21" s="65"/>
      <c r="L21" s="66"/>
      <c r="M21" s="66"/>
      <c r="N21" s="66"/>
      <c r="O21" s="6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" t="str">
        <f t="shared" si="13"/>
        <v/>
      </c>
      <c r="AF21" s="1" t="str">
        <f t="shared" si="2"/>
        <v/>
      </c>
      <c r="AG21" s="1" t="str">
        <f t="shared" si="3"/>
        <v/>
      </c>
      <c r="AH21" s="48"/>
      <c r="AI21" s="45"/>
      <c r="AL21" s="15">
        <f t="shared" si="14"/>
        <v>0</v>
      </c>
      <c r="AM21" s="15">
        <f t="shared" si="4"/>
        <v>0</v>
      </c>
      <c r="AN21" s="15">
        <f t="shared" si="5"/>
        <v>0</v>
      </c>
      <c r="AO21" s="15">
        <f t="shared" si="6"/>
        <v>0</v>
      </c>
      <c r="AP21" s="15">
        <f t="shared" si="7"/>
        <v>0</v>
      </c>
      <c r="AQ21" s="12">
        <f t="shared" si="22"/>
        <v>0</v>
      </c>
      <c r="AR21" s="12">
        <f t="shared" si="15"/>
        <v>0</v>
      </c>
      <c r="AS21" s="12">
        <f t="shared" si="16"/>
        <v>0</v>
      </c>
      <c r="AT21" s="12" t="str">
        <f t="shared" si="9"/>
        <v/>
      </c>
      <c r="AU21" s="12" t="str">
        <f t="shared" si="10"/>
        <v/>
      </c>
      <c r="AV21" s="12" t="str">
        <f t="shared" si="11"/>
        <v/>
      </c>
      <c r="AW21" s="12" t="str">
        <f t="shared" si="12"/>
        <v/>
      </c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</row>
    <row r="22" spans="2:63" x14ac:dyDescent="0.2">
      <c r="B22" s="4">
        <v>11</v>
      </c>
      <c r="C22" s="31"/>
      <c r="D22" s="32"/>
      <c r="E22" s="32"/>
      <c r="F22" s="32"/>
      <c r="G22" s="32"/>
      <c r="H22" s="32"/>
      <c r="I22" s="32"/>
      <c r="J22" s="5"/>
      <c r="K22" s="59"/>
      <c r="L22" s="60"/>
      <c r="M22" s="60"/>
      <c r="N22" s="60"/>
      <c r="O22" s="6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" t="str">
        <f t="shared" si="13"/>
        <v/>
      </c>
      <c r="AF22" s="1" t="str">
        <f t="shared" si="2"/>
        <v/>
      </c>
      <c r="AG22" s="1" t="str">
        <f t="shared" si="3"/>
        <v/>
      </c>
      <c r="AH22" s="46" t="str">
        <f>IF(SUM(AE22:AE26)=0,"",SUM(BF22+BG22+BH22))</f>
        <v/>
      </c>
      <c r="AI22" s="43" t="str">
        <f>IF(AH22="","",RANK(BK22,$BK$12:$BK$151))</f>
        <v/>
      </c>
      <c r="AL22" s="15">
        <f t="shared" si="14"/>
        <v>0</v>
      </c>
      <c r="AM22" s="15">
        <f t="shared" si="4"/>
        <v>0</v>
      </c>
      <c r="AN22" s="15">
        <f t="shared" si="5"/>
        <v>0</v>
      </c>
      <c r="AO22" s="15">
        <f t="shared" si="6"/>
        <v>0</v>
      </c>
      <c r="AP22" s="15">
        <f t="shared" si="7"/>
        <v>0</v>
      </c>
      <c r="AQ22" s="12">
        <f t="shared" si="22"/>
        <v>0</v>
      </c>
      <c r="AR22" s="12">
        <f t="shared" si="15"/>
        <v>0</v>
      </c>
      <c r="AS22" s="12">
        <f t="shared" si="16"/>
        <v>0</v>
      </c>
      <c r="AT22" s="12" t="str">
        <f t="shared" si="9"/>
        <v/>
      </c>
      <c r="AU22" s="12" t="str">
        <f t="shared" si="10"/>
        <v/>
      </c>
      <c r="AV22" s="12" t="str">
        <f t="shared" si="11"/>
        <v/>
      </c>
      <c r="AW22" s="12" t="str">
        <f t="shared" si="12"/>
        <v/>
      </c>
      <c r="AX22" s="40">
        <f>IFERROR(LARGE(AT22:AT26,1),0)</f>
        <v>0</v>
      </c>
      <c r="AY22" s="40">
        <f>IFERROR(LARGE(AU22:AU26,1),0)</f>
        <v>0</v>
      </c>
      <c r="AZ22" s="40">
        <f>IFERROR(LARGE(AT22:AT26,2),0)</f>
        <v>0</v>
      </c>
      <c r="BA22" s="40">
        <f>IFERROR(LARGE(AU22:AU26,2),0)</f>
        <v>0</v>
      </c>
      <c r="BB22" s="40">
        <f>IFERROR(LARGE(AT22:AT26,3),0)</f>
        <v>0</v>
      </c>
      <c r="BC22" s="40">
        <f>IFERROR(LARGE(AU22:AU26,3),0)</f>
        <v>0</v>
      </c>
      <c r="BD22" s="40">
        <f>IFERROR(LARGE(AT22:AT26,4),0)</f>
        <v>0</v>
      </c>
      <c r="BE22" s="40">
        <f>IFERROR(LARGE(AU22:AU26,4),0)</f>
        <v>0</v>
      </c>
      <c r="BF22" s="40">
        <f t="shared" ref="BF22" si="23">IFERROR(LARGE(AX22:AY26,1),0)</f>
        <v>0</v>
      </c>
      <c r="BG22" s="40">
        <f t="shared" ref="BG22" si="24">IFERROR(LARGE(AX22:AY26,2),0)</f>
        <v>0</v>
      </c>
      <c r="BH22" s="40">
        <f t="shared" ref="BH22" si="25">IFERROR(LARGE(AZ22:BE26,1),0)</f>
        <v>0</v>
      </c>
      <c r="BI22" s="40">
        <f t="shared" ref="BI22" si="26">IFERROR(LARGE(AZ22:BE26,2),0)</f>
        <v>0</v>
      </c>
      <c r="BJ22" s="40">
        <f t="shared" ref="BJ22" si="27">IFERROR(LARGE(AZ22:BE26,3),0)</f>
        <v>0</v>
      </c>
      <c r="BK22" s="40" t="str">
        <f>IF(AH22="","",SUM(AH22*100000000+BF22*100000+BG22*1000+BH22*10))</f>
        <v/>
      </c>
    </row>
    <row r="23" spans="2:63" x14ac:dyDescent="0.2">
      <c r="B23" s="4">
        <v>12</v>
      </c>
      <c r="C23" s="42"/>
      <c r="D23" s="32"/>
      <c r="E23" s="32"/>
      <c r="F23" s="32"/>
      <c r="G23" s="32"/>
      <c r="H23" s="32"/>
      <c r="I23" s="32"/>
      <c r="J23" s="5"/>
      <c r="K23" s="62"/>
      <c r="L23" s="63"/>
      <c r="M23" s="63"/>
      <c r="N23" s="63"/>
      <c r="O23" s="6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1" t="str">
        <f t="shared" si="13"/>
        <v/>
      </c>
      <c r="AF23" s="1" t="str">
        <f t="shared" si="2"/>
        <v/>
      </c>
      <c r="AG23" s="1" t="str">
        <f t="shared" si="3"/>
        <v/>
      </c>
      <c r="AH23" s="47"/>
      <c r="AI23" s="44"/>
      <c r="AL23" s="15">
        <f t="shared" si="14"/>
        <v>0</v>
      </c>
      <c r="AM23" s="15">
        <f t="shared" si="4"/>
        <v>0</v>
      </c>
      <c r="AN23" s="15">
        <f t="shared" si="5"/>
        <v>0</v>
      </c>
      <c r="AO23" s="15">
        <f t="shared" si="6"/>
        <v>0</v>
      </c>
      <c r="AP23" s="15">
        <f t="shared" si="7"/>
        <v>0</v>
      </c>
      <c r="AQ23" s="12">
        <f t="shared" si="22"/>
        <v>0</v>
      </c>
      <c r="AR23" s="12">
        <f t="shared" si="15"/>
        <v>0</v>
      </c>
      <c r="AS23" s="12">
        <f t="shared" si="16"/>
        <v>0</v>
      </c>
      <c r="AT23" s="12" t="str">
        <f t="shared" si="9"/>
        <v/>
      </c>
      <c r="AU23" s="12" t="str">
        <f t="shared" si="10"/>
        <v/>
      </c>
      <c r="AV23" s="12" t="str">
        <f t="shared" si="11"/>
        <v/>
      </c>
      <c r="AW23" s="12" t="str">
        <f t="shared" si="12"/>
        <v/>
      </c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</row>
    <row r="24" spans="2:63" x14ac:dyDescent="0.2">
      <c r="B24" s="4">
        <v>13</v>
      </c>
      <c r="C24" s="31"/>
      <c r="D24" s="32"/>
      <c r="E24" s="32"/>
      <c r="F24" s="32"/>
      <c r="G24" s="32"/>
      <c r="H24" s="32"/>
      <c r="I24" s="32"/>
      <c r="J24" s="5"/>
      <c r="K24" s="62"/>
      <c r="L24" s="63"/>
      <c r="M24" s="63"/>
      <c r="N24" s="63"/>
      <c r="O24" s="6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1" t="str">
        <f t="shared" si="13"/>
        <v/>
      </c>
      <c r="AF24" s="1" t="str">
        <f t="shared" si="2"/>
        <v/>
      </c>
      <c r="AG24" s="1" t="str">
        <f t="shared" si="3"/>
        <v/>
      </c>
      <c r="AH24" s="47"/>
      <c r="AI24" s="44"/>
      <c r="AL24" s="15">
        <f t="shared" si="14"/>
        <v>0</v>
      </c>
      <c r="AM24" s="15">
        <f t="shared" si="4"/>
        <v>0</v>
      </c>
      <c r="AN24" s="15">
        <f t="shared" si="5"/>
        <v>0</v>
      </c>
      <c r="AO24" s="15">
        <f t="shared" si="6"/>
        <v>0</v>
      </c>
      <c r="AP24" s="15">
        <f t="shared" si="7"/>
        <v>0</v>
      </c>
      <c r="AQ24" s="12">
        <f t="shared" si="22"/>
        <v>0</v>
      </c>
      <c r="AR24" s="12">
        <f t="shared" si="15"/>
        <v>0</v>
      </c>
      <c r="AS24" s="12">
        <f t="shared" si="16"/>
        <v>0</v>
      </c>
      <c r="AT24" s="12" t="str">
        <f t="shared" si="9"/>
        <v/>
      </c>
      <c r="AU24" s="12" t="str">
        <f t="shared" si="10"/>
        <v/>
      </c>
      <c r="AV24" s="12" t="str">
        <f t="shared" si="11"/>
        <v/>
      </c>
      <c r="AW24" s="12" t="str">
        <f t="shared" si="12"/>
        <v/>
      </c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</row>
    <row r="25" spans="2:63" x14ac:dyDescent="0.2">
      <c r="B25" s="4">
        <v>14</v>
      </c>
      <c r="C25" s="31"/>
      <c r="D25" s="32"/>
      <c r="E25" s="32"/>
      <c r="F25" s="32"/>
      <c r="G25" s="32"/>
      <c r="H25" s="32"/>
      <c r="I25" s="32"/>
      <c r="J25" s="5"/>
      <c r="K25" s="62"/>
      <c r="L25" s="63"/>
      <c r="M25" s="63"/>
      <c r="N25" s="63"/>
      <c r="O25" s="64"/>
      <c r="P25" s="3"/>
      <c r="Q25" s="3"/>
      <c r="R25" s="3"/>
      <c r="S25" s="3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1" t="str">
        <f t="shared" si="13"/>
        <v/>
      </c>
      <c r="AF25" s="1" t="str">
        <f t="shared" si="2"/>
        <v/>
      </c>
      <c r="AG25" s="1" t="str">
        <f t="shared" si="3"/>
        <v/>
      </c>
      <c r="AH25" s="47"/>
      <c r="AI25" s="44"/>
      <c r="AL25" s="15">
        <f t="shared" si="14"/>
        <v>0</v>
      </c>
      <c r="AM25" s="15">
        <f t="shared" si="4"/>
        <v>0</v>
      </c>
      <c r="AN25" s="15">
        <f t="shared" si="5"/>
        <v>0</v>
      </c>
      <c r="AO25" s="15">
        <f t="shared" si="6"/>
        <v>0</v>
      </c>
      <c r="AP25" s="15">
        <f t="shared" si="7"/>
        <v>0</v>
      </c>
      <c r="AQ25" s="12">
        <f t="shared" si="22"/>
        <v>0</v>
      </c>
      <c r="AR25" s="12">
        <f t="shared" si="15"/>
        <v>0</v>
      </c>
      <c r="AS25" s="12">
        <f t="shared" si="16"/>
        <v>0</v>
      </c>
      <c r="AT25" s="12" t="str">
        <f t="shared" si="9"/>
        <v/>
      </c>
      <c r="AU25" s="12" t="str">
        <f t="shared" si="10"/>
        <v/>
      </c>
      <c r="AV25" s="12" t="str">
        <f t="shared" si="11"/>
        <v/>
      </c>
      <c r="AW25" s="12" t="str">
        <f t="shared" si="12"/>
        <v/>
      </c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</row>
    <row r="26" spans="2:63" x14ac:dyDescent="0.2">
      <c r="B26" s="4">
        <v>15</v>
      </c>
      <c r="C26" s="31"/>
      <c r="D26" s="32"/>
      <c r="E26" s="32"/>
      <c r="F26" s="32"/>
      <c r="G26" s="32"/>
      <c r="H26" s="32"/>
      <c r="I26" s="32"/>
      <c r="J26" s="5"/>
      <c r="K26" s="65"/>
      <c r="L26" s="66"/>
      <c r="M26" s="66"/>
      <c r="N26" s="66"/>
      <c r="O26" s="6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" t="str">
        <f t="shared" si="13"/>
        <v/>
      </c>
      <c r="AF26" s="1" t="str">
        <f t="shared" si="2"/>
        <v/>
      </c>
      <c r="AG26" s="1" t="str">
        <f t="shared" si="3"/>
        <v/>
      </c>
      <c r="AH26" s="48"/>
      <c r="AI26" s="45"/>
      <c r="AL26" s="15">
        <f t="shared" si="14"/>
        <v>0</v>
      </c>
      <c r="AM26" s="15">
        <f t="shared" si="4"/>
        <v>0</v>
      </c>
      <c r="AN26" s="15">
        <f t="shared" si="5"/>
        <v>0</v>
      </c>
      <c r="AO26" s="15">
        <f t="shared" si="6"/>
        <v>0</v>
      </c>
      <c r="AP26" s="15">
        <f t="shared" si="7"/>
        <v>0</v>
      </c>
      <c r="AQ26" s="12">
        <f t="shared" si="22"/>
        <v>0</v>
      </c>
      <c r="AR26" s="12">
        <f t="shared" si="15"/>
        <v>0</v>
      </c>
      <c r="AS26" s="12">
        <f t="shared" si="16"/>
        <v>0</v>
      </c>
      <c r="AT26" s="12" t="str">
        <f t="shared" si="9"/>
        <v/>
      </c>
      <c r="AU26" s="12" t="str">
        <f t="shared" si="10"/>
        <v/>
      </c>
      <c r="AV26" s="12" t="str">
        <f t="shared" si="11"/>
        <v/>
      </c>
      <c r="AW26" s="12" t="str">
        <f t="shared" si="12"/>
        <v/>
      </c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</row>
    <row r="27" spans="2:63" x14ac:dyDescent="0.2">
      <c r="B27" s="4">
        <v>16</v>
      </c>
      <c r="C27" s="31"/>
      <c r="D27" s="32"/>
      <c r="E27" s="32"/>
      <c r="F27" s="32"/>
      <c r="G27" s="32"/>
      <c r="H27" s="32"/>
      <c r="I27" s="32"/>
      <c r="J27" s="5"/>
      <c r="K27" s="59"/>
      <c r="L27" s="60"/>
      <c r="M27" s="60"/>
      <c r="N27" s="60"/>
      <c r="O27" s="6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1" t="str">
        <f t="shared" si="13"/>
        <v/>
      </c>
      <c r="AF27" s="1" t="str">
        <f t="shared" si="2"/>
        <v/>
      </c>
      <c r="AG27" s="1" t="str">
        <f t="shared" si="3"/>
        <v/>
      </c>
      <c r="AH27" s="46" t="str">
        <f>IF(SUM(AE27:AE31)=0,"",SUM(BF27+BG27+BH27))</f>
        <v/>
      </c>
      <c r="AI27" s="43" t="str">
        <f>IF(AH27="","",RANK(BK27,$BK$12:$BK$151))</f>
        <v/>
      </c>
      <c r="AL27" s="15">
        <f t="shared" si="14"/>
        <v>0</v>
      </c>
      <c r="AM27" s="15">
        <f t="shared" si="4"/>
        <v>0</v>
      </c>
      <c r="AN27" s="15">
        <f t="shared" si="5"/>
        <v>0</v>
      </c>
      <c r="AO27" s="15">
        <f t="shared" si="6"/>
        <v>0</v>
      </c>
      <c r="AP27" s="15">
        <f t="shared" si="7"/>
        <v>0</v>
      </c>
      <c r="AQ27" s="12">
        <f t="shared" si="22"/>
        <v>0</v>
      </c>
      <c r="AR27" s="12">
        <f t="shared" si="15"/>
        <v>0</v>
      </c>
      <c r="AS27" s="12">
        <f t="shared" si="16"/>
        <v>0</v>
      </c>
      <c r="AT27" s="12" t="str">
        <f t="shared" si="9"/>
        <v/>
      </c>
      <c r="AU27" s="12" t="str">
        <f t="shared" si="10"/>
        <v/>
      </c>
      <c r="AV27" s="12" t="str">
        <f t="shared" si="11"/>
        <v/>
      </c>
      <c r="AW27" s="12" t="str">
        <f t="shared" si="12"/>
        <v/>
      </c>
      <c r="AX27" s="40">
        <f>IFERROR(LARGE(AT27:AT31,1),0)</f>
        <v>0</v>
      </c>
      <c r="AY27" s="40">
        <f>IFERROR(LARGE(AU27:AU31,1),0)</f>
        <v>0</v>
      </c>
      <c r="AZ27" s="40">
        <f>IFERROR(LARGE(AT27:AT31,2),0)</f>
        <v>0</v>
      </c>
      <c r="BA27" s="40">
        <f>IFERROR(LARGE(AU27:AU31,2),0)</f>
        <v>0</v>
      </c>
      <c r="BB27" s="40">
        <f>IFERROR(LARGE(AT27:AT31,3),0)</f>
        <v>0</v>
      </c>
      <c r="BC27" s="40">
        <f>IFERROR(LARGE(AU27:AU31,3),0)</f>
        <v>0</v>
      </c>
      <c r="BD27" s="40">
        <f>IFERROR(LARGE(AT27:AT31,4),0)</f>
        <v>0</v>
      </c>
      <c r="BE27" s="40">
        <f>IFERROR(LARGE(AU27:AU31,4),0)</f>
        <v>0</v>
      </c>
      <c r="BF27" s="40">
        <f t="shared" ref="BF27" si="28">IFERROR(LARGE(AX27:AY31,1),0)</f>
        <v>0</v>
      </c>
      <c r="BG27" s="40">
        <f t="shared" ref="BG27" si="29">IFERROR(LARGE(AX27:AY31,2),0)</f>
        <v>0</v>
      </c>
      <c r="BH27" s="40">
        <f t="shared" ref="BH27" si="30">IFERROR(LARGE(AZ27:BE31,1),0)</f>
        <v>0</v>
      </c>
      <c r="BI27" s="40">
        <f t="shared" ref="BI27" si="31">IFERROR(LARGE(AZ27:BE31,2),0)</f>
        <v>0</v>
      </c>
      <c r="BJ27" s="40">
        <f t="shared" ref="BJ27" si="32">IFERROR(LARGE(AZ27:BE31,3),0)</f>
        <v>0</v>
      </c>
      <c r="BK27" s="40" t="str">
        <f>IF(AH27="","",SUM(AH27*100000000+BF27*100000+BG27*1000+BH27*10))</f>
        <v/>
      </c>
    </row>
    <row r="28" spans="2:63" x14ac:dyDescent="0.2">
      <c r="B28" s="4">
        <v>17</v>
      </c>
      <c r="C28" s="31"/>
      <c r="D28" s="32"/>
      <c r="E28" s="32"/>
      <c r="F28" s="32"/>
      <c r="G28" s="32"/>
      <c r="H28" s="32"/>
      <c r="I28" s="32"/>
      <c r="J28" s="5"/>
      <c r="K28" s="62"/>
      <c r="L28" s="63"/>
      <c r="M28" s="63"/>
      <c r="N28" s="63"/>
      <c r="O28" s="6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1" t="str">
        <f t="shared" si="13"/>
        <v/>
      </c>
      <c r="AF28" s="1" t="str">
        <f t="shared" si="2"/>
        <v/>
      </c>
      <c r="AG28" s="1" t="str">
        <f t="shared" si="3"/>
        <v/>
      </c>
      <c r="AH28" s="47"/>
      <c r="AI28" s="44"/>
      <c r="AL28" s="15">
        <f t="shared" si="14"/>
        <v>0</v>
      </c>
      <c r="AM28" s="15">
        <f t="shared" si="4"/>
        <v>0</v>
      </c>
      <c r="AN28" s="15">
        <f t="shared" si="5"/>
        <v>0</v>
      </c>
      <c r="AO28" s="15">
        <f t="shared" si="6"/>
        <v>0</v>
      </c>
      <c r="AP28" s="15">
        <f t="shared" si="7"/>
        <v>0</v>
      </c>
      <c r="AQ28" s="12">
        <f t="shared" si="22"/>
        <v>0</v>
      </c>
      <c r="AR28" s="12">
        <f t="shared" si="15"/>
        <v>0</v>
      </c>
      <c r="AS28" s="12">
        <f t="shared" si="16"/>
        <v>0</v>
      </c>
      <c r="AT28" s="12" t="str">
        <f t="shared" si="9"/>
        <v/>
      </c>
      <c r="AU28" s="12" t="str">
        <f t="shared" si="10"/>
        <v/>
      </c>
      <c r="AV28" s="12" t="str">
        <f t="shared" si="11"/>
        <v/>
      </c>
      <c r="AW28" s="12" t="str">
        <f t="shared" si="12"/>
        <v/>
      </c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</row>
    <row r="29" spans="2:63" x14ac:dyDescent="0.2">
      <c r="B29" s="4">
        <v>18</v>
      </c>
      <c r="C29" s="31"/>
      <c r="D29" s="32"/>
      <c r="E29" s="32"/>
      <c r="F29" s="32"/>
      <c r="G29" s="32"/>
      <c r="H29" s="32"/>
      <c r="I29" s="32"/>
      <c r="J29" s="5"/>
      <c r="K29" s="62"/>
      <c r="L29" s="63"/>
      <c r="M29" s="63"/>
      <c r="N29" s="63"/>
      <c r="O29" s="6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1" t="str">
        <f t="shared" si="13"/>
        <v/>
      </c>
      <c r="AF29" s="1" t="str">
        <f t="shared" si="2"/>
        <v/>
      </c>
      <c r="AG29" s="1" t="str">
        <f t="shared" si="3"/>
        <v/>
      </c>
      <c r="AH29" s="47"/>
      <c r="AI29" s="44"/>
      <c r="AL29" s="15">
        <f t="shared" si="14"/>
        <v>0</v>
      </c>
      <c r="AM29" s="15">
        <f t="shared" si="4"/>
        <v>0</v>
      </c>
      <c r="AN29" s="15">
        <f t="shared" si="5"/>
        <v>0</v>
      </c>
      <c r="AO29" s="15">
        <f t="shared" si="6"/>
        <v>0</v>
      </c>
      <c r="AP29" s="15">
        <f t="shared" si="7"/>
        <v>0</v>
      </c>
      <c r="AQ29" s="12">
        <f t="shared" si="22"/>
        <v>0</v>
      </c>
      <c r="AR29" s="12">
        <f t="shared" si="15"/>
        <v>0</v>
      </c>
      <c r="AS29" s="12">
        <f t="shared" si="16"/>
        <v>0</v>
      </c>
      <c r="AT29" s="12" t="str">
        <f t="shared" si="9"/>
        <v/>
      </c>
      <c r="AU29" s="12" t="str">
        <f t="shared" si="10"/>
        <v/>
      </c>
      <c r="AV29" s="12" t="str">
        <f t="shared" si="11"/>
        <v/>
      </c>
      <c r="AW29" s="12" t="str">
        <f t="shared" si="12"/>
        <v/>
      </c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</row>
    <row r="30" spans="2:63" x14ac:dyDescent="0.2">
      <c r="B30" s="4">
        <v>19</v>
      </c>
      <c r="C30" s="31"/>
      <c r="D30" s="32"/>
      <c r="E30" s="32"/>
      <c r="F30" s="32"/>
      <c r="G30" s="32"/>
      <c r="H30" s="32"/>
      <c r="I30" s="32"/>
      <c r="J30" s="5"/>
      <c r="K30" s="62"/>
      <c r="L30" s="63"/>
      <c r="M30" s="63"/>
      <c r="N30" s="63"/>
      <c r="O30" s="6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" t="str">
        <f t="shared" si="13"/>
        <v/>
      </c>
      <c r="AF30" s="1" t="str">
        <f t="shared" si="2"/>
        <v/>
      </c>
      <c r="AG30" s="1" t="str">
        <f t="shared" si="3"/>
        <v/>
      </c>
      <c r="AH30" s="47"/>
      <c r="AI30" s="44"/>
      <c r="AL30" s="15">
        <f t="shared" si="14"/>
        <v>0</v>
      </c>
      <c r="AM30" s="15">
        <f t="shared" si="4"/>
        <v>0</v>
      </c>
      <c r="AN30" s="15">
        <f t="shared" si="5"/>
        <v>0</v>
      </c>
      <c r="AO30" s="15">
        <f t="shared" si="6"/>
        <v>0</v>
      </c>
      <c r="AP30" s="15">
        <f t="shared" si="7"/>
        <v>0</v>
      </c>
      <c r="AQ30" s="12">
        <f t="shared" si="22"/>
        <v>0</v>
      </c>
      <c r="AR30" s="12">
        <f t="shared" si="15"/>
        <v>0</v>
      </c>
      <c r="AS30" s="12">
        <f t="shared" si="16"/>
        <v>0</v>
      </c>
      <c r="AT30" s="12" t="str">
        <f t="shared" si="9"/>
        <v/>
      </c>
      <c r="AU30" s="12" t="str">
        <f t="shared" si="10"/>
        <v/>
      </c>
      <c r="AV30" s="12" t="str">
        <f t="shared" si="11"/>
        <v/>
      </c>
      <c r="AW30" s="12" t="str">
        <f t="shared" si="12"/>
        <v/>
      </c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</row>
    <row r="31" spans="2:63" x14ac:dyDescent="0.2">
      <c r="B31" s="4">
        <v>20</v>
      </c>
      <c r="C31" s="31"/>
      <c r="D31" s="32"/>
      <c r="E31" s="32"/>
      <c r="F31" s="32"/>
      <c r="G31" s="32"/>
      <c r="H31" s="32"/>
      <c r="I31" s="32"/>
      <c r="J31" s="5"/>
      <c r="K31" s="65"/>
      <c r="L31" s="66"/>
      <c r="M31" s="66"/>
      <c r="N31" s="66"/>
      <c r="O31" s="6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" t="str">
        <f t="shared" si="13"/>
        <v/>
      </c>
      <c r="AF31" s="1" t="str">
        <f t="shared" si="2"/>
        <v/>
      </c>
      <c r="AG31" s="1" t="str">
        <f t="shared" si="3"/>
        <v/>
      </c>
      <c r="AH31" s="48"/>
      <c r="AI31" s="45"/>
      <c r="AL31" s="15">
        <f t="shared" si="14"/>
        <v>0</v>
      </c>
      <c r="AM31" s="15">
        <f t="shared" si="4"/>
        <v>0</v>
      </c>
      <c r="AN31" s="15">
        <f t="shared" si="5"/>
        <v>0</v>
      </c>
      <c r="AO31" s="15">
        <f t="shared" si="6"/>
        <v>0</v>
      </c>
      <c r="AP31" s="15">
        <f t="shared" si="7"/>
        <v>0</v>
      </c>
      <c r="AQ31" s="12">
        <f t="shared" si="22"/>
        <v>0</v>
      </c>
      <c r="AR31" s="12">
        <f t="shared" si="15"/>
        <v>0</v>
      </c>
      <c r="AS31" s="12">
        <f t="shared" si="16"/>
        <v>0</v>
      </c>
      <c r="AT31" s="12" t="str">
        <f t="shared" si="9"/>
        <v/>
      </c>
      <c r="AU31" s="12" t="str">
        <f t="shared" si="10"/>
        <v/>
      </c>
      <c r="AV31" s="12" t="str">
        <f t="shared" si="11"/>
        <v/>
      </c>
      <c r="AW31" s="12" t="str">
        <f t="shared" si="12"/>
        <v/>
      </c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</row>
    <row r="32" spans="2:63" x14ac:dyDescent="0.2">
      <c r="B32" s="4">
        <v>21</v>
      </c>
      <c r="C32" s="31"/>
      <c r="D32" s="32"/>
      <c r="E32" s="32"/>
      <c r="F32" s="32"/>
      <c r="G32" s="32"/>
      <c r="H32" s="32"/>
      <c r="I32" s="32"/>
      <c r="J32" s="6"/>
      <c r="K32" s="59"/>
      <c r="L32" s="60"/>
      <c r="M32" s="60"/>
      <c r="N32" s="60"/>
      <c r="O32" s="6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1" t="str">
        <f t="shared" si="13"/>
        <v/>
      </c>
      <c r="AF32" s="1" t="str">
        <f t="shared" si="2"/>
        <v/>
      </c>
      <c r="AG32" s="1" t="str">
        <f t="shared" si="3"/>
        <v/>
      </c>
      <c r="AH32" s="46" t="str">
        <f>IF(SUM(AE32:AE36)=0,"",SUM(BF32+BG32+BH32))</f>
        <v/>
      </c>
      <c r="AI32" s="43" t="str">
        <f>IF(AH32="","",RANK(BK32,$BK$12:$BK$151))</f>
        <v/>
      </c>
      <c r="AL32" s="15">
        <f t="shared" si="14"/>
        <v>0</v>
      </c>
      <c r="AM32" s="15">
        <f t="shared" si="4"/>
        <v>0</v>
      </c>
      <c r="AN32" s="15">
        <f t="shared" si="5"/>
        <v>0</v>
      </c>
      <c r="AO32" s="15">
        <f t="shared" si="6"/>
        <v>0</v>
      </c>
      <c r="AP32" s="15">
        <f t="shared" si="7"/>
        <v>0</v>
      </c>
      <c r="AQ32" s="12">
        <f t="shared" si="22"/>
        <v>0</v>
      </c>
      <c r="AR32" s="12">
        <f t="shared" si="15"/>
        <v>0</v>
      </c>
      <c r="AS32" s="12">
        <f t="shared" si="16"/>
        <v>0</v>
      </c>
      <c r="AT32" s="12" t="str">
        <f t="shared" si="9"/>
        <v/>
      </c>
      <c r="AU32" s="12" t="str">
        <f t="shared" si="10"/>
        <v/>
      </c>
      <c r="AV32" s="12" t="str">
        <f t="shared" si="11"/>
        <v/>
      </c>
      <c r="AW32" s="12" t="str">
        <f t="shared" si="12"/>
        <v/>
      </c>
      <c r="AX32" s="40">
        <f>IFERROR(LARGE(AT32:AT36,1),0)</f>
        <v>0</v>
      </c>
      <c r="AY32" s="40">
        <f>IFERROR(LARGE(AU32:AU36,1),0)</f>
        <v>0</v>
      </c>
      <c r="AZ32" s="40">
        <f>IFERROR(LARGE(AT32:AT36,2),0)</f>
        <v>0</v>
      </c>
      <c r="BA32" s="40">
        <f>IFERROR(LARGE(AU32:AU36,2),0)</f>
        <v>0</v>
      </c>
      <c r="BB32" s="40">
        <f>IFERROR(LARGE(AT32:AT36,3),0)</f>
        <v>0</v>
      </c>
      <c r="BC32" s="40">
        <f>IFERROR(LARGE(AU32:AU36,3),0)</f>
        <v>0</v>
      </c>
      <c r="BD32" s="40">
        <f>IFERROR(LARGE(AT32:AT36,4),0)</f>
        <v>0</v>
      </c>
      <c r="BE32" s="40">
        <f>IFERROR(LARGE(AU32:AU36,4),0)</f>
        <v>0</v>
      </c>
      <c r="BF32" s="40">
        <f t="shared" ref="BF32" si="33">IFERROR(LARGE(AX32:AY36,1),0)</f>
        <v>0</v>
      </c>
      <c r="BG32" s="40">
        <f t="shared" ref="BG32" si="34">IFERROR(LARGE(AX32:AY36,2),0)</f>
        <v>0</v>
      </c>
      <c r="BH32" s="40">
        <f t="shared" ref="BH32" si="35">IFERROR(LARGE(AZ32:BE36,1),0)</f>
        <v>0</v>
      </c>
      <c r="BI32" s="40">
        <f t="shared" ref="BI32" si="36">IFERROR(LARGE(AZ32:BE36,2),0)</f>
        <v>0</v>
      </c>
      <c r="BJ32" s="40">
        <f t="shared" ref="BJ32" si="37">IFERROR(LARGE(AZ32:BE36,3),0)</f>
        <v>0</v>
      </c>
      <c r="BK32" s="40" t="str">
        <f>IF(AH32="","",SUM(AH32*100000000+BF32*100000+BG32*1000+BH32*10))</f>
        <v/>
      </c>
    </row>
    <row r="33" spans="2:63" x14ac:dyDescent="0.2">
      <c r="B33" s="4">
        <v>22</v>
      </c>
      <c r="C33" s="31"/>
      <c r="D33" s="32"/>
      <c r="E33" s="32"/>
      <c r="F33" s="32"/>
      <c r="G33" s="32"/>
      <c r="H33" s="32"/>
      <c r="I33" s="32"/>
      <c r="J33" s="6"/>
      <c r="K33" s="62"/>
      <c r="L33" s="63"/>
      <c r="M33" s="63"/>
      <c r="N33" s="63"/>
      <c r="O33" s="6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" t="str">
        <f t="shared" si="13"/>
        <v/>
      </c>
      <c r="AF33" s="1" t="str">
        <f t="shared" si="2"/>
        <v/>
      </c>
      <c r="AG33" s="1" t="str">
        <f t="shared" si="3"/>
        <v/>
      </c>
      <c r="AH33" s="47"/>
      <c r="AI33" s="44"/>
      <c r="AL33" s="15">
        <f t="shared" si="14"/>
        <v>0</v>
      </c>
      <c r="AM33" s="15">
        <f t="shared" si="4"/>
        <v>0</v>
      </c>
      <c r="AN33" s="15">
        <f t="shared" si="5"/>
        <v>0</v>
      </c>
      <c r="AO33" s="15">
        <f t="shared" si="6"/>
        <v>0</v>
      </c>
      <c r="AP33" s="15">
        <f t="shared" si="7"/>
        <v>0</v>
      </c>
      <c r="AQ33" s="12">
        <f t="shared" si="22"/>
        <v>0</v>
      </c>
      <c r="AR33" s="12">
        <f t="shared" si="15"/>
        <v>0</v>
      </c>
      <c r="AS33" s="12">
        <f t="shared" si="16"/>
        <v>0</v>
      </c>
      <c r="AT33" s="12" t="str">
        <f t="shared" si="9"/>
        <v/>
      </c>
      <c r="AU33" s="12" t="str">
        <f t="shared" si="10"/>
        <v/>
      </c>
      <c r="AV33" s="12" t="str">
        <f t="shared" si="11"/>
        <v/>
      </c>
      <c r="AW33" s="12" t="str">
        <f t="shared" si="12"/>
        <v/>
      </c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</row>
    <row r="34" spans="2:63" x14ac:dyDescent="0.2">
      <c r="B34" s="4">
        <v>23</v>
      </c>
      <c r="C34" s="31"/>
      <c r="D34" s="32"/>
      <c r="E34" s="32"/>
      <c r="F34" s="32"/>
      <c r="G34" s="32"/>
      <c r="H34" s="32"/>
      <c r="I34" s="32"/>
      <c r="J34" s="6"/>
      <c r="K34" s="62"/>
      <c r="L34" s="63"/>
      <c r="M34" s="63"/>
      <c r="N34" s="63"/>
      <c r="O34" s="6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1" t="str">
        <f t="shared" si="13"/>
        <v/>
      </c>
      <c r="AF34" s="1" t="str">
        <f t="shared" si="2"/>
        <v/>
      </c>
      <c r="AG34" s="1" t="str">
        <f t="shared" si="3"/>
        <v/>
      </c>
      <c r="AH34" s="47"/>
      <c r="AI34" s="44"/>
      <c r="AL34" s="15">
        <f t="shared" si="14"/>
        <v>0</v>
      </c>
      <c r="AM34" s="15">
        <f t="shared" si="4"/>
        <v>0</v>
      </c>
      <c r="AN34" s="15">
        <f t="shared" si="5"/>
        <v>0</v>
      </c>
      <c r="AO34" s="15">
        <f t="shared" si="6"/>
        <v>0</v>
      </c>
      <c r="AP34" s="15">
        <f t="shared" si="7"/>
        <v>0</v>
      </c>
      <c r="AQ34" s="12">
        <f t="shared" si="22"/>
        <v>0</v>
      </c>
      <c r="AR34" s="12">
        <f t="shared" si="15"/>
        <v>0</v>
      </c>
      <c r="AS34" s="12">
        <f t="shared" si="16"/>
        <v>0</v>
      </c>
      <c r="AT34" s="12" t="str">
        <f t="shared" si="9"/>
        <v/>
      </c>
      <c r="AU34" s="12" t="str">
        <f t="shared" si="10"/>
        <v/>
      </c>
      <c r="AV34" s="12" t="str">
        <f t="shared" si="11"/>
        <v/>
      </c>
      <c r="AW34" s="12" t="str">
        <f t="shared" si="12"/>
        <v/>
      </c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</row>
    <row r="35" spans="2:63" x14ac:dyDescent="0.2">
      <c r="B35" s="4">
        <v>24</v>
      </c>
      <c r="C35" s="31"/>
      <c r="D35" s="32"/>
      <c r="E35" s="32"/>
      <c r="F35" s="32"/>
      <c r="G35" s="32"/>
      <c r="H35" s="32"/>
      <c r="I35" s="32"/>
      <c r="J35" s="6"/>
      <c r="K35" s="62"/>
      <c r="L35" s="63"/>
      <c r="M35" s="63"/>
      <c r="N35" s="63"/>
      <c r="O35" s="6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 t="str">
        <f t="shared" si="13"/>
        <v/>
      </c>
      <c r="AF35" s="1" t="str">
        <f t="shared" si="2"/>
        <v/>
      </c>
      <c r="AG35" s="1" t="str">
        <f t="shared" si="3"/>
        <v/>
      </c>
      <c r="AH35" s="47"/>
      <c r="AI35" s="44"/>
      <c r="AL35" s="15">
        <f t="shared" si="14"/>
        <v>0</v>
      </c>
      <c r="AM35" s="15">
        <f t="shared" si="4"/>
        <v>0</v>
      </c>
      <c r="AN35" s="15">
        <f t="shared" si="5"/>
        <v>0</v>
      </c>
      <c r="AO35" s="15">
        <f t="shared" si="6"/>
        <v>0</v>
      </c>
      <c r="AP35" s="15">
        <f t="shared" si="7"/>
        <v>0</v>
      </c>
      <c r="AQ35" s="12">
        <f t="shared" si="22"/>
        <v>0</v>
      </c>
      <c r="AR35" s="12">
        <f t="shared" si="15"/>
        <v>0</v>
      </c>
      <c r="AS35" s="12">
        <f t="shared" si="16"/>
        <v>0</v>
      </c>
      <c r="AT35" s="12" t="str">
        <f t="shared" si="9"/>
        <v/>
      </c>
      <c r="AU35" s="12" t="str">
        <f t="shared" si="10"/>
        <v/>
      </c>
      <c r="AV35" s="12" t="str">
        <f t="shared" si="11"/>
        <v/>
      </c>
      <c r="AW35" s="12" t="str">
        <f t="shared" si="12"/>
        <v/>
      </c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</row>
    <row r="36" spans="2:63" x14ac:dyDescent="0.2">
      <c r="B36" s="4">
        <v>25</v>
      </c>
      <c r="C36" s="31"/>
      <c r="D36" s="32"/>
      <c r="E36" s="32"/>
      <c r="F36" s="32"/>
      <c r="G36" s="32"/>
      <c r="H36" s="32"/>
      <c r="I36" s="32"/>
      <c r="J36" s="6"/>
      <c r="K36" s="65"/>
      <c r="L36" s="66"/>
      <c r="M36" s="66"/>
      <c r="N36" s="66"/>
      <c r="O36" s="67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" t="str">
        <f t="shared" si="13"/>
        <v/>
      </c>
      <c r="AF36" s="1" t="str">
        <f t="shared" si="2"/>
        <v/>
      </c>
      <c r="AG36" s="1" t="str">
        <f t="shared" si="3"/>
        <v/>
      </c>
      <c r="AH36" s="48"/>
      <c r="AI36" s="45"/>
      <c r="AL36" s="15">
        <f t="shared" si="14"/>
        <v>0</v>
      </c>
      <c r="AM36" s="15">
        <f t="shared" si="4"/>
        <v>0</v>
      </c>
      <c r="AN36" s="15">
        <f t="shared" si="5"/>
        <v>0</v>
      </c>
      <c r="AO36" s="15">
        <f t="shared" si="6"/>
        <v>0</v>
      </c>
      <c r="AP36" s="15">
        <f t="shared" si="7"/>
        <v>0</v>
      </c>
      <c r="AQ36" s="12">
        <f t="shared" si="22"/>
        <v>0</v>
      </c>
      <c r="AR36" s="12">
        <f t="shared" si="15"/>
        <v>0</v>
      </c>
      <c r="AS36" s="12">
        <f t="shared" si="16"/>
        <v>0</v>
      </c>
      <c r="AT36" s="12" t="str">
        <f t="shared" si="9"/>
        <v/>
      </c>
      <c r="AU36" s="12" t="str">
        <f t="shared" si="10"/>
        <v/>
      </c>
      <c r="AV36" s="12" t="str">
        <f t="shared" si="11"/>
        <v/>
      </c>
      <c r="AW36" s="12" t="str">
        <f t="shared" si="12"/>
        <v/>
      </c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</row>
    <row r="37" spans="2:63" x14ac:dyDescent="0.2">
      <c r="B37" s="4">
        <v>26</v>
      </c>
      <c r="C37" s="31"/>
      <c r="D37" s="32"/>
      <c r="E37" s="32"/>
      <c r="F37" s="32"/>
      <c r="G37" s="32"/>
      <c r="H37" s="32"/>
      <c r="I37" s="32"/>
      <c r="J37" s="6"/>
      <c r="K37" s="59"/>
      <c r="L37" s="60"/>
      <c r="M37" s="60"/>
      <c r="N37" s="60"/>
      <c r="O37" s="6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1" t="str">
        <f t="shared" si="13"/>
        <v/>
      </c>
      <c r="AF37" s="1" t="str">
        <f t="shared" si="2"/>
        <v/>
      </c>
      <c r="AG37" s="1" t="str">
        <f t="shared" si="3"/>
        <v/>
      </c>
      <c r="AH37" s="46" t="str">
        <f>IF(SUM(AE37:AE41)=0,"",SUM(BF37+BG37+BH37))</f>
        <v/>
      </c>
      <c r="AI37" s="43" t="str">
        <f>IF(AH37="","",RANK(BK37,$BK$12:$BK$151))</f>
        <v/>
      </c>
      <c r="AL37" s="15">
        <f t="shared" si="14"/>
        <v>0</v>
      </c>
      <c r="AM37" s="15">
        <f t="shared" si="4"/>
        <v>0</v>
      </c>
      <c r="AN37" s="15">
        <f t="shared" si="5"/>
        <v>0</v>
      </c>
      <c r="AO37" s="15">
        <f t="shared" si="6"/>
        <v>0</v>
      </c>
      <c r="AP37" s="15">
        <f t="shared" si="7"/>
        <v>0</v>
      </c>
      <c r="AQ37" s="12">
        <f t="shared" si="22"/>
        <v>0</v>
      </c>
      <c r="AR37" s="12">
        <f t="shared" si="15"/>
        <v>0</v>
      </c>
      <c r="AS37" s="12">
        <f t="shared" si="16"/>
        <v>0</v>
      </c>
      <c r="AT37" s="12" t="str">
        <f t="shared" si="9"/>
        <v/>
      </c>
      <c r="AU37" s="12" t="str">
        <f t="shared" si="10"/>
        <v/>
      </c>
      <c r="AV37" s="12" t="str">
        <f t="shared" si="11"/>
        <v/>
      </c>
      <c r="AW37" s="12" t="str">
        <f t="shared" si="12"/>
        <v/>
      </c>
      <c r="AX37" s="40">
        <f>IFERROR(LARGE(AT37:AT41,1),0)</f>
        <v>0</v>
      </c>
      <c r="AY37" s="40">
        <f>IFERROR(LARGE(AU37:AU41,1),0)</f>
        <v>0</v>
      </c>
      <c r="AZ37" s="40">
        <f>IFERROR(LARGE(AT37:AT41,2),0)</f>
        <v>0</v>
      </c>
      <c r="BA37" s="40">
        <f>IFERROR(LARGE(AU37:AU41,2),0)</f>
        <v>0</v>
      </c>
      <c r="BB37" s="40">
        <f>IFERROR(LARGE(AT37:AT41,3),0)</f>
        <v>0</v>
      </c>
      <c r="BC37" s="40">
        <f>IFERROR(LARGE(AU37:AU41,3),0)</f>
        <v>0</v>
      </c>
      <c r="BD37" s="40">
        <f>IFERROR(LARGE(AT37:AT41,4),0)</f>
        <v>0</v>
      </c>
      <c r="BE37" s="40">
        <f>IFERROR(LARGE(AU37:AU41,4),0)</f>
        <v>0</v>
      </c>
      <c r="BF37" s="40">
        <f t="shared" ref="BF37" si="38">IFERROR(LARGE(AX37:AY41,1),0)</f>
        <v>0</v>
      </c>
      <c r="BG37" s="40">
        <f t="shared" ref="BG37" si="39">IFERROR(LARGE(AX37:AY41,2),0)</f>
        <v>0</v>
      </c>
      <c r="BH37" s="40">
        <f t="shared" ref="BH37" si="40">IFERROR(LARGE(AZ37:BE41,1),0)</f>
        <v>0</v>
      </c>
      <c r="BI37" s="40">
        <f t="shared" ref="BI37" si="41">IFERROR(LARGE(AZ37:BE41,2),0)</f>
        <v>0</v>
      </c>
      <c r="BJ37" s="40">
        <f t="shared" ref="BJ37" si="42">IFERROR(LARGE(AZ37:BE41,3),0)</f>
        <v>0</v>
      </c>
      <c r="BK37" s="40" t="str">
        <f>IF(AH37="","",SUM(AH37*100000000+BF37*100000+BG37*1000+BH37*10))</f>
        <v/>
      </c>
    </row>
    <row r="38" spans="2:63" x14ac:dyDescent="0.2">
      <c r="B38" s="4">
        <v>27</v>
      </c>
      <c r="C38" s="31"/>
      <c r="D38" s="32"/>
      <c r="E38" s="32"/>
      <c r="F38" s="32"/>
      <c r="G38" s="32"/>
      <c r="H38" s="32"/>
      <c r="I38" s="32"/>
      <c r="J38" s="6"/>
      <c r="K38" s="62"/>
      <c r="L38" s="63"/>
      <c r="M38" s="63"/>
      <c r="N38" s="63"/>
      <c r="O38" s="64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" t="str">
        <f t="shared" si="13"/>
        <v/>
      </c>
      <c r="AF38" s="1" t="str">
        <f t="shared" si="2"/>
        <v/>
      </c>
      <c r="AG38" s="1" t="str">
        <f t="shared" si="3"/>
        <v/>
      </c>
      <c r="AH38" s="47"/>
      <c r="AI38" s="44"/>
      <c r="AL38" s="15">
        <f t="shared" si="14"/>
        <v>0</v>
      </c>
      <c r="AM38" s="15">
        <f t="shared" si="4"/>
        <v>0</v>
      </c>
      <c r="AN38" s="15">
        <f t="shared" si="5"/>
        <v>0</v>
      </c>
      <c r="AO38" s="15">
        <f t="shared" si="6"/>
        <v>0</v>
      </c>
      <c r="AP38" s="15">
        <f t="shared" si="7"/>
        <v>0</v>
      </c>
      <c r="AQ38" s="12">
        <f t="shared" si="22"/>
        <v>0</v>
      </c>
      <c r="AR38" s="12">
        <f t="shared" si="15"/>
        <v>0</v>
      </c>
      <c r="AS38" s="12">
        <f t="shared" si="16"/>
        <v>0</v>
      </c>
      <c r="AT38" s="12" t="str">
        <f t="shared" si="9"/>
        <v/>
      </c>
      <c r="AU38" s="12" t="str">
        <f t="shared" si="10"/>
        <v/>
      </c>
      <c r="AV38" s="12" t="str">
        <f t="shared" si="11"/>
        <v/>
      </c>
      <c r="AW38" s="12" t="str">
        <f t="shared" si="12"/>
        <v/>
      </c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</row>
    <row r="39" spans="2:63" x14ac:dyDescent="0.2">
      <c r="B39" s="4">
        <v>28</v>
      </c>
      <c r="C39" s="31"/>
      <c r="D39" s="32"/>
      <c r="E39" s="32"/>
      <c r="F39" s="32"/>
      <c r="G39" s="32"/>
      <c r="H39" s="32"/>
      <c r="I39" s="32"/>
      <c r="J39" s="6"/>
      <c r="K39" s="62"/>
      <c r="L39" s="63"/>
      <c r="M39" s="63"/>
      <c r="N39" s="63"/>
      <c r="O39" s="64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1" t="str">
        <f t="shared" si="13"/>
        <v/>
      </c>
      <c r="AF39" s="1" t="str">
        <f t="shared" si="2"/>
        <v/>
      </c>
      <c r="AG39" s="1" t="str">
        <f t="shared" si="3"/>
        <v/>
      </c>
      <c r="AH39" s="47"/>
      <c r="AI39" s="44"/>
      <c r="AL39" s="15">
        <f t="shared" si="14"/>
        <v>0</v>
      </c>
      <c r="AM39" s="15">
        <f t="shared" si="4"/>
        <v>0</v>
      </c>
      <c r="AN39" s="15">
        <f t="shared" si="5"/>
        <v>0</v>
      </c>
      <c r="AO39" s="15">
        <f t="shared" si="6"/>
        <v>0</v>
      </c>
      <c r="AP39" s="15">
        <f t="shared" si="7"/>
        <v>0</v>
      </c>
      <c r="AQ39" s="12">
        <f t="shared" si="22"/>
        <v>0</v>
      </c>
      <c r="AR39" s="12">
        <f t="shared" si="15"/>
        <v>0</v>
      </c>
      <c r="AS39" s="12">
        <f t="shared" si="16"/>
        <v>0</v>
      </c>
      <c r="AT39" s="12" t="str">
        <f t="shared" si="9"/>
        <v/>
      </c>
      <c r="AU39" s="12" t="str">
        <f t="shared" si="10"/>
        <v/>
      </c>
      <c r="AV39" s="12" t="str">
        <f t="shared" si="11"/>
        <v/>
      </c>
      <c r="AW39" s="12" t="str">
        <f t="shared" si="12"/>
        <v/>
      </c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</row>
    <row r="40" spans="2:63" x14ac:dyDescent="0.2">
      <c r="B40" s="4">
        <v>29</v>
      </c>
      <c r="C40" s="31"/>
      <c r="D40" s="32"/>
      <c r="E40" s="32"/>
      <c r="F40" s="32"/>
      <c r="G40" s="32"/>
      <c r="H40" s="32"/>
      <c r="I40" s="32"/>
      <c r="J40" s="6"/>
      <c r="K40" s="62"/>
      <c r="L40" s="63"/>
      <c r="M40" s="63"/>
      <c r="N40" s="63"/>
      <c r="O40" s="64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1" t="str">
        <f t="shared" si="13"/>
        <v/>
      </c>
      <c r="AF40" s="1" t="str">
        <f t="shared" si="2"/>
        <v/>
      </c>
      <c r="AG40" s="1" t="str">
        <f t="shared" si="3"/>
        <v/>
      </c>
      <c r="AH40" s="47"/>
      <c r="AI40" s="44"/>
      <c r="AL40" s="15">
        <f t="shared" si="14"/>
        <v>0</v>
      </c>
      <c r="AM40" s="15">
        <f t="shared" si="4"/>
        <v>0</v>
      </c>
      <c r="AN40" s="15">
        <f t="shared" si="5"/>
        <v>0</v>
      </c>
      <c r="AO40" s="15">
        <f t="shared" si="6"/>
        <v>0</v>
      </c>
      <c r="AP40" s="15">
        <f t="shared" si="7"/>
        <v>0</v>
      </c>
      <c r="AQ40" s="12">
        <f t="shared" si="22"/>
        <v>0</v>
      </c>
      <c r="AR40" s="12">
        <f t="shared" si="15"/>
        <v>0</v>
      </c>
      <c r="AS40" s="12">
        <f t="shared" si="16"/>
        <v>0</v>
      </c>
      <c r="AT40" s="12" t="str">
        <f t="shared" si="9"/>
        <v/>
      </c>
      <c r="AU40" s="12" t="str">
        <f t="shared" si="10"/>
        <v/>
      </c>
      <c r="AV40" s="12" t="str">
        <f t="shared" si="11"/>
        <v/>
      </c>
      <c r="AW40" s="12" t="str">
        <f t="shared" si="12"/>
        <v/>
      </c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</row>
    <row r="41" spans="2:63" x14ac:dyDescent="0.2">
      <c r="B41" s="4">
        <v>30</v>
      </c>
      <c r="C41" s="31"/>
      <c r="D41" s="32"/>
      <c r="E41" s="32"/>
      <c r="F41" s="32"/>
      <c r="G41" s="32"/>
      <c r="H41" s="32"/>
      <c r="I41" s="32"/>
      <c r="J41" s="6"/>
      <c r="K41" s="65"/>
      <c r="L41" s="66"/>
      <c r="M41" s="66"/>
      <c r="N41" s="66"/>
      <c r="O41" s="6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1" t="str">
        <f t="shared" si="13"/>
        <v/>
      </c>
      <c r="AF41" s="1" t="str">
        <f t="shared" si="2"/>
        <v/>
      </c>
      <c r="AG41" s="1" t="str">
        <f t="shared" si="3"/>
        <v/>
      </c>
      <c r="AH41" s="48"/>
      <c r="AI41" s="45"/>
      <c r="AL41" s="15">
        <f t="shared" si="14"/>
        <v>0</v>
      </c>
      <c r="AM41" s="15">
        <f t="shared" si="4"/>
        <v>0</v>
      </c>
      <c r="AN41" s="15">
        <f t="shared" si="5"/>
        <v>0</v>
      </c>
      <c r="AO41" s="15">
        <f t="shared" si="6"/>
        <v>0</v>
      </c>
      <c r="AP41" s="15">
        <f t="shared" si="7"/>
        <v>0</v>
      </c>
      <c r="AQ41" s="12">
        <f t="shared" si="22"/>
        <v>0</v>
      </c>
      <c r="AR41" s="12">
        <f t="shared" si="15"/>
        <v>0</v>
      </c>
      <c r="AS41" s="12">
        <f t="shared" si="16"/>
        <v>0</v>
      </c>
      <c r="AT41" s="12" t="str">
        <f t="shared" si="9"/>
        <v/>
      </c>
      <c r="AU41" s="12" t="str">
        <f t="shared" si="10"/>
        <v/>
      </c>
      <c r="AV41" s="12" t="str">
        <f t="shared" si="11"/>
        <v/>
      </c>
      <c r="AW41" s="12" t="str">
        <f t="shared" si="12"/>
        <v/>
      </c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</row>
    <row r="42" spans="2:63" x14ac:dyDescent="0.2">
      <c r="B42" s="4">
        <v>31</v>
      </c>
      <c r="C42" s="31"/>
      <c r="D42" s="32"/>
      <c r="E42" s="32"/>
      <c r="F42" s="32"/>
      <c r="G42" s="32"/>
      <c r="H42" s="32"/>
      <c r="I42" s="32"/>
      <c r="J42" s="6"/>
      <c r="K42" s="59"/>
      <c r="L42" s="60"/>
      <c r="M42" s="60"/>
      <c r="N42" s="60"/>
      <c r="O42" s="6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1" t="str">
        <f t="shared" si="13"/>
        <v/>
      </c>
      <c r="AF42" s="1" t="str">
        <f t="shared" si="2"/>
        <v/>
      </c>
      <c r="AG42" s="1" t="str">
        <f t="shared" si="3"/>
        <v/>
      </c>
      <c r="AH42" s="46" t="str">
        <f>IF(SUM(AE42:AE46)=0,"",SUM(BF42+BG42+BH42))</f>
        <v/>
      </c>
      <c r="AI42" s="43" t="str">
        <f>IF(AH42="","",RANK(BK42,$BK$12:$BK$151))</f>
        <v/>
      </c>
      <c r="AL42" s="15">
        <f t="shared" si="14"/>
        <v>0</v>
      </c>
      <c r="AM42" s="15">
        <f t="shared" si="4"/>
        <v>0</v>
      </c>
      <c r="AN42" s="15">
        <f t="shared" si="5"/>
        <v>0</v>
      </c>
      <c r="AO42" s="15">
        <f t="shared" si="6"/>
        <v>0</v>
      </c>
      <c r="AP42" s="15">
        <f t="shared" si="7"/>
        <v>0</v>
      </c>
      <c r="AQ42" s="12">
        <f t="shared" si="22"/>
        <v>0</v>
      </c>
      <c r="AR42" s="12">
        <f t="shared" si="15"/>
        <v>0</v>
      </c>
      <c r="AS42" s="12">
        <f t="shared" si="16"/>
        <v>0</v>
      </c>
      <c r="AT42" s="12" t="str">
        <f t="shared" si="9"/>
        <v/>
      </c>
      <c r="AU42" s="12" t="str">
        <f t="shared" si="10"/>
        <v/>
      </c>
      <c r="AV42" s="12" t="str">
        <f t="shared" si="11"/>
        <v/>
      </c>
      <c r="AW42" s="12" t="str">
        <f t="shared" si="12"/>
        <v/>
      </c>
      <c r="AX42" s="40">
        <f>IFERROR(LARGE(AT42:AT46,1),0)</f>
        <v>0</v>
      </c>
      <c r="AY42" s="40">
        <f>IFERROR(LARGE(AU42:AU46,1),0)</f>
        <v>0</v>
      </c>
      <c r="AZ42" s="40">
        <f>IFERROR(LARGE(AT42:AT46,2),0)</f>
        <v>0</v>
      </c>
      <c r="BA42" s="40">
        <f>IFERROR(LARGE(AU42:AU46,2),0)</f>
        <v>0</v>
      </c>
      <c r="BB42" s="40">
        <f>IFERROR(LARGE(AT42:AT46,3),0)</f>
        <v>0</v>
      </c>
      <c r="BC42" s="40">
        <f>IFERROR(LARGE(AU42:AU46,3),0)</f>
        <v>0</v>
      </c>
      <c r="BD42" s="40">
        <f>IFERROR(LARGE(AT42:AT46,4),0)</f>
        <v>0</v>
      </c>
      <c r="BE42" s="40">
        <f>IFERROR(LARGE(AU42:AU46,4),0)</f>
        <v>0</v>
      </c>
      <c r="BF42" s="40">
        <f t="shared" ref="BF42" si="43">IFERROR(LARGE(AX42:AY46,1),0)</f>
        <v>0</v>
      </c>
      <c r="BG42" s="40">
        <f t="shared" ref="BG42" si="44">IFERROR(LARGE(AX42:AY46,2),0)</f>
        <v>0</v>
      </c>
      <c r="BH42" s="40">
        <f t="shared" ref="BH42" si="45">IFERROR(LARGE(AZ42:BE46,1),0)</f>
        <v>0</v>
      </c>
      <c r="BI42" s="40">
        <f t="shared" ref="BI42" si="46">IFERROR(LARGE(AZ42:BE46,2),0)</f>
        <v>0</v>
      </c>
      <c r="BJ42" s="40">
        <f t="shared" ref="BJ42" si="47">IFERROR(LARGE(AZ42:BE46,3),0)</f>
        <v>0</v>
      </c>
      <c r="BK42" s="40" t="str">
        <f>IF(AH42="","",SUM(AH42*100000000+BF42*100000+BG42*1000+BH42*10))</f>
        <v/>
      </c>
    </row>
    <row r="43" spans="2:63" x14ac:dyDescent="0.2">
      <c r="B43" s="4">
        <v>32</v>
      </c>
      <c r="C43" s="31"/>
      <c r="D43" s="32"/>
      <c r="E43" s="32"/>
      <c r="F43" s="32"/>
      <c r="G43" s="32"/>
      <c r="H43" s="32"/>
      <c r="I43" s="32"/>
      <c r="J43" s="5"/>
      <c r="K43" s="62"/>
      <c r="L43" s="63"/>
      <c r="M43" s="63"/>
      <c r="N43" s="63"/>
      <c r="O43" s="64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1" t="str">
        <f t="shared" si="13"/>
        <v/>
      </c>
      <c r="AF43" s="1" t="str">
        <f t="shared" si="2"/>
        <v/>
      </c>
      <c r="AG43" s="1" t="str">
        <f t="shared" si="3"/>
        <v/>
      </c>
      <c r="AH43" s="47"/>
      <c r="AI43" s="44"/>
      <c r="AL43" s="15">
        <f t="shared" si="14"/>
        <v>0</v>
      </c>
      <c r="AM43" s="15">
        <f t="shared" si="4"/>
        <v>0</v>
      </c>
      <c r="AN43" s="15">
        <f t="shared" si="5"/>
        <v>0</v>
      </c>
      <c r="AO43" s="15">
        <f t="shared" si="6"/>
        <v>0</v>
      </c>
      <c r="AP43" s="15">
        <f t="shared" si="7"/>
        <v>0</v>
      </c>
      <c r="AQ43" s="12">
        <f t="shared" si="22"/>
        <v>0</v>
      </c>
      <c r="AR43" s="12">
        <f t="shared" si="15"/>
        <v>0</v>
      </c>
      <c r="AS43" s="12">
        <f t="shared" si="16"/>
        <v>0</v>
      </c>
      <c r="AT43" s="12" t="str">
        <f t="shared" si="9"/>
        <v/>
      </c>
      <c r="AU43" s="12" t="str">
        <f t="shared" si="10"/>
        <v/>
      </c>
      <c r="AV43" s="12" t="str">
        <f t="shared" si="11"/>
        <v/>
      </c>
      <c r="AW43" s="12" t="str">
        <f t="shared" si="12"/>
        <v/>
      </c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</row>
    <row r="44" spans="2:63" x14ac:dyDescent="0.2">
      <c r="B44" s="4">
        <v>33</v>
      </c>
      <c r="C44" s="31"/>
      <c r="D44" s="32"/>
      <c r="E44" s="32"/>
      <c r="F44" s="32"/>
      <c r="G44" s="32"/>
      <c r="H44" s="32"/>
      <c r="I44" s="32"/>
      <c r="J44" s="6"/>
      <c r="K44" s="62"/>
      <c r="L44" s="63"/>
      <c r="M44" s="63"/>
      <c r="N44" s="63"/>
      <c r="O44" s="64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1" t="str">
        <f t="shared" si="13"/>
        <v/>
      </c>
      <c r="AF44" s="1" t="str">
        <f t="shared" ref="AF44:AF75" si="48">IF(AV44="","",RANK($AV44,$AV$12:$AV$151))</f>
        <v/>
      </c>
      <c r="AG44" s="1" t="str">
        <f t="shared" ref="AG44:AG75" si="49">IF(AW44="","",RANK($AW44,$AW$12:$AW$151))</f>
        <v/>
      </c>
      <c r="AH44" s="47"/>
      <c r="AI44" s="44"/>
      <c r="AL44" s="15">
        <f t="shared" si="14"/>
        <v>0</v>
      </c>
      <c r="AM44" s="15">
        <f t="shared" ref="AM44:AM75" si="50">SUM(S44:U44)</f>
        <v>0</v>
      </c>
      <c r="AN44" s="15">
        <f t="shared" ref="AN44:AN75" si="51">SUM(V44:X44)</f>
        <v>0</v>
      </c>
      <c r="AO44" s="15">
        <f t="shared" ref="AO44:AO75" si="52">SUM(Y44:AA44)</f>
        <v>0</v>
      </c>
      <c r="AP44" s="15">
        <f t="shared" ref="AP44:AP75" si="53">SUM(AB44:AD44)</f>
        <v>0</v>
      </c>
      <c r="AQ44" s="12">
        <f t="shared" si="22"/>
        <v>0</v>
      </c>
      <c r="AR44" s="12">
        <f t="shared" si="15"/>
        <v>0</v>
      </c>
      <c r="AS44" s="12">
        <f t="shared" si="16"/>
        <v>0</v>
      </c>
      <c r="AT44" s="12" t="str">
        <f t="shared" ref="AT44:AT75" si="54">IF(J44="ж",AE44,"")</f>
        <v/>
      </c>
      <c r="AU44" s="12" t="str">
        <f t="shared" ref="AU44:AU75" si="55">IF(J44="м",AE44,"")</f>
        <v/>
      </c>
      <c r="AV44" s="12" t="str">
        <f t="shared" ref="AV44:AV75" si="56">IF(J44="ж",IF(AE44="","",SUM(AE44*1000000+AQ44*10000+AR44*1000+AS44*10)),"")</f>
        <v/>
      </c>
      <c r="AW44" s="12" t="str">
        <f t="shared" ref="AW44:AW75" si="57">IF(J44="м",IF(AE44="","",SUM(AE44*1000000+AQ44*10000+AR44*1000+AS44*10)),"")</f>
        <v/>
      </c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</row>
    <row r="45" spans="2:63" x14ac:dyDescent="0.2">
      <c r="B45" s="4">
        <v>34</v>
      </c>
      <c r="C45" s="31"/>
      <c r="D45" s="32"/>
      <c r="E45" s="32"/>
      <c r="F45" s="32"/>
      <c r="G45" s="32"/>
      <c r="H45" s="32"/>
      <c r="I45" s="32"/>
      <c r="J45" s="6"/>
      <c r="K45" s="62"/>
      <c r="L45" s="63"/>
      <c r="M45" s="63"/>
      <c r="N45" s="63"/>
      <c r="O45" s="64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" t="str">
        <f t="shared" si="13"/>
        <v/>
      </c>
      <c r="AF45" s="1" t="str">
        <f t="shared" si="48"/>
        <v/>
      </c>
      <c r="AG45" s="1" t="str">
        <f t="shared" si="49"/>
        <v/>
      </c>
      <c r="AH45" s="47"/>
      <c r="AI45" s="44"/>
      <c r="AL45" s="15">
        <f t="shared" ref="AL45:AL76" si="58">SUM(P45:R45)</f>
        <v>0</v>
      </c>
      <c r="AM45" s="15">
        <f t="shared" si="50"/>
        <v>0</v>
      </c>
      <c r="AN45" s="15">
        <f t="shared" si="51"/>
        <v>0</v>
      </c>
      <c r="AO45" s="15">
        <f t="shared" si="52"/>
        <v>0</v>
      </c>
      <c r="AP45" s="15">
        <f t="shared" si="53"/>
        <v>0</v>
      </c>
      <c r="AQ45" s="12">
        <f t="shared" si="22"/>
        <v>0</v>
      </c>
      <c r="AR45" s="12">
        <f t="shared" si="15"/>
        <v>0</v>
      </c>
      <c r="AS45" s="12">
        <f t="shared" si="16"/>
        <v>0</v>
      </c>
      <c r="AT45" s="12" t="str">
        <f t="shared" si="54"/>
        <v/>
      </c>
      <c r="AU45" s="12" t="str">
        <f t="shared" si="55"/>
        <v/>
      </c>
      <c r="AV45" s="12" t="str">
        <f t="shared" si="56"/>
        <v/>
      </c>
      <c r="AW45" s="12" t="str">
        <f t="shared" si="57"/>
        <v/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</row>
    <row r="46" spans="2:63" x14ac:dyDescent="0.2">
      <c r="B46" s="4">
        <v>35</v>
      </c>
      <c r="C46" s="31"/>
      <c r="D46" s="32"/>
      <c r="E46" s="32"/>
      <c r="F46" s="32"/>
      <c r="G46" s="32"/>
      <c r="H46" s="32"/>
      <c r="I46" s="32"/>
      <c r="J46" s="6"/>
      <c r="K46" s="65"/>
      <c r="L46" s="66"/>
      <c r="M46" s="66"/>
      <c r="N46" s="66"/>
      <c r="O46" s="6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" t="str">
        <f t="shared" si="13"/>
        <v/>
      </c>
      <c r="AF46" s="1" t="str">
        <f t="shared" si="48"/>
        <v/>
      </c>
      <c r="AG46" s="1" t="str">
        <f t="shared" si="49"/>
        <v/>
      </c>
      <c r="AH46" s="48"/>
      <c r="AI46" s="45"/>
      <c r="AL46" s="15">
        <f t="shared" si="58"/>
        <v>0</v>
      </c>
      <c r="AM46" s="15">
        <f t="shared" si="50"/>
        <v>0</v>
      </c>
      <c r="AN46" s="15">
        <f t="shared" si="51"/>
        <v>0</v>
      </c>
      <c r="AO46" s="15">
        <f t="shared" si="52"/>
        <v>0</v>
      </c>
      <c r="AP46" s="15">
        <f t="shared" si="53"/>
        <v>0</v>
      </c>
      <c r="AQ46" s="12">
        <f t="shared" si="22"/>
        <v>0</v>
      </c>
      <c r="AR46" s="12">
        <f t="shared" si="15"/>
        <v>0</v>
      </c>
      <c r="AS46" s="12">
        <f t="shared" si="16"/>
        <v>0</v>
      </c>
      <c r="AT46" s="12" t="str">
        <f t="shared" si="54"/>
        <v/>
      </c>
      <c r="AU46" s="12" t="str">
        <f t="shared" si="55"/>
        <v/>
      </c>
      <c r="AV46" s="12" t="str">
        <f t="shared" si="56"/>
        <v/>
      </c>
      <c r="AW46" s="12" t="str">
        <f t="shared" si="57"/>
        <v/>
      </c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</row>
    <row r="47" spans="2:63" x14ac:dyDescent="0.2">
      <c r="B47" s="4">
        <v>36</v>
      </c>
      <c r="C47" s="31"/>
      <c r="D47" s="32"/>
      <c r="E47" s="32"/>
      <c r="F47" s="32"/>
      <c r="G47" s="32"/>
      <c r="H47" s="32"/>
      <c r="I47" s="32"/>
      <c r="J47" s="6"/>
      <c r="K47" s="59"/>
      <c r="L47" s="60"/>
      <c r="M47" s="60"/>
      <c r="N47" s="60"/>
      <c r="O47" s="6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" t="str">
        <f t="shared" si="13"/>
        <v/>
      </c>
      <c r="AF47" s="1" t="str">
        <f t="shared" si="48"/>
        <v/>
      </c>
      <c r="AG47" s="1" t="str">
        <f t="shared" si="49"/>
        <v/>
      </c>
      <c r="AH47" s="46" t="str">
        <f>IF(SUM(AE47:AE51)=0,"",SUM(BF47+BG47+BH47))</f>
        <v/>
      </c>
      <c r="AI47" s="43" t="str">
        <f>IF(AH47="","",RANK(BK47,$BK$12:$BK$151))</f>
        <v/>
      </c>
      <c r="AL47" s="15">
        <f t="shared" si="58"/>
        <v>0</v>
      </c>
      <c r="AM47" s="15">
        <f t="shared" si="50"/>
        <v>0</v>
      </c>
      <c r="AN47" s="15">
        <f t="shared" si="51"/>
        <v>0</v>
      </c>
      <c r="AO47" s="15">
        <f t="shared" si="52"/>
        <v>0</v>
      </c>
      <c r="AP47" s="15">
        <f t="shared" si="53"/>
        <v>0</v>
      </c>
      <c r="AQ47" s="12">
        <f t="shared" si="22"/>
        <v>0</v>
      </c>
      <c r="AR47" s="12">
        <f t="shared" si="15"/>
        <v>0</v>
      </c>
      <c r="AS47" s="12">
        <f t="shared" si="16"/>
        <v>0</v>
      </c>
      <c r="AT47" s="12" t="str">
        <f t="shared" si="54"/>
        <v/>
      </c>
      <c r="AU47" s="12" t="str">
        <f t="shared" si="55"/>
        <v/>
      </c>
      <c r="AV47" s="12" t="str">
        <f t="shared" si="56"/>
        <v/>
      </c>
      <c r="AW47" s="12" t="str">
        <f t="shared" si="57"/>
        <v/>
      </c>
      <c r="AX47" s="40">
        <f>IFERROR(LARGE(AT47:AT51,1),0)</f>
        <v>0</v>
      </c>
      <c r="AY47" s="40">
        <f>IFERROR(LARGE(AU47:AU51,1),0)</f>
        <v>0</v>
      </c>
      <c r="AZ47" s="40">
        <f>IFERROR(LARGE(AT47:AT51,2),0)</f>
        <v>0</v>
      </c>
      <c r="BA47" s="40">
        <f>IFERROR(LARGE(AU47:AU51,2),0)</f>
        <v>0</v>
      </c>
      <c r="BB47" s="40">
        <f>IFERROR(LARGE(AT47:AT51,3),0)</f>
        <v>0</v>
      </c>
      <c r="BC47" s="40">
        <f>IFERROR(LARGE(AU47:AU51,3),0)</f>
        <v>0</v>
      </c>
      <c r="BD47" s="40">
        <f>IFERROR(LARGE(AT47:AT51,4),0)</f>
        <v>0</v>
      </c>
      <c r="BE47" s="40">
        <f>IFERROR(LARGE(AU47:AU51,4),0)</f>
        <v>0</v>
      </c>
      <c r="BF47" s="40">
        <f t="shared" ref="BF47" si="59">IFERROR(LARGE(AX47:AY51,1),0)</f>
        <v>0</v>
      </c>
      <c r="BG47" s="40">
        <f t="shared" ref="BG47" si="60">IFERROR(LARGE(AX47:AY51,2),0)</f>
        <v>0</v>
      </c>
      <c r="BH47" s="40">
        <f t="shared" ref="BH47" si="61">IFERROR(LARGE(AZ47:BE51,1),0)</f>
        <v>0</v>
      </c>
      <c r="BI47" s="40">
        <f t="shared" ref="BI47" si="62">IFERROR(LARGE(AZ47:BE51,2),0)</f>
        <v>0</v>
      </c>
      <c r="BJ47" s="40">
        <f t="shared" ref="BJ47" si="63">IFERROR(LARGE(AZ47:BE51,3),0)</f>
        <v>0</v>
      </c>
      <c r="BK47" s="40" t="str">
        <f>IF(AH47="","",SUM(AH47*100000000+BF47*100000+BG47*1000+BH47*10))</f>
        <v/>
      </c>
    </row>
    <row r="48" spans="2:63" x14ac:dyDescent="0.2">
      <c r="B48" s="4">
        <v>37</v>
      </c>
      <c r="C48" s="31"/>
      <c r="D48" s="32"/>
      <c r="E48" s="32"/>
      <c r="F48" s="32"/>
      <c r="G48" s="32"/>
      <c r="H48" s="32"/>
      <c r="I48" s="32"/>
      <c r="J48" s="6"/>
      <c r="K48" s="62"/>
      <c r="L48" s="63"/>
      <c r="M48" s="63"/>
      <c r="N48" s="63"/>
      <c r="O48" s="64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" t="str">
        <f t="shared" si="13"/>
        <v/>
      </c>
      <c r="AF48" s="1" t="str">
        <f t="shared" si="48"/>
        <v/>
      </c>
      <c r="AG48" s="1" t="str">
        <f t="shared" si="49"/>
        <v/>
      </c>
      <c r="AH48" s="47"/>
      <c r="AI48" s="44"/>
      <c r="AL48" s="15">
        <f t="shared" si="58"/>
        <v>0</v>
      </c>
      <c r="AM48" s="15">
        <f t="shared" si="50"/>
        <v>0</v>
      </c>
      <c r="AN48" s="15">
        <f t="shared" si="51"/>
        <v>0</v>
      </c>
      <c r="AO48" s="15">
        <f t="shared" si="52"/>
        <v>0</v>
      </c>
      <c r="AP48" s="15">
        <f t="shared" si="53"/>
        <v>0</v>
      </c>
      <c r="AQ48" s="12">
        <f t="shared" si="22"/>
        <v>0</v>
      </c>
      <c r="AR48" s="12">
        <f t="shared" si="15"/>
        <v>0</v>
      </c>
      <c r="AS48" s="12">
        <f t="shared" si="16"/>
        <v>0</v>
      </c>
      <c r="AT48" s="12" t="str">
        <f t="shared" si="54"/>
        <v/>
      </c>
      <c r="AU48" s="12" t="str">
        <f t="shared" si="55"/>
        <v/>
      </c>
      <c r="AV48" s="12" t="str">
        <f t="shared" si="56"/>
        <v/>
      </c>
      <c r="AW48" s="12" t="str">
        <f t="shared" si="57"/>
        <v/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</row>
    <row r="49" spans="2:63" x14ac:dyDescent="0.2">
      <c r="B49" s="4">
        <v>38</v>
      </c>
      <c r="C49" s="31"/>
      <c r="D49" s="32"/>
      <c r="E49" s="32"/>
      <c r="F49" s="32"/>
      <c r="G49" s="32"/>
      <c r="H49" s="32"/>
      <c r="I49" s="32"/>
      <c r="J49" s="6"/>
      <c r="K49" s="62"/>
      <c r="L49" s="63"/>
      <c r="M49" s="63"/>
      <c r="N49" s="63"/>
      <c r="O49" s="64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" t="str">
        <f t="shared" si="13"/>
        <v/>
      </c>
      <c r="AF49" s="1" t="str">
        <f t="shared" si="48"/>
        <v/>
      </c>
      <c r="AG49" s="1" t="str">
        <f t="shared" si="49"/>
        <v/>
      </c>
      <c r="AH49" s="47"/>
      <c r="AI49" s="44"/>
      <c r="AL49" s="15">
        <f t="shared" si="58"/>
        <v>0</v>
      </c>
      <c r="AM49" s="15">
        <f t="shared" si="50"/>
        <v>0</v>
      </c>
      <c r="AN49" s="15">
        <f t="shared" si="51"/>
        <v>0</v>
      </c>
      <c r="AO49" s="15">
        <f t="shared" si="52"/>
        <v>0</v>
      </c>
      <c r="AP49" s="15">
        <f t="shared" si="53"/>
        <v>0</v>
      </c>
      <c r="AQ49" s="12">
        <f t="shared" si="22"/>
        <v>0</v>
      </c>
      <c r="AR49" s="12">
        <f t="shared" si="15"/>
        <v>0</v>
      </c>
      <c r="AS49" s="12">
        <f t="shared" si="16"/>
        <v>0</v>
      </c>
      <c r="AT49" s="12" t="str">
        <f t="shared" si="54"/>
        <v/>
      </c>
      <c r="AU49" s="12" t="str">
        <f t="shared" si="55"/>
        <v/>
      </c>
      <c r="AV49" s="12" t="str">
        <f t="shared" si="56"/>
        <v/>
      </c>
      <c r="AW49" s="12" t="str">
        <f t="shared" si="57"/>
        <v/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</row>
    <row r="50" spans="2:63" x14ac:dyDescent="0.2">
      <c r="B50" s="4">
        <v>39</v>
      </c>
      <c r="C50" s="31"/>
      <c r="D50" s="32"/>
      <c r="E50" s="32"/>
      <c r="F50" s="32"/>
      <c r="G50" s="32"/>
      <c r="H50" s="32"/>
      <c r="I50" s="32"/>
      <c r="J50" s="6"/>
      <c r="K50" s="62"/>
      <c r="L50" s="63"/>
      <c r="M50" s="63"/>
      <c r="N50" s="63"/>
      <c r="O50" s="64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1" t="str">
        <f t="shared" si="13"/>
        <v/>
      </c>
      <c r="AF50" s="1" t="str">
        <f t="shared" si="48"/>
        <v/>
      </c>
      <c r="AG50" s="1" t="str">
        <f t="shared" si="49"/>
        <v/>
      </c>
      <c r="AH50" s="47"/>
      <c r="AI50" s="44"/>
      <c r="AL50" s="15">
        <f t="shared" si="58"/>
        <v>0</v>
      </c>
      <c r="AM50" s="15">
        <f t="shared" si="50"/>
        <v>0</v>
      </c>
      <c r="AN50" s="15">
        <f t="shared" si="51"/>
        <v>0</v>
      </c>
      <c r="AO50" s="15">
        <f t="shared" si="52"/>
        <v>0</v>
      </c>
      <c r="AP50" s="15">
        <f t="shared" si="53"/>
        <v>0</v>
      </c>
      <c r="AQ50" s="12">
        <f t="shared" ref="AQ50:AQ81" si="64">LARGE(AL50:AP50,1)</f>
        <v>0</v>
      </c>
      <c r="AR50" s="12">
        <f t="shared" si="15"/>
        <v>0</v>
      </c>
      <c r="AS50" s="12">
        <f t="shared" si="16"/>
        <v>0</v>
      </c>
      <c r="AT50" s="12" t="str">
        <f t="shared" si="54"/>
        <v/>
      </c>
      <c r="AU50" s="12" t="str">
        <f t="shared" si="55"/>
        <v/>
      </c>
      <c r="AV50" s="12" t="str">
        <f t="shared" si="56"/>
        <v/>
      </c>
      <c r="AW50" s="12" t="str">
        <f t="shared" si="57"/>
        <v/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</row>
    <row r="51" spans="2:63" x14ac:dyDescent="0.2">
      <c r="B51" s="4">
        <v>40</v>
      </c>
      <c r="C51" s="31"/>
      <c r="D51" s="32"/>
      <c r="E51" s="32"/>
      <c r="F51" s="32"/>
      <c r="G51" s="32"/>
      <c r="H51" s="32"/>
      <c r="I51" s="32"/>
      <c r="J51" s="6"/>
      <c r="K51" s="65"/>
      <c r="L51" s="66"/>
      <c r="M51" s="66"/>
      <c r="N51" s="66"/>
      <c r="O51" s="6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1" t="str">
        <f t="shared" si="13"/>
        <v/>
      </c>
      <c r="AF51" s="1" t="str">
        <f t="shared" si="48"/>
        <v/>
      </c>
      <c r="AG51" s="1" t="str">
        <f t="shared" si="49"/>
        <v/>
      </c>
      <c r="AH51" s="48"/>
      <c r="AI51" s="45"/>
      <c r="AL51" s="15">
        <f t="shared" si="58"/>
        <v>0</v>
      </c>
      <c r="AM51" s="15">
        <f t="shared" si="50"/>
        <v>0</v>
      </c>
      <c r="AN51" s="15">
        <f t="shared" si="51"/>
        <v>0</v>
      </c>
      <c r="AO51" s="15">
        <f t="shared" si="52"/>
        <v>0</v>
      </c>
      <c r="AP51" s="15">
        <f t="shared" si="53"/>
        <v>0</v>
      </c>
      <c r="AQ51" s="12">
        <f t="shared" si="64"/>
        <v>0</v>
      </c>
      <c r="AR51" s="12">
        <f t="shared" si="15"/>
        <v>0</v>
      </c>
      <c r="AS51" s="12">
        <f t="shared" si="16"/>
        <v>0</v>
      </c>
      <c r="AT51" s="12" t="str">
        <f t="shared" si="54"/>
        <v/>
      </c>
      <c r="AU51" s="12" t="str">
        <f t="shared" si="55"/>
        <v/>
      </c>
      <c r="AV51" s="12" t="str">
        <f t="shared" si="56"/>
        <v/>
      </c>
      <c r="AW51" s="12" t="str">
        <f t="shared" si="57"/>
        <v/>
      </c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</row>
    <row r="52" spans="2:63" x14ac:dyDescent="0.2">
      <c r="B52" s="4">
        <v>41</v>
      </c>
      <c r="C52" s="31"/>
      <c r="D52" s="32"/>
      <c r="E52" s="32"/>
      <c r="F52" s="32"/>
      <c r="G52" s="32"/>
      <c r="H52" s="32"/>
      <c r="I52" s="32"/>
      <c r="J52" s="6"/>
      <c r="K52" s="59"/>
      <c r="L52" s="60"/>
      <c r="M52" s="60"/>
      <c r="N52" s="60"/>
      <c r="O52" s="6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1" t="str">
        <f t="shared" si="13"/>
        <v/>
      </c>
      <c r="AF52" s="1" t="str">
        <f t="shared" si="48"/>
        <v/>
      </c>
      <c r="AG52" s="1" t="str">
        <f t="shared" si="49"/>
        <v/>
      </c>
      <c r="AH52" s="46" t="str">
        <f>IF(SUM(AE52:AE56)=0,"",SUM(BF52+BG52+BH52))</f>
        <v/>
      </c>
      <c r="AI52" s="43" t="str">
        <f>IF(AH52="","",RANK(BK52,$BK$12:$BK$151))</f>
        <v/>
      </c>
      <c r="AL52" s="15">
        <f t="shared" si="58"/>
        <v>0</v>
      </c>
      <c r="AM52" s="15">
        <f t="shared" si="50"/>
        <v>0</v>
      </c>
      <c r="AN52" s="15">
        <f t="shared" si="51"/>
        <v>0</v>
      </c>
      <c r="AO52" s="15">
        <f t="shared" si="52"/>
        <v>0</v>
      </c>
      <c r="AP52" s="15">
        <f t="shared" si="53"/>
        <v>0</v>
      </c>
      <c r="AQ52" s="12">
        <f t="shared" si="64"/>
        <v>0</v>
      </c>
      <c r="AR52" s="12">
        <f t="shared" si="15"/>
        <v>0</v>
      </c>
      <c r="AS52" s="12">
        <f t="shared" si="16"/>
        <v>0</v>
      </c>
      <c r="AT52" s="12" t="str">
        <f t="shared" si="54"/>
        <v/>
      </c>
      <c r="AU52" s="12" t="str">
        <f t="shared" si="55"/>
        <v/>
      </c>
      <c r="AV52" s="12" t="str">
        <f t="shared" si="56"/>
        <v/>
      </c>
      <c r="AW52" s="12" t="str">
        <f t="shared" si="57"/>
        <v/>
      </c>
      <c r="AX52" s="40">
        <f>IFERROR(LARGE(AT52:AT56,1),0)</f>
        <v>0</v>
      </c>
      <c r="AY52" s="40">
        <f>IFERROR(LARGE(AU52:AU56,1),0)</f>
        <v>0</v>
      </c>
      <c r="AZ52" s="40">
        <f>IFERROR(LARGE(AT52:AT56,2),0)</f>
        <v>0</v>
      </c>
      <c r="BA52" s="40">
        <f>IFERROR(LARGE(AU52:AU56,2),0)</f>
        <v>0</v>
      </c>
      <c r="BB52" s="40">
        <f>IFERROR(LARGE(AT52:AT56,3),0)</f>
        <v>0</v>
      </c>
      <c r="BC52" s="40">
        <f>IFERROR(LARGE(AU52:AU56,3),0)</f>
        <v>0</v>
      </c>
      <c r="BD52" s="40">
        <f>IFERROR(LARGE(AT52:AT56,4),0)</f>
        <v>0</v>
      </c>
      <c r="BE52" s="40">
        <f>IFERROR(LARGE(AU52:AU56,4),0)</f>
        <v>0</v>
      </c>
      <c r="BF52" s="40">
        <f t="shared" ref="BF52" si="65">IFERROR(LARGE(AX52:AY56,1),0)</f>
        <v>0</v>
      </c>
      <c r="BG52" s="40">
        <f t="shared" ref="BG52" si="66">IFERROR(LARGE(AX52:AY56,2),0)</f>
        <v>0</v>
      </c>
      <c r="BH52" s="40">
        <f t="shared" ref="BH52" si="67">IFERROR(LARGE(AZ52:BE56,1),0)</f>
        <v>0</v>
      </c>
      <c r="BI52" s="40">
        <f t="shared" ref="BI52" si="68">IFERROR(LARGE(AZ52:BE56,2),0)</f>
        <v>0</v>
      </c>
      <c r="BJ52" s="40">
        <f t="shared" ref="BJ52" si="69">IFERROR(LARGE(AZ52:BE56,3),0)</f>
        <v>0</v>
      </c>
      <c r="BK52" s="40" t="str">
        <f>IF(AH52="","",SUM(AH52*100000000+BF52*100000+BG52*1000+BH52*10))</f>
        <v/>
      </c>
    </row>
    <row r="53" spans="2:63" x14ac:dyDescent="0.2">
      <c r="B53" s="4">
        <v>42</v>
      </c>
      <c r="C53" s="31"/>
      <c r="D53" s="32"/>
      <c r="E53" s="32"/>
      <c r="F53" s="32"/>
      <c r="G53" s="32"/>
      <c r="H53" s="32"/>
      <c r="I53" s="32"/>
      <c r="J53" s="6"/>
      <c r="K53" s="62"/>
      <c r="L53" s="63"/>
      <c r="M53" s="63"/>
      <c r="N53" s="63"/>
      <c r="O53" s="6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1" t="str">
        <f t="shared" si="13"/>
        <v/>
      </c>
      <c r="AF53" s="1" t="str">
        <f t="shared" si="48"/>
        <v/>
      </c>
      <c r="AG53" s="1" t="str">
        <f t="shared" si="49"/>
        <v/>
      </c>
      <c r="AH53" s="47"/>
      <c r="AI53" s="44"/>
      <c r="AL53" s="15">
        <f t="shared" si="58"/>
        <v>0</v>
      </c>
      <c r="AM53" s="15">
        <f t="shared" si="50"/>
        <v>0</v>
      </c>
      <c r="AN53" s="15">
        <f t="shared" si="51"/>
        <v>0</v>
      </c>
      <c r="AO53" s="15">
        <f t="shared" si="52"/>
        <v>0</v>
      </c>
      <c r="AP53" s="15">
        <f t="shared" si="53"/>
        <v>0</v>
      </c>
      <c r="AQ53" s="12">
        <f t="shared" si="64"/>
        <v>0</v>
      </c>
      <c r="AR53" s="12">
        <f t="shared" si="15"/>
        <v>0</v>
      </c>
      <c r="AS53" s="12">
        <f t="shared" si="16"/>
        <v>0</v>
      </c>
      <c r="AT53" s="12" t="str">
        <f t="shared" si="54"/>
        <v/>
      </c>
      <c r="AU53" s="12" t="str">
        <f t="shared" si="55"/>
        <v/>
      </c>
      <c r="AV53" s="12" t="str">
        <f t="shared" si="56"/>
        <v/>
      </c>
      <c r="AW53" s="12" t="str">
        <f t="shared" si="57"/>
        <v/>
      </c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</row>
    <row r="54" spans="2:63" x14ac:dyDescent="0.2">
      <c r="B54" s="4">
        <v>43</v>
      </c>
      <c r="C54" s="31"/>
      <c r="D54" s="32"/>
      <c r="E54" s="32"/>
      <c r="F54" s="32"/>
      <c r="G54" s="32"/>
      <c r="H54" s="32"/>
      <c r="I54" s="32"/>
      <c r="J54" s="6"/>
      <c r="K54" s="62"/>
      <c r="L54" s="63"/>
      <c r="M54" s="63"/>
      <c r="N54" s="63"/>
      <c r="O54" s="6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1" t="str">
        <f t="shared" si="13"/>
        <v/>
      </c>
      <c r="AF54" s="1" t="str">
        <f t="shared" si="48"/>
        <v/>
      </c>
      <c r="AG54" s="1" t="str">
        <f t="shared" si="49"/>
        <v/>
      </c>
      <c r="AH54" s="47"/>
      <c r="AI54" s="44"/>
      <c r="AL54" s="15">
        <f t="shared" si="58"/>
        <v>0</v>
      </c>
      <c r="AM54" s="15">
        <f t="shared" si="50"/>
        <v>0</v>
      </c>
      <c r="AN54" s="15">
        <f t="shared" si="51"/>
        <v>0</v>
      </c>
      <c r="AO54" s="15">
        <f t="shared" si="52"/>
        <v>0</v>
      </c>
      <c r="AP54" s="15">
        <f t="shared" si="53"/>
        <v>0</v>
      </c>
      <c r="AQ54" s="12">
        <f t="shared" si="64"/>
        <v>0</v>
      </c>
      <c r="AR54" s="12">
        <f t="shared" si="15"/>
        <v>0</v>
      </c>
      <c r="AS54" s="12">
        <f t="shared" si="16"/>
        <v>0</v>
      </c>
      <c r="AT54" s="12" t="str">
        <f t="shared" si="54"/>
        <v/>
      </c>
      <c r="AU54" s="12" t="str">
        <f t="shared" si="55"/>
        <v/>
      </c>
      <c r="AV54" s="12" t="str">
        <f t="shared" si="56"/>
        <v/>
      </c>
      <c r="AW54" s="12" t="str">
        <f t="shared" si="57"/>
        <v/>
      </c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</row>
    <row r="55" spans="2:63" x14ac:dyDescent="0.2">
      <c r="B55" s="4">
        <v>44</v>
      </c>
      <c r="C55" s="31"/>
      <c r="D55" s="32"/>
      <c r="E55" s="32"/>
      <c r="F55" s="32"/>
      <c r="G55" s="32"/>
      <c r="H55" s="32"/>
      <c r="I55" s="32"/>
      <c r="J55" s="6"/>
      <c r="K55" s="62"/>
      <c r="L55" s="63"/>
      <c r="M55" s="63"/>
      <c r="N55" s="63"/>
      <c r="O55" s="6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1" t="str">
        <f t="shared" si="13"/>
        <v/>
      </c>
      <c r="AF55" s="1" t="str">
        <f t="shared" si="48"/>
        <v/>
      </c>
      <c r="AG55" s="1" t="str">
        <f t="shared" si="49"/>
        <v/>
      </c>
      <c r="AH55" s="47"/>
      <c r="AI55" s="44"/>
      <c r="AL55" s="15">
        <f t="shared" si="58"/>
        <v>0</v>
      </c>
      <c r="AM55" s="15">
        <f t="shared" si="50"/>
        <v>0</v>
      </c>
      <c r="AN55" s="15">
        <f t="shared" si="51"/>
        <v>0</v>
      </c>
      <c r="AO55" s="15">
        <f t="shared" si="52"/>
        <v>0</v>
      </c>
      <c r="AP55" s="15">
        <f t="shared" si="53"/>
        <v>0</v>
      </c>
      <c r="AQ55" s="12">
        <f t="shared" si="64"/>
        <v>0</v>
      </c>
      <c r="AR55" s="12">
        <f t="shared" si="15"/>
        <v>0</v>
      </c>
      <c r="AS55" s="12">
        <f t="shared" si="16"/>
        <v>0</v>
      </c>
      <c r="AT55" s="12" t="str">
        <f t="shared" si="54"/>
        <v/>
      </c>
      <c r="AU55" s="12" t="str">
        <f t="shared" si="55"/>
        <v/>
      </c>
      <c r="AV55" s="12" t="str">
        <f t="shared" si="56"/>
        <v/>
      </c>
      <c r="AW55" s="12" t="str">
        <f t="shared" si="57"/>
        <v/>
      </c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</row>
    <row r="56" spans="2:63" x14ac:dyDescent="0.2">
      <c r="B56" s="4">
        <v>45</v>
      </c>
      <c r="C56" s="31"/>
      <c r="D56" s="32"/>
      <c r="E56" s="32"/>
      <c r="F56" s="32"/>
      <c r="G56" s="32"/>
      <c r="H56" s="32"/>
      <c r="I56" s="32"/>
      <c r="J56" s="6"/>
      <c r="K56" s="65"/>
      <c r="L56" s="66"/>
      <c r="M56" s="66"/>
      <c r="N56" s="66"/>
      <c r="O56" s="67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1" t="str">
        <f t="shared" si="13"/>
        <v/>
      </c>
      <c r="AF56" s="1" t="str">
        <f t="shared" si="48"/>
        <v/>
      </c>
      <c r="AG56" s="1" t="str">
        <f t="shared" si="49"/>
        <v/>
      </c>
      <c r="AH56" s="48"/>
      <c r="AI56" s="45"/>
      <c r="AL56" s="15">
        <f t="shared" si="58"/>
        <v>0</v>
      </c>
      <c r="AM56" s="15">
        <f t="shared" si="50"/>
        <v>0</v>
      </c>
      <c r="AN56" s="15">
        <f t="shared" si="51"/>
        <v>0</v>
      </c>
      <c r="AO56" s="15">
        <f t="shared" si="52"/>
        <v>0</v>
      </c>
      <c r="AP56" s="15">
        <f t="shared" si="53"/>
        <v>0</v>
      </c>
      <c r="AQ56" s="12">
        <f t="shared" si="64"/>
        <v>0</v>
      </c>
      <c r="AR56" s="12">
        <f t="shared" si="15"/>
        <v>0</v>
      </c>
      <c r="AS56" s="12">
        <f t="shared" si="16"/>
        <v>0</v>
      </c>
      <c r="AT56" s="12" t="str">
        <f t="shared" si="54"/>
        <v/>
      </c>
      <c r="AU56" s="12" t="str">
        <f t="shared" si="55"/>
        <v/>
      </c>
      <c r="AV56" s="12" t="str">
        <f t="shared" si="56"/>
        <v/>
      </c>
      <c r="AW56" s="12" t="str">
        <f t="shared" si="57"/>
        <v/>
      </c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</row>
    <row r="57" spans="2:63" x14ac:dyDescent="0.2">
      <c r="B57" s="4">
        <v>46</v>
      </c>
      <c r="C57" s="31"/>
      <c r="D57" s="32"/>
      <c r="E57" s="32"/>
      <c r="F57" s="32"/>
      <c r="G57" s="32"/>
      <c r="H57" s="32"/>
      <c r="I57" s="32"/>
      <c r="J57" s="6"/>
      <c r="K57" s="59"/>
      <c r="L57" s="60"/>
      <c r="M57" s="60"/>
      <c r="N57" s="60"/>
      <c r="O57" s="6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1" t="str">
        <f t="shared" si="13"/>
        <v/>
      </c>
      <c r="AF57" s="1" t="str">
        <f t="shared" si="48"/>
        <v/>
      </c>
      <c r="AG57" s="1" t="str">
        <f t="shared" si="49"/>
        <v/>
      </c>
      <c r="AH57" s="46" t="str">
        <f>IF(SUM(AE57:AE61)=0,"",SUM(BF57+BG57+BH57))</f>
        <v/>
      </c>
      <c r="AI57" s="43" t="str">
        <f>IF(AH57="","",RANK(BK57,$BK$12:$BK$151))</f>
        <v/>
      </c>
      <c r="AL57" s="15">
        <f t="shared" si="58"/>
        <v>0</v>
      </c>
      <c r="AM57" s="15">
        <f t="shared" si="50"/>
        <v>0</v>
      </c>
      <c r="AN57" s="15">
        <f t="shared" si="51"/>
        <v>0</v>
      </c>
      <c r="AO57" s="15">
        <f t="shared" si="52"/>
        <v>0</v>
      </c>
      <c r="AP57" s="15">
        <f t="shared" si="53"/>
        <v>0</v>
      </c>
      <c r="AQ57" s="12">
        <f t="shared" si="64"/>
        <v>0</v>
      </c>
      <c r="AR57" s="12">
        <f t="shared" si="15"/>
        <v>0</v>
      </c>
      <c r="AS57" s="12">
        <f t="shared" si="16"/>
        <v>0</v>
      </c>
      <c r="AT57" s="12" t="str">
        <f t="shared" si="54"/>
        <v/>
      </c>
      <c r="AU57" s="12" t="str">
        <f t="shared" si="55"/>
        <v/>
      </c>
      <c r="AV57" s="12" t="str">
        <f t="shared" si="56"/>
        <v/>
      </c>
      <c r="AW57" s="12" t="str">
        <f t="shared" si="57"/>
        <v/>
      </c>
      <c r="AX57" s="40">
        <f>IFERROR(LARGE(AT57:AT61,1),0)</f>
        <v>0</v>
      </c>
      <c r="AY57" s="40">
        <f>IFERROR(LARGE(AU57:AU61,1),0)</f>
        <v>0</v>
      </c>
      <c r="AZ57" s="40">
        <f>IFERROR(LARGE(AT57:AT61,2),0)</f>
        <v>0</v>
      </c>
      <c r="BA57" s="40">
        <f>IFERROR(LARGE(AU57:AU61,2),0)</f>
        <v>0</v>
      </c>
      <c r="BB57" s="40">
        <f>IFERROR(LARGE(AT57:AT61,3),0)</f>
        <v>0</v>
      </c>
      <c r="BC57" s="40">
        <f>IFERROR(LARGE(AU57:AU61,3),0)</f>
        <v>0</v>
      </c>
      <c r="BD57" s="40">
        <f>IFERROR(LARGE(AT57:AT61,4),0)</f>
        <v>0</v>
      </c>
      <c r="BE57" s="40">
        <f>IFERROR(LARGE(AU57:AU61,4),0)</f>
        <v>0</v>
      </c>
      <c r="BF57" s="40">
        <f t="shared" ref="BF57" si="70">IFERROR(LARGE(AX57:AY61,1),0)</f>
        <v>0</v>
      </c>
      <c r="BG57" s="40">
        <f t="shared" ref="BG57" si="71">IFERROR(LARGE(AX57:AY61,2),0)</f>
        <v>0</v>
      </c>
      <c r="BH57" s="40">
        <f t="shared" ref="BH57" si="72">IFERROR(LARGE(AZ57:BE61,1),0)</f>
        <v>0</v>
      </c>
      <c r="BI57" s="40">
        <f t="shared" ref="BI57" si="73">IFERROR(LARGE(AZ57:BE61,2),0)</f>
        <v>0</v>
      </c>
      <c r="BJ57" s="40">
        <f t="shared" ref="BJ57" si="74">IFERROR(LARGE(AZ57:BE61,3),0)</f>
        <v>0</v>
      </c>
      <c r="BK57" s="40" t="str">
        <f>IF(AH57="","",SUM(AH57*100000000+BF57*100000+BG57*1000+BH57*10))</f>
        <v/>
      </c>
    </row>
    <row r="58" spans="2:63" x14ac:dyDescent="0.2">
      <c r="B58" s="4">
        <v>47</v>
      </c>
      <c r="C58" s="31"/>
      <c r="D58" s="32"/>
      <c r="E58" s="32"/>
      <c r="F58" s="32"/>
      <c r="G58" s="32"/>
      <c r="H58" s="32"/>
      <c r="I58" s="32"/>
      <c r="J58" s="6"/>
      <c r="K58" s="62"/>
      <c r="L58" s="63"/>
      <c r="M58" s="63"/>
      <c r="N58" s="63"/>
      <c r="O58" s="6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1" t="str">
        <f t="shared" si="13"/>
        <v/>
      </c>
      <c r="AF58" s="1" t="str">
        <f t="shared" si="48"/>
        <v/>
      </c>
      <c r="AG58" s="1" t="str">
        <f t="shared" si="49"/>
        <v/>
      </c>
      <c r="AH58" s="47"/>
      <c r="AI58" s="44"/>
      <c r="AL58" s="15">
        <f t="shared" si="58"/>
        <v>0</v>
      </c>
      <c r="AM58" s="15">
        <f t="shared" si="50"/>
        <v>0</v>
      </c>
      <c r="AN58" s="15">
        <f t="shared" si="51"/>
        <v>0</v>
      </c>
      <c r="AO58" s="15">
        <f t="shared" si="52"/>
        <v>0</v>
      </c>
      <c r="AP58" s="15">
        <f t="shared" si="53"/>
        <v>0</v>
      </c>
      <c r="AQ58" s="12">
        <f t="shared" si="64"/>
        <v>0</v>
      </c>
      <c r="AR58" s="12">
        <f t="shared" si="15"/>
        <v>0</v>
      </c>
      <c r="AS58" s="12">
        <f t="shared" si="16"/>
        <v>0</v>
      </c>
      <c r="AT58" s="12" t="str">
        <f t="shared" si="54"/>
        <v/>
      </c>
      <c r="AU58" s="12" t="str">
        <f t="shared" si="55"/>
        <v/>
      </c>
      <c r="AV58" s="12" t="str">
        <f t="shared" si="56"/>
        <v/>
      </c>
      <c r="AW58" s="12" t="str">
        <f t="shared" si="57"/>
        <v/>
      </c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</row>
    <row r="59" spans="2:63" x14ac:dyDescent="0.2">
      <c r="B59" s="4">
        <v>48</v>
      </c>
      <c r="C59" s="31"/>
      <c r="D59" s="32"/>
      <c r="E59" s="32"/>
      <c r="F59" s="32"/>
      <c r="G59" s="32"/>
      <c r="H59" s="32"/>
      <c r="I59" s="32"/>
      <c r="J59" s="6"/>
      <c r="K59" s="62"/>
      <c r="L59" s="63"/>
      <c r="M59" s="63"/>
      <c r="N59" s="63"/>
      <c r="O59" s="6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1" t="str">
        <f t="shared" si="13"/>
        <v/>
      </c>
      <c r="AF59" s="1" t="str">
        <f t="shared" si="48"/>
        <v/>
      </c>
      <c r="AG59" s="1" t="str">
        <f t="shared" si="49"/>
        <v/>
      </c>
      <c r="AH59" s="47"/>
      <c r="AI59" s="44"/>
      <c r="AL59" s="15">
        <f t="shared" si="58"/>
        <v>0</v>
      </c>
      <c r="AM59" s="15">
        <f t="shared" si="50"/>
        <v>0</v>
      </c>
      <c r="AN59" s="15">
        <f t="shared" si="51"/>
        <v>0</v>
      </c>
      <c r="AO59" s="15">
        <f t="shared" si="52"/>
        <v>0</v>
      </c>
      <c r="AP59" s="15">
        <f t="shared" si="53"/>
        <v>0</v>
      </c>
      <c r="AQ59" s="12">
        <f t="shared" si="64"/>
        <v>0</v>
      </c>
      <c r="AR59" s="12">
        <f t="shared" si="15"/>
        <v>0</v>
      </c>
      <c r="AS59" s="12">
        <f t="shared" si="16"/>
        <v>0</v>
      </c>
      <c r="AT59" s="12" t="str">
        <f t="shared" si="54"/>
        <v/>
      </c>
      <c r="AU59" s="12" t="str">
        <f t="shared" si="55"/>
        <v/>
      </c>
      <c r="AV59" s="12" t="str">
        <f t="shared" si="56"/>
        <v/>
      </c>
      <c r="AW59" s="12" t="str">
        <f t="shared" si="57"/>
        <v/>
      </c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</row>
    <row r="60" spans="2:63" x14ac:dyDescent="0.2">
      <c r="B60" s="4">
        <v>49</v>
      </c>
      <c r="C60" s="31"/>
      <c r="D60" s="32"/>
      <c r="E60" s="32"/>
      <c r="F60" s="32"/>
      <c r="G60" s="32"/>
      <c r="H60" s="32"/>
      <c r="I60" s="32"/>
      <c r="J60" s="6"/>
      <c r="K60" s="62"/>
      <c r="L60" s="63"/>
      <c r="M60" s="63"/>
      <c r="N60" s="63"/>
      <c r="O60" s="6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1" t="str">
        <f t="shared" si="13"/>
        <v/>
      </c>
      <c r="AF60" s="1" t="str">
        <f t="shared" si="48"/>
        <v/>
      </c>
      <c r="AG60" s="1" t="str">
        <f t="shared" si="49"/>
        <v/>
      </c>
      <c r="AH60" s="47"/>
      <c r="AI60" s="44"/>
      <c r="AL60" s="15">
        <f t="shared" si="58"/>
        <v>0</v>
      </c>
      <c r="AM60" s="15">
        <f t="shared" si="50"/>
        <v>0</v>
      </c>
      <c r="AN60" s="15">
        <f t="shared" si="51"/>
        <v>0</v>
      </c>
      <c r="AO60" s="15">
        <f t="shared" si="52"/>
        <v>0</v>
      </c>
      <c r="AP60" s="15">
        <f t="shared" si="53"/>
        <v>0</v>
      </c>
      <c r="AQ60" s="12">
        <f t="shared" si="64"/>
        <v>0</v>
      </c>
      <c r="AR60" s="12">
        <f t="shared" si="15"/>
        <v>0</v>
      </c>
      <c r="AS60" s="12">
        <f t="shared" si="16"/>
        <v>0</v>
      </c>
      <c r="AT60" s="12" t="str">
        <f t="shared" si="54"/>
        <v/>
      </c>
      <c r="AU60" s="12" t="str">
        <f t="shared" si="55"/>
        <v/>
      </c>
      <c r="AV60" s="12" t="str">
        <f t="shared" si="56"/>
        <v/>
      </c>
      <c r="AW60" s="12" t="str">
        <f t="shared" si="57"/>
        <v/>
      </c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</row>
    <row r="61" spans="2:63" x14ac:dyDescent="0.2">
      <c r="B61" s="4">
        <v>50</v>
      </c>
      <c r="C61" s="31"/>
      <c r="D61" s="32"/>
      <c r="E61" s="32"/>
      <c r="F61" s="32"/>
      <c r="G61" s="32"/>
      <c r="H61" s="32"/>
      <c r="I61" s="32"/>
      <c r="J61" s="6"/>
      <c r="K61" s="65"/>
      <c r="L61" s="66"/>
      <c r="M61" s="66"/>
      <c r="N61" s="66"/>
      <c r="O61" s="67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1" t="str">
        <f t="shared" si="13"/>
        <v/>
      </c>
      <c r="AF61" s="1" t="str">
        <f t="shared" si="48"/>
        <v/>
      </c>
      <c r="AG61" s="1" t="str">
        <f t="shared" si="49"/>
        <v/>
      </c>
      <c r="AH61" s="48"/>
      <c r="AI61" s="45"/>
      <c r="AL61" s="15">
        <f t="shared" si="58"/>
        <v>0</v>
      </c>
      <c r="AM61" s="15">
        <f t="shared" si="50"/>
        <v>0</v>
      </c>
      <c r="AN61" s="15">
        <f t="shared" si="51"/>
        <v>0</v>
      </c>
      <c r="AO61" s="15">
        <f t="shared" si="52"/>
        <v>0</v>
      </c>
      <c r="AP61" s="15">
        <f t="shared" si="53"/>
        <v>0</v>
      </c>
      <c r="AQ61" s="12">
        <f t="shared" si="64"/>
        <v>0</v>
      </c>
      <c r="AR61" s="12">
        <f t="shared" si="15"/>
        <v>0</v>
      </c>
      <c r="AS61" s="12">
        <f t="shared" si="16"/>
        <v>0</v>
      </c>
      <c r="AT61" s="12" t="str">
        <f t="shared" si="54"/>
        <v/>
      </c>
      <c r="AU61" s="12" t="str">
        <f t="shared" si="55"/>
        <v/>
      </c>
      <c r="AV61" s="12" t="str">
        <f t="shared" si="56"/>
        <v/>
      </c>
      <c r="AW61" s="12" t="str">
        <f t="shared" si="57"/>
        <v/>
      </c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</row>
    <row r="62" spans="2:63" x14ac:dyDescent="0.2">
      <c r="B62" s="4">
        <v>51</v>
      </c>
      <c r="C62" s="31"/>
      <c r="D62" s="32"/>
      <c r="E62" s="32"/>
      <c r="F62" s="32"/>
      <c r="G62" s="32"/>
      <c r="H62" s="32"/>
      <c r="I62" s="32"/>
      <c r="J62" s="6"/>
      <c r="K62" s="59"/>
      <c r="L62" s="60"/>
      <c r="M62" s="60"/>
      <c r="N62" s="60"/>
      <c r="O62" s="6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1" t="str">
        <f t="shared" si="13"/>
        <v/>
      </c>
      <c r="AF62" s="1" t="str">
        <f t="shared" si="48"/>
        <v/>
      </c>
      <c r="AG62" s="1" t="str">
        <f t="shared" si="49"/>
        <v/>
      </c>
      <c r="AH62" s="46" t="str">
        <f>IF(SUM(AE62:AE66)=0,"",SUM(BF62+BG62+BH62))</f>
        <v/>
      </c>
      <c r="AI62" s="43" t="str">
        <f>IF(AH62="","",RANK(BK62,$BK$12:$BK$151))</f>
        <v/>
      </c>
      <c r="AL62" s="15">
        <f t="shared" si="58"/>
        <v>0</v>
      </c>
      <c r="AM62" s="15">
        <f t="shared" si="50"/>
        <v>0</v>
      </c>
      <c r="AN62" s="15">
        <f t="shared" si="51"/>
        <v>0</v>
      </c>
      <c r="AO62" s="15">
        <f t="shared" si="52"/>
        <v>0</v>
      </c>
      <c r="AP62" s="15">
        <f t="shared" si="53"/>
        <v>0</v>
      </c>
      <c r="AQ62" s="12">
        <f t="shared" si="64"/>
        <v>0</v>
      </c>
      <c r="AR62" s="12">
        <f t="shared" si="15"/>
        <v>0</v>
      </c>
      <c r="AS62" s="12">
        <f t="shared" si="16"/>
        <v>0</v>
      </c>
      <c r="AT62" s="12" t="str">
        <f t="shared" si="54"/>
        <v/>
      </c>
      <c r="AU62" s="12" t="str">
        <f t="shared" si="55"/>
        <v/>
      </c>
      <c r="AV62" s="12" t="str">
        <f t="shared" si="56"/>
        <v/>
      </c>
      <c r="AW62" s="12" t="str">
        <f t="shared" si="57"/>
        <v/>
      </c>
      <c r="AX62" s="40">
        <f>IFERROR(LARGE(AT62:AT66,1),0)</f>
        <v>0</v>
      </c>
      <c r="AY62" s="40">
        <f>IFERROR(LARGE(AU62:AU66,1),0)</f>
        <v>0</v>
      </c>
      <c r="AZ62" s="40">
        <f>IFERROR(LARGE(AT62:AT66,2),0)</f>
        <v>0</v>
      </c>
      <c r="BA62" s="40">
        <f>IFERROR(LARGE(AU62:AU66,2),0)</f>
        <v>0</v>
      </c>
      <c r="BB62" s="40">
        <f>IFERROR(LARGE(AT62:AT66,3),0)</f>
        <v>0</v>
      </c>
      <c r="BC62" s="40">
        <f>IFERROR(LARGE(AU62:AU66,3),0)</f>
        <v>0</v>
      </c>
      <c r="BD62" s="40">
        <f>IFERROR(LARGE(AT62:AT66,4),0)</f>
        <v>0</v>
      </c>
      <c r="BE62" s="40">
        <f>IFERROR(LARGE(AU62:AU66,4),0)</f>
        <v>0</v>
      </c>
      <c r="BF62" s="40">
        <f t="shared" ref="BF62" si="75">IFERROR(LARGE(AX62:AY66,1),0)</f>
        <v>0</v>
      </c>
      <c r="BG62" s="40">
        <f t="shared" ref="BG62" si="76">IFERROR(LARGE(AX62:AY66,2),0)</f>
        <v>0</v>
      </c>
      <c r="BH62" s="40">
        <f t="shared" ref="BH62" si="77">IFERROR(LARGE(AZ62:BE66,1),0)</f>
        <v>0</v>
      </c>
      <c r="BI62" s="40">
        <f t="shared" ref="BI62" si="78">IFERROR(LARGE(AZ62:BE66,2),0)</f>
        <v>0</v>
      </c>
      <c r="BJ62" s="40">
        <f t="shared" ref="BJ62" si="79">IFERROR(LARGE(AZ62:BE66,3),0)</f>
        <v>0</v>
      </c>
      <c r="BK62" s="40" t="str">
        <f>IF(AH62="","",SUM(AH62*100000000+BF62*100000+BG62*1000+BH62*10))</f>
        <v/>
      </c>
    </row>
    <row r="63" spans="2:63" x14ac:dyDescent="0.2">
      <c r="B63" s="4">
        <v>52</v>
      </c>
      <c r="C63" s="31"/>
      <c r="D63" s="32"/>
      <c r="E63" s="32"/>
      <c r="F63" s="32"/>
      <c r="G63" s="32"/>
      <c r="H63" s="32"/>
      <c r="I63" s="32"/>
      <c r="J63" s="6"/>
      <c r="K63" s="62"/>
      <c r="L63" s="63"/>
      <c r="M63" s="63"/>
      <c r="N63" s="63"/>
      <c r="O63" s="6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1" t="str">
        <f t="shared" si="13"/>
        <v/>
      </c>
      <c r="AF63" s="1" t="str">
        <f t="shared" si="48"/>
        <v/>
      </c>
      <c r="AG63" s="1" t="str">
        <f t="shared" si="49"/>
        <v/>
      </c>
      <c r="AH63" s="47"/>
      <c r="AI63" s="44"/>
      <c r="AL63" s="15">
        <f t="shared" si="58"/>
        <v>0</v>
      </c>
      <c r="AM63" s="15">
        <f t="shared" si="50"/>
        <v>0</v>
      </c>
      <c r="AN63" s="15">
        <f t="shared" si="51"/>
        <v>0</v>
      </c>
      <c r="AO63" s="15">
        <f t="shared" si="52"/>
        <v>0</v>
      </c>
      <c r="AP63" s="15">
        <f t="shared" si="53"/>
        <v>0</v>
      </c>
      <c r="AQ63" s="12">
        <f t="shared" si="64"/>
        <v>0</v>
      </c>
      <c r="AR63" s="12">
        <f t="shared" si="15"/>
        <v>0</v>
      </c>
      <c r="AS63" s="12">
        <f t="shared" si="16"/>
        <v>0</v>
      </c>
      <c r="AT63" s="12" t="str">
        <f t="shared" si="54"/>
        <v/>
      </c>
      <c r="AU63" s="12" t="str">
        <f t="shared" si="55"/>
        <v/>
      </c>
      <c r="AV63" s="12" t="str">
        <f t="shared" si="56"/>
        <v/>
      </c>
      <c r="AW63" s="12" t="str">
        <f t="shared" si="57"/>
        <v/>
      </c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</row>
    <row r="64" spans="2:63" x14ac:dyDescent="0.2">
      <c r="B64" s="4">
        <v>53</v>
      </c>
      <c r="C64" s="31"/>
      <c r="D64" s="32"/>
      <c r="E64" s="32"/>
      <c r="F64" s="32"/>
      <c r="G64" s="32"/>
      <c r="H64" s="32"/>
      <c r="I64" s="32"/>
      <c r="J64" s="6"/>
      <c r="K64" s="62"/>
      <c r="L64" s="63"/>
      <c r="M64" s="63"/>
      <c r="N64" s="63"/>
      <c r="O64" s="6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1" t="str">
        <f t="shared" si="13"/>
        <v/>
      </c>
      <c r="AF64" s="1" t="str">
        <f t="shared" si="48"/>
        <v/>
      </c>
      <c r="AG64" s="1" t="str">
        <f t="shared" si="49"/>
        <v/>
      </c>
      <c r="AH64" s="47"/>
      <c r="AI64" s="44"/>
      <c r="AL64" s="15">
        <f t="shared" si="58"/>
        <v>0</v>
      </c>
      <c r="AM64" s="15">
        <f t="shared" si="50"/>
        <v>0</v>
      </c>
      <c r="AN64" s="15">
        <f t="shared" si="51"/>
        <v>0</v>
      </c>
      <c r="AO64" s="15">
        <f t="shared" si="52"/>
        <v>0</v>
      </c>
      <c r="AP64" s="15">
        <f t="shared" si="53"/>
        <v>0</v>
      </c>
      <c r="AQ64" s="12">
        <f t="shared" si="64"/>
        <v>0</v>
      </c>
      <c r="AR64" s="12">
        <f t="shared" si="15"/>
        <v>0</v>
      </c>
      <c r="AS64" s="12">
        <f t="shared" si="16"/>
        <v>0</v>
      </c>
      <c r="AT64" s="12" t="str">
        <f t="shared" si="54"/>
        <v/>
      </c>
      <c r="AU64" s="12" t="str">
        <f t="shared" si="55"/>
        <v/>
      </c>
      <c r="AV64" s="12" t="str">
        <f t="shared" si="56"/>
        <v/>
      </c>
      <c r="AW64" s="12" t="str">
        <f t="shared" si="57"/>
        <v/>
      </c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</row>
    <row r="65" spans="2:63" x14ac:dyDescent="0.2">
      <c r="B65" s="4">
        <v>54</v>
      </c>
      <c r="C65" s="31"/>
      <c r="D65" s="32"/>
      <c r="E65" s="32"/>
      <c r="F65" s="32"/>
      <c r="G65" s="32"/>
      <c r="H65" s="32"/>
      <c r="I65" s="32"/>
      <c r="J65" s="6"/>
      <c r="K65" s="62"/>
      <c r="L65" s="63"/>
      <c r="M65" s="63"/>
      <c r="N65" s="63"/>
      <c r="O65" s="64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1" t="str">
        <f t="shared" si="13"/>
        <v/>
      </c>
      <c r="AF65" s="1" t="str">
        <f t="shared" si="48"/>
        <v/>
      </c>
      <c r="AG65" s="1" t="str">
        <f t="shared" si="49"/>
        <v/>
      </c>
      <c r="AH65" s="47"/>
      <c r="AI65" s="44"/>
      <c r="AL65" s="15">
        <f t="shared" si="58"/>
        <v>0</v>
      </c>
      <c r="AM65" s="15">
        <f t="shared" si="50"/>
        <v>0</v>
      </c>
      <c r="AN65" s="15">
        <f t="shared" si="51"/>
        <v>0</v>
      </c>
      <c r="AO65" s="15">
        <f t="shared" si="52"/>
        <v>0</v>
      </c>
      <c r="AP65" s="15">
        <f t="shared" si="53"/>
        <v>0</v>
      </c>
      <c r="AQ65" s="12">
        <f t="shared" si="64"/>
        <v>0</v>
      </c>
      <c r="AR65" s="12">
        <f t="shared" si="15"/>
        <v>0</v>
      </c>
      <c r="AS65" s="12">
        <f t="shared" si="16"/>
        <v>0</v>
      </c>
      <c r="AT65" s="12" t="str">
        <f t="shared" si="54"/>
        <v/>
      </c>
      <c r="AU65" s="12" t="str">
        <f t="shared" si="55"/>
        <v/>
      </c>
      <c r="AV65" s="12" t="str">
        <f t="shared" si="56"/>
        <v/>
      </c>
      <c r="AW65" s="12" t="str">
        <f t="shared" si="57"/>
        <v/>
      </c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</row>
    <row r="66" spans="2:63" x14ac:dyDescent="0.2">
      <c r="B66" s="4">
        <v>55</v>
      </c>
      <c r="C66" s="31"/>
      <c r="D66" s="32"/>
      <c r="E66" s="32"/>
      <c r="F66" s="32"/>
      <c r="G66" s="32"/>
      <c r="H66" s="32"/>
      <c r="I66" s="32"/>
      <c r="J66" s="6"/>
      <c r="K66" s="65"/>
      <c r="L66" s="66"/>
      <c r="M66" s="66"/>
      <c r="N66" s="66"/>
      <c r="O66" s="67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1" t="str">
        <f t="shared" si="13"/>
        <v/>
      </c>
      <c r="AF66" s="1" t="str">
        <f t="shared" si="48"/>
        <v/>
      </c>
      <c r="AG66" s="1" t="str">
        <f t="shared" si="49"/>
        <v/>
      </c>
      <c r="AH66" s="48"/>
      <c r="AI66" s="45"/>
      <c r="AL66" s="15">
        <f t="shared" si="58"/>
        <v>0</v>
      </c>
      <c r="AM66" s="15">
        <f t="shared" si="50"/>
        <v>0</v>
      </c>
      <c r="AN66" s="15">
        <f t="shared" si="51"/>
        <v>0</v>
      </c>
      <c r="AO66" s="15">
        <f t="shared" si="52"/>
        <v>0</v>
      </c>
      <c r="AP66" s="15">
        <f t="shared" si="53"/>
        <v>0</v>
      </c>
      <c r="AQ66" s="12">
        <f t="shared" si="64"/>
        <v>0</v>
      </c>
      <c r="AR66" s="12">
        <f t="shared" si="15"/>
        <v>0</v>
      </c>
      <c r="AS66" s="12">
        <f t="shared" si="16"/>
        <v>0</v>
      </c>
      <c r="AT66" s="12" t="str">
        <f t="shared" si="54"/>
        <v/>
      </c>
      <c r="AU66" s="12" t="str">
        <f t="shared" si="55"/>
        <v/>
      </c>
      <c r="AV66" s="12" t="str">
        <f t="shared" si="56"/>
        <v/>
      </c>
      <c r="AW66" s="12" t="str">
        <f t="shared" si="57"/>
        <v/>
      </c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</row>
    <row r="67" spans="2:63" x14ac:dyDescent="0.2">
      <c r="B67" s="4">
        <v>56</v>
      </c>
      <c r="C67" s="31"/>
      <c r="D67" s="32"/>
      <c r="E67" s="32"/>
      <c r="F67" s="32"/>
      <c r="G67" s="32"/>
      <c r="H67" s="32"/>
      <c r="I67" s="32"/>
      <c r="J67" s="6"/>
      <c r="K67" s="59"/>
      <c r="L67" s="60"/>
      <c r="M67" s="60"/>
      <c r="N67" s="60"/>
      <c r="O67" s="6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1" t="str">
        <f t="shared" si="13"/>
        <v/>
      </c>
      <c r="AF67" s="1" t="str">
        <f t="shared" si="48"/>
        <v/>
      </c>
      <c r="AG67" s="1" t="str">
        <f t="shared" si="49"/>
        <v/>
      </c>
      <c r="AH67" s="46" t="str">
        <f>IF(SUM(AE67:AE71)=0,"",SUM(BF67+BG67+BH67))</f>
        <v/>
      </c>
      <c r="AI67" s="43" t="str">
        <f>IF(AH67="","",RANK(BK67,$BK$12:$BK$151))</f>
        <v/>
      </c>
      <c r="AL67" s="15">
        <f t="shared" si="58"/>
        <v>0</v>
      </c>
      <c r="AM67" s="15">
        <f t="shared" si="50"/>
        <v>0</v>
      </c>
      <c r="AN67" s="15">
        <f t="shared" si="51"/>
        <v>0</v>
      </c>
      <c r="AO67" s="15">
        <f t="shared" si="52"/>
        <v>0</v>
      </c>
      <c r="AP67" s="15">
        <f t="shared" si="53"/>
        <v>0</v>
      </c>
      <c r="AQ67" s="12">
        <f t="shared" si="64"/>
        <v>0</v>
      </c>
      <c r="AR67" s="12">
        <f t="shared" si="15"/>
        <v>0</v>
      </c>
      <c r="AS67" s="12">
        <f t="shared" si="16"/>
        <v>0</v>
      </c>
      <c r="AT67" s="12" t="str">
        <f t="shared" si="54"/>
        <v/>
      </c>
      <c r="AU67" s="12" t="str">
        <f t="shared" si="55"/>
        <v/>
      </c>
      <c r="AV67" s="12" t="str">
        <f t="shared" si="56"/>
        <v/>
      </c>
      <c r="AW67" s="12" t="str">
        <f t="shared" si="57"/>
        <v/>
      </c>
      <c r="AX67" s="40">
        <f>IFERROR(LARGE(AT67:AT71,1),0)</f>
        <v>0</v>
      </c>
      <c r="AY67" s="40">
        <f>IFERROR(LARGE(AU67:AU71,1),0)</f>
        <v>0</v>
      </c>
      <c r="AZ67" s="40">
        <f>IFERROR(LARGE(AT67:AT71,2),0)</f>
        <v>0</v>
      </c>
      <c r="BA67" s="40">
        <f>IFERROR(LARGE(AU67:AU71,2),0)</f>
        <v>0</v>
      </c>
      <c r="BB67" s="40">
        <f>IFERROR(LARGE(AT67:AT71,3),0)</f>
        <v>0</v>
      </c>
      <c r="BC67" s="40">
        <f>IFERROR(LARGE(AU67:AU71,3),0)</f>
        <v>0</v>
      </c>
      <c r="BD67" s="40">
        <f>IFERROR(LARGE(AT67:AT71,4),0)</f>
        <v>0</v>
      </c>
      <c r="BE67" s="40">
        <f>IFERROR(LARGE(AU67:AU71,4),0)</f>
        <v>0</v>
      </c>
      <c r="BF67" s="40">
        <f t="shared" ref="BF67" si="80">IFERROR(LARGE(AX67:AY71,1),0)</f>
        <v>0</v>
      </c>
      <c r="BG67" s="40">
        <f t="shared" ref="BG67" si="81">IFERROR(LARGE(AX67:AY71,2),0)</f>
        <v>0</v>
      </c>
      <c r="BH67" s="40">
        <f t="shared" ref="BH67" si="82">IFERROR(LARGE(AZ67:BE71,1),0)</f>
        <v>0</v>
      </c>
      <c r="BI67" s="40">
        <f t="shared" ref="BI67" si="83">IFERROR(LARGE(AZ67:BE71,2),0)</f>
        <v>0</v>
      </c>
      <c r="BJ67" s="40">
        <f t="shared" ref="BJ67" si="84">IFERROR(LARGE(AZ67:BE71,3),0)</f>
        <v>0</v>
      </c>
      <c r="BK67" s="40" t="str">
        <f>IF(AH67="","",SUM(AH67*100000000+BF67*100000+BG67*1000+BH67*10))</f>
        <v/>
      </c>
    </row>
    <row r="68" spans="2:63" x14ac:dyDescent="0.2">
      <c r="B68" s="4">
        <v>57</v>
      </c>
      <c r="C68" s="31"/>
      <c r="D68" s="32"/>
      <c r="E68" s="32"/>
      <c r="F68" s="32"/>
      <c r="G68" s="32"/>
      <c r="H68" s="32"/>
      <c r="I68" s="32"/>
      <c r="J68" s="6"/>
      <c r="K68" s="62"/>
      <c r="L68" s="63"/>
      <c r="M68" s="63"/>
      <c r="N68" s="63"/>
      <c r="O68" s="6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1" t="str">
        <f t="shared" si="13"/>
        <v/>
      </c>
      <c r="AF68" s="1" t="str">
        <f t="shared" si="48"/>
        <v/>
      </c>
      <c r="AG68" s="1" t="str">
        <f t="shared" si="49"/>
        <v/>
      </c>
      <c r="AH68" s="47"/>
      <c r="AI68" s="44"/>
      <c r="AL68" s="15">
        <f t="shared" si="58"/>
        <v>0</v>
      </c>
      <c r="AM68" s="15">
        <f t="shared" si="50"/>
        <v>0</v>
      </c>
      <c r="AN68" s="15">
        <f t="shared" si="51"/>
        <v>0</v>
      </c>
      <c r="AO68" s="15">
        <f t="shared" si="52"/>
        <v>0</v>
      </c>
      <c r="AP68" s="15">
        <f t="shared" si="53"/>
        <v>0</v>
      </c>
      <c r="AQ68" s="12">
        <f t="shared" si="64"/>
        <v>0</v>
      </c>
      <c r="AR68" s="12">
        <f t="shared" si="15"/>
        <v>0</v>
      </c>
      <c r="AS68" s="12">
        <f t="shared" si="16"/>
        <v>0</v>
      </c>
      <c r="AT68" s="12" t="str">
        <f t="shared" si="54"/>
        <v/>
      </c>
      <c r="AU68" s="12" t="str">
        <f t="shared" si="55"/>
        <v/>
      </c>
      <c r="AV68" s="12" t="str">
        <f t="shared" si="56"/>
        <v/>
      </c>
      <c r="AW68" s="12" t="str">
        <f t="shared" si="57"/>
        <v/>
      </c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</row>
    <row r="69" spans="2:63" x14ac:dyDescent="0.2">
      <c r="B69" s="4">
        <v>58</v>
      </c>
      <c r="C69" s="31"/>
      <c r="D69" s="32"/>
      <c r="E69" s="32"/>
      <c r="F69" s="32"/>
      <c r="G69" s="32"/>
      <c r="H69" s="32"/>
      <c r="I69" s="32"/>
      <c r="J69" s="6"/>
      <c r="K69" s="62"/>
      <c r="L69" s="63"/>
      <c r="M69" s="63"/>
      <c r="N69" s="63"/>
      <c r="O69" s="6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" t="str">
        <f t="shared" si="13"/>
        <v/>
      </c>
      <c r="AF69" s="1" t="str">
        <f t="shared" si="48"/>
        <v/>
      </c>
      <c r="AG69" s="1" t="str">
        <f t="shared" si="49"/>
        <v/>
      </c>
      <c r="AH69" s="47"/>
      <c r="AI69" s="44"/>
      <c r="AL69" s="15">
        <f t="shared" si="58"/>
        <v>0</v>
      </c>
      <c r="AM69" s="15">
        <f t="shared" si="50"/>
        <v>0</v>
      </c>
      <c r="AN69" s="15">
        <f t="shared" si="51"/>
        <v>0</v>
      </c>
      <c r="AO69" s="15">
        <f t="shared" si="52"/>
        <v>0</v>
      </c>
      <c r="AP69" s="15">
        <f t="shared" si="53"/>
        <v>0</v>
      </c>
      <c r="AQ69" s="12">
        <f t="shared" si="64"/>
        <v>0</v>
      </c>
      <c r="AR69" s="12">
        <f t="shared" si="15"/>
        <v>0</v>
      </c>
      <c r="AS69" s="12">
        <f t="shared" si="16"/>
        <v>0</v>
      </c>
      <c r="AT69" s="12" t="str">
        <f t="shared" si="54"/>
        <v/>
      </c>
      <c r="AU69" s="12" t="str">
        <f t="shared" si="55"/>
        <v/>
      </c>
      <c r="AV69" s="12" t="str">
        <f t="shared" si="56"/>
        <v/>
      </c>
      <c r="AW69" s="12" t="str">
        <f t="shared" si="57"/>
        <v/>
      </c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</row>
    <row r="70" spans="2:63" x14ac:dyDescent="0.2">
      <c r="B70" s="4">
        <v>59</v>
      </c>
      <c r="C70" s="31"/>
      <c r="D70" s="32"/>
      <c r="E70" s="32"/>
      <c r="F70" s="32"/>
      <c r="G70" s="32"/>
      <c r="H70" s="32"/>
      <c r="I70" s="32"/>
      <c r="J70" s="6"/>
      <c r="K70" s="62"/>
      <c r="L70" s="63"/>
      <c r="M70" s="63"/>
      <c r="N70" s="63"/>
      <c r="O70" s="6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" t="str">
        <f t="shared" si="13"/>
        <v/>
      </c>
      <c r="AF70" s="1" t="str">
        <f t="shared" si="48"/>
        <v/>
      </c>
      <c r="AG70" s="1" t="str">
        <f t="shared" si="49"/>
        <v/>
      </c>
      <c r="AH70" s="47"/>
      <c r="AI70" s="44"/>
      <c r="AL70" s="15">
        <f t="shared" si="58"/>
        <v>0</v>
      </c>
      <c r="AM70" s="15">
        <f t="shared" si="50"/>
        <v>0</v>
      </c>
      <c r="AN70" s="15">
        <f t="shared" si="51"/>
        <v>0</v>
      </c>
      <c r="AO70" s="15">
        <f t="shared" si="52"/>
        <v>0</v>
      </c>
      <c r="AP70" s="15">
        <f t="shared" si="53"/>
        <v>0</v>
      </c>
      <c r="AQ70" s="12">
        <f t="shared" si="64"/>
        <v>0</v>
      </c>
      <c r="AR70" s="12">
        <f t="shared" si="15"/>
        <v>0</v>
      </c>
      <c r="AS70" s="12">
        <f t="shared" si="16"/>
        <v>0</v>
      </c>
      <c r="AT70" s="12" t="str">
        <f t="shared" si="54"/>
        <v/>
      </c>
      <c r="AU70" s="12" t="str">
        <f t="shared" si="55"/>
        <v/>
      </c>
      <c r="AV70" s="12" t="str">
        <f t="shared" si="56"/>
        <v/>
      </c>
      <c r="AW70" s="12" t="str">
        <f t="shared" si="57"/>
        <v/>
      </c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</row>
    <row r="71" spans="2:63" x14ac:dyDescent="0.2">
      <c r="B71" s="4">
        <v>60</v>
      </c>
      <c r="C71" s="31"/>
      <c r="D71" s="32"/>
      <c r="E71" s="32"/>
      <c r="F71" s="32"/>
      <c r="G71" s="32"/>
      <c r="H71" s="32"/>
      <c r="I71" s="32"/>
      <c r="J71" s="6"/>
      <c r="K71" s="65"/>
      <c r="L71" s="66"/>
      <c r="M71" s="66"/>
      <c r="N71" s="66"/>
      <c r="O71" s="67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" t="str">
        <f t="shared" si="13"/>
        <v/>
      </c>
      <c r="AF71" s="1" t="str">
        <f t="shared" si="48"/>
        <v/>
      </c>
      <c r="AG71" s="1" t="str">
        <f t="shared" si="49"/>
        <v/>
      </c>
      <c r="AH71" s="48"/>
      <c r="AI71" s="45"/>
      <c r="AL71" s="15">
        <f t="shared" si="58"/>
        <v>0</v>
      </c>
      <c r="AM71" s="15">
        <f t="shared" si="50"/>
        <v>0</v>
      </c>
      <c r="AN71" s="15">
        <f t="shared" si="51"/>
        <v>0</v>
      </c>
      <c r="AO71" s="15">
        <f t="shared" si="52"/>
        <v>0</v>
      </c>
      <c r="AP71" s="15">
        <f t="shared" si="53"/>
        <v>0</v>
      </c>
      <c r="AQ71" s="12">
        <f t="shared" si="64"/>
        <v>0</v>
      </c>
      <c r="AR71" s="12">
        <f t="shared" si="15"/>
        <v>0</v>
      </c>
      <c r="AS71" s="12">
        <f t="shared" si="16"/>
        <v>0</v>
      </c>
      <c r="AT71" s="12" t="str">
        <f t="shared" si="54"/>
        <v/>
      </c>
      <c r="AU71" s="12" t="str">
        <f t="shared" si="55"/>
        <v/>
      </c>
      <c r="AV71" s="12" t="str">
        <f t="shared" si="56"/>
        <v/>
      </c>
      <c r="AW71" s="12" t="str">
        <f t="shared" si="57"/>
        <v/>
      </c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</row>
    <row r="72" spans="2:63" x14ac:dyDescent="0.2">
      <c r="B72" s="4">
        <v>61</v>
      </c>
      <c r="C72" s="31"/>
      <c r="D72" s="32"/>
      <c r="E72" s="32"/>
      <c r="F72" s="32"/>
      <c r="G72" s="32"/>
      <c r="H72" s="32"/>
      <c r="I72" s="32"/>
      <c r="J72" s="6"/>
      <c r="K72" s="59"/>
      <c r="L72" s="60"/>
      <c r="M72" s="60"/>
      <c r="N72" s="60"/>
      <c r="O72" s="6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1" t="str">
        <f t="shared" si="13"/>
        <v/>
      </c>
      <c r="AF72" s="1" t="str">
        <f t="shared" si="48"/>
        <v/>
      </c>
      <c r="AG72" s="1" t="str">
        <f t="shared" si="49"/>
        <v/>
      </c>
      <c r="AH72" s="46" t="str">
        <f>IF(SUM(AE72:AE76)=0,"",SUM(BF72+BG72+BH72))</f>
        <v/>
      </c>
      <c r="AI72" s="43" t="str">
        <f>IF(AH72="","",RANK(BK72,$BK$12:$BK$151))</f>
        <v/>
      </c>
      <c r="AL72" s="15">
        <f t="shared" si="58"/>
        <v>0</v>
      </c>
      <c r="AM72" s="15">
        <f t="shared" si="50"/>
        <v>0</v>
      </c>
      <c r="AN72" s="15">
        <f t="shared" si="51"/>
        <v>0</v>
      </c>
      <c r="AO72" s="15">
        <f t="shared" si="52"/>
        <v>0</v>
      </c>
      <c r="AP72" s="15">
        <f t="shared" si="53"/>
        <v>0</v>
      </c>
      <c r="AQ72" s="12">
        <f t="shared" si="64"/>
        <v>0</v>
      </c>
      <c r="AR72" s="12">
        <f t="shared" si="15"/>
        <v>0</v>
      </c>
      <c r="AS72" s="12">
        <f t="shared" si="16"/>
        <v>0</v>
      </c>
      <c r="AT72" s="12" t="str">
        <f t="shared" si="54"/>
        <v/>
      </c>
      <c r="AU72" s="12" t="str">
        <f t="shared" si="55"/>
        <v/>
      </c>
      <c r="AV72" s="12" t="str">
        <f t="shared" si="56"/>
        <v/>
      </c>
      <c r="AW72" s="12" t="str">
        <f t="shared" si="57"/>
        <v/>
      </c>
      <c r="AX72" s="40">
        <f>IFERROR(LARGE(AT72:AT76,1),0)</f>
        <v>0</v>
      </c>
      <c r="AY72" s="40">
        <f>IFERROR(LARGE(AU72:AU76,1),0)</f>
        <v>0</v>
      </c>
      <c r="AZ72" s="40">
        <f>IFERROR(LARGE(AT72:AT76,2),0)</f>
        <v>0</v>
      </c>
      <c r="BA72" s="40">
        <f>IFERROR(LARGE(AU72:AU76,2),0)</f>
        <v>0</v>
      </c>
      <c r="BB72" s="40">
        <f>IFERROR(LARGE(AT72:AT76,3),0)</f>
        <v>0</v>
      </c>
      <c r="BC72" s="40">
        <f>IFERROR(LARGE(AU72:AU76,3),0)</f>
        <v>0</v>
      </c>
      <c r="BD72" s="40">
        <f>IFERROR(LARGE(AT72:AT76,4),0)</f>
        <v>0</v>
      </c>
      <c r="BE72" s="40">
        <f>IFERROR(LARGE(AU72:AU76,4),0)</f>
        <v>0</v>
      </c>
      <c r="BF72" s="40">
        <f t="shared" ref="BF72" si="85">IFERROR(LARGE(AX72:AY76,1),0)</f>
        <v>0</v>
      </c>
      <c r="BG72" s="40">
        <f t="shared" ref="BG72" si="86">IFERROR(LARGE(AX72:AY76,2),0)</f>
        <v>0</v>
      </c>
      <c r="BH72" s="40">
        <f t="shared" ref="BH72" si="87">IFERROR(LARGE(AZ72:BE76,1),0)</f>
        <v>0</v>
      </c>
      <c r="BI72" s="40">
        <f t="shared" ref="BI72" si="88">IFERROR(LARGE(AZ72:BE76,2),0)</f>
        <v>0</v>
      </c>
      <c r="BJ72" s="40">
        <f t="shared" ref="BJ72" si="89">IFERROR(LARGE(AZ72:BE76,3),0)</f>
        <v>0</v>
      </c>
      <c r="BK72" s="40" t="str">
        <f>IF(AH72="","",SUM(AH72*100000000+BF72*100000+BG72*1000+BH72*10))</f>
        <v/>
      </c>
    </row>
    <row r="73" spans="2:63" x14ac:dyDescent="0.2">
      <c r="B73" s="4">
        <v>62</v>
      </c>
      <c r="C73" s="31"/>
      <c r="D73" s="32"/>
      <c r="E73" s="32"/>
      <c r="F73" s="32"/>
      <c r="G73" s="32"/>
      <c r="H73" s="32"/>
      <c r="I73" s="32"/>
      <c r="J73" s="6"/>
      <c r="K73" s="62"/>
      <c r="L73" s="63"/>
      <c r="M73" s="63"/>
      <c r="N73" s="63"/>
      <c r="O73" s="64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1" t="str">
        <f t="shared" si="13"/>
        <v/>
      </c>
      <c r="AF73" s="1" t="str">
        <f t="shared" si="48"/>
        <v/>
      </c>
      <c r="AG73" s="1" t="str">
        <f t="shared" si="49"/>
        <v/>
      </c>
      <c r="AH73" s="47"/>
      <c r="AI73" s="44"/>
      <c r="AL73" s="15">
        <f t="shared" si="58"/>
        <v>0</v>
      </c>
      <c r="AM73" s="15">
        <f t="shared" si="50"/>
        <v>0</v>
      </c>
      <c r="AN73" s="15">
        <f t="shared" si="51"/>
        <v>0</v>
      </c>
      <c r="AO73" s="15">
        <f t="shared" si="52"/>
        <v>0</v>
      </c>
      <c r="AP73" s="15">
        <f t="shared" si="53"/>
        <v>0</v>
      </c>
      <c r="AQ73" s="12">
        <f t="shared" si="64"/>
        <v>0</v>
      </c>
      <c r="AR73" s="12">
        <f t="shared" si="15"/>
        <v>0</v>
      </c>
      <c r="AS73" s="12">
        <f t="shared" si="16"/>
        <v>0</v>
      </c>
      <c r="AT73" s="12" t="str">
        <f t="shared" si="54"/>
        <v/>
      </c>
      <c r="AU73" s="12" t="str">
        <f t="shared" si="55"/>
        <v/>
      </c>
      <c r="AV73" s="12" t="str">
        <f t="shared" si="56"/>
        <v/>
      </c>
      <c r="AW73" s="12" t="str">
        <f t="shared" si="57"/>
        <v/>
      </c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</row>
    <row r="74" spans="2:63" x14ac:dyDescent="0.2">
      <c r="B74" s="4">
        <v>63</v>
      </c>
      <c r="C74" s="31"/>
      <c r="D74" s="32"/>
      <c r="E74" s="32"/>
      <c r="F74" s="32"/>
      <c r="G74" s="32"/>
      <c r="H74" s="32"/>
      <c r="I74" s="32"/>
      <c r="J74" s="6"/>
      <c r="K74" s="62"/>
      <c r="L74" s="63"/>
      <c r="M74" s="63"/>
      <c r="N74" s="63"/>
      <c r="O74" s="6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1" t="str">
        <f t="shared" si="13"/>
        <v/>
      </c>
      <c r="AF74" s="1" t="str">
        <f t="shared" si="48"/>
        <v/>
      </c>
      <c r="AG74" s="1" t="str">
        <f t="shared" si="49"/>
        <v/>
      </c>
      <c r="AH74" s="47"/>
      <c r="AI74" s="44"/>
      <c r="AL74" s="15">
        <f t="shared" si="58"/>
        <v>0</v>
      </c>
      <c r="AM74" s="15">
        <f t="shared" si="50"/>
        <v>0</v>
      </c>
      <c r="AN74" s="15">
        <f t="shared" si="51"/>
        <v>0</v>
      </c>
      <c r="AO74" s="15">
        <f t="shared" si="52"/>
        <v>0</v>
      </c>
      <c r="AP74" s="15">
        <f t="shared" si="53"/>
        <v>0</v>
      </c>
      <c r="AQ74" s="12">
        <f t="shared" si="64"/>
        <v>0</v>
      </c>
      <c r="AR74" s="12">
        <f t="shared" si="15"/>
        <v>0</v>
      </c>
      <c r="AS74" s="12">
        <f t="shared" si="16"/>
        <v>0</v>
      </c>
      <c r="AT74" s="12" t="str">
        <f t="shared" si="54"/>
        <v/>
      </c>
      <c r="AU74" s="12" t="str">
        <f t="shared" si="55"/>
        <v/>
      </c>
      <c r="AV74" s="12" t="str">
        <f t="shared" si="56"/>
        <v/>
      </c>
      <c r="AW74" s="12" t="str">
        <f t="shared" si="57"/>
        <v/>
      </c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</row>
    <row r="75" spans="2:63" x14ac:dyDescent="0.2">
      <c r="B75" s="4">
        <v>64</v>
      </c>
      <c r="C75" s="31"/>
      <c r="D75" s="32"/>
      <c r="E75" s="32"/>
      <c r="F75" s="32"/>
      <c r="G75" s="32"/>
      <c r="H75" s="32"/>
      <c r="I75" s="32"/>
      <c r="J75" s="6"/>
      <c r="K75" s="62"/>
      <c r="L75" s="63"/>
      <c r="M75" s="63"/>
      <c r="N75" s="63"/>
      <c r="O75" s="64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1" t="str">
        <f t="shared" si="13"/>
        <v/>
      </c>
      <c r="AF75" s="1" t="str">
        <f t="shared" si="48"/>
        <v/>
      </c>
      <c r="AG75" s="1" t="str">
        <f t="shared" si="49"/>
        <v/>
      </c>
      <c r="AH75" s="47"/>
      <c r="AI75" s="44"/>
      <c r="AL75" s="15">
        <f t="shared" si="58"/>
        <v>0</v>
      </c>
      <c r="AM75" s="15">
        <f t="shared" si="50"/>
        <v>0</v>
      </c>
      <c r="AN75" s="15">
        <f t="shared" si="51"/>
        <v>0</v>
      </c>
      <c r="AO75" s="15">
        <f t="shared" si="52"/>
        <v>0</v>
      </c>
      <c r="AP75" s="15">
        <f t="shared" si="53"/>
        <v>0</v>
      </c>
      <c r="AQ75" s="12">
        <f t="shared" si="64"/>
        <v>0</v>
      </c>
      <c r="AR75" s="12">
        <f t="shared" si="15"/>
        <v>0</v>
      </c>
      <c r="AS75" s="12">
        <f t="shared" si="16"/>
        <v>0</v>
      </c>
      <c r="AT75" s="12" t="str">
        <f t="shared" si="54"/>
        <v/>
      </c>
      <c r="AU75" s="12" t="str">
        <f t="shared" si="55"/>
        <v/>
      </c>
      <c r="AV75" s="12" t="str">
        <f t="shared" si="56"/>
        <v/>
      </c>
      <c r="AW75" s="12" t="str">
        <f t="shared" si="57"/>
        <v/>
      </c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</row>
    <row r="76" spans="2:63" x14ac:dyDescent="0.2">
      <c r="B76" s="4">
        <v>65</v>
      </c>
      <c r="C76" s="31"/>
      <c r="D76" s="32"/>
      <c r="E76" s="32"/>
      <c r="F76" s="32"/>
      <c r="G76" s="32"/>
      <c r="H76" s="32"/>
      <c r="I76" s="32"/>
      <c r="J76" s="6"/>
      <c r="K76" s="65"/>
      <c r="L76" s="66"/>
      <c r="M76" s="66"/>
      <c r="N76" s="66"/>
      <c r="O76" s="6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1" t="str">
        <f t="shared" si="13"/>
        <v/>
      </c>
      <c r="AF76" s="1" t="str">
        <f t="shared" ref="AF76:AF107" si="90">IF(AV76="","",RANK($AV76,$AV$12:$AV$151))</f>
        <v/>
      </c>
      <c r="AG76" s="1" t="str">
        <f t="shared" ref="AG76:AG107" si="91">IF(AW76="","",RANK($AW76,$AW$12:$AW$151))</f>
        <v/>
      </c>
      <c r="AH76" s="48"/>
      <c r="AI76" s="45"/>
      <c r="AL76" s="15">
        <f t="shared" si="58"/>
        <v>0</v>
      </c>
      <c r="AM76" s="15">
        <f t="shared" ref="AM76:AM107" si="92">SUM(S76:U76)</f>
        <v>0</v>
      </c>
      <c r="AN76" s="15">
        <f t="shared" ref="AN76:AN107" si="93">SUM(V76:X76)</f>
        <v>0</v>
      </c>
      <c r="AO76" s="15">
        <f t="shared" ref="AO76:AO107" si="94">SUM(Y76:AA76)</f>
        <v>0</v>
      </c>
      <c r="AP76" s="15">
        <f t="shared" ref="AP76:AP107" si="95">SUM(AB76:AD76)</f>
        <v>0</v>
      </c>
      <c r="AQ76" s="12">
        <f t="shared" si="64"/>
        <v>0</v>
      </c>
      <c r="AR76" s="12">
        <f t="shared" si="15"/>
        <v>0</v>
      </c>
      <c r="AS76" s="12">
        <f t="shared" si="16"/>
        <v>0</v>
      </c>
      <c r="AT76" s="12" t="str">
        <f t="shared" ref="AT76:AT107" si="96">IF(J76="ж",AE76,"")</f>
        <v/>
      </c>
      <c r="AU76" s="12" t="str">
        <f t="shared" ref="AU76:AU107" si="97">IF(J76="м",AE76,"")</f>
        <v/>
      </c>
      <c r="AV76" s="12" t="str">
        <f t="shared" ref="AV76:AV107" si="98">IF(J76="ж",IF(AE76="","",SUM(AE76*1000000+AQ76*10000+AR76*1000+AS76*10)),"")</f>
        <v/>
      </c>
      <c r="AW76" s="12" t="str">
        <f t="shared" ref="AW76:AW107" si="99">IF(J76="м",IF(AE76="","",SUM(AE76*1000000+AQ76*10000+AR76*1000+AS76*10)),"")</f>
        <v/>
      </c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</row>
    <row r="77" spans="2:63" x14ac:dyDescent="0.2">
      <c r="B77" s="4">
        <v>66</v>
      </c>
      <c r="C77" s="31"/>
      <c r="D77" s="32"/>
      <c r="E77" s="32"/>
      <c r="F77" s="32"/>
      <c r="G77" s="32"/>
      <c r="H77" s="32"/>
      <c r="I77" s="32"/>
      <c r="J77" s="6"/>
      <c r="K77" s="59"/>
      <c r="L77" s="60"/>
      <c r="M77" s="60"/>
      <c r="N77" s="60"/>
      <c r="O77" s="6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1" t="str">
        <f t="shared" ref="AE77:AE140" si="100">IF(SUM(P77:AD77)=0,"",SUM(P77:AD77))</f>
        <v/>
      </c>
      <c r="AF77" s="1" t="str">
        <f t="shared" si="90"/>
        <v/>
      </c>
      <c r="AG77" s="1" t="str">
        <f t="shared" si="91"/>
        <v/>
      </c>
      <c r="AH77" s="46" t="str">
        <f>IF(SUM(AE77:AE81)=0,"",SUM(BF77+BG77+BH77))</f>
        <v/>
      </c>
      <c r="AI77" s="43" t="str">
        <f>IF(AH77="","",RANK(BK77,$BK$12:$BK$151))</f>
        <v/>
      </c>
      <c r="AL77" s="15">
        <f t="shared" ref="AL77:AL108" si="101">SUM(P77:R77)</f>
        <v>0</v>
      </c>
      <c r="AM77" s="15">
        <f t="shared" si="92"/>
        <v>0</v>
      </c>
      <c r="AN77" s="15">
        <f t="shared" si="93"/>
        <v>0</v>
      </c>
      <c r="AO77" s="15">
        <f t="shared" si="94"/>
        <v>0</v>
      </c>
      <c r="AP77" s="15">
        <f t="shared" si="95"/>
        <v>0</v>
      </c>
      <c r="AQ77" s="12">
        <f t="shared" si="64"/>
        <v>0</v>
      </c>
      <c r="AR77" s="12">
        <f t="shared" ref="AR77:AR140" si="102">LARGE(AL77:AP77,2)</f>
        <v>0</v>
      </c>
      <c r="AS77" s="12">
        <f t="shared" ref="AS77:AS140" si="103">LARGE(AL77:AP77,3)</f>
        <v>0</v>
      </c>
      <c r="AT77" s="12" t="str">
        <f t="shared" si="96"/>
        <v/>
      </c>
      <c r="AU77" s="12" t="str">
        <f t="shared" si="97"/>
        <v/>
      </c>
      <c r="AV77" s="12" t="str">
        <f t="shared" si="98"/>
        <v/>
      </c>
      <c r="AW77" s="12" t="str">
        <f t="shared" si="99"/>
        <v/>
      </c>
      <c r="AX77" s="40">
        <f>IFERROR(LARGE(AT77:AT81,1),0)</f>
        <v>0</v>
      </c>
      <c r="AY77" s="40">
        <f>IFERROR(LARGE(AU77:AU81,1),0)</f>
        <v>0</v>
      </c>
      <c r="AZ77" s="40">
        <f>IFERROR(LARGE(AT77:AT81,2),0)</f>
        <v>0</v>
      </c>
      <c r="BA77" s="40">
        <f>IFERROR(LARGE(AU77:AU81,2),0)</f>
        <v>0</v>
      </c>
      <c r="BB77" s="40">
        <f>IFERROR(LARGE(AT77:AT81,3),0)</f>
        <v>0</v>
      </c>
      <c r="BC77" s="40">
        <f>IFERROR(LARGE(AU77:AU81,3),0)</f>
        <v>0</v>
      </c>
      <c r="BD77" s="40">
        <f>IFERROR(LARGE(AT77:AT81,4),0)</f>
        <v>0</v>
      </c>
      <c r="BE77" s="40">
        <f>IFERROR(LARGE(AU77:AU81,4),0)</f>
        <v>0</v>
      </c>
      <c r="BF77" s="40">
        <f t="shared" ref="BF77" si="104">IFERROR(LARGE(AX77:AY81,1),0)</f>
        <v>0</v>
      </c>
      <c r="BG77" s="40">
        <f t="shared" ref="BG77" si="105">IFERROR(LARGE(AX77:AY81,2),0)</f>
        <v>0</v>
      </c>
      <c r="BH77" s="40">
        <f t="shared" ref="BH77" si="106">IFERROR(LARGE(AZ77:BE81,1),0)</f>
        <v>0</v>
      </c>
      <c r="BI77" s="40">
        <f t="shared" ref="BI77" si="107">IFERROR(LARGE(AZ77:BE81,2),0)</f>
        <v>0</v>
      </c>
      <c r="BJ77" s="40">
        <f t="shared" ref="BJ77" si="108">IFERROR(LARGE(AZ77:BE81,3),0)</f>
        <v>0</v>
      </c>
      <c r="BK77" s="40" t="str">
        <f>IF(AH77="","",SUM(AH77*100000000+BF77*100000+BG77*1000+BH77*10))</f>
        <v/>
      </c>
    </row>
    <row r="78" spans="2:63" x14ac:dyDescent="0.2">
      <c r="B78" s="4">
        <v>67</v>
      </c>
      <c r="C78" s="31"/>
      <c r="D78" s="32"/>
      <c r="E78" s="32"/>
      <c r="F78" s="32"/>
      <c r="G78" s="32"/>
      <c r="H78" s="32"/>
      <c r="I78" s="32"/>
      <c r="J78" s="6"/>
      <c r="K78" s="62"/>
      <c r="L78" s="63"/>
      <c r="M78" s="63"/>
      <c r="N78" s="63"/>
      <c r="O78" s="6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1" t="str">
        <f t="shared" si="100"/>
        <v/>
      </c>
      <c r="AF78" s="1" t="str">
        <f t="shared" si="90"/>
        <v/>
      </c>
      <c r="AG78" s="1" t="str">
        <f t="shared" si="91"/>
        <v/>
      </c>
      <c r="AH78" s="47"/>
      <c r="AI78" s="44"/>
      <c r="AL78" s="15">
        <f t="shared" si="101"/>
        <v>0</v>
      </c>
      <c r="AM78" s="15">
        <f t="shared" si="92"/>
        <v>0</v>
      </c>
      <c r="AN78" s="15">
        <f t="shared" si="93"/>
        <v>0</v>
      </c>
      <c r="AO78" s="15">
        <f t="shared" si="94"/>
        <v>0</v>
      </c>
      <c r="AP78" s="15">
        <f t="shared" si="95"/>
        <v>0</v>
      </c>
      <c r="AQ78" s="12">
        <f t="shared" si="64"/>
        <v>0</v>
      </c>
      <c r="AR78" s="12">
        <f t="shared" si="102"/>
        <v>0</v>
      </c>
      <c r="AS78" s="12">
        <f t="shared" si="103"/>
        <v>0</v>
      </c>
      <c r="AT78" s="12" t="str">
        <f t="shared" si="96"/>
        <v/>
      </c>
      <c r="AU78" s="12" t="str">
        <f t="shared" si="97"/>
        <v/>
      </c>
      <c r="AV78" s="12" t="str">
        <f t="shared" si="98"/>
        <v/>
      </c>
      <c r="AW78" s="12" t="str">
        <f t="shared" si="99"/>
        <v/>
      </c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</row>
    <row r="79" spans="2:63" x14ac:dyDescent="0.2">
      <c r="B79" s="4">
        <v>68</v>
      </c>
      <c r="C79" s="31"/>
      <c r="D79" s="32"/>
      <c r="E79" s="32"/>
      <c r="F79" s="32"/>
      <c r="G79" s="32"/>
      <c r="H79" s="32"/>
      <c r="I79" s="32"/>
      <c r="J79" s="6"/>
      <c r="K79" s="62"/>
      <c r="L79" s="63"/>
      <c r="M79" s="63"/>
      <c r="N79" s="63"/>
      <c r="O79" s="6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1" t="str">
        <f t="shared" si="100"/>
        <v/>
      </c>
      <c r="AF79" s="1" t="str">
        <f t="shared" si="90"/>
        <v/>
      </c>
      <c r="AG79" s="1" t="str">
        <f t="shared" si="91"/>
        <v/>
      </c>
      <c r="AH79" s="47"/>
      <c r="AI79" s="44"/>
      <c r="AL79" s="15">
        <f t="shared" si="101"/>
        <v>0</v>
      </c>
      <c r="AM79" s="15">
        <f t="shared" si="92"/>
        <v>0</v>
      </c>
      <c r="AN79" s="15">
        <f t="shared" si="93"/>
        <v>0</v>
      </c>
      <c r="AO79" s="15">
        <f t="shared" si="94"/>
        <v>0</v>
      </c>
      <c r="AP79" s="15">
        <f t="shared" si="95"/>
        <v>0</v>
      </c>
      <c r="AQ79" s="12">
        <f t="shared" si="64"/>
        <v>0</v>
      </c>
      <c r="AR79" s="12">
        <f t="shared" si="102"/>
        <v>0</v>
      </c>
      <c r="AS79" s="12">
        <f t="shared" si="103"/>
        <v>0</v>
      </c>
      <c r="AT79" s="12" t="str">
        <f t="shared" si="96"/>
        <v/>
      </c>
      <c r="AU79" s="12" t="str">
        <f t="shared" si="97"/>
        <v/>
      </c>
      <c r="AV79" s="12" t="str">
        <f t="shared" si="98"/>
        <v/>
      </c>
      <c r="AW79" s="12" t="str">
        <f t="shared" si="99"/>
        <v/>
      </c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</row>
    <row r="80" spans="2:63" x14ac:dyDescent="0.2">
      <c r="B80" s="4">
        <v>69</v>
      </c>
      <c r="C80" s="31"/>
      <c r="D80" s="32"/>
      <c r="E80" s="32"/>
      <c r="F80" s="32"/>
      <c r="G80" s="32"/>
      <c r="H80" s="32"/>
      <c r="I80" s="32"/>
      <c r="J80" s="6"/>
      <c r="K80" s="62"/>
      <c r="L80" s="63"/>
      <c r="M80" s="63"/>
      <c r="N80" s="63"/>
      <c r="O80" s="6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1" t="str">
        <f t="shared" si="100"/>
        <v/>
      </c>
      <c r="AF80" s="1" t="str">
        <f t="shared" si="90"/>
        <v/>
      </c>
      <c r="AG80" s="1" t="str">
        <f t="shared" si="91"/>
        <v/>
      </c>
      <c r="AH80" s="47"/>
      <c r="AI80" s="44"/>
      <c r="AL80" s="15">
        <f t="shared" si="101"/>
        <v>0</v>
      </c>
      <c r="AM80" s="15">
        <f t="shared" si="92"/>
        <v>0</v>
      </c>
      <c r="AN80" s="15">
        <f t="shared" si="93"/>
        <v>0</v>
      </c>
      <c r="AO80" s="15">
        <f t="shared" si="94"/>
        <v>0</v>
      </c>
      <c r="AP80" s="15">
        <f t="shared" si="95"/>
        <v>0</v>
      </c>
      <c r="AQ80" s="12">
        <f t="shared" si="64"/>
        <v>0</v>
      </c>
      <c r="AR80" s="12">
        <f t="shared" si="102"/>
        <v>0</v>
      </c>
      <c r="AS80" s="12">
        <f t="shared" si="103"/>
        <v>0</v>
      </c>
      <c r="AT80" s="12" t="str">
        <f t="shared" si="96"/>
        <v/>
      </c>
      <c r="AU80" s="12" t="str">
        <f t="shared" si="97"/>
        <v/>
      </c>
      <c r="AV80" s="12" t="str">
        <f t="shared" si="98"/>
        <v/>
      </c>
      <c r="AW80" s="12" t="str">
        <f t="shared" si="99"/>
        <v/>
      </c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</row>
    <row r="81" spans="2:63" x14ac:dyDescent="0.2">
      <c r="B81" s="4">
        <v>70</v>
      </c>
      <c r="C81" s="31"/>
      <c r="D81" s="32"/>
      <c r="E81" s="32"/>
      <c r="F81" s="32"/>
      <c r="G81" s="32"/>
      <c r="H81" s="32"/>
      <c r="I81" s="32"/>
      <c r="J81" s="6"/>
      <c r="K81" s="65"/>
      <c r="L81" s="66"/>
      <c r="M81" s="66"/>
      <c r="N81" s="66"/>
      <c r="O81" s="67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1" t="str">
        <f t="shared" si="100"/>
        <v/>
      </c>
      <c r="AF81" s="1" t="str">
        <f t="shared" si="90"/>
        <v/>
      </c>
      <c r="AG81" s="1" t="str">
        <f t="shared" si="91"/>
        <v/>
      </c>
      <c r="AH81" s="48"/>
      <c r="AI81" s="45"/>
      <c r="AL81" s="15">
        <f t="shared" si="101"/>
        <v>0</v>
      </c>
      <c r="AM81" s="15">
        <f t="shared" si="92"/>
        <v>0</v>
      </c>
      <c r="AN81" s="15">
        <f t="shared" si="93"/>
        <v>0</v>
      </c>
      <c r="AO81" s="15">
        <f t="shared" si="94"/>
        <v>0</v>
      </c>
      <c r="AP81" s="15">
        <f t="shared" si="95"/>
        <v>0</v>
      </c>
      <c r="AQ81" s="12">
        <f t="shared" si="64"/>
        <v>0</v>
      </c>
      <c r="AR81" s="12">
        <f t="shared" si="102"/>
        <v>0</v>
      </c>
      <c r="AS81" s="12">
        <f t="shared" si="103"/>
        <v>0</v>
      </c>
      <c r="AT81" s="12" t="str">
        <f t="shared" si="96"/>
        <v/>
      </c>
      <c r="AU81" s="12" t="str">
        <f t="shared" si="97"/>
        <v/>
      </c>
      <c r="AV81" s="12" t="str">
        <f t="shared" si="98"/>
        <v/>
      </c>
      <c r="AW81" s="12" t="str">
        <f t="shared" si="99"/>
        <v/>
      </c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</row>
    <row r="82" spans="2:63" x14ac:dyDescent="0.2">
      <c r="B82" s="4">
        <v>71</v>
      </c>
      <c r="C82" s="31"/>
      <c r="D82" s="32"/>
      <c r="E82" s="32"/>
      <c r="F82" s="32"/>
      <c r="G82" s="32"/>
      <c r="H82" s="32"/>
      <c r="I82" s="32"/>
      <c r="J82" s="6"/>
      <c r="K82" s="59"/>
      <c r="L82" s="60"/>
      <c r="M82" s="60"/>
      <c r="N82" s="60"/>
      <c r="O82" s="6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1" t="str">
        <f t="shared" si="100"/>
        <v/>
      </c>
      <c r="AF82" s="1" t="str">
        <f t="shared" si="90"/>
        <v/>
      </c>
      <c r="AG82" s="1" t="str">
        <f t="shared" si="91"/>
        <v/>
      </c>
      <c r="AH82" s="46" t="str">
        <f>IF(SUM(AE82:AE86)=0,"",SUM(BF82+BG82+BH82))</f>
        <v/>
      </c>
      <c r="AI82" s="43" t="str">
        <f>IF(AH82="","",RANK(BK82,$BK$12:$BK$151))</f>
        <v/>
      </c>
      <c r="AL82" s="15">
        <f t="shared" si="101"/>
        <v>0</v>
      </c>
      <c r="AM82" s="15">
        <f t="shared" si="92"/>
        <v>0</v>
      </c>
      <c r="AN82" s="15">
        <f t="shared" si="93"/>
        <v>0</v>
      </c>
      <c r="AO82" s="15">
        <f t="shared" si="94"/>
        <v>0</v>
      </c>
      <c r="AP82" s="15">
        <f t="shared" si="95"/>
        <v>0</v>
      </c>
      <c r="AQ82" s="12">
        <f t="shared" ref="AQ82:AQ113" si="109">LARGE(AL82:AP82,1)</f>
        <v>0</v>
      </c>
      <c r="AR82" s="12">
        <f t="shared" si="102"/>
        <v>0</v>
      </c>
      <c r="AS82" s="12">
        <f t="shared" si="103"/>
        <v>0</v>
      </c>
      <c r="AT82" s="12" t="str">
        <f t="shared" si="96"/>
        <v/>
      </c>
      <c r="AU82" s="12" t="str">
        <f t="shared" si="97"/>
        <v/>
      </c>
      <c r="AV82" s="12" t="str">
        <f t="shared" si="98"/>
        <v/>
      </c>
      <c r="AW82" s="12" t="str">
        <f t="shared" si="99"/>
        <v/>
      </c>
      <c r="AX82" s="40">
        <f>IFERROR(LARGE(AT82:AT86,1),0)</f>
        <v>0</v>
      </c>
      <c r="AY82" s="40">
        <f>IFERROR(LARGE(AU82:AU86,1),0)</f>
        <v>0</v>
      </c>
      <c r="AZ82" s="40">
        <f>IFERROR(LARGE(AT82:AT86,2),0)</f>
        <v>0</v>
      </c>
      <c r="BA82" s="40">
        <f>IFERROR(LARGE(AU82:AU86,2),0)</f>
        <v>0</v>
      </c>
      <c r="BB82" s="40">
        <f>IFERROR(LARGE(AT82:AT86,3),0)</f>
        <v>0</v>
      </c>
      <c r="BC82" s="40">
        <f>IFERROR(LARGE(AU82:AU86,3),0)</f>
        <v>0</v>
      </c>
      <c r="BD82" s="40">
        <f>IFERROR(LARGE(AT82:AT86,4),0)</f>
        <v>0</v>
      </c>
      <c r="BE82" s="40">
        <f>IFERROR(LARGE(AU82:AU86,4),0)</f>
        <v>0</v>
      </c>
      <c r="BF82" s="40">
        <f t="shared" ref="BF82" si="110">IFERROR(LARGE(AX82:AY86,1),0)</f>
        <v>0</v>
      </c>
      <c r="BG82" s="40">
        <f t="shared" ref="BG82" si="111">IFERROR(LARGE(AX82:AY86,2),0)</f>
        <v>0</v>
      </c>
      <c r="BH82" s="40">
        <f t="shared" ref="BH82" si="112">IFERROR(LARGE(AZ82:BE86,1),0)</f>
        <v>0</v>
      </c>
      <c r="BI82" s="40">
        <f t="shared" ref="BI82" si="113">IFERROR(LARGE(AZ82:BE86,2),0)</f>
        <v>0</v>
      </c>
      <c r="BJ82" s="40">
        <f t="shared" ref="BJ82" si="114">IFERROR(LARGE(AZ82:BE86,3),0)</f>
        <v>0</v>
      </c>
      <c r="BK82" s="40" t="str">
        <f>IF(AH82="","",SUM(AH82*100000000+BF82*100000+BG82*1000+BH82*10))</f>
        <v/>
      </c>
    </row>
    <row r="83" spans="2:63" x14ac:dyDescent="0.2">
      <c r="B83" s="4">
        <v>72</v>
      </c>
      <c r="C83" s="31"/>
      <c r="D83" s="32"/>
      <c r="E83" s="32"/>
      <c r="F83" s="32"/>
      <c r="G83" s="32"/>
      <c r="H83" s="32"/>
      <c r="I83" s="32"/>
      <c r="J83" s="6"/>
      <c r="K83" s="62"/>
      <c r="L83" s="63"/>
      <c r="M83" s="63"/>
      <c r="N83" s="63"/>
      <c r="O83" s="64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1" t="str">
        <f t="shared" si="100"/>
        <v/>
      </c>
      <c r="AF83" s="1" t="str">
        <f t="shared" si="90"/>
        <v/>
      </c>
      <c r="AG83" s="1" t="str">
        <f t="shared" si="91"/>
        <v/>
      </c>
      <c r="AH83" s="47"/>
      <c r="AI83" s="44"/>
      <c r="AL83" s="15">
        <f t="shared" si="101"/>
        <v>0</v>
      </c>
      <c r="AM83" s="15">
        <f t="shared" si="92"/>
        <v>0</v>
      </c>
      <c r="AN83" s="15">
        <f t="shared" si="93"/>
        <v>0</v>
      </c>
      <c r="AO83" s="15">
        <f t="shared" si="94"/>
        <v>0</v>
      </c>
      <c r="AP83" s="15">
        <f t="shared" si="95"/>
        <v>0</v>
      </c>
      <c r="AQ83" s="12">
        <f t="shared" si="109"/>
        <v>0</v>
      </c>
      <c r="AR83" s="12">
        <f t="shared" si="102"/>
        <v>0</v>
      </c>
      <c r="AS83" s="12">
        <f t="shared" si="103"/>
        <v>0</v>
      </c>
      <c r="AT83" s="12" t="str">
        <f t="shared" si="96"/>
        <v/>
      </c>
      <c r="AU83" s="12" t="str">
        <f t="shared" si="97"/>
        <v/>
      </c>
      <c r="AV83" s="12" t="str">
        <f t="shared" si="98"/>
        <v/>
      </c>
      <c r="AW83" s="12" t="str">
        <f t="shared" si="99"/>
        <v/>
      </c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</row>
    <row r="84" spans="2:63" x14ac:dyDescent="0.2">
      <c r="B84" s="4">
        <v>73</v>
      </c>
      <c r="C84" s="31"/>
      <c r="D84" s="32"/>
      <c r="E84" s="32"/>
      <c r="F84" s="32"/>
      <c r="G84" s="32"/>
      <c r="H84" s="32"/>
      <c r="I84" s="32"/>
      <c r="J84" s="6"/>
      <c r="K84" s="62"/>
      <c r="L84" s="63"/>
      <c r="M84" s="63"/>
      <c r="N84" s="63"/>
      <c r="O84" s="64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1" t="str">
        <f t="shared" si="100"/>
        <v/>
      </c>
      <c r="AF84" s="1" t="str">
        <f t="shared" si="90"/>
        <v/>
      </c>
      <c r="AG84" s="1" t="str">
        <f t="shared" si="91"/>
        <v/>
      </c>
      <c r="AH84" s="47"/>
      <c r="AI84" s="44"/>
      <c r="AL84" s="15">
        <f t="shared" si="101"/>
        <v>0</v>
      </c>
      <c r="AM84" s="15">
        <f t="shared" si="92"/>
        <v>0</v>
      </c>
      <c r="AN84" s="15">
        <f t="shared" si="93"/>
        <v>0</v>
      </c>
      <c r="AO84" s="15">
        <f t="shared" si="94"/>
        <v>0</v>
      </c>
      <c r="AP84" s="15">
        <f t="shared" si="95"/>
        <v>0</v>
      </c>
      <c r="AQ84" s="12">
        <f t="shared" si="109"/>
        <v>0</v>
      </c>
      <c r="AR84" s="12">
        <f t="shared" si="102"/>
        <v>0</v>
      </c>
      <c r="AS84" s="12">
        <f t="shared" si="103"/>
        <v>0</v>
      </c>
      <c r="AT84" s="12" t="str">
        <f t="shared" si="96"/>
        <v/>
      </c>
      <c r="AU84" s="12" t="str">
        <f t="shared" si="97"/>
        <v/>
      </c>
      <c r="AV84" s="12" t="str">
        <f t="shared" si="98"/>
        <v/>
      </c>
      <c r="AW84" s="12" t="str">
        <f t="shared" si="99"/>
        <v/>
      </c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</row>
    <row r="85" spans="2:63" x14ac:dyDescent="0.2">
      <c r="B85" s="4">
        <v>74</v>
      </c>
      <c r="C85" s="31"/>
      <c r="D85" s="32"/>
      <c r="E85" s="32"/>
      <c r="F85" s="32"/>
      <c r="G85" s="32"/>
      <c r="H85" s="32"/>
      <c r="I85" s="32"/>
      <c r="J85" s="6"/>
      <c r="K85" s="62"/>
      <c r="L85" s="63"/>
      <c r="M85" s="63"/>
      <c r="N85" s="63"/>
      <c r="O85" s="64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1" t="str">
        <f t="shared" si="100"/>
        <v/>
      </c>
      <c r="AF85" s="1" t="str">
        <f t="shared" si="90"/>
        <v/>
      </c>
      <c r="AG85" s="1" t="str">
        <f t="shared" si="91"/>
        <v/>
      </c>
      <c r="AH85" s="47"/>
      <c r="AI85" s="44"/>
      <c r="AL85" s="15">
        <f t="shared" si="101"/>
        <v>0</v>
      </c>
      <c r="AM85" s="15">
        <f t="shared" si="92"/>
        <v>0</v>
      </c>
      <c r="AN85" s="15">
        <f t="shared" si="93"/>
        <v>0</v>
      </c>
      <c r="AO85" s="15">
        <f t="shared" si="94"/>
        <v>0</v>
      </c>
      <c r="AP85" s="15">
        <f t="shared" si="95"/>
        <v>0</v>
      </c>
      <c r="AQ85" s="12">
        <f t="shared" si="109"/>
        <v>0</v>
      </c>
      <c r="AR85" s="12">
        <f t="shared" si="102"/>
        <v>0</v>
      </c>
      <c r="AS85" s="12">
        <f t="shared" si="103"/>
        <v>0</v>
      </c>
      <c r="AT85" s="12" t="str">
        <f t="shared" si="96"/>
        <v/>
      </c>
      <c r="AU85" s="12" t="str">
        <f t="shared" si="97"/>
        <v/>
      </c>
      <c r="AV85" s="12" t="str">
        <f t="shared" si="98"/>
        <v/>
      </c>
      <c r="AW85" s="12" t="str">
        <f t="shared" si="99"/>
        <v/>
      </c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</row>
    <row r="86" spans="2:63" x14ac:dyDescent="0.2">
      <c r="B86" s="4">
        <v>75</v>
      </c>
      <c r="C86" s="31"/>
      <c r="D86" s="32"/>
      <c r="E86" s="32"/>
      <c r="F86" s="32"/>
      <c r="G86" s="32"/>
      <c r="H86" s="32"/>
      <c r="I86" s="32"/>
      <c r="J86" s="6"/>
      <c r="K86" s="65"/>
      <c r="L86" s="66"/>
      <c r="M86" s="66"/>
      <c r="N86" s="66"/>
      <c r="O86" s="67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1" t="str">
        <f t="shared" si="100"/>
        <v/>
      </c>
      <c r="AF86" s="1" t="str">
        <f t="shared" si="90"/>
        <v/>
      </c>
      <c r="AG86" s="1" t="str">
        <f t="shared" si="91"/>
        <v/>
      </c>
      <c r="AH86" s="48"/>
      <c r="AI86" s="45"/>
      <c r="AL86" s="15">
        <f t="shared" si="101"/>
        <v>0</v>
      </c>
      <c r="AM86" s="15">
        <f t="shared" si="92"/>
        <v>0</v>
      </c>
      <c r="AN86" s="15">
        <f t="shared" si="93"/>
        <v>0</v>
      </c>
      <c r="AO86" s="15">
        <f t="shared" si="94"/>
        <v>0</v>
      </c>
      <c r="AP86" s="15">
        <f t="shared" si="95"/>
        <v>0</v>
      </c>
      <c r="AQ86" s="12">
        <f t="shared" si="109"/>
        <v>0</v>
      </c>
      <c r="AR86" s="12">
        <f t="shared" si="102"/>
        <v>0</v>
      </c>
      <c r="AS86" s="12">
        <f t="shared" si="103"/>
        <v>0</v>
      </c>
      <c r="AT86" s="12" t="str">
        <f t="shared" si="96"/>
        <v/>
      </c>
      <c r="AU86" s="12" t="str">
        <f t="shared" si="97"/>
        <v/>
      </c>
      <c r="AV86" s="12" t="str">
        <f t="shared" si="98"/>
        <v/>
      </c>
      <c r="AW86" s="12" t="str">
        <f t="shared" si="99"/>
        <v/>
      </c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</row>
    <row r="87" spans="2:63" x14ac:dyDescent="0.2">
      <c r="B87" s="4">
        <v>76</v>
      </c>
      <c r="C87" s="31"/>
      <c r="D87" s="32"/>
      <c r="E87" s="32"/>
      <c r="F87" s="32"/>
      <c r="G87" s="32"/>
      <c r="H87" s="32"/>
      <c r="I87" s="32"/>
      <c r="J87" s="6"/>
      <c r="K87" s="59"/>
      <c r="L87" s="60"/>
      <c r="M87" s="60"/>
      <c r="N87" s="60"/>
      <c r="O87" s="6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1" t="str">
        <f t="shared" si="100"/>
        <v/>
      </c>
      <c r="AF87" s="1" t="str">
        <f t="shared" si="90"/>
        <v/>
      </c>
      <c r="AG87" s="1" t="str">
        <f t="shared" si="91"/>
        <v/>
      </c>
      <c r="AH87" s="46" t="str">
        <f>IF(SUM(AE87:AE91)=0,"",SUM(BF87+BG87+BH87))</f>
        <v/>
      </c>
      <c r="AI87" s="43" t="str">
        <f>IF(AH87="","",RANK(BK87,$BK$12:$BK$151))</f>
        <v/>
      </c>
      <c r="AL87" s="15">
        <f t="shared" si="101"/>
        <v>0</v>
      </c>
      <c r="AM87" s="15">
        <f t="shared" si="92"/>
        <v>0</v>
      </c>
      <c r="AN87" s="15">
        <f t="shared" si="93"/>
        <v>0</v>
      </c>
      <c r="AO87" s="15">
        <f t="shared" si="94"/>
        <v>0</v>
      </c>
      <c r="AP87" s="15">
        <f t="shared" si="95"/>
        <v>0</v>
      </c>
      <c r="AQ87" s="12">
        <f t="shared" si="109"/>
        <v>0</v>
      </c>
      <c r="AR87" s="12">
        <f t="shared" si="102"/>
        <v>0</v>
      </c>
      <c r="AS87" s="12">
        <f t="shared" si="103"/>
        <v>0</v>
      </c>
      <c r="AT87" s="12" t="str">
        <f t="shared" si="96"/>
        <v/>
      </c>
      <c r="AU87" s="12" t="str">
        <f t="shared" si="97"/>
        <v/>
      </c>
      <c r="AV87" s="12" t="str">
        <f t="shared" si="98"/>
        <v/>
      </c>
      <c r="AW87" s="12" t="str">
        <f t="shared" si="99"/>
        <v/>
      </c>
      <c r="AX87" s="40">
        <f>IFERROR(LARGE(AT87:AT91,1),0)</f>
        <v>0</v>
      </c>
      <c r="AY87" s="40">
        <f>IFERROR(LARGE(AU87:AU91,1),0)</f>
        <v>0</v>
      </c>
      <c r="AZ87" s="40">
        <f>IFERROR(LARGE(AT87:AT91,2),0)</f>
        <v>0</v>
      </c>
      <c r="BA87" s="40">
        <f>IFERROR(LARGE(AU87:AU91,2),0)</f>
        <v>0</v>
      </c>
      <c r="BB87" s="40">
        <f>IFERROR(LARGE(AT87:AT91,3),0)</f>
        <v>0</v>
      </c>
      <c r="BC87" s="40">
        <f>IFERROR(LARGE(AU87:AU91,3),0)</f>
        <v>0</v>
      </c>
      <c r="BD87" s="40">
        <f>IFERROR(LARGE(AT87:AT91,4),0)</f>
        <v>0</v>
      </c>
      <c r="BE87" s="40">
        <f>IFERROR(LARGE(AU87:AU91,4),0)</f>
        <v>0</v>
      </c>
      <c r="BF87" s="40">
        <f t="shared" ref="BF87" si="115">IFERROR(LARGE(AX87:AY91,1),0)</f>
        <v>0</v>
      </c>
      <c r="BG87" s="40">
        <f t="shared" ref="BG87" si="116">IFERROR(LARGE(AX87:AY91,2),0)</f>
        <v>0</v>
      </c>
      <c r="BH87" s="40">
        <f t="shared" ref="BH87" si="117">IFERROR(LARGE(AZ87:BE91,1),0)</f>
        <v>0</v>
      </c>
      <c r="BI87" s="40">
        <f t="shared" ref="BI87" si="118">IFERROR(LARGE(AZ87:BE91,2),0)</f>
        <v>0</v>
      </c>
      <c r="BJ87" s="40">
        <f t="shared" ref="BJ87" si="119">IFERROR(LARGE(AZ87:BE91,3),0)</f>
        <v>0</v>
      </c>
      <c r="BK87" s="40" t="str">
        <f>IF(AH87="","",SUM(AH87*100000000+BF87*100000+BG87*1000+BH87*10))</f>
        <v/>
      </c>
    </row>
    <row r="88" spans="2:63" x14ac:dyDescent="0.2">
      <c r="B88" s="4">
        <v>77</v>
      </c>
      <c r="C88" s="31"/>
      <c r="D88" s="32"/>
      <c r="E88" s="32"/>
      <c r="F88" s="32"/>
      <c r="G88" s="32"/>
      <c r="H88" s="32"/>
      <c r="I88" s="32"/>
      <c r="J88" s="6"/>
      <c r="K88" s="62"/>
      <c r="L88" s="63"/>
      <c r="M88" s="63"/>
      <c r="N88" s="63"/>
      <c r="O88" s="64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1" t="str">
        <f t="shared" si="100"/>
        <v/>
      </c>
      <c r="AF88" s="1" t="str">
        <f t="shared" si="90"/>
        <v/>
      </c>
      <c r="AG88" s="1" t="str">
        <f t="shared" si="91"/>
        <v/>
      </c>
      <c r="AH88" s="47"/>
      <c r="AI88" s="44"/>
      <c r="AL88" s="15">
        <f t="shared" si="101"/>
        <v>0</v>
      </c>
      <c r="AM88" s="15">
        <f t="shared" si="92"/>
        <v>0</v>
      </c>
      <c r="AN88" s="15">
        <f t="shared" si="93"/>
        <v>0</v>
      </c>
      <c r="AO88" s="15">
        <f t="shared" si="94"/>
        <v>0</v>
      </c>
      <c r="AP88" s="15">
        <f t="shared" si="95"/>
        <v>0</v>
      </c>
      <c r="AQ88" s="12">
        <f t="shared" si="109"/>
        <v>0</v>
      </c>
      <c r="AR88" s="12">
        <f t="shared" si="102"/>
        <v>0</v>
      </c>
      <c r="AS88" s="12">
        <f t="shared" si="103"/>
        <v>0</v>
      </c>
      <c r="AT88" s="12" t="str">
        <f t="shared" si="96"/>
        <v/>
      </c>
      <c r="AU88" s="12" t="str">
        <f t="shared" si="97"/>
        <v/>
      </c>
      <c r="AV88" s="12" t="str">
        <f t="shared" si="98"/>
        <v/>
      </c>
      <c r="AW88" s="12" t="str">
        <f t="shared" si="99"/>
        <v/>
      </c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</row>
    <row r="89" spans="2:63" x14ac:dyDescent="0.2">
      <c r="B89" s="4">
        <v>78</v>
      </c>
      <c r="C89" s="31"/>
      <c r="D89" s="32"/>
      <c r="E89" s="32"/>
      <c r="F89" s="32"/>
      <c r="G89" s="32"/>
      <c r="H89" s="32"/>
      <c r="I89" s="32"/>
      <c r="J89" s="6"/>
      <c r="K89" s="62"/>
      <c r="L89" s="63"/>
      <c r="M89" s="63"/>
      <c r="N89" s="63"/>
      <c r="O89" s="64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1" t="str">
        <f t="shared" si="100"/>
        <v/>
      </c>
      <c r="AF89" s="1" t="str">
        <f t="shared" si="90"/>
        <v/>
      </c>
      <c r="AG89" s="1" t="str">
        <f t="shared" si="91"/>
        <v/>
      </c>
      <c r="AH89" s="47"/>
      <c r="AI89" s="44"/>
      <c r="AL89" s="15">
        <f t="shared" si="101"/>
        <v>0</v>
      </c>
      <c r="AM89" s="15">
        <f t="shared" si="92"/>
        <v>0</v>
      </c>
      <c r="AN89" s="15">
        <f t="shared" si="93"/>
        <v>0</v>
      </c>
      <c r="AO89" s="15">
        <f t="shared" si="94"/>
        <v>0</v>
      </c>
      <c r="AP89" s="15">
        <f t="shared" si="95"/>
        <v>0</v>
      </c>
      <c r="AQ89" s="12">
        <f t="shared" si="109"/>
        <v>0</v>
      </c>
      <c r="AR89" s="12">
        <f t="shared" si="102"/>
        <v>0</v>
      </c>
      <c r="AS89" s="12">
        <f t="shared" si="103"/>
        <v>0</v>
      </c>
      <c r="AT89" s="12" t="str">
        <f t="shared" si="96"/>
        <v/>
      </c>
      <c r="AU89" s="12" t="str">
        <f t="shared" si="97"/>
        <v/>
      </c>
      <c r="AV89" s="12" t="str">
        <f t="shared" si="98"/>
        <v/>
      </c>
      <c r="AW89" s="12" t="str">
        <f t="shared" si="99"/>
        <v/>
      </c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</row>
    <row r="90" spans="2:63" x14ac:dyDescent="0.2">
      <c r="B90" s="4">
        <v>79</v>
      </c>
      <c r="C90" s="31"/>
      <c r="D90" s="32"/>
      <c r="E90" s="32"/>
      <c r="F90" s="32"/>
      <c r="G90" s="32"/>
      <c r="H90" s="32"/>
      <c r="I90" s="32"/>
      <c r="J90" s="6"/>
      <c r="K90" s="62"/>
      <c r="L90" s="63"/>
      <c r="M90" s="63"/>
      <c r="N90" s="63"/>
      <c r="O90" s="64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1" t="str">
        <f t="shared" si="100"/>
        <v/>
      </c>
      <c r="AF90" s="1" t="str">
        <f t="shared" si="90"/>
        <v/>
      </c>
      <c r="AG90" s="1" t="str">
        <f t="shared" si="91"/>
        <v/>
      </c>
      <c r="AH90" s="47"/>
      <c r="AI90" s="44"/>
      <c r="AL90" s="15">
        <f t="shared" si="101"/>
        <v>0</v>
      </c>
      <c r="AM90" s="15">
        <f t="shared" si="92"/>
        <v>0</v>
      </c>
      <c r="AN90" s="15">
        <f t="shared" si="93"/>
        <v>0</v>
      </c>
      <c r="AO90" s="15">
        <f t="shared" si="94"/>
        <v>0</v>
      </c>
      <c r="AP90" s="15">
        <f t="shared" si="95"/>
        <v>0</v>
      </c>
      <c r="AQ90" s="12">
        <f t="shared" si="109"/>
        <v>0</v>
      </c>
      <c r="AR90" s="12">
        <f t="shared" si="102"/>
        <v>0</v>
      </c>
      <c r="AS90" s="12">
        <f t="shared" si="103"/>
        <v>0</v>
      </c>
      <c r="AT90" s="12" t="str">
        <f t="shared" si="96"/>
        <v/>
      </c>
      <c r="AU90" s="12" t="str">
        <f t="shared" si="97"/>
        <v/>
      </c>
      <c r="AV90" s="12" t="str">
        <f t="shared" si="98"/>
        <v/>
      </c>
      <c r="AW90" s="12" t="str">
        <f t="shared" si="99"/>
        <v/>
      </c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</row>
    <row r="91" spans="2:63" x14ac:dyDescent="0.2">
      <c r="B91" s="4">
        <v>80</v>
      </c>
      <c r="C91" s="31"/>
      <c r="D91" s="32"/>
      <c r="E91" s="32"/>
      <c r="F91" s="32"/>
      <c r="G91" s="32"/>
      <c r="H91" s="32"/>
      <c r="I91" s="32"/>
      <c r="J91" s="6"/>
      <c r="K91" s="65"/>
      <c r="L91" s="66"/>
      <c r="M91" s="66"/>
      <c r="N91" s="66"/>
      <c r="O91" s="67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1" t="str">
        <f t="shared" si="100"/>
        <v/>
      </c>
      <c r="AF91" s="1" t="str">
        <f t="shared" si="90"/>
        <v/>
      </c>
      <c r="AG91" s="1" t="str">
        <f t="shared" si="91"/>
        <v/>
      </c>
      <c r="AH91" s="48"/>
      <c r="AI91" s="45"/>
      <c r="AL91" s="15">
        <f t="shared" si="101"/>
        <v>0</v>
      </c>
      <c r="AM91" s="15">
        <f t="shared" si="92"/>
        <v>0</v>
      </c>
      <c r="AN91" s="15">
        <f t="shared" si="93"/>
        <v>0</v>
      </c>
      <c r="AO91" s="15">
        <f t="shared" si="94"/>
        <v>0</v>
      </c>
      <c r="AP91" s="15">
        <f t="shared" si="95"/>
        <v>0</v>
      </c>
      <c r="AQ91" s="12">
        <f t="shared" si="109"/>
        <v>0</v>
      </c>
      <c r="AR91" s="12">
        <f t="shared" si="102"/>
        <v>0</v>
      </c>
      <c r="AS91" s="12">
        <f t="shared" si="103"/>
        <v>0</v>
      </c>
      <c r="AT91" s="12" t="str">
        <f t="shared" si="96"/>
        <v/>
      </c>
      <c r="AU91" s="12" t="str">
        <f t="shared" si="97"/>
        <v/>
      </c>
      <c r="AV91" s="12" t="str">
        <f t="shared" si="98"/>
        <v/>
      </c>
      <c r="AW91" s="12" t="str">
        <f t="shared" si="99"/>
        <v/>
      </c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</row>
    <row r="92" spans="2:63" x14ac:dyDescent="0.2">
      <c r="B92" s="4">
        <v>81</v>
      </c>
      <c r="C92" s="31"/>
      <c r="D92" s="32"/>
      <c r="E92" s="32"/>
      <c r="F92" s="32"/>
      <c r="G92" s="32"/>
      <c r="H92" s="32"/>
      <c r="I92" s="32"/>
      <c r="J92" s="6"/>
      <c r="K92" s="59"/>
      <c r="L92" s="60"/>
      <c r="M92" s="60"/>
      <c r="N92" s="60"/>
      <c r="O92" s="6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1" t="str">
        <f t="shared" si="100"/>
        <v/>
      </c>
      <c r="AF92" s="1" t="str">
        <f t="shared" si="90"/>
        <v/>
      </c>
      <c r="AG92" s="1" t="str">
        <f t="shared" si="91"/>
        <v/>
      </c>
      <c r="AH92" s="46" t="str">
        <f>IF(SUM(AE92:AE96)=0,"",SUM(BF92+BG92+BH92))</f>
        <v/>
      </c>
      <c r="AI92" s="43" t="str">
        <f>IF(AH92="","",RANK(BK92,$BK$12:$BK$151))</f>
        <v/>
      </c>
      <c r="AL92" s="15">
        <f t="shared" si="101"/>
        <v>0</v>
      </c>
      <c r="AM92" s="15">
        <f t="shared" si="92"/>
        <v>0</v>
      </c>
      <c r="AN92" s="15">
        <f t="shared" si="93"/>
        <v>0</v>
      </c>
      <c r="AO92" s="15">
        <f t="shared" si="94"/>
        <v>0</v>
      </c>
      <c r="AP92" s="15">
        <f t="shared" si="95"/>
        <v>0</v>
      </c>
      <c r="AQ92" s="12">
        <f t="shared" si="109"/>
        <v>0</v>
      </c>
      <c r="AR92" s="12">
        <f t="shared" si="102"/>
        <v>0</v>
      </c>
      <c r="AS92" s="12">
        <f t="shared" si="103"/>
        <v>0</v>
      </c>
      <c r="AT92" s="12" t="str">
        <f t="shared" si="96"/>
        <v/>
      </c>
      <c r="AU92" s="12" t="str">
        <f t="shared" si="97"/>
        <v/>
      </c>
      <c r="AV92" s="12" t="str">
        <f t="shared" si="98"/>
        <v/>
      </c>
      <c r="AW92" s="12" t="str">
        <f t="shared" si="99"/>
        <v/>
      </c>
      <c r="AX92" s="40">
        <f>IFERROR(LARGE(AT92:AT96,1),0)</f>
        <v>0</v>
      </c>
      <c r="AY92" s="40">
        <f>IFERROR(LARGE(AU92:AU96,1),0)</f>
        <v>0</v>
      </c>
      <c r="AZ92" s="40">
        <f>IFERROR(LARGE(AT92:AT96,2),0)</f>
        <v>0</v>
      </c>
      <c r="BA92" s="40">
        <f>IFERROR(LARGE(AU92:AU96,2),0)</f>
        <v>0</v>
      </c>
      <c r="BB92" s="40">
        <f>IFERROR(LARGE(AT92:AT96,3),0)</f>
        <v>0</v>
      </c>
      <c r="BC92" s="40">
        <f>IFERROR(LARGE(AU92:AU96,3),0)</f>
        <v>0</v>
      </c>
      <c r="BD92" s="40">
        <f>IFERROR(LARGE(AT92:AT96,4),0)</f>
        <v>0</v>
      </c>
      <c r="BE92" s="40">
        <f>IFERROR(LARGE(AU92:AU96,4),0)</f>
        <v>0</v>
      </c>
      <c r="BF92" s="40">
        <f t="shared" ref="BF92" si="120">IFERROR(LARGE(AX92:AY96,1),0)</f>
        <v>0</v>
      </c>
      <c r="BG92" s="40">
        <f t="shared" ref="BG92" si="121">IFERROR(LARGE(AX92:AY96,2),0)</f>
        <v>0</v>
      </c>
      <c r="BH92" s="40">
        <f t="shared" ref="BH92" si="122">IFERROR(LARGE(AZ92:BE96,1),0)</f>
        <v>0</v>
      </c>
      <c r="BI92" s="40">
        <f t="shared" ref="BI92" si="123">IFERROR(LARGE(AZ92:BE96,2),0)</f>
        <v>0</v>
      </c>
      <c r="BJ92" s="40">
        <f t="shared" ref="BJ92" si="124">IFERROR(LARGE(AZ92:BE96,3),0)</f>
        <v>0</v>
      </c>
      <c r="BK92" s="40" t="str">
        <f>IF(AH92="","",SUM(AH92*100000000+BF92*100000+BG92*1000+BH92*10))</f>
        <v/>
      </c>
    </row>
    <row r="93" spans="2:63" x14ac:dyDescent="0.2">
      <c r="B93" s="4">
        <v>82</v>
      </c>
      <c r="C93" s="31"/>
      <c r="D93" s="32"/>
      <c r="E93" s="32"/>
      <c r="F93" s="32"/>
      <c r="G93" s="32"/>
      <c r="H93" s="32"/>
      <c r="I93" s="32"/>
      <c r="J93" s="6"/>
      <c r="K93" s="62"/>
      <c r="L93" s="63"/>
      <c r="M93" s="63"/>
      <c r="N93" s="63"/>
      <c r="O93" s="64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1" t="str">
        <f t="shared" si="100"/>
        <v/>
      </c>
      <c r="AF93" s="1" t="str">
        <f t="shared" si="90"/>
        <v/>
      </c>
      <c r="AG93" s="1" t="str">
        <f t="shared" si="91"/>
        <v/>
      </c>
      <c r="AH93" s="47"/>
      <c r="AI93" s="44"/>
      <c r="AL93" s="15">
        <f t="shared" si="101"/>
        <v>0</v>
      </c>
      <c r="AM93" s="15">
        <f t="shared" si="92"/>
        <v>0</v>
      </c>
      <c r="AN93" s="15">
        <f t="shared" si="93"/>
        <v>0</v>
      </c>
      <c r="AO93" s="15">
        <f t="shared" si="94"/>
        <v>0</v>
      </c>
      <c r="AP93" s="15">
        <f t="shared" si="95"/>
        <v>0</v>
      </c>
      <c r="AQ93" s="12">
        <f t="shared" si="109"/>
        <v>0</v>
      </c>
      <c r="AR93" s="12">
        <f t="shared" si="102"/>
        <v>0</v>
      </c>
      <c r="AS93" s="12">
        <f t="shared" si="103"/>
        <v>0</v>
      </c>
      <c r="AT93" s="12" t="str">
        <f t="shared" si="96"/>
        <v/>
      </c>
      <c r="AU93" s="12" t="str">
        <f t="shared" si="97"/>
        <v/>
      </c>
      <c r="AV93" s="12" t="str">
        <f t="shared" si="98"/>
        <v/>
      </c>
      <c r="AW93" s="12" t="str">
        <f t="shared" si="99"/>
        <v/>
      </c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</row>
    <row r="94" spans="2:63" x14ac:dyDescent="0.2">
      <c r="B94" s="4">
        <v>83</v>
      </c>
      <c r="C94" s="31"/>
      <c r="D94" s="32"/>
      <c r="E94" s="32"/>
      <c r="F94" s="32"/>
      <c r="G94" s="32"/>
      <c r="H94" s="32"/>
      <c r="I94" s="32"/>
      <c r="J94" s="6"/>
      <c r="K94" s="62"/>
      <c r="L94" s="63"/>
      <c r="M94" s="63"/>
      <c r="N94" s="63"/>
      <c r="O94" s="64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1" t="str">
        <f t="shared" si="100"/>
        <v/>
      </c>
      <c r="AF94" s="1" t="str">
        <f t="shared" si="90"/>
        <v/>
      </c>
      <c r="AG94" s="1" t="str">
        <f t="shared" si="91"/>
        <v/>
      </c>
      <c r="AH94" s="47"/>
      <c r="AI94" s="44"/>
      <c r="AL94" s="15">
        <f t="shared" si="101"/>
        <v>0</v>
      </c>
      <c r="AM94" s="15">
        <f t="shared" si="92"/>
        <v>0</v>
      </c>
      <c r="AN94" s="15">
        <f t="shared" si="93"/>
        <v>0</v>
      </c>
      <c r="AO94" s="15">
        <f t="shared" si="94"/>
        <v>0</v>
      </c>
      <c r="AP94" s="15">
        <f t="shared" si="95"/>
        <v>0</v>
      </c>
      <c r="AQ94" s="12">
        <f t="shared" si="109"/>
        <v>0</v>
      </c>
      <c r="AR94" s="12">
        <f t="shared" si="102"/>
        <v>0</v>
      </c>
      <c r="AS94" s="12">
        <f t="shared" si="103"/>
        <v>0</v>
      </c>
      <c r="AT94" s="12" t="str">
        <f t="shared" si="96"/>
        <v/>
      </c>
      <c r="AU94" s="12" t="str">
        <f t="shared" si="97"/>
        <v/>
      </c>
      <c r="AV94" s="12" t="str">
        <f t="shared" si="98"/>
        <v/>
      </c>
      <c r="AW94" s="12" t="str">
        <f t="shared" si="99"/>
        <v/>
      </c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</row>
    <row r="95" spans="2:63" x14ac:dyDescent="0.2">
      <c r="B95" s="4">
        <v>84</v>
      </c>
      <c r="C95" s="31"/>
      <c r="D95" s="32"/>
      <c r="E95" s="32"/>
      <c r="F95" s="32"/>
      <c r="G95" s="32"/>
      <c r="H95" s="32"/>
      <c r="I95" s="32"/>
      <c r="J95" s="6"/>
      <c r="K95" s="62"/>
      <c r="L95" s="63"/>
      <c r="M95" s="63"/>
      <c r="N95" s="63"/>
      <c r="O95" s="64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1" t="str">
        <f t="shared" si="100"/>
        <v/>
      </c>
      <c r="AF95" s="1" t="str">
        <f t="shared" si="90"/>
        <v/>
      </c>
      <c r="AG95" s="1" t="str">
        <f t="shared" si="91"/>
        <v/>
      </c>
      <c r="AH95" s="47"/>
      <c r="AI95" s="44"/>
      <c r="AL95" s="15">
        <f t="shared" si="101"/>
        <v>0</v>
      </c>
      <c r="AM95" s="15">
        <f t="shared" si="92"/>
        <v>0</v>
      </c>
      <c r="AN95" s="15">
        <f t="shared" si="93"/>
        <v>0</v>
      </c>
      <c r="AO95" s="15">
        <f t="shared" si="94"/>
        <v>0</v>
      </c>
      <c r="AP95" s="15">
        <f t="shared" si="95"/>
        <v>0</v>
      </c>
      <c r="AQ95" s="12">
        <f t="shared" si="109"/>
        <v>0</v>
      </c>
      <c r="AR95" s="12">
        <f t="shared" si="102"/>
        <v>0</v>
      </c>
      <c r="AS95" s="12">
        <f t="shared" si="103"/>
        <v>0</v>
      </c>
      <c r="AT95" s="12" t="str">
        <f t="shared" si="96"/>
        <v/>
      </c>
      <c r="AU95" s="12" t="str">
        <f t="shared" si="97"/>
        <v/>
      </c>
      <c r="AV95" s="12" t="str">
        <f t="shared" si="98"/>
        <v/>
      </c>
      <c r="AW95" s="12" t="str">
        <f t="shared" si="99"/>
        <v/>
      </c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</row>
    <row r="96" spans="2:63" x14ac:dyDescent="0.2">
      <c r="B96" s="4">
        <v>85</v>
      </c>
      <c r="C96" s="31"/>
      <c r="D96" s="32"/>
      <c r="E96" s="32"/>
      <c r="F96" s="32"/>
      <c r="G96" s="32"/>
      <c r="H96" s="32"/>
      <c r="I96" s="32"/>
      <c r="J96" s="6"/>
      <c r="K96" s="65"/>
      <c r="L96" s="66"/>
      <c r="M96" s="66"/>
      <c r="N96" s="66"/>
      <c r="O96" s="67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1" t="str">
        <f t="shared" si="100"/>
        <v/>
      </c>
      <c r="AF96" s="1" t="str">
        <f t="shared" si="90"/>
        <v/>
      </c>
      <c r="AG96" s="1" t="str">
        <f t="shared" si="91"/>
        <v/>
      </c>
      <c r="AH96" s="48"/>
      <c r="AI96" s="45"/>
      <c r="AL96" s="15">
        <f t="shared" si="101"/>
        <v>0</v>
      </c>
      <c r="AM96" s="15">
        <f t="shared" si="92"/>
        <v>0</v>
      </c>
      <c r="AN96" s="15">
        <f t="shared" si="93"/>
        <v>0</v>
      </c>
      <c r="AO96" s="15">
        <f t="shared" si="94"/>
        <v>0</v>
      </c>
      <c r="AP96" s="15">
        <f t="shared" si="95"/>
        <v>0</v>
      </c>
      <c r="AQ96" s="12">
        <f t="shared" si="109"/>
        <v>0</v>
      </c>
      <c r="AR96" s="12">
        <f t="shared" si="102"/>
        <v>0</v>
      </c>
      <c r="AS96" s="12">
        <f t="shared" si="103"/>
        <v>0</v>
      </c>
      <c r="AT96" s="12" t="str">
        <f t="shared" si="96"/>
        <v/>
      </c>
      <c r="AU96" s="12" t="str">
        <f t="shared" si="97"/>
        <v/>
      </c>
      <c r="AV96" s="12" t="str">
        <f t="shared" si="98"/>
        <v/>
      </c>
      <c r="AW96" s="12" t="str">
        <f t="shared" si="99"/>
        <v/>
      </c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</row>
    <row r="97" spans="2:63" x14ac:dyDescent="0.2">
      <c r="B97" s="4">
        <v>86</v>
      </c>
      <c r="C97" s="31"/>
      <c r="D97" s="32"/>
      <c r="E97" s="32"/>
      <c r="F97" s="32"/>
      <c r="G97" s="32"/>
      <c r="H97" s="32"/>
      <c r="I97" s="32"/>
      <c r="J97" s="6"/>
      <c r="K97" s="59"/>
      <c r="L97" s="60"/>
      <c r="M97" s="60"/>
      <c r="N97" s="60"/>
      <c r="O97" s="6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1" t="str">
        <f t="shared" si="100"/>
        <v/>
      </c>
      <c r="AF97" s="1" t="str">
        <f t="shared" si="90"/>
        <v/>
      </c>
      <c r="AG97" s="1" t="str">
        <f t="shared" si="91"/>
        <v/>
      </c>
      <c r="AH97" s="46" t="str">
        <f>IF(SUM(AE97:AE101)=0,"",SUM(BF97+BG97+BH97))</f>
        <v/>
      </c>
      <c r="AI97" s="43" t="str">
        <f>IF(AH97="","",RANK(BK97,$BK$12:$BK$151))</f>
        <v/>
      </c>
      <c r="AL97" s="15">
        <f t="shared" si="101"/>
        <v>0</v>
      </c>
      <c r="AM97" s="15">
        <f t="shared" si="92"/>
        <v>0</v>
      </c>
      <c r="AN97" s="15">
        <f t="shared" si="93"/>
        <v>0</v>
      </c>
      <c r="AO97" s="15">
        <f t="shared" si="94"/>
        <v>0</v>
      </c>
      <c r="AP97" s="15">
        <f t="shared" si="95"/>
        <v>0</v>
      </c>
      <c r="AQ97" s="12">
        <f t="shared" si="109"/>
        <v>0</v>
      </c>
      <c r="AR97" s="12">
        <f t="shared" si="102"/>
        <v>0</v>
      </c>
      <c r="AS97" s="12">
        <f t="shared" si="103"/>
        <v>0</v>
      </c>
      <c r="AT97" s="12" t="str">
        <f t="shared" si="96"/>
        <v/>
      </c>
      <c r="AU97" s="12" t="str">
        <f t="shared" si="97"/>
        <v/>
      </c>
      <c r="AV97" s="12" t="str">
        <f t="shared" si="98"/>
        <v/>
      </c>
      <c r="AW97" s="12" t="str">
        <f t="shared" si="99"/>
        <v/>
      </c>
      <c r="AX97" s="40">
        <f>IFERROR(LARGE(AT97:AT101,1),0)</f>
        <v>0</v>
      </c>
      <c r="AY97" s="40">
        <f>IFERROR(LARGE(AU97:AU101,1),0)</f>
        <v>0</v>
      </c>
      <c r="AZ97" s="40">
        <f>IFERROR(LARGE(AT97:AT101,2),0)</f>
        <v>0</v>
      </c>
      <c r="BA97" s="40">
        <f>IFERROR(LARGE(AU97:AU101,2),0)</f>
        <v>0</v>
      </c>
      <c r="BB97" s="40">
        <f>IFERROR(LARGE(AT97:AT101,3),0)</f>
        <v>0</v>
      </c>
      <c r="BC97" s="40">
        <f>IFERROR(LARGE(AU97:AU101,3),0)</f>
        <v>0</v>
      </c>
      <c r="BD97" s="40">
        <f>IFERROR(LARGE(AT97:AT101,4),0)</f>
        <v>0</v>
      </c>
      <c r="BE97" s="40">
        <f>IFERROR(LARGE(AU97:AU101,4),0)</f>
        <v>0</v>
      </c>
      <c r="BF97" s="40">
        <f t="shared" ref="BF97" si="125">IFERROR(LARGE(AX97:AY101,1),0)</f>
        <v>0</v>
      </c>
      <c r="BG97" s="40">
        <f t="shared" ref="BG97" si="126">IFERROR(LARGE(AX97:AY101,2),0)</f>
        <v>0</v>
      </c>
      <c r="BH97" s="40">
        <f t="shared" ref="BH97" si="127">IFERROR(LARGE(AZ97:BE101,1),0)</f>
        <v>0</v>
      </c>
      <c r="BI97" s="40">
        <f t="shared" ref="BI97" si="128">IFERROR(LARGE(AZ97:BE101,2),0)</f>
        <v>0</v>
      </c>
      <c r="BJ97" s="40">
        <f t="shared" ref="BJ97" si="129">IFERROR(LARGE(AZ97:BE101,3),0)</f>
        <v>0</v>
      </c>
      <c r="BK97" s="40" t="str">
        <f>IF(AH97="","",SUM(AH97*100000000+BF97*100000+BG97*1000+BH97*10))</f>
        <v/>
      </c>
    </row>
    <row r="98" spans="2:63" x14ac:dyDescent="0.2">
      <c r="B98" s="4">
        <v>87</v>
      </c>
      <c r="C98" s="31"/>
      <c r="D98" s="32"/>
      <c r="E98" s="32"/>
      <c r="F98" s="32"/>
      <c r="G98" s="32"/>
      <c r="H98" s="32"/>
      <c r="I98" s="32"/>
      <c r="J98" s="6"/>
      <c r="K98" s="62"/>
      <c r="L98" s="63"/>
      <c r="M98" s="63"/>
      <c r="N98" s="63"/>
      <c r="O98" s="6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1" t="str">
        <f t="shared" si="100"/>
        <v/>
      </c>
      <c r="AF98" s="1" t="str">
        <f t="shared" si="90"/>
        <v/>
      </c>
      <c r="AG98" s="1" t="str">
        <f t="shared" si="91"/>
        <v/>
      </c>
      <c r="AH98" s="47"/>
      <c r="AI98" s="44"/>
      <c r="AL98" s="15">
        <f t="shared" si="101"/>
        <v>0</v>
      </c>
      <c r="AM98" s="15">
        <f t="shared" si="92"/>
        <v>0</v>
      </c>
      <c r="AN98" s="15">
        <f t="shared" si="93"/>
        <v>0</v>
      </c>
      <c r="AO98" s="15">
        <f t="shared" si="94"/>
        <v>0</v>
      </c>
      <c r="AP98" s="15">
        <f t="shared" si="95"/>
        <v>0</v>
      </c>
      <c r="AQ98" s="12">
        <f t="shared" si="109"/>
        <v>0</v>
      </c>
      <c r="AR98" s="12">
        <f t="shared" si="102"/>
        <v>0</v>
      </c>
      <c r="AS98" s="12">
        <f t="shared" si="103"/>
        <v>0</v>
      </c>
      <c r="AT98" s="12" t="str">
        <f t="shared" si="96"/>
        <v/>
      </c>
      <c r="AU98" s="12" t="str">
        <f t="shared" si="97"/>
        <v/>
      </c>
      <c r="AV98" s="12" t="str">
        <f t="shared" si="98"/>
        <v/>
      </c>
      <c r="AW98" s="12" t="str">
        <f t="shared" si="99"/>
        <v/>
      </c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</row>
    <row r="99" spans="2:63" x14ac:dyDescent="0.2">
      <c r="B99" s="4">
        <v>88</v>
      </c>
      <c r="C99" s="31"/>
      <c r="D99" s="32"/>
      <c r="E99" s="32"/>
      <c r="F99" s="32"/>
      <c r="G99" s="32"/>
      <c r="H99" s="32"/>
      <c r="I99" s="32"/>
      <c r="J99" s="6"/>
      <c r="K99" s="62"/>
      <c r="L99" s="63"/>
      <c r="M99" s="63"/>
      <c r="N99" s="63"/>
      <c r="O99" s="64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1" t="str">
        <f t="shared" si="100"/>
        <v/>
      </c>
      <c r="AF99" s="1" t="str">
        <f t="shared" si="90"/>
        <v/>
      </c>
      <c r="AG99" s="1" t="str">
        <f t="shared" si="91"/>
        <v/>
      </c>
      <c r="AH99" s="47"/>
      <c r="AI99" s="44"/>
      <c r="AL99" s="15">
        <f t="shared" si="101"/>
        <v>0</v>
      </c>
      <c r="AM99" s="15">
        <f t="shared" si="92"/>
        <v>0</v>
      </c>
      <c r="AN99" s="15">
        <f t="shared" si="93"/>
        <v>0</v>
      </c>
      <c r="AO99" s="15">
        <f t="shared" si="94"/>
        <v>0</v>
      </c>
      <c r="AP99" s="15">
        <f t="shared" si="95"/>
        <v>0</v>
      </c>
      <c r="AQ99" s="12">
        <f t="shared" si="109"/>
        <v>0</v>
      </c>
      <c r="AR99" s="12">
        <f t="shared" si="102"/>
        <v>0</v>
      </c>
      <c r="AS99" s="12">
        <f t="shared" si="103"/>
        <v>0</v>
      </c>
      <c r="AT99" s="12" t="str">
        <f t="shared" si="96"/>
        <v/>
      </c>
      <c r="AU99" s="12" t="str">
        <f t="shared" si="97"/>
        <v/>
      </c>
      <c r="AV99" s="12" t="str">
        <f t="shared" si="98"/>
        <v/>
      </c>
      <c r="AW99" s="12" t="str">
        <f t="shared" si="99"/>
        <v/>
      </c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</row>
    <row r="100" spans="2:63" x14ac:dyDescent="0.2">
      <c r="B100" s="4">
        <v>89</v>
      </c>
      <c r="C100" s="31"/>
      <c r="D100" s="32"/>
      <c r="E100" s="32"/>
      <c r="F100" s="32"/>
      <c r="G100" s="32"/>
      <c r="H100" s="32"/>
      <c r="I100" s="32"/>
      <c r="J100" s="6"/>
      <c r="K100" s="62"/>
      <c r="L100" s="63"/>
      <c r="M100" s="63"/>
      <c r="N100" s="63"/>
      <c r="O100" s="64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1" t="str">
        <f t="shared" si="100"/>
        <v/>
      </c>
      <c r="AF100" s="1" t="str">
        <f t="shared" si="90"/>
        <v/>
      </c>
      <c r="AG100" s="1" t="str">
        <f t="shared" si="91"/>
        <v/>
      </c>
      <c r="AH100" s="47"/>
      <c r="AI100" s="44"/>
      <c r="AL100" s="15">
        <f t="shared" si="101"/>
        <v>0</v>
      </c>
      <c r="AM100" s="15">
        <f t="shared" si="92"/>
        <v>0</v>
      </c>
      <c r="AN100" s="15">
        <f t="shared" si="93"/>
        <v>0</v>
      </c>
      <c r="AO100" s="15">
        <f t="shared" si="94"/>
        <v>0</v>
      </c>
      <c r="AP100" s="15">
        <f t="shared" si="95"/>
        <v>0</v>
      </c>
      <c r="AQ100" s="12">
        <f t="shared" si="109"/>
        <v>0</v>
      </c>
      <c r="AR100" s="12">
        <f t="shared" si="102"/>
        <v>0</v>
      </c>
      <c r="AS100" s="12">
        <f t="shared" si="103"/>
        <v>0</v>
      </c>
      <c r="AT100" s="12" t="str">
        <f t="shared" si="96"/>
        <v/>
      </c>
      <c r="AU100" s="12" t="str">
        <f t="shared" si="97"/>
        <v/>
      </c>
      <c r="AV100" s="12" t="str">
        <f t="shared" si="98"/>
        <v/>
      </c>
      <c r="AW100" s="12" t="str">
        <f t="shared" si="99"/>
        <v/>
      </c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</row>
    <row r="101" spans="2:63" x14ac:dyDescent="0.2">
      <c r="B101" s="4">
        <v>90</v>
      </c>
      <c r="C101" s="31"/>
      <c r="D101" s="32"/>
      <c r="E101" s="32"/>
      <c r="F101" s="32"/>
      <c r="G101" s="32"/>
      <c r="H101" s="32"/>
      <c r="I101" s="32"/>
      <c r="J101" s="6"/>
      <c r="K101" s="65"/>
      <c r="L101" s="66"/>
      <c r="M101" s="66"/>
      <c r="N101" s="66"/>
      <c r="O101" s="67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1" t="str">
        <f t="shared" si="100"/>
        <v/>
      </c>
      <c r="AF101" s="1" t="str">
        <f t="shared" si="90"/>
        <v/>
      </c>
      <c r="AG101" s="1" t="str">
        <f t="shared" si="91"/>
        <v/>
      </c>
      <c r="AH101" s="48"/>
      <c r="AI101" s="45"/>
      <c r="AL101" s="15">
        <f t="shared" si="101"/>
        <v>0</v>
      </c>
      <c r="AM101" s="15">
        <f t="shared" si="92"/>
        <v>0</v>
      </c>
      <c r="AN101" s="15">
        <f t="shared" si="93"/>
        <v>0</v>
      </c>
      <c r="AO101" s="15">
        <f t="shared" si="94"/>
        <v>0</v>
      </c>
      <c r="AP101" s="15">
        <f t="shared" si="95"/>
        <v>0</v>
      </c>
      <c r="AQ101" s="12">
        <f t="shared" si="109"/>
        <v>0</v>
      </c>
      <c r="AR101" s="12">
        <f t="shared" si="102"/>
        <v>0</v>
      </c>
      <c r="AS101" s="12">
        <f t="shared" si="103"/>
        <v>0</v>
      </c>
      <c r="AT101" s="12" t="str">
        <f t="shared" si="96"/>
        <v/>
      </c>
      <c r="AU101" s="12" t="str">
        <f t="shared" si="97"/>
        <v/>
      </c>
      <c r="AV101" s="12" t="str">
        <f t="shared" si="98"/>
        <v/>
      </c>
      <c r="AW101" s="12" t="str">
        <f t="shared" si="99"/>
        <v/>
      </c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</row>
    <row r="102" spans="2:63" x14ac:dyDescent="0.2">
      <c r="B102" s="4">
        <v>91</v>
      </c>
      <c r="C102" s="31"/>
      <c r="D102" s="32"/>
      <c r="E102" s="32"/>
      <c r="F102" s="32"/>
      <c r="G102" s="32"/>
      <c r="H102" s="32"/>
      <c r="I102" s="32"/>
      <c r="J102" s="6"/>
      <c r="K102" s="59"/>
      <c r="L102" s="60"/>
      <c r="M102" s="60"/>
      <c r="N102" s="60"/>
      <c r="O102" s="6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1" t="str">
        <f t="shared" si="100"/>
        <v/>
      </c>
      <c r="AF102" s="1" t="str">
        <f t="shared" si="90"/>
        <v/>
      </c>
      <c r="AG102" s="1" t="str">
        <f t="shared" si="91"/>
        <v/>
      </c>
      <c r="AH102" s="46" t="str">
        <f>IF(SUM(AE102:AE106)=0,"",SUM(BF102+BG102+BH102))</f>
        <v/>
      </c>
      <c r="AI102" s="43" t="str">
        <f>IF(AH102="","",RANK(BK102,$BK$12:$BK$151))</f>
        <v/>
      </c>
      <c r="AL102" s="15">
        <f t="shared" si="101"/>
        <v>0</v>
      </c>
      <c r="AM102" s="15">
        <f t="shared" si="92"/>
        <v>0</v>
      </c>
      <c r="AN102" s="15">
        <f t="shared" si="93"/>
        <v>0</v>
      </c>
      <c r="AO102" s="15">
        <f t="shared" si="94"/>
        <v>0</v>
      </c>
      <c r="AP102" s="15">
        <f t="shared" si="95"/>
        <v>0</v>
      </c>
      <c r="AQ102" s="12">
        <f t="shared" si="109"/>
        <v>0</v>
      </c>
      <c r="AR102" s="12">
        <f t="shared" si="102"/>
        <v>0</v>
      </c>
      <c r="AS102" s="12">
        <f t="shared" si="103"/>
        <v>0</v>
      </c>
      <c r="AT102" s="12" t="str">
        <f t="shared" si="96"/>
        <v/>
      </c>
      <c r="AU102" s="12" t="str">
        <f t="shared" si="97"/>
        <v/>
      </c>
      <c r="AV102" s="12" t="str">
        <f t="shared" si="98"/>
        <v/>
      </c>
      <c r="AW102" s="12" t="str">
        <f t="shared" si="99"/>
        <v/>
      </c>
      <c r="AX102" s="40">
        <f>IFERROR(LARGE(AT102:AT106,1),0)</f>
        <v>0</v>
      </c>
      <c r="AY102" s="40">
        <f>IFERROR(LARGE(AU102:AU106,1),0)</f>
        <v>0</v>
      </c>
      <c r="AZ102" s="40">
        <f>IFERROR(LARGE(AT102:AT106,2),0)</f>
        <v>0</v>
      </c>
      <c r="BA102" s="40">
        <f>IFERROR(LARGE(AU102:AU106,2),0)</f>
        <v>0</v>
      </c>
      <c r="BB102" s="40">
        <f>IFERROR(LARGE(AT102:AT106,3),0)</f>
        <v>0</v>
      </c>
      <c r="BC102" s="40">
        <f>IFERROR(LARGE(AU102:AU106,3),0)</f>
        <v>0</v>
      </c>
      <c r="BD102" s="40">
        <f>IFERROR(LARGE(AT102:AT106,4),0)</f>
        <v>0</v>
      </c>
      <c r="BE102" s="40">
        <f>IFERROR(LARGE(AU102:AU106,4),0)</f>
        <v>0</v>
      </c>
      <c r="BF102" s="40">
        <f t="shared" ref="BF102" si="130">IFERROR(LARGE(AX102:AY106,1),0)</f>
        <v>0</v>
      </c>
      <c r="BG102" s="40">
        <f t="shared" ref="BG102" si="131">IFERROR(LARGE(AX102:AY106,2),0)</f>
        <v>0</v>
      </c>
      <c r="BH102" s="40">
        <f t="shared" ref="BH102" si="132">IFERROR(LARGE(AZ102:BE106,1),0)</f>
        <v>0</v>
      </c>
      <c r="BI102" s="40">
        <f t="shared" ref="BI102" si="133">IFERROR(LARGE(AZ102:BE106,2),0)</f>
        <v>0</v>
      </c>
      <c r="BJ102" s="40">
        <f t="shared" ref="BJ102" si="134">IFERROR(LARGE(AZ102:BE106,3),0)</f>
        <v>0</v>
      </c>
      <c r="BK102" s="40" t="str">
        <f>IF(AH102="","",SUM(AH102*100000000+BF102*100000+BG102*1000+BH102*10))</f>
        <v/>
      </c>
    </row>
    <row r="103" spans="2:63" x14ac:dyDescent="0.2">
      <c r="B103" s="4">
        <v>92</v>
      </c>
      <c r="C103" s="31"/>
      <c r="D103" s="32"/>
      <c r="E103" s="32"/>
      <c r="F103" s="32"/>
      <c r="G103" s="32"/>
      <c r="H103" s="32"/>
      <c r="I103" s="32"/>
      <c r="J103" s="6"/>
      <c r="K103" s="62"/>
      <c r="L103" s="63"/>
      <c r="M103" s="63"/>
      <c r="N103" s="63"/>
      <c r="O103" s="64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1" t="str">
        <f t="shared" si="100"/>
        <v/>
      </c>
      <c r="AF103" s="1" t="str">
        <f t="shared" si="90"/>
        <v/>
      </c>
      <c r="AG103" s="1" t="str">
        <f t="shared" si="91"/>
        <v/>
      </c>
      <c r="AH103" s="47"/>
      <c r="AI103" s="44"/>
      <c r="AL103" s="15">
        <f t="shared" si="101"/>
        <v>0</v>
      </c>
      <c r="AM103" s="15">
        <f t="shared" si="92"/>
        <v>0</v>
      </c>
      <c r="AN103" s="15">
        <f t="shared" si="93"/>
        <v>0</v>
      </c>
      <c r="AO103" s="15">
        <f t="shared" si="94"/>
        <v>0</v>
      </c>
      <c r="AP103" s="15">
        <f t="shared" si="95"/>
        <v>0</v>
      </c>
      <c r="AQ103" s="12">
        <f t="shared" si="109"/>
        <v>0</v>
      </c>
      <c r="AR103" s="12">
        <f t="shared" si="102"/>
        <v>0</v>
      </c>
      <c r="AS103" s="12">
        <f t="shared" si="103"/>
        <v>0</v>
      </c>
      <c r="AT103" s="12" t="str">
        <f t="shared" si="96"/>
        <v/>
      </c>
      <c r="AU103" s="12" t="str">
        <f t="shared" si="97"/>
        <v/>
      </c>
      <c r="AV103" s="12" t="str">
        <f t="shared" si="98"/>
        <v/>
      </c>
      <c r="AW103" s="12" t="str">
        <f t="shared" si="99"/>
        <v/>
      </c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</row>
    <row r="104" spans="2:63" x14ac:dyDescent="0.2">
      <c r="B104" s="4">
        <v>93</v>
      </c>
      <c r="C104" s="31"/>
      <c r="D104" s="32"/>
      <c r="E104" s="32"/>
      <c r="F104" s="32"/>
      <c r="G104" s="32"/>
      <c r="H104" s="32"/>
      <c r="I104" s="32"/>
      <c r="J104" s="6"/>
      <c r="K104" s="62"/>
      <c r="L104" s="63"/>
      <c r="M104" s="63"/>
      <c r="N104" s="63"/>
      <c r="O104" s="64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1" t="str">
        <f t="shared" si="100"/>
        <v/>
      </c>
      <c r="AF104" s="1" t="str">
        <f t="shared" si="90"/>
        <v/>
      </c>
      <c r="AG104" s="1" t="str">
        <f t="shared" si="91"/>
        <v/>
      </c>
      <c r="AH104" s="47"/>
      <c r="AI104" s="44"/>
      <c r="AL104" s="15">
        <f t="shared" si="101"/>
        <v>0</v>
      </c>
      <c r="AM104" s="15">
        <f t="shared" si="92"/>
        <v>0</v>
      </c>
      <c r="AN104" s="15">
        <f t="shared" si="93"/>
        <v>0</v>
      </c>
      <c r="AO104" s="15">
        <f t="shared" si="94"/>
        <v>0</v>
      </c>
      <c r="AP104" s="15">
        <f t="shared" si="95"/>
        <v>0</v>
      </c>
      <c r="AQ104" s="12">
        <f t="shared" si="109"/>
        <v>0</v>
      </c>
      <c r="AR104" s="12">
        <f t="shared" si="102"/>
        <v>0</v>
      </c>
      <c r="AS104" s="12">
        <f t="shared" si="103"/>
        <v>0</v>
      </c>
      <c r="AT104" s="12" t="str">
        <f t="shared" si="96"/>
        <v/>
      </c>
      <c r="AU104" s="12" t="str">
        <f t="shared" si="97"/>
        <v/>
      </c>
      <c r="AV104" s="12" t="str">
        <f t="shared" si="98"/>
        <v/>
      </c>
      <c r="AW104" s="12" t="str">
        <f t="shared" si="99"/>
        <v/>
      </c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</row>
    <row r="105" spans="2:63" x14ac:dyDescent="0.2">
      <c r="B105" s="4">
        <v>94</v>
      </c>
      <c r="C105" s="31"/>
      <c r="D105" s="32"/>
      <c r="E105" s="32"/>
      <c r="F105" s="32"/>
      <c r="G105" s="32"/>
      <c r="H105" s="32"/>
      <c r="I105" s="32"/>
      <c r="J105" s="6"/>
      <c r="K105" s="62"/>
      <c r="L105" s="63"/>
      <c r="M105" s="63"/>
      <c r="N105" s="63"/>
      <c r="O105" s="64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1" t="str">
        <f t="shared" si="100"/>
        <v/>
      </c>
      <c r="AF105" s="1" t="str">
        <f t="shared" si="90"/>
        <v/>
      </c>
      <c r="AG105" s="1" t="str">
        <f t="shared" si="91"/>
        <v/>
      </c>
      <c r="AH105" s="47"/>
      <c r="AI105" s="44"/>
      <c r="AL105" s="15">
        <f t="shared" si="101"/>
        <v>0</v>
      </c>
      <c r="AM105" s="15">
        <f t="shared" si="92"/>
        <v>0</v>
      </c>
      <c r="AN105" s="15">
        <f t="shared" si="93"/>
        <v>0</v>
      </c>
      <c r="AO105" s="15">
        <f t="shared" si="94"/>
        <v>0</v>
      </c>
      <c r="AP105" s="15">
        <f t="shared" si="95"/>
        <v>0</v>
      </c>
      <c r="AQ105" s="12">
        <f t="shared" si="109"/>
        <v>0</v>
      </c>
      <c r="AR105" s="12">
        <f t="shared" si="102"/>
        <v>0</v>
      </c>
      <c r="AS105" s="12">
        <f t="shared" si="103"/>
        <v>0</v>
      </c>
      <c r="AT105" s="12" t="str">
        <f t="shared" si="96"/>
        <v/>
      </c>
      <c r="AU105" s="12" t="str">
        <f t="shared" si="97"/>
        <v/>
      </c>
      <c r="AV105" s="12" t="str">
        <f t="shared" si="98"/>
        <v/>
      </c>
      <c r="AW105" s="12" t="str">
        <f t="shared" si="99"/>
        <v/>
      </c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</row>
    <row r="106" spans="2:63" x14ac:dyDescent="0.2">
      <c r="B106" s="4">
        <v>95</v>
      </c>
      <c r="C106" s="31"/>
      <c r="D106" s="32"/>
      <c r="E106" s="32"/>
      <c r="F106" s="32"/>
      <c r="G106" s="32"/>
      <c r="H106" s="32"/>
      <c r="I106" s="32"/>
      <c r="J106" s="6"/>
      <c r="K106" s="65"/>
      <c r="L106" s="66"/>
      <c r="M106" s="66"/>
      <c r="N106" s="66"/>
      <c r="O106" s="67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1" t="str">
        <f t="shared" si="100"/>
        <v/>
      </c>
      <c r="AF106" s="1" t="str">
        <f t="shared" si="90"/>
        <v/>
      </c>
      <c r="AG106" s="1" t="str">
        <f t="shared" si="91"/>
        <v/>
      </c>
      <c r="AH106" s="48"/>
      <c r="AI106" s="45"/>
      <c r="AL106" s="15">
        <f t="shared" si="101"/>
        <v>0</v>
      </c>
      <c r="AM106" s="15">
        <f t="shared" si="92"/>
        <v>0</v>
      </c>
      <c r="AN106" s="15">
        <f t="shared" si="93"/>
        <v>0</v>
      </c>
      <c r="AO106" s="15">
        <f t="shared" si="94"/>
        <v>0</v>
      </c>
      <c r="AP106" s="15">
        <f t="shared" si="95"/>
        <v>0</v>
      </c>
      <c r="AQ106" s="12">
        <f t="shared" si="109"/>
        <v>0</v>
      </c>
      <c r="AR106" s="12">
        <f t="shared" si="102"/>
        <v>0</v>
      </c>
      <c r="AS106" s="12">
        <f t="shared" si="103"/>
        <v>0</v>
      </c>
      <c r="AT106" s="12" t="str">
        <f t="shared" si="96"/>
        <v/>
      </c>
      <c r="AU106" s="12" t="str">
        <f t="shared" si="97"/>
        <v/>
      </c>
      <c r="AV106" s="12" t="str">
        <f t="shared" si="98"/>
        <v/>
      </c>
      <c r="AW106" s="12" t="str">
        <f t="shared" si="99"/>
        <v/>
      </c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</row>
    <row r="107" spans="2:63" x14ac:dyDescent="0.2">
      <c r="B107" s="4">
        <v>96</v>
      </c>
      <c r="C107" s="31"/>
      <c r="D107" s="32"/>
      <c r="E107" s="32"/>
      <c r="F107" s="32"/>
      <c r="G107" s="32"/>
      <c r="H107" s="32"/>
      <c r="I107" s="32"/>
      <c r="J107" s="6"/>
      <c r="K107" s="59"/>
      <c r="L107" s="60"/>
      <c r="M107" s="60"/>
      <c r="N107" s="60"/>
      <c r="O107" s="6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1" t="str">
        <f t="shared" si="100"/>
        <v/>
      </c>
      <c r="AF107" s="1" t="str">
        <f t="shared" si="90"/>
        <v/>
      </c>
      <c r="AG107" s="1" t="str">
        <f t="shared" si="91"/>
        <v/>
      </c>
      <c r="AH107" s="46" t="str">
        <f>IF(SUM(AE107:AE111)=0,"",SUM(BF107+BG107+BH107))</f>
        <v/>
      </c>
      <c r="AI107" s="43" t="str">
        <f>IF(AH107="","",RANK(BK107,$BK$12:$BK$151))</f>
        <v/>
      </c>
      <c r="AL107" s="15">
        <f t="shared" si="101"/>
        <v>0</v>
      </c>
      <c r="AM107" s="15">
        <f t="shared" si="92"/>
        <v>0</v>
      </c>
      <c r="AN107" s="15">
        <f t="shared" si="93"/>
        <v>0</v>
      </c>
      <c r="AO107" s="15">
        <f t="shared" si="94"/>
        <v>0</v>
      </c>
      <c r="AP107" s="15">
        <f t="shared" si="95"/>
        <v>0</v>
      </c>
      <c r="AQ107" s="12">
        <f t="shared" si="109"/>
        <v>0</v>
      </c>
      <c r="AR107" s="12">
        <f t="shared" si="102"/>
        <v>0</v>
      </c>
      <c r="AS107" s="12">
        <f t="shared" si="103"/>
        <v>0</v>
      </c>
      <c r="AT107" s="12" t="str">
        <f t="shared" si="96"/>
        <v/>
      </c>
      <c r="AU107" s="12" t="str">
        <f t="shared" si="97"/>
        <v/>
      </c>
      <c r="AV107" s="12" t="str">
        <f t="shared" si="98"/>
        <v/>
      </c>
      <c r="AW107" s="12" t="str">
        <f t="shared" si="99"/>
        <v/>
      </c>
      <c r="AX107" s="40">
        <f>IFERROR(LARGE(AT107:AT111,1),0)</f>
        <v>0</v>
      </c>
      <c r="AY107" s="40">
        <f>IFERROR(LARGE(AU107:AU111,1),0)</f>
        <v>0</v>
      </c>
      <c r="AZ107" s="40">
        <f>IFERROR(LARGE(AT107:AT111,2),0)</f>
        <v>0</v>
      </c>
      <c r="BA107" s="40">
        <f>IFERROR(LARGE(AU107:AU111,2),0)</f>
        <v>0</v>
      </c>
      <c r="BB107" s="40">
        <f>IFERROR(LARGE(AT107:AT111,3),0)</f>
        <v>0</v>
      </c>
      <c r="BC107" s="40">
        <f>IFERROR(LARGE(AU107:AU111,3),0)</f>
        <v>0</v>
      </c>
      <c r="BD107" s="40">
        <f>IFERROR(LARGE(AT107:AT111,4),0)</f>
        <v>0</v>
      </c>
      <c r="BE107" s="40">
        <f>IFERROR(LARGE(AU107:AU111,4),0)</f>
        <v>0</v>
      </c>
      <c r="BF107" s="40">
        <f t="shared" ref="BF107" si="135">IFERROR(LARGE(AX107:AY111,1),0)</f>
        <v>0</v>
      </c>
      <c r="BG107" s="40">
        <f t="shared" ref="BG107" si="136">IFERROR(LARGE(AX107:AY111,2),0)</f>
        <v>0</v>
      </c>
      <c r="BH107" s="40">
        <f t="shared" ref="BH107" si="137">IFERROR(LARGE(AZ107:BE111,1),0)</f>
        <v>0</v>
      </c>
      <c r="BI107" s="40">
        <f t="shared" ref="BI107" si="138">IFERROR(LARGE(AZ107:BE111,2),0)</f>
        <v>0</v>
      </c>
      <c r="BJ107" s="40">
        <f t="shared" ref="BJ107" si="139">IFERROR(LARGE(AZ107:BE111,3),0)</f>
        <v>0</v>
      </c>
      <c r="BK107" s="40" t="str">
        <f>IF(AH107="","",SUM(AH107*100000000+BF107*100000+BG107*1000+BH107*10))</f>
        <v/>
      </c>
    </row>
    <row r="108" spans="2:63" x14ac:dyDescent="0.2">
      <c r="B108" s="4">
        <v>97</v>
      </c>
      <c r="C108" s="31"/>
      <c r="D108" s="32"/>
      <c r="E108" s="32"/>
      <c r="F108" s="32"/>
      <c r="G108" s="32"/>
      <c r="H108" s="32"/>
      <c r="I108" s="32"/>
      <c r="J108" s="6"/>
      <c r="K108" s="62"/>
      <c r="L108" s="63"/>
      <c r="M108" s="63"/>
      <c r="N108" s="63"/>
      <c r="O108" s="64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1" t="str">
        <f t="shared" si="100"/>
        <v/>
      </c>
      <c r="AF108" s="1" t="str">
        <f t="shared" ref="AF108:AF139" si="140">IF(AV108="","",RANK($AV108,$AV$12:$AV$151))</f>
        <v/>
      </c>
      <c r="AG108" s="1" t="str">
        <f t="shared" ref="AG108:AG139" si="141">IF(AW108="","",RANK($AW108,$AW$12:$AW$151))</f>
        <v/>
      </c>
      <c r="AH108" s="47"/>
      <c r="AI108" s="44"/>
      <c r="AL108" s="15">
        <f t="shared" si="101"/>
        <v>0</v>
      </c>
      <c r="AM108" s="15">
        <f t="shared" ref="AM108:AM139" si="142">SUM(S108:U108)</f>
        <v>0</v>
      </c>
      <c r="AN108" s="15">
        <f t="shared" ref="AN108:AN139" si="143">SUM(V108:X108)</f>
        <v>0</v>
      </c>
      <c r="AO108" s="15">
        <f t="shared" ref="AO108:AO139" si="144">SUM(Y108:AA108)</f>
        <v>0</v>
      </c>
      <c r="AP108" s="15">
        <f t="shared" ref="AP108:AP139" si="145">SUM(AB108:AD108)</f>
        <v>0</v>
      </c>
      <c r="AQ108" s="12">
        <f t="shared" si="109"/>
        <v>0</v>
      </c>
      <c r="AR108" s="12">
        <f t="shared" si="102"/>
        <v>0</v>
      </c>
      <c r="AS108" s="12">
        <f t="shared" si="103"/>
        <v>0</v>
      </c>
      <c r="AT108" s="12" t="str">
        <f t="shared" ref="AT108:AT139" si="146">IF(J108="ж",AE108,"")</f>
        <v/>
      </c>
      <c r="AU108" s="12" t="str">
        <f t="shared" ref="AU108:AU139" si="147">IF(J108="м",AE108,"")</f>
        <v/>
      </c>
      <c r="AV108" s="12" t="str">
        <f t="shared" ref="AV108:AV139" si="148">IF(J108="ж",IF(AE108="","",SUM(AE108*1000000+AQ108*10000+AR108*1000+AS108*10)),"")</f>
        <v/>
      </c>
      <c r="AW108" s="12" t="str">
        <f t="shared" ref="AW108:AW139" si="149">IF(J108="м",IF(AE108="","",SUM(AE108*1000000+AQ108*10000+AR108*1000+AS108*10)),"")</f>
        <v/>
      </c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</row>
    <row r="109" spans="2:63" x14ac:dyDescent="0.2">
      <c r="B109" s="4">
        <v>98</v>
      </c>
      <c r="C109" s="31"/>
      <c r="D109" s="32"/>
      <c r="E109" s="32"/>
      <c r="F109" s="32"/>
      <c r="G109" s="32"/>
      <c r="H109" s="32"/>
      <c r="I109" s="32"/>
      <c r="J109" s="6"/>
      <c r="K109" s="62"/>
      <c r="L109" s="63"/>
      <c r="M109" s="63"/>
      <c r="N109" s="63"/>
      <c r="O109" s="6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1" t="str">
        <f t="shared" si="100"/>
        <v/>
      </c>
      <c r="AF109" s="1" t="str">
        <f t="shared" si="140"/>
        <v/>
      </c>
      <c r="AG109" s="1" t="str">
        <f t="shared" si="141"/>
        <v/>
      </c>
      <c r="AH109" s="47"/>
      <c r="AI109" s="44"/>
      <c r="AL109" s="15">
        <f t="shared" ref="AL109:AL140" si="150">SUM(P109:R109)</f>
        <v>0</v>
      </c>
      <c r="AM109" s="15">
        <f t="shared" si="142"/>
        <v>0</v>
      </c>
      <c r="AN109" s="15">
        <f t="shared" si="143"/>
        <v>0</v>
      </c>
      <c r="AO109" s="15">
        <f t="shared" si="144"/>
        <v>0</v>
      </c>
      <c r="AP109" s="15">
        <f t="shared" si="145"/>
        <v>0</v>
      </c>
      <c r="AQ109" s="12">
        <f t="shared" si="109"/>
        <v>0</v>
      </c>
      <c r="AR109" s="12">
        <f t="shared" si="102"/>
        <v>0</v>
      </c>
      <c r="AS109" s="12">
        <f t="shared" si="103"/>
        <v>0</v>
      </c>
      <c r="AT109" s="12" t="str">
        <f t="shared" si="146"/>
        <v/>
      </c>
      <c r="AU109" s="12" t="str">
        <f t="shared" si="147"/>
        <v/>
      </c>
      <c r="AV109" s="12" t="str">
        <f t="shared" si="148"/>
        <v/>
      </c>
      <c r="AW109" s="12" t="str">
        <f t="shared" si="149"/>
        <v/>
      </c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</row>
    <row r="110" spans="2:63" x14ac:dyDescent="0.2">
      <c r="B110" s="4">
        <v>99</v>
      </c>
      <c r="C110" s="31"/>
      <c r="D110" s="32"/>
      <c r="E110" s="32"/>
      <c r="F110" s="32"/>
      <c r="G110" s="32"/>
      <c r="H110" s="32"/>
      <c r="I110" s="32"/>
      <c r="J110" s="6"/>
      <c r="K110" s="62"/>
      <c r="L110" s="63"/>
      <c r="M110" s="63"/>
      <c r="N110" s="63"/>
      <c r="O110" s="64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1" t="str">
        <f t="shared" si="100"/>
        <v/>
      </c>
      <c r="AF110" s="1" t="str">
        <f t="shared" si="140"/>
        <v/>
      </c>
      <c r="AG110" s="1" t="str">
        <f t="shared" si="141"/>
        <v/>
      </c>
      <c r="AH110" s="47"/>
      <c r="AI110" s="44"/>
      <c r="AL110" s="15">
        <f t="shared" si="150"/>
        <v>0</v>
      </c>
      <c r="AM110" s="15">
        <f t="shared" si="142"/>
        <v>0</v>
      </c>
      <c r="AN110" s="15">
        <f t="shared" si="143"/>
        <v>0</v>
      </c>
      <c r="AO110" s="15">
        <f t="shared" si="144"/>
        <v>0</v>
      </c>
      <c r="AP110" s="15">
        <f t="shared" si="145"/>
        <v>0</v>
      </c>
      <c r="AQ110" s="12">
        <f t="shared" si="109"/>
        <v>0</v>
      </c>
      <c r="AR110" s="12">
        <f t="shared" si="102"/>
        <v>0</v>
      </c>
      <c r="AS110" s="12">
        <f t="shared" si="103"/>
        <v>0</v>
      </c>
      <c r="AT110" s="12" t="str">
        <f t="shared" si="146"/>
        <v/>
      </c>
      <c r="AU110" s="12" t="str">
        <f t="shared" si="147"/>
        <v/>
      </c>
      <c r="AV110" s="12" t="str">
        <f t="shared" si="148"/>
        <v/>
      </c>
      <c r="AW110" s="12" t="str">
        <f t="shared" si="149"/>
        <v/>
      </c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</row>
    <row r="111" spans="2:63" x14ac:dyDescent="0.2">
      <c r="B111" s="4">
        <v>100</v>
      </c>
      <c r="C111" s="31"/>
      <c r="D111" s="32"/>
      <c r="E111" s="32"/>
      <c r="F111" s="32"/>
      <c r="G111" s="32"/>
      <c r="H111" s="32"/>
      <c r="I111" s="32"/>
      <c r="J111" s="6"/>
      <c r="K111" s="65"/>
      <c r="L111" s="66"/>
      <c r="M111" s="66"/>
      <c r="N111" s="66"/>
      <c r="O111" s="67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1" t="str">
        <f t="shared" si="100"/>
        <v/>
      </c>
      <c r="AF111" s="1" t="str">
        <f t="shared" si="140"/>
        <v/>
      </c>
      <c r="AG111" s="1" t="str">
        <f t="shared" si="141"/>
        <v/>
      </c>
      <c r="AH111" s="48"/>
      <c r="AI111" s="45"/>
      <c r="AL111" s="15">
        <f t="shared" si="150"/>
        <v>0</v>
      </c>
      <c r="AM111" s="15">
        <f t="shared" si="142"/>
        <v>0</v>
      </c>
      <c r="AN111" s="15">
        <f t="shared" si="143"/>
        <v>0</v>
      </c>
      <c r="AO111" s="15">
        <f t="shared" si="144"/>
        <v>0</v>
      </c>
      <c r="AP111" s="15">
        <f t="shared" si="145"/>
        <v>0</v>
      </c>
      <c r="AQ111" s="12">
        <f t="shared" si="109"/>
        <v>0</v>
      </c>
      <c r="AR111" s="12">
        <f t="shared" si="102"/>
        <v>0</v>
      </c>
      <c r="AS111" s="12">
        <f t="shared" si="103"/>
        <v>0</v>
      </c>
      <c r="AT111" s="12" t="str">
        <f t="shared" si="146"/>
        <v/>
      </c>
      <c r="AU111" s="12" t="str">
        <f t="shared" si="147"/>
        <v/>
      </c>
      <c r="AV111" s="12" t="str">
        <f t="shared" si="148"/>
        <v/>
      </c>
      <c r="AW111" s="12" t="str">
        <f t="shared" si="149"/>
        <v/>
      </c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</row>
    <row r="112" spans="2:63" x14ac:dyDescent="0.2">
      <c r="B112" s="4">
        <v>101</v>
      </c>
      <c r="C112" s="31"/>
      <c r="D112" s="32"/>
      <c r="E112" s="32"/>
      <c r="F112" s="32"/>
      <c r="G112" s="32"/>
      <c r="H112" s="32"/>
      <c r="I112" s="32"/>
      <c r="J112" s="6"/>
      <c r="K112" s="59"/>
      <c r="L112" s="60"/>
      <c r="M112" s="60"/>
      <c r="N112" s="60"/>
      <c r="O112" s="6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1" t="str">
        <f t="shared" si="100"/>
        <v/>
      </c>
      <c r="AF112" s="1" t="str">
        <f t="shared" si="140"/>
        <v/>
      </c>
      <c r="AG112" s="1" t="str">
        <f t="shared" si="141"/>
        <v/>
      </c>
      <c r="AH112" s="46" t="str">
        <f>IF(SUM(AE112:AE116)=0,"",SUM(BF112+BG112+BH112))</f>
        <v/>
      </c>
      <c r="AI112" s="43" t="str">
        <f>IF(AH112="","",RANK(BK112,$BK$12:$BK$151))</f>
        <v/>
      </c>
      <c r="AL112" s="15">
        <f t="shared" si="150"/>
        <v>0</v>
      </c>
      <c r="AM112" s="15">
        <f t="shared" si="142"/>
        <v>0</v>
      </c>
      <c r="AN112" s="15">
        <f t="shared" si="143"/>
        <v>0</v>
      </c>
      <c r="AO112" s="15">
        <f t="shared" si="144"/>
        <v>0</v>
      </c>
      <c r="AP112" s="15">
        <f t="shared" si="145"/>
        <v>0</v>
      </c>
      <c r="AQ112" s="12">
        <f t="shared" si="109"/>
        <v>0</v>
      </c>
      <c r="AR112" s="12">
        <f t="shared" si="102"/>
        <v>0</v>
      </c>
      <c r="AS112" s="12">
        <f t="shared" si="103"/>
        <v>0</v>
      </c>
      <c r="AT112" s="12" t="str">
        <f t="shared" si="146"/>
        <v/>
      </c>
      <c r="AU112" s="12" t="str">
        <f t="shared" si="147"/>
        <v/>
      </c>
      <c r="AV112" s="12" t="str">
        <f t="shared" si="148"/>
        <v/>
      </c>
      <c r="AW112" s="12" t="str">
        <f t="shared" si="149"/>
        <v/>
      </c>
      <c r="AX112" s="40">
        <f>IFERROR(LARGE(AT112:AT116,1),0)</f>
        <v>0</v>
      </c>
      <c r="AY112" s="40">
        <f>IFERROR(LARGE(AU112:AU116,1),0)</f>
        <v>0</v>
      </c>
      <c r="AZ112" s="40">
        <f>IFERROR(LARGE(AT112:AT116,2),0)</f>
        <v>0</v>
      </c>
      <c r="BA112" s="40">
        <f>IFERROR(LARGE(AU112:AU116,2),0)</f>
        <v>0</v>
      </c>
      <c r="BB112" s="40">
        <f>IFERROR(LARGE(AT112:AT116,3),0)</f>
        <v>0</v>
      </c>
      <c r="BC112" s="40">
        <f>IFERROR(LARGE(AU112:AU116,3),0)</f>
        <v>0</v>
      </c>
      <c r="BD112" s="40">
        <f>IFERROR(LARGE(AT112:AT116,4),0)</f>
        <v>0</v>
      </c>
      <c r="BE112" s="40">
        <f>IFERROR(LARGE(AU112:AU116,4),0)</f>
        <v>0</v>
      </c>
      <c r="BF112" s="40">
        <f t="shared" ref="BF112" si="151">IFERROR(LARGE(AX112:AY116,1),0)</f>
        <v>0</v>
      </c>
      <c r="BG112" s="40">
        <f t="shared" ref="BG112" si="152">IFERROR(LARGE(AX112:AY116,2),0)</f>
        <v>0</v>
      </c>
      <c r="BH112" s="40">
        <f t="shared" ref="BH112" si="153">IFERROR(LARGE(AZ112:BE116,1),0)</f>
        <v>0</v>
      </c>
      <c r="BI112" s="40">
        <f t="shared" ref="BI112" si="154">IFERROR(LARGE(AZ112:BE116,2),0)</f>
        <v>0</v>
      </c>
      <c r="BJ112" s="40">
        <f t="shared" ref="BJ112" si="155">IFERROR(LARGE(AZ112:BE116,3),0)</f>
        <v>0</v>
      </c>
      <c r="BK112" s="40" t="str">
        <f>IF(AH112="","",SUM(AH112*100000000+BF112*100000+BG112*1000+BH112*10))</f>
        <v/>
      </c>
    </row>
    <row r="113" spans="2:63" x14ac:dyDescent="0.2">
      <c r="B113" s="4">
        <v>102</v>
      </c>
      <c r="C113" s="31"/>
      <c r="D113" s="32"/>
      <c r="E113" s="32"/>
      <c r="F113" s="32"/>
      <c r="G113" s="32"/>
      <c r="H113" s="32"/>
      <c r="I113" s="32"/>
      <c r="J113" s="6"/>
      <c r="K113" s="62"/>
      <c r="L113" s="63"/>
      <c r="M113" s="63"/>
      <c r="N113" s="63"/>
      <c r="O113" s="64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1" t="str">
        <f t="shared" si="100"/>
        <v/>
      </c>
      <c r="AF113" s="1" t="str">
        <f t="shared" si="140"/>
        <v/>
      </c>
      <c r="AG113" s="1" t="str">
        <f t="shared" si="141"/>
        <v/>
      </c>
      <c r="AH113" s="47"/>
      <c r="AI113" s="44"/>
      <c r="AL113" s="15">
        <f t="shared" si="150"/>
        <v>0</v>
      </c>
      <c r="AM113" s="15">
        <f t="shared" si="142"/>
        <v>0</v>
      </c>
      <c r="AN113" s="15">
        <f t="shared" si="143"/>
        <v>0</v>
      </c>
      <c r="AO113" s="15">
        <f t="shared" si="144"/>
        <v>0</v>
      </c>
      <c r="AP113" s="15">
        <f t="shared" si="145"/>
        <v>0</v>
      </c>
      <c r="AQ113" s="12">
        <f t="shared" si="109"/>
        <v>0</v>
      </c>
      <c r="AR113" s="12">
        <f t="shared" si="102"/>
        <v>0</v>
      </c>
      <c r="AS113" s="12">
        <f t="shared" si="103"/>
        <v>0</v>
      </c>
      <c r="AT113" s="12" t="str">
        <f t="shared" si="146"/>
        <v/>
      </c>
      <c r="AU113" s="12" t="str">
        <f t="shared" si="147"/>
        <v/>
      </c>
      <c r="AV113" s="12" t="str">
        <f t="shared" si="148"/>
        <v/>
      </c>
      <c r="AW113" s="12" t="str">
        <f t="shared" si="149"/>
        <v/>
      </c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</row>
    <row r="114" spans="2:63" x14ac:dyDescent="0.2">
      <c r="B114" s="4">
        <v>103</v>
      </c>
      <c r="C114" s="31"/>
      <c r="D114" s="32"/>
      <c r="E114" s="32"/>
      <c r="F114" s="32"/>
      <c r="G114" s="32"/>
      <c r="H114" s="32"/>
      <c r="I114" s="32"/>
      <c r="J114" s="6"/>
      <c r="K114" s="62"/>
      <c r="L114" s="63"/>
      <c r="M114" s="63"/>
      <c r="N114" s="63"/>
      <c r="O114" s="64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1" t="str">
        <f t="shared" si="100"/>
        <v/>
      </c>
      <c r="AF114" s="1" t="str">
        <f t="shared" si="140"/>
        <v/>
      </c>
      <c r="AG114" s="1" t="str">
        <f t="shared" si="141"/>
        <v/>
      </c>
      <c r="AH114" s="47"/>
      <c r="AI114" s="44"/>
      <c r="AL114" s="15">
        <f t="shared" si="150"/>
        <v>0</v>
      </c>
      <c r="AM114" s="15">
        <f t="shared" si="142"/>
        <v>0</v>
      </c>
      <c r="AN114" s="15">
        <f t="shared" si="143"/>
        <v>0</v>
      </c>
      <c r="AO114" s="15">
        <f t="shared" si="144"/>
        <v>0</v>
      </c>
      <c r="AP114" s="15">
        <f t="shared" si="145"/>
        <v>0</v>
      </c>
      <c r="AQ114" s="12">
        <f t="shared" ref="AQ114:AQ145" si="156">LARGE(AL114:AP114,1)</f>
        <v>0</v>
      </c>
      <c r="AR114" s="12">
        <f t="shared" si="102"/>
        <v>0</v>
      </c>
      <c r="AS114" s="12">
        <f t="shared" si="103"/>
        <v>0</v>
      </c>
      <c r="AT114" s="12" t="str">
        <f t="shared" si="146"/>
        <v/>
      </c>
      <c r="AU114" s="12" t="str">
        <f t="shared" si="147"/>
        <v/>
      </c>
      <c r="AV114" s="12" t="str">
        <f t="shared" si="148"/>
        <v/>
      </c>
      <c r="AW114" s="12" t="str">
        <f t="shared" si="149"/>
        <v/>
      </c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</row>
    <row r="115" spans="2:63" x14ac:dyDescent="0.2">
      <c r="B115" s="4">
        <v>104</v>
      </c>
      <c r="C115" s="31"/>
      <c r="D115" s="32"/>
      <c r="E115" s="32"/>
      <c r="F115" s="32"/>
      <c r="G115" s="32"/>
      <c r="H115" s="32"/>
      <c r="I115" s="32"/>
      <c r="J115" s="6"/>
      <c r="K115" s="62"/>
      <c r="L115" s="63"/>
      <c r="M115" s="63"/>
      <c r="N115" s="63"/>
      <c r="O115" s="64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1" t="str">
        <f t="shared" si="100"/>
        <v/>
      </c>
      <c r="AF115" s="1" t="str">
        <f t="shared" si="140"/>
        <v/>
      </c>
      <c r="AG115" s="1" t="str">
        <f t="shared" si="141"/>
        <v/>
      </c>
      <c r="AH115" s="47"/>
      <c r="AI115" s="44"/>
      <c r="AL115" s="15">
        <f t="shared" si="150"/>
        <v>0</v>
      </c>
      <c r="AM115" s="15">
        <f t="shared" si="142"/>
        <v>0</v>
      </c>
      <c r="AN115" s="15">
        <f t="shared" si="143"/>
        <v>0</v>
      </c>
      <c r="AO115" s="15">
        <f t="shared" si="144"/>
        <v>0</v>
      </c>
      <c r="AP115" s="15">
        <f t="shared" si="145"/>
        <v>0</v>
      </c>
      <c r="AQ115" s="12">
        <f t="shared" si="156"/>
        <v>0</v>
      </c>
      <c r="AR115" s="12">
        <f t="shared" si="102"/>
        <v>0</v>
      </c>
      <c r="AS115" s="12">
        <f t="shared" si="103"/>
        <v>0</v>
      </c>
      <c r="AT115" s="12" t="str">
        <f t="shared" si="146"/>
        <v/>
      </c>
      <c r="AU115" s="12" t="str">
        <f t="shared" si="147"/>
        <v/>
      </c>
      <c r="AV115" s="12" t="str">
        <f t="shared" si="148"/>
        <v/>
      </c>
      <c r="AW115" s="12" t="str">
        <f t="shared" si="149"/>
        <v/>
      </c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</row>
    <row r="116" spans="2:63" x14ac:dyDescent="0.2">
      <c r="B116" s="4">
        <v>105</v>
      </c>
      <c r="C116" s="31"/>
      <c r="D116" s="32"/>
      <c r="E116" s="32"/>
      <c r="F116" s="32"/>
      <c r="G116" s="32"/>
      <c r="H116" s="32"/>
      <c r="I116" s="32"/>
      <c r="J116" s="6"/>
      <c r="K116" s="65"/>
      <c r="L116" s="66"/>
      <c r="M116" s="66"/>
      <c r="N116" s="66"/>
      <c r="O116" s="67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1" t="str">
        <f t="shared" si="100"/>
        <v/>
      </c>
      <c r="AF116" s="1" t="str">
        <f t="shared" si="140"/>
        <v/>
      </c>
      <c r="AG116" s="1" t="str">
        <f t="shared" si="141"/>
        <v/>
      </c>
      <c r="AH116" s="48"/>
      <c r="AI116" s="45"/>
      <c r="AL116" s="15">
        <f t="shared" si="150"/>
        <v>0</v>
      </c>
      <c r="AM116" s="15">
        <f t="shared" si="142"/>
        <v>0</v>
      </c>
      <c r="AN116" s="15">
        <f t="shared" si="143"/>
        <v>0</v>
      </c>
      <c r="AO116" s="15">
        <f t="shared" si="144"/>
        <v>0</v>
      </c>
      <c r="AP116" s="15">
        <f t="shared" si="145"/>
        <v>0</v>
      </c>
      <c r="AQ116" s="12">
        <f t="shared" si="156"/>
        <v>0</v>
      </c>
      <c r="AR116" s="12">
        <f t="shared" si="102"/>
        <v>0</v>
      </c>
      <c r="AS116" s="12">
        <f t="shared" si="103"/>
        <v>0</v>
      </c>
      <c r="AT116" s="12" t="str">
        <f t="shared" si="146"/>
        <v/>
      </c>
      <c r="AU116" s="12" t="str">
        <f t="shared" si="147"/>
        <v/>
      </c>
      <c r="AV116" s="12" t="str">
        <f t="shared" si="148"/>
        <v/>
      </c>
      <c r="AW116" s="12" t="str">
        <f t="shared" si="149"/>
        <v/>
      </c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</row>
    <row r="117" spans="2:63" x14ac:dyDescent="0.2">
      <c r="B117" s="4">
        <v>106</v>
      </c>
      <c r="C117" s="31"/>
      <c r="D117" s="32"/>
      <c r="E117" s="32"/>
      <c r="F117" s="32"/>
      <c r="G117" s="32"/>
      <c r="H117" s="32"/>
      <c r="I117" s="32"/>
      <c r="J117" s="6"/>
      <c r="K117" s="59"/>
      <c r="L117" s="60"/>
      <c r="M117" s="60"/>
      <c r="N117" s="60"/>
      <c r="O117" s="61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1" t="str">
        <f t="shared" si="100"/>
        <v/>
      </c>
      <c r="AF117" s="1" t="str">
        <f t="shared" si="140"/>
        <v/>
      </c>
      <c r="AG117" s="1" t="str">
        <f t="shared" si="141"/>
        <v/>
      </c>
      <c r="AH117" s="46" t="str">
        <f>IF(SUM(AE117:AE121)=0,"",SUM(BF117+BG117+BH117))</f>
        <v/>
      </c>
      <c r="AI117" s="43" t="str">
        <f>IF(AH117="","",RANK(BK117,$BK$12:$BK$151))</f>
        <v/>
      </c>
      <c r="AL117" s="15">
        <f t="shared" si="150"/>
        <v>0</v>
      </c>
      <c r="AM117" s="15">
        <f t="shared" si="142"/>
        <v>0</v>
      </c>
      <c r="AN117" s="15">
        <f t="shared" si="143"/>
        <v>0</v>
      </c>
      <c r="AO117" s="15">
        <f t="shared" si="144"/>
        <v>0</v>
      </c>
      <c r="AP117" s="15">
        <f t="shared" si="145"/>
        <v>0</v>
      </c>
      <c r="AQ117" s="12">
        <f t="shared" si="156"/>
        <v>0</v>
      </c>
      <c r="AR117" s="12">
        <f t="shared" si="102"/>
        <v>0</v>
      </c>
      <c r="AS117" s="12">
        <f t="shared" si="103"/>
        <v>0</v>
      </c>
      <c r="AT117" s="12" t="str">
        <f t="shared" si="146"/>
        <v/>
      </c>
      <c r="AU117" s="12" t="str">
        <f t="shared" si="147"/>
        <v/>
      </c>
      <c r="AV117" s="12" t="str">
        <f t="shared" si="148"/>
        <v/>
      </c>
      <c r="AW117" s="12" t="str">
        <f t="shared" si="149"/>
        <v/>
      </c>
      <c r="AX117" s="40">
        <f>IFERROR(LARGE(AT117:AT121,1),0)</f>
        <v>0</v>
      </c>
      <c r="AY117" s="40">
        <f>IFERROR(LARGE(AU117:AU121,1),0)</f>
        <v>0</v>
      </c>
      <c r="AZ117" s="40">
        <f>IFERROR(LARGE(AT117:AT121,2),0)</f>
        <v>0</v>
      </c>
      <c r="BA117" s="40">
        <f>IFERROR(LARGE(AU117:AU121,2),0)</f>
        <v>0</v>
      </c>
      <c r="BB117" s="40">
        <f>IFERROR(LARGE(AT117:AT121,3),0)</f>
        <v>0</v>
      </c>
      <c r="BC117" s="40">
        <f>IFERROR(LARGE(AU117:AU121,3),0)</f>
        <v>0</v>
      </c>
      <c r="BD117" s="40">
        <f>IFERROR(LARGE(AT117:AT121,4),0)</f>
        <v>0</v>
      </c>
      <c r="BE117" s="40">
        <f>IFERROR(LARGE(AU117:AU121,4),0)</f>
        <v>0</v>
      </c>
      <c r="BF117" s="40">
        <f t="shared" ref="BF117" si="157">IFERROR(LARGE(AX117:AY121,1),0)</f>
        <v>0</v>
      </c>
      <c r="BG117" s="40">
        <f t="shared" ref="BG117" si="158">IFERROR(LARGE(AX117:AY121,2),0)</f>
        <v>0</v>
      </c>
      <c r="BH117" s="40">
        <f t="shared" ref="BH117" si="159">IFERROR(LARGE(AZ117:BE121,1),0)</f>
        <v>0</v>
      </c>
      <c r="BI117" s="40">
        <f t="shared" ref="BI117" si="160">IFERROR(LARGE(AZ117:BE121,2),0)</f>
        <v>0</v>
      </c>
      <c r="BJ117" s="40">
        <f t="shared" ref="BJ117" si="161">IFERROR(LARGE(AZ117:BE121,3),0)</f>
        <v>0</v>
      </c>
      <c r="BK117" s="40" t="str">
        <f>IF(AH117="","",SUM(AH117*100000000+BF117*100000+BG117*1000+BH117*10))</f>
        <v/>
      </c>
    </row>
    <row r="118" spans="2:63" x14ac:dyDescent="0.2">
      <c r="B118" s="4">
        <v>107</v>
      </c>
      <c r="C118" s="31"/>
      <c r="D118" s="32"/>
      <c r="E118" s="32"/>
      <c r="F118" s="32"/>
      <c r="G118" s="32"/>
      <c r="H118" s="32"/>
      <c r="I118" s="32"/>
      <c r="J118" s="6"/>
      <c r="K118" s="62"/>
      <c r="L118" s="63"/>
      <c r="M118" s="63"/>
      <c r="N118" s="63"/>
      <c r="O118" s="64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1" t="str">
        <f t="shared" si="100"/>
        <v/>
      </c>
      <c r="AF118" s="1" t="str">
        <f t="shared" si="140"/>
        <v/>
      </c>
      <c r="AG118" s="1" t="str">
        <f t="shared" si="141"/>
        <v/>
      </c>
      <c r="AH118" s="47"/>
      <c r="AI118" s="44"/>
      <c r="AL118" s="15">
        <f t="shared" si="150"/>
        <v>0</v>
      </c>
      <c r="AM118" s="15">
        <f t="shared" si="142"/>
        <v>0</v>
      </c>
      <c r="AN118" s="15">
        <f t="shared" si="143"/>
        <v>0</v>
      </c>
      <c r="AO118" s="15">
        <f t="shared" si="144"/>
        <v>0</v>
      </c>
      <c r="AP118" s="15">
        <f t="shared" si="145"/>
        <v>0</v>
      </c>
      <c r="AQ118" s="12">
        <f t="shared" si="156"/>
        <v>0</v>
      </c>
      <c r="AR118" s="12">
        <f t="shared" si="102"/>
        <v>0</v>
      </c>
      <c r="AS118" s="12">
        <f t="shared" si="103"/>
        <v>0</v>
      </c>
      <c r="AT118" s="12" t="str">
        <f t="shared" si="146"/>
        <v/>
      </c>
      <c r="AU118" s="12" t="str">
        <f t="shared" si="147"/>
        <v/>
      </c>
      <c r="AV118" s="12" t="str">
        <f t="shared" si="148"/>
        <v/>
      </c>
      <c r="AW118" s="12" t="str">
        <f t="shared" si="149"/>
        <v/>
      </c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</row>
    <row r="119" spans="2:63" x14ac:dyDescent="0.2">
      <c r="B119" s="4">
        <v>108</v>
      </c>
      <c r="C119" s="31"/>
      <c r="D119" s="32"/>
      <c r="E119" s="32"/>
      <c r="F119" s="32"/>
      <c r="G119" s="32"/>
      <c r="H119" s="32"/>
      <c r="I119" s="32"/>
      <c r="J119" s="6"/>
      <c r="K119" s="62"/>
      <c r="L119" s="63"/>
      <c r="M119" s="63"/>
      <c r="N119" s="63"/>
      <c r="O119" s="64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1" t="str">
        <f t="shared" si="100"/>
        <v/>
      </c>
      <c r="AF119" s="1" t="str">
        <f t="shared" si="140"/>
        <v/>
      </c>
      <c r="AG119" s="1" t="str">
        <f t="shared" si="141"/>
        <v/>
      </c>
      <c r="AH119" s="47"/>
      <c r="AI119" s="44"/>
      <c r="AL119" s="15">
        <f t="shared" si="150"/>
        <v>0</v>
      </c>
      <c r="AM119" s="15">
        <f t="shared" si="142"/>
        <v>0</v>
      </c>
      <c r="AN119" s="15">
        <f t="shared" si="143"/>
        <v>0</v>
      </c>
      <c r="AO119" s="15">
        <f t="shared" si="144"/>
        <v>0</v>
      </c>
      <c r="AP119" s="15">
        <f t="shared" si="145"/>
        <v>0</v>
      </c>
      <c r="AQ119" s="12">
        <f t="shared" si="156"/>
        <v>0</v>
      </c>
      <c r="AR119" s="12">
        <f t="shared" si="102"/>
        <v>0</v>
      </c>
      <c r="AS119" s="12">
        <f t="shared" si="103"/>
        <v>0</v>
      </c>
      <c r="AT119" s="12" t="str">
        <f t="shared" si="146"/>
        <v/>
      </c>
      <c r="AU119" s="12" t="str">
        <f t="shared" si="147"/>
        <v/>
      </c>
      <c r="AV119" s="12" t="str">
        <f t="shared" si="148"/>
        <v/>
      </c>
      <c r="AW119" s="12" t="str">
        <f t="shared" si="149"/>
        <v/>
      </c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</row>
    <row r="120" spans="2:63" x14ac:dyDescent="0.2">
      <c r="B120" s="4">
        <v>109</v>
      </c>
      <c r="C120" s="31"/>
      <c r="D120" s="32"/>
      <c r="E120" s="32"/>
      <c r="F120" s="32"/>
      <c r="G120" s="32"/>
      <c r="H120" s="32"/>
      <c r="I120" s="32"/>
      <c r="J120" s="6"/>
      <c r="K120" s="62"/>
      <c r="L120" s="63"/>
      <c r="M120" s="63"/>
      <c r="N120" s="63"/>
      <c r="O120" s="64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1" t="str">
        <f t="shared" si="100"/>
        <v/>
      </c>
      <c r="AF120" s="1" t="str">
        <f t="shared" si="140"/>
        <v/>
      </c>
      <c r="AG120" s="1" t="str">
        <f t="shared" si="141"/>
        <v/>
      </c>
      <c r="AH120" s="47"/>
      <c r="AI120" s="44"/>
      <c r="AL120" s="15">
        <f t="shared" si="150"/>
        <v>0</v>
      </c>
      <c r="AM120" s="15">
        <f t="shared" si="142"/>
        <v>0</v>
      </c>
      <c r="AN120" s="15">
        <f t="shared" si="143"/>
        <v>0</v>
      </c>
      <c r="AO120" s="15">
        <f t="shared" si="144"/>
        <v>0</v>
      </c>
      <c r="AP120" s="15">
        <f t="shared" si="145"/>
        <v>0</v>
      </c>
      <c r="AQ120" s="12">
        <f t="shared" si="156"/>
        <v>0</v>
      </c>
      <c r="AR120" s="12">
        <f t="shared" si="102"/>
        <v>0</v>
      </c>
      <c r="AS120" s="12">
        <f t="shared" si="103"/>
        <v>0</v>
      </c>
      <c r="AT120" s="12" t="str">
        <f t="shared" si="146"/>
        <v/>
      </c>
      <c r="AU120" s="12" t="str">
        <f t="shared" si="147"/>
        <v/>
      </c>
      <c r="AV120" s="12" t="str">
        <f t="shared" si="148"/>
        <v/>
      </c>
      <c r="AW120" s="12" t="str">
        <f t="shared" si="149"/>
        <v/>
      </c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</row>
    <row r="121" spans="2:63" x14ac:dyDescent="0.2">
      <c r="B121" s="4">
        <v>110</v>
      </c>
      <c r="C121" s="31"/>
      <c r="D121" s="32"/>
      <c r="E121" s="32"/>
      <c r="F121" s="32"/>
      <c r="G121" s="32"/>
      <c r="H121" s="32"/>
      <c r="I121" s="32"/>
      <c r="J121" s="6"/>
      <c r="K121" s="65"/>
      <c r="L121" s="66"/>
      <c r="M121" s="66"/>
      <c r="N121" s="66"/>
      <c r="O121" s="67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1" t="str">
        <f t="shared" si="100"/>
        <v/>
      </c>
      <c r="AF121" s="1" t="str">
        <f t="shared" si="140"/>
        <v/>
      </c>
      <c r="AG121" s="1" t="str">
        <f t="shared" si="141"/>
        <v/>
      </c>
      <c r="AH121" s="48"/>
      <c r="AI121" s="45"/>
      <c r="AL121" s="15">
        <f t="shared" si="150"/>
        <v>0</v>
      </c>
      <c r="AM121" s="15">
        <f t="shared" si="142"/>
        <v>0</v>
      </c>
      <c r="AN121" s="15">
        <f t="shared" si="143"/>
        <v>0</v>
      </c>
      <c r="AO121" s="15">
        <f t="shared" si="144"/>
        <v>0</v>
      </c>
      <c r="AP121" s="15">
        <f t="shared" si="145"/>
        <v>0</v>
      </c>
      <c r="AQ121" s="12">
        <f t="shared" si="156"/>
        <v>0</v>
      </c>
      <c r="AR121" s="12">
        <f t="shared" si="102"/>
        <v>0</v>
      </c>
      <c r="AS121" s="12">
        <f t="shared" si="103"/>
        <v>0</v>
      </c>
      <c r="AT121" s="12" t="str">
        <f t="shared" si="146"/>
        <v/>
      </c>
      <c r="AU121" s="12" t="str">
        <f t="shared" si="147"/>
        <v/>
      </c>
      <c r="AV121" s="12" t="str">
        <f t="shared" si="148"/>
        <v/>
      </c>
      <c r="AW121" s="12" t="str">
        <f t="shared" si="149"/>
        <v/>
      </c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</row>
    <row r="122" spans="2:63" x14ac:dyDescent="0.2">
      <c r="B122" s="4">
        <v>111</v>
      </c>
      <c r="C122" s="31"/>
      <c r="D122" s="32"/>
      <c r="E122" s="32"/>
      <c r="F122" s="32"/>
      <c r="G122" s="32"/>
      <c r="H122" s="32"/>
      <c r="I122" s="32"/>
      <c r="J122" s="6"/>
      <c r="K122" s="59"/>
      <c r="L122" s="60"/>
      <c r="M122" s="60"/>
      <c r="N122" s="60"/>
      <c r="O122" s="6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1" t="str">
        <f t="shared" si="100"/>
        <v/>
      </c>
      <c r="AF122" s="1" t="str">
        <f t="shared" si="140"/>
        <v/>
      </c>
      <c r="AG122" s="1" t="str">
        <f t="shared" si="141"/>
        <v/>
      </c>
      <c r="AH122" s="46" t="str">
        <f>IF(SUM(AE122:AE126)=0,"",SUM(BF122+BG122+BH122))</f>
        <v/>
      </c>
      <c r="AI122" s="43" t="str">
        <f>IF(AH122="","",RANK(BK122,$BK$12:$BK$151))</f>
        <v/>
      </c>
      <c r="AL122" s="15">
        <f t="shared" si="150"/>
        <v>0</v>
      </c>
      <c r="AM122" s="15">
        <f t="shared" si="142"/>
        <v>0</v>
      </c>
      <c r="AN122" s="15">
        <f t="shared" si="143"/>
        <v>0</v>
      </c>
      <c r="AO122" s="15">
        <f t="shared" si="144"/>
        <v>0</v>
      </c>
      <c r="AP122" s="15">
        <f t="shared" si="145"/>
        <v>0</v>
      </c>
      <c r="AQ122" s="12">
        <f t="shared" si="156"/>
        <v>0</v>
      </c>
      <c r="AR122" s="12">
        <f t="shared" si="102"/>
        <v>0</v>
      </c>
      <c r="AS122" s="12">
        <f t="shared" si="103"/>
        <v>0</v>
      </c>
      <c r="AT122" s="12" t="str">
        <f t="shared" si="146"/>
        <v/>
      </c>
      <c r="AU122" s="12" t="str">
        <f t="shared" si="147"/>
        <v/>
      </c>
      <c r="AV122" s="12" t="str">
        <f t="shared" si="148"/>
        <v/>
      </c>
      <c r="AW122" s="12" t="str">
        <f t="shared" si="149"/>
        <v/>
      </c>
      <c r="AX122" s="40">
        <f>IFERROR(LARGE(AT122:AT126,1),0)</f>
        <v>0</v>
      </c>
      <c r="AY122" s="40">
        <f>IFERROR(LARGE(AU122:AU126,1),0)</f>
        <v>0</v>
      </c>
      <c r="AZ122" s="40">
        <f>IFERROR(LARGE(AT122:AT126,2),0)</f>
        <v>0</v>
      </c>
      <c r="BA122" s="40">
        <f>IFERROR(LARGE(AU122:AU126,2),0)</f>
        <v>0</v>
      </c>
      <c r="BB122" s="40">
        <f>IFERROR(LARGE(AT122:AT126,3),0)</f>
        <v>0</v>
      </c>
      <c r="BC122" s="40">
        <f>IFERROR(LARGE(AU122:AU126,3),0)</f>
        <v>0</v>
      </c>
      <c r="BD122" s="40">
        <f>IFERROR(LARGE(AT122:AT126,4),0)</f>
        <v>0</v>
      </c>
      <c r="BE122" s="40">
        <f>IFERROR(LARGE(AU122:AU126,4),0)</f>
        <v>0</v>
      </c>
      <c r="BF122" s="40">
        <f t="shared" ref="BF122" si="162">IFERROR(LARGE(AX122:AY126,1),0)</f>
        <v>0</v>
      </c>
      <c r="BG122" s="40">
        <f t="shared" ref="BG122" si="163">IFERROR(LARGE(AX122:AY126,2),0)</f>
        <v>0</v>
      </c>
      <c r="BH122" s="40">
        <f t="shared" ref="BH122" si="164">IFERROR(LARGE(AZ122:BE126,1),0)</f>
        <v>0</v>
      </c>
      <c r="BI122" s="40">
        <f t="shared" ref="BI122" si="165">IFERROR(LARGE(AZ122:BE126,2),0)</f>
        <v>0</v>
      </c>
      <c r="BJ122" s="40">
        <f t="shared" ref="BJ122" si="166">IFERROR(LARGE(AZ122:BE126,3),0)</f>
        <v>0</v>
      </c>
      <c r="BK122" s="40" t="str">
        <f>IF(AH122="","",SUM(AH122*100000000+BF122*100000+BG122*1000+BH122*10))</f>
        <v/>
      </c>
    </row>
    <row r="123" spans="2:63" x14ac:dyDescent="0.2">
      <c r="B123" s="4">
        <v>112</v>
      </c>
      <c r="C123" s="31"/>
      <c r="D123" s="32"/>
      <c r="E123" s="32"/>
      <c r="F123" s="32"/>
      <c r="G123" s="32"/>
      <c r="H123" s="32"/>
      <c r="I123" s="32"/>
      <c r="J123" s="6"/>
      <c r="K123" s="62"/>
      <c r="L123" s="63"/>
      <c r="M123" s="63"/>
      <c r="N123" s="63"/>
      <c r="O123" s="64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1" t="str">
        <f t="shared" si="100"/>
        <v/>
      </c>
      <c r="AF123" s="1" t="str">
        <f t="shared" si="140"/>
        <v/>
      </c>
      <c r="AG123" s="1" t="str">
        <f t="shared" si="141"/>
        <v/>
      </c>
      <c r="AH123" s="47"/>
      <c r="AI123" s="44"/>
      <c r="AL123" s="15">
        <f t="shared" si="150"/>
        <v>0</v>
      </c>
      <c r="AM123" s="15">
        <f t="shared" si="142"/>
        <v>0</v>
      </c>
      <c r="AN123" s="15">
        <f t="shared" si="143"/>
        <v>0</v>
      </c>
      <c r="AO123" s="15">
        <f t="shared" si="144"/>
        <v>0</v>
      </c>
      <c r="AP123" s="15">
        <f t="shared" si="145"/>
        <v>0</v>
      </c>
      <c r="AQ123" s="12">
        <f t="shared" si="156"/>
        <v>0</v>
      </c>
      <c r="AR123" s="12">
        <f t="shared" si="102"/>
        <v>0</v>
      </c>
      <c r="AS123" s="12">
        <f t="shared" si="103"/>
        <v>0</v>
      </c>
      <c r="AT123" s="12" t="str">
        <f t="shared" si="146"/>
        <v/>
      </c>
      <c r="AU123" s="12" t="str">
        <f t="shared" si="147"/>
        <v/>
      </c>
      <c r="AV123" s="12" t="str">
        <f t="shared" si="148"/>
        <v/>
      </c>
      <c r="AW123" s="12" t="str">
        <f t="shared" si="149"/>
        <v/>
      </c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</row>
    <row r="124" spans="2:63" x14ac:dyDescent="0.2">
      <c r="B124" s="4">
        <v>113</v>
      </c>
      <c r="C124" s="31"/>
      <c r="D124" s="32"/>
      <c r="E124" s="32"/>
      <c r="F124" s="32"/>
      <c r="G124" s="32"/>
      <c r="H124" s="32"/>
      <c r="I124" s="32"/>
      <c r="J124" s="6"/>
      <c r="K124" s="62"/>
      <c r="L124" s="63"/>
      <c r="M124" s="63"/>
      <c r="N124" s="63"/>
      <c r="O124" s="64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1" t="str">
        <f t="shared" si="100"/>
        <v/>
      </c>
      <c r="AF124" s="1" t="str">
        <f t="shared" si="140"/>
        <v/>
      </c>
      <c r="AG124" s="1" t="str">
        <f t="shared" si="141"/>
        <v/>
      </c>
      <c r="AH124" s="47"/>
      <c r="AI124" s="44"/>
      <c r="AL124" s="15">
        <f t="shared" si="150"/>
        <v>0</v>
      </c>
      <c r="AM124" s="15">
        <f t="shared" si="142"/>
        <v>0</v>
      </c>
      <c r="AN124" s="15">
        <f t="shared" si="143"/>
        <v>0</v>
      </c>
      <c r="AO124" s="15">
        <f t="shared" si="144"/>
        <v>0</v>
      </c>
      <c r="AP124" s="15">
        <f t="shared" si="145"/>
        <v>0</v>
      </c>
      <c r="AQ124" s="12">
        <f t="shared" si="156"/>
        <v>0</v>
      </c>
      <c r="AR124" s="12">
        <f t="shared" si="102"/>
        <v>0</v>
      </c>
      <c r="AS124" s="12">
        <f t="shared" si="103"/>
        <v>0</v>
      </c>
      <c r="AT124" s="12" t="str">
        <f t="shared" si="146"/>
        <v/>
      </c>
      <c r="AU124" s="12" t="str">
        <f t="shared" si="147"/>
        <v/>
      </c>
      <c r="AV124" s="12" t="str">
        <f t="shared" si="148"/>
        <v/>
      </c>
      <c r="AW124" s="12" t="str">
        <f t="shared" si="149"/>
        <v/>
      </c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</row>
    <row r="125" spans="2:63" x14ac:dyDescent="0.2">
      <c r="B125" s="4">
        <v>114</v>
      </c>
      <c r="C125" s="31"/>
      <c r="D125" s="32"/>
      <c r="E125" s="32"/>
      <c r="F125" s="32"/>
      <c r="G125" s="32"/>
      <c r="H125" s="32"/>
      <c r="I125" s="32"/>
      <c r="J125" s="6"/>
      <c r="K125" s="62"/>
      <c r="L125" s="63"/>
      <c r="M125" s="63"/>
      <c r="N125" s="63"/>
      <c r="O125" s="64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1" t="str">
        <f t="shared" si="100"/>
        <v/>
      </c>
      <c r="AF125" s="1" t="str">
        <f t="shared" si="140"/>
        <v/>
      </c>
      <c r="AG125" s="1" t="str">
        <f t="shared" si="141"/>
        <v/>
      </c>
      <c r="AH125" s="47"/>
      <c r="AI125" s="44"/>
      <c r="AL125" s="15">
        <f t="shared" si="150"/>
        <v>0</v>
      </c>
      <c r="AM125" s="15">
        <f t="shared" si="142"/>
        <v>0</v>
      </c>
      <c r="AN125" s="15">
        <f t="shared" si="143"/>
        <v>0</v>
      </c>
      <c r="AO125" s="15">
        <f t="shared" si="144"/>
        <v>0</v>
      </c>
      <c r="AP125" s="15">
        <f t="shared" si="145"/>
        <v>0</v>
      </c>
      <c r="AQ125" s="12">
        <f t="shared" si="156"/>
        <v>0</v>
      </c>
      <c r="AR125" s="12">
        <f t="shared" si="102"/>
        <v>0</v>
      </c>
      <c r="AS125" s="12">
        <f t="shared" si="103"/>
        <v>0</v>
      </c>
      <c r="AT125" s="12" t="str">
        <f t="shared" si="146"/>
        <v/>
      </c>
      <c r="AU125" s="12" t="str">
        <f t="shared" si="147"/>
        <v/>
      </c>
      <c r="AV125" s="12" t="str">
        <f t="shared" si="148"/>
        <v/>
      </c>
      <c r="AW125" s="12" t="str">
        <f t="shared" si="149"/>
        <v/>
      </c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</row>
    <row r="126" spans="2:63" x14ac:dyDescent="0.2">
      <c r="B126" s="4">
        <v>115</v>
      </c>
      <c r="C126" s="31"/>
      <c r="D126" s="32"/>
      <c r="E126" s="32"/>
      <c r="F126" s="32"/>
      <c r="G126" s="32"/>
      <c r="H126" s="32"/>
      <c r="I126" s="32"/>
      <c r="J126" s="6"/>
      <c r="K126" s="65"/>
      <c r="L126" s="66"/>
      <c r="M126" s="66"/>
      <c r="N126" s="66"/>
      <c r="O126" s="67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1" t="str">
        <f t="shared" si="100"/>
        <v/>
      </c>
      <c r="AF126" s="1" t="str">
        <f t="shared" si="140"/>
        <v/>
      </c>
      <c r="AG126" s="1" t="str">
        <f t="shared" si="141"/>
        <v/>
      </c>
      <c r="AH126" s="48"/>
      <c r="AI126" s="45"/>
      <c r="AL126" s="15">
        <f t="shared" si="150"/>
        <v>0</v>
      </c>
      <c r="AM126" s="15">
        <f t="shared" si="142"/>
        <v>0</v>
      </c>
      <c r="AN126" s="15">
        <f t="shared" si="143"/>
        <v>0</v>
      </c>
      <c r="AO126" s="15">
        <f t="shared" si="144"/>
        <v>0</v>
      </c>
      <c r="AP126" s="15">
        <f t="shared" si="145"/>
        <v>0</v>
      </c>
      <c r="AQ126" s="12">
        <f t="shared" si="156"/>
        <v>0</v>
      </c>
      <c r="AR126" s="12">
        <f t="shared" si="102"/>
        <v>0</v>
      </c>
      <c r="AS126" s="12">
        <f t="shared" si="103"/>
        <v>0</v>
      </c>
      <c r="AT126" s="12" t="str">
        <f t="shared" si="146"/>
        <v/>
      </c>
      <c r="AU126" s="12" t="str">
        <f t="shared" si="147"/>
        <v/>
      </c>
      <c r="AV126" s="12" t="str">
        <f t="shared" si="148"/>
        <v/>
      </c>
      <c r="AW126" s="12" t="str">
        <f t="shared" si="149"/>
        <v/>
      </c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</row>
    <row r="127" spans="2:63" x14ac:dyDescent="0.2">
      <c r="B127" s="4">
        <v>116</v>
      </c>
      <c r="C127" s="31"/>
      <c r="D127" s="32"/>
      <c r="E127" s="32"/>
      <c r="F127" s="32"/>
      <c r="G127" s="32"/>
      <c r="H127" s="32"/>
      <c r="I127" s="32"/>
      <c r="J127" s="6"/>
      <c r="K127" s="59"/>
      <c r="L127" s="60"/>
      <c r="M127" s="60"/>
      <c r="N127" s="60"/>
      <c r="O127" s="61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1" t="str">
        <f t="shared" si="100"/>
        <v/>
      </c>
      <c r="AF127" s="1" t="str">
        <f t="shared" si="140"/>
        <v/>
      </c>
      <c r="AG127" s="1" t="str">
        <f t="shared" si="141"/>
        <v/>
      </c>
      <c r="AH127" s="46" t="str">
        <f>IF(SUM(AE127:AE131)=0,"",SUM(BF127+BG127+BH127))</f>
        <v/>
      </c>
      <c r="AI127" s="43" t="str">
        <f>IF(AH127="","",RANK(BK127,$BK$12:$BK$151))</f>
        <v/>
      </c>
      <c r="AL127" s="15">
        <f t="shared" si="150"/>
        <v>0</v>
      </c>
      <c r="AM127" s="15">
        <f t="shared" si="142"/>
        <v>0</v>
      </c>
      <c r="AN127" s="15">
        <f t="shared" si="143"/>
        <v>0</v>
      </c>
      <c r="AO127" s="15">
        <f t="shared" si="144"/>
        <v>0</v>
      </c>
      <c r="AP127" s="15">
        <f t="shared" si="145"/>
        <v>0</v>
      </c>
      <c r="AQ127" s="12">
        <f t="shared" si="156"/>
        <v>0</v>
      </c>
      <c r="AR127" s="12">
        <f t="shared" si="102"/>
        <v>0</v>
      </c>
      <c r="AS127" s="12">
        <f t="shared" si="103"/>
        <v>0</v>
      </c>
      <c r="AT127" s="12" t="str">
        <f t="shared" si="146"/>
        <v/>
      </c>
      <c r="AU127" s="12" t="str">
        <f t="shared" si="147"/>
        <v/>
      </c>
      <c r="AV127" s="12" t="str">
        <f t="shared" si="148"/>
        <v/>
      </c>
      <c r="AW127" s="12" t="str">
        <f t="shared" si="149"/>
        <v/>
      </c>
      <c r="AX127" s="40">
        <f>IFERROR(LARGE(AT127:AT131,1),0)</f>
        <v>0</v>
      </c>
      <c r="AY127" s="40">
        <f>IFERROR(LARGE(AU127:AU131,1),0)</f>
        <v>0</v>
      </c>
      <c r="AZ127" s="40">
        <f>IFERROR(LARGE(AT127:AT131,2),0)</f>
        <v>0</v>
      </c>
      <c r="BA127" s="40">
        <f>IFERROR(LARGE(AU127:AU131,2),0)</f>
        <v>0</v>
      </c>
      <c r="BB127" s="40">
        <f>IFERROR(LARGE(AT127:AT131,3),0)</f>
        <v>0</v>
      </c>
      <c r="BC127" s="40">
        <f>IFERROR(LARGE(AU127:AU131,3),0)</f>
        <v>0</v>
      </c>
      <c r="BD127" s="40">
        <f>IFERROR(LARGE(AT127:AT131,4),0)</f>
        <v>0</v>
      </c>
      <c r="BE127" s="40">
        <f>IFERROR(LARGE(AU127:AU131,4),0)</f>
        <v>0</v>
      </c>
      <c r="BF127" s="40">
        <f t="shared" ref="BF127" si="167">IFERROR(LARGE(AX127:AY131,1),0)</f>
        <v>0</v>
      </c>
      <c r="BG127" s="40">
        <f t="shared" ref="BG127" si="168">IFERROR(LARGE(AX127:AY131,2),0)</f>
        <v>0</v>
      </c>
      <c r="BH127" s="40">
        <f t="shared" ref="BH127" si="169">IFERROR(LARGE(AZ127:BE131,1),0)</f>
        <v>0</v>
      </c>
      <c r="BI127" s="40">
        <f t="shared" ref="BI127" si="170">IFERROR(LARGE(AZ127:BE131,2),0)</f>
        <v>0</v>
      </c>
      <c r="BJ127" s="40">
        <f t="shared" ref="BJ127" si="171">IFERROR(LARGE(AZ127:BE131,3),0)</f>
        <v>0</v>
      </c>
      <c r="BK127" s="40" t="str">
        <f>IF(AH127="","",SUM(AH127*100000000+BF127*100000+BG127*1000+BH127*10))</f>
        <v/>
      </c>
    </row>
    <row r="128" spans="2:63" x14ac:dyDescent="0.2">
      <c r="B128" s="4">
        <v>117</v>
      </c>
      <c r="C128" s="31"/>
      <c r="D128" s="32"/>
      <c r="E128" s="32"/>
      <c r="F128" s="32"/>
      <c r="G128" s="32"/>
      <c r="H128" s="32"/>
      <c r="I128" s="32"/>
      <c r="J128" s="6"/>
      <c r="K128" s="62"/>
      <c r="L128" s="63"/>
      <c r="M128" s="63"/>
      <c r="N128" s="63"/>
      <c r="O128" s="64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1" t="str">
        <f t="shared" si="100"/>
        <v/>
      </c>
      <c r="AF128" s="1" t="str">
        <f t="shared" si="140"/>
        <v/>
      </c>
      <c r="AG128" s="1" t="str">
        <f t="shared" si="141"/>
        <v/>
      </c>
      <c r="AH128" s="47"/>
      <c r="AI128" s="44"/>
      <c r="AL128" s="15">
        <f t="shared" si="150"/>
        <v>0</v>
      </c>
      <c r="AM128" s="15">
        <f t="shared" si="142"/>
        <v>0</v>
      </c>
      <c r="AN128" s="15">
        <f t="shared" si="143"/>
        <v>0</v>
      </c>
      <c r="AO128" s="15">
        <f t="shared" si="144"/>
        <v>0</v>
      </c>
      <c r="AP128" s="15">
        <f t="shared" si="145"/>
        <v>0</v>
      </c>
      <c r="AQ128" s="12">
        <f t="shared" si="156"/>
        <v>0</v>
      </c>
      <c r="AR128" s="12">
        <f t="shared" si="102"/>
        <v>0</v>
      </c>
      <c r="AS128" s="12">
        <f t="shared" si="103"/>
        <v>0</v>
      </c>
      <c r="AT128" s="12" t="str">
        <f t="shared" si="146"/>
        <v/>
      </c>
      <c r="AU128" s="12" t="str">
        <f t="shared" si="147"/>
        <v/>
      </c>
      <c r="AV128" s="12" t="str">
        <f t="shared" si="148"/>
        <v/>
      </c>
      <c r="AW128" s="12" t="str">
        <f t="shared" si="149"/>
        <v/>
      </c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</row>
    <row r="129" spans="2:63" x14ac:dyDescent="0.2">
      <c r="B129" s="4">
        <v>118</v>
      </c>
      <c r="C129" s="31"/>
      <c r="D129" s="32"/>
      <c r="E129" s="32"/>
      <c r="F129" s="32"/>
      <c r="G129" s="32"/>
      <c r="H129" s="32"/>
      <c r="I129" s="32"/>
      <c r="J129" s="6"/>
      <c r="K129" s="62"/>
      <c r="L129" s="63"/>
      <c r="M129" s="63"/>
      <c r="N129" s="63"/>
      <c r="O129" s="64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1" t="str">
        <f t="shared" si="100"/>
        <v/>
      </c>
      <c r="AF129" s="1" t="str">
        <f t="shared" si="140"/>
        <v/>
      </c>
      <c r="AG129" s="1" t="str">
        <f t="shared" si="141"/>
        <v/>
      </c>
      <c r="AH129" s="47"/>
      <c r="AI129" s="44"/>
      <c r="AL129" s="15">
        <f t="shared" si="150"/>
        <v>0</v>
      </c>
      <c r="AM129" s="15">
        <f t="shared" si="142"/>
        <v>0</v>
      </c>
      <c r="AN129" s="15">
        <f t="shared" si="143"/>
        <v>0</v>
      </c>
      <c r="AO129" s="15">
        <f t="shared" si="144"/>
        <v>0</v>
      </c>
      <c r="AP129" s="15">
        <f t="shared" si="145"/>
        <v>0</v>
      </c>
      <c r="AQ129" s="12">
        <f t="shared" si="156"/>
        <v>0</v>
      </c>
      <c r="AR129" s="12">
        <f t="shared" si="102"/>
        <v>0</v>
      </c>
      <c r="AS129" s="12">
        <f t="shared" si="103"/>
        <v>0</v>
      </c>
      <c r="AT129" s="12" t="str">
        <f t="shared" si="146"/>
        <v/>
      </c>
      <c r="AU129" s="12" t="str">
        <f t="shared" si="147"/>
        <v/>
      </c>
      <c r="AV129" s="12" t="str">
        <f t="shared" si="148"/>
        <v/>
      </c>
      <c r="AW129" s="12" t="str">
        <f t="shared" si="149"/>
        <v/>
      </c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</row>
    <row r="130" spans="2:63" x14ac:dyDescent="0.2">
      <c r="B130" s="4">
        <v>119</v>
      </c>
      <c r="C130" s="31"/>
      <c r="D130" s="32"/>
      <c r="E130" s="32"/>
      <c r="F130" s="32"/>
      <c r="G130" s="32"/>
      <c r="H130" s="32"/>
      <c r="I130" s="32"/>
      <c r="J130" s="6"/>
      <c r="K130" s="62"/>
      <c r="L130" s="63"/>
      <c r="M130" s="63"/>
      <c r="N130" s="63"/>
      <c r="O130" s="64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1" t="str">
        <f t="shared" si="100"/>
        <v/>
      </c>
      <c r="AF130" s="1" t="str">
        <f t="shared" si="140"/>
        <v/>
      </c>
      <c r="AG130" s="1" t="str">
        <f t="shared" si="141"/>
        <v/>
      </c>
      <c r="AH130" s="47"/>
      <c r="AI130" s="44"/>
      <c r="AL130" s="15">
        <f t="shared" si="150"/>
        <v>0</v>
      </c>
      <c r="AM130" s="15">
        <f t="shared" si="142"/>
        <v>0</v>
      </c>
      <c r="AN130" s="15">
        <f t="shared" si="143"/>
        <v>0</v>
      </c>
      <c r="AO130" s="15">
        <f t="shared" si="144"/>
        <v>0</v>
      </c>
      <c r="AP130" s="15">
        <f t="shared" si="145"/>
        <v>0</v>
      </c>
      <c r="AQ130" s="12">
        <f t="shared" si="156"/>
        <v>0</v>
      </c>
      <c r="AR130" s="12">
        <f t="shared" si="102"/>
        <v>0</v>
      </c>
      <c r="AS130" s="12">
        <f t="shared" si="103"/>
        <v>0</v>
      </c>
      <c r="AT130" s="12" t="str">
        <f t="shared" si="146"/>
        <v/>
      </c>
      <c r="AU130" s="12" t="str">
        <f t="shared" si="147"/>
        <v/>
      </c>
      <c r="AV130" s="12" t="str">
        <f t="shared" si="148"/>
        <v/>
      </c>
      <c r="AW130" s="12" t="str">
        <f t="shared" si="149"/>
        <v/>
      </c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</row>
    <row r="131" spans="2:63" x14ac:dyDescent="0.2">
      <c r="B131" s="4">
        <v>120</v>
      </c>
      <c r="C131" s="31"/>
      <c r="D131" s="32"/>
      <c r="E131" s="32"/>
      <c r="F131" s="32"/>
      <c r="G131" s="32"/>
      <c r="H131" s="32"/>
      <c r="I131" s="32"/>
      <c r="J131" s="6"/>
      <c r="K131" s="65"/>
      <c r="L131" s="66"/>
      <c r="M131" s="66"/>
      <c r="N131" s="66"/>
      <c r="O131" s="6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1" t="str">
        <f t="shared" si="100"/>
        <v/>
      </c>
      <c r="AF131" s="1" t="str">
        <f t="shared" si="140"/>
        <v/>
      </c>
      <c r="AG131" s="1" t="str">
        <f t="shared" si="141"/>
        <v/>
      </c>
      <c r="AH131" s="48"/>
      <c r="AI131" s="45"/>
      <c r="AL131" s="15">
        <f t="shared" si="150"/>
        <v>0</v>
      </c>
      <c r="AM131" s="15">
        <f t="shared" si="142"/>
        <v>0</v>
      </c>
      <c r="AN131" s="15">
        <f t="shared" si="143"/>
        <v>0</v>
      </c>
      <c r="AO131" s="15">
        <f t="shared" si="144"/>
        <v>0</v>
      </c>
      <c r="AP131" s="15">
        <f t="shared" si="145"/>
        <v>0</v>
      </c>
      <c r="AQ131" s="12">
        <f t="shared" si="156"/>
        <v>0</v>
      </c>
      <c r="AR131" s="12">
        <f t="shared" si="102"/>
        <v>0</v>
      </c>
      <c r="AS131" s="12">
        <f t="shared" si="103"/>
        <v>0</v>
      </c>
      <c r="AT131" s="12" t="str">
        <f t="shared" si="146"/>
        <v/>
      </c>
      <c r="AU131" s="12" t="str">
        <f t="shared" si="147"/>
        <v/>
      </c>
      <c r="AV131" s="12" t="str">
        <f t="shared" si="148"/>
        <v/>
      </c>
      <c r="AW131" s="12" t="str">
        <f t="shared" si="149"/>
        <v/>
      </c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</row>
    <row r="132" spans="2:63" x14ac:dyDescent="0.2">
      <c r="B132" s="4">
        <v>121</v>
      </c>
      <c r="C132" s="31"/>
      <c r="D132" s="32"/>
      <c r="E132" s="32"/>
      <c r="F132" s="32"/>
      <c r="G132" s="32"/>
      <c r="H132" s="32"/>
      <c r="I132" s="32"/>
      <c r="J132" s="6"/>
      <c r="K132" s="59"/>
      <c r="L132" s="60"/>
      <c r="M132" s="60"/>
      <c r="N132" s="60"/>
      <c r="O132" s="61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1" t="str">
        <f t="shared" si="100"/>
        <v/>
      </c>
      <c r="AF132" s="1" t="str">
        <f t="shared" si="140"/>
        <v/>
      </c>
      <c r="AG132" s="1" t="str">
        <f t="shared" si="141"/>
        <v/>
      </c>
      <c r="AH132" s="46" t="str">
        <f>IF(SUM(AE132:AE136)=0,"",SUM(BF132+BG132+BH132))</f>
        <v/>
      </c>
      <c r="AI132" s="43" t="str">
        <f>IF(AH132="","",RANK(BK132,$BK$12:$BK$151))</f>
        <v/>
      </c>
      <c r="AL132" s="15">
        <f t="shared" si="150"/>
        <v>0</v>
      </c>
      <c r="AM132" s="15">
        <f t="shared" si="142"/>
        <v>0</v>
      </c>
      <c r="AN132" s="15">
        <f t="shared" si="143"/>
        <v>0</v>
      </c>
      <c r="AO132" s="15">
        <f t="shared" si="144"/>
        <v>0</v>
      </c>
      <c r="AP132" s="15">
        <f t="shared" si="145"/>
        <v>0</v>
      </c>
      <c r="AQ132" s="12">
        <f t="shared" si="156"/>
        <v>0</v>
      </c>
      <c r="AR132" s="12">
        <f t="shared" si="102"/>
        <v>0</v>
      </c>
      <c r="AS132" s="12">
        <f t="shared" si="103"/>
        <v>0</v>
      </c>
      <c r="AT132" s="12" t="str">
        <f t="shared" si="146"/>
        <v/>
      </c>
      <c r="AU132" s="12" t="str">
        <f t="shared" si="147"/>
        <v/>
      </c>
      <c r="AV132" s="12" t="str">
        <f t="shared" si="148"/>
        <v/>
      </c>
      <c r="AW132" s="12" t="str">
        <f t="shared" si="149"/>
        <v/>
      </c>
      <c r="AX132" s="40">
        <f>IFERROR(LARGE(AT132:AT136,1),0)</f>
        <v>0</v>
      </c>
      <c r="AY132" s="40">
        <f>IFERROR(LARGE(AU132:AU136,1),0)</f>
        <v>0</v>
      </c>
      <c r="AZ132" s="40">
        <f>IFERROR(LARGE(AT132:AT136,2),0)</f>
        <v>0</v>
      </c>
      <c r="BA132" s="40">
        <f>IFERROR(LARGE(AU132:AU136,2),0)</f>
        <v>0</v>
      </c>
      <c r="BB132" s="40">
        <f>IFERROR(LARGE(AT132:AT136,3),0)</f>
        <v>0</v>
      </c>
      <c r="BC132" s="40">
        <f>IFERROR(LARGE(AU132:AU136,3),0)</f>
        <v>0</v>
      </c>
      <c r="BD132" s="40">
        <f>IFERROR(LARGE(AT132:AT136,4),0)</f>
        <v>0</v>
      </c>
      <c r="BE132" s="40">
        <f>IFERROR(LARGE(AU132:AU136,4),0)</f>
        <v>0</v>
      </c>
      <c r="BF132" s="40">
        <f t="shared" ref="BF132" si="172">IFERROR(LARGE(AX132:AY136,1),0)</f>
        <v>0</v>
      </c>
      <c r="BG132" s="40">
        <f t="shared" ref="BG132" si="173">IFERROR(LARGE(AX132:AY136,2),0)</f>
        <v>0</v>
      </c>
      <c r="BH132" s="40">
        <f t="shared" ref="BH132" si="174">IFERROR(LARGE(AZ132:BE136,1),0)</f>
        <v>0</v>
      </c>
      <c r="BI132" s="40">
        <f t="shared" ref="BI132" si="175">IFERROR(LARGE(AZ132:BE136,2),0)</f>
        <v>0</v>
      </c>
      <c r="BJ132" s="40">
        <f t="shared" ref="BJ132" si="176">IFERROR(LARGE(AZ132:BE136,3),0)</f>
        <v>0</v>
      </c>
      <c r="BK132" s="40" t="str">
        <f>IF(AH132="","",SUM(AH132*100000000+BF132*100000+BG132*1000+BH132*10))</f>
        <v/>
      </c>
    </row>
    <row r="133" spans="2:63" x14ac:dyDescent="0.2">
      <c r="B133" s="4">
        <v>122</v>
      </c>
      <c r="C133" s="31"/>
      <c r="D133" s="32"/>
      <c r="E133" s="32"/>
      <c r="F133" s="32"/>
      <c r="G133" s="32"/>
      <c r="H133" s="32"/>
      <c r="I133" s="32"/>
      <c r="J133" s="6"/>
      <c r="K133" s="62"/>
      <c r="L133" s="63"/>
      <c r="M133" s="63"/>
      <c r="N133" s="63"/>
      <c r="O133" s="64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1" t="str">
        <f t="shared" si="100"/>
        <v/>
      </c>
      <c r="AF133" s="1" t="str">
        <f t="shared" si="140"/>
        <v/>
      </c>
      <c r="AG133" s="1" t="str">
        <f t="shared" si="141"/>
        <v/>
      </c>
      <c r="AH133" s="47"/>
      <c r="AI133" s="44"/>
      <c r="AL133" s="15">
        <f t="shared" si="150"/>
        <v>0</v>
      </c>
      <c r="AM133" s="15">
        <f t="shared" si="142"/>
        <v>0</v>
      </c>
      <c r="AN133" s="15">
        <f t="shared" si="143"/>
        <v>0</v>
      </c>
      <c r="AO133" s="15">
        <f t="shared" si="144"/>
        <v>0</v>
      </c>
      <c r="AP133" s="15">
        <f t="shared" si="145"/>
        <v>0</v>
      </c>
      <c r="AQ133" s="12">
        <f t="shared" si="156"/>
        <v>0</v>
      </c>
      <c r="AR133" s="12">
        <f t="shared" si="102"/>
        <v>0</v>
      </c>
      <c r="AS133" s="12">
        <f t="shared" si="103"/>
        <v>0</v>
      </c>
      <c r="AT133" s="12" t="str">
        <f t="shared" si="146"/>
        <v/>
      </c>
      <c r="AU133" s="12" t="str">
        <f t="shared" si="147"/>
        <v/>
      </c>
      <c r="AV133" s="12" t="str">
        <f t="shared" si="148"/>
        <v/>
      </c>
      <c r="AW133" s="12" t="str">
        <f t="shared" si="149"/>
        <v/>
      </c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</row>
    <row r="134" spans="2:63" x14ac:dyDescent="0.2">
      <c r="B134" s="4">
        <v>123</v>
      </c>
      <c r="C134" s="31"/>
      <c r="D134" s="32"/>
      <c r="E134" s="32"/>
      <c r="F134" s="32"/>
      <c r="G134" s="32"/>
      <c r="H134" s="32"/>
      <c r="I134" s="32"/>
      <c r="J134" s="6"/>
      <c r="K134" s="62"/>
      <c r="L134" s="63"/>
      <c r="M134" s="63"/>
      <c r="N134" s="63"/>
      <c r="O134" s="64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1" t="str">
        <f t="shared" si="100"/>
        <v/>
      </c>
      <c r="AF134" s="1" t="str">
        <f t="shared" si="140"/>
        <v/>
      </c>
      <c r="AG134" s="1" t="str">
        <f t="shared" si="141"/>
        <v/>
      </c>
      <c r="AH134" s="47"/>
      <c r="AI134" s="44"/>
      <c r="AL134" s="15">
        <f t="shared" si="150"/>
        <v>0</v>
      </c>
      <c r="AM134" s="15">
        <f t="shared" si="142"/>
        <v>0</v>
      </c>
      <c r="AN134" s="15">
        <f t="shared" si="143"/>
        <v>0</v>
      </c>
      <c r="AO134" s="15">
        <f t="shared" si="144"/>
        <v>0</v>
      </c>
      <c r="AP134" s="15">
        <f t="shared" si="145"/>
        <v>0</v>
      </c>
      <c r="AQ134" s="12">
        <f t="shared" si="156"/>
        <v>0</v>
      </c>
      <c r="AR134" s="12">
        <f t="shared" si="102"/>
        <v>0</v>
      </c>
      <c r="AS134" s="12">
        <f t="shared" si="103"/>
        <v>0</v>
      </c>
      <c r="AT134" s="12" t="str">
        <f t="shared" si="146"/>
        <v/>
      </c>
      <c r="AU134" s="12" t="str">
        <f t="shared" si="147"/>
        <v/>
      </c>
      <c r="AV134" s="12" t="str">
        <f t="shared" si="148"/>
        <v/>
      </c>
      <c r="AW134" s="12" t="str">
        <f t="shared" si="149"/>
        <v/>
      </c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</row>
    <row r="135" spans="2:63" x14ac:dyDescent="0.2">
      <c r="B135" s="4">
        <v>124</v>
      </c>
      <c r="C135" s="31"/>
      <c r="D135" s="32"/>
      <c r="E135" s="32"/>
      <c r="F135" s="32"/>
      <c r="G135" s="32"/>
      <c r="H135" s="32"/>
      <c r="I135" s="32"/>
      <c r="J135" s="6"/>
      <c r="K135" s="62"/>
      <c r="L135" s="63"/>
      <c r="M135" s="63"/>
      <c r="N135" s="63"/>
      <c r="O135" s="64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1" t="str">
        <f t="shared" si="100"/>
        <v/>
      </c>
      <c r="AF135" s="1" t="str">
        <f t="shared" si="140"/>
        <v/>
      </c>
      <c r="AG135" s="1" t="str">
        <f t="shared" si="141"/>
        <v/>
      </c>
      <c r="AH135" s="47"/>
      <c r="AI135" s="44"/>
      <c r="AL135" s="15">
        <f t="shared" si="150"/>
        <v>0</v>
      </c>
      <c r="AM135" s="15">
        <f t="shared" si="142"/>
        <v>0</v>
      </c>
      <c r="AN135" s="15">
        <f t="shared" si="143"/>
        <v>0</v>
      </c>
      <c r="AO135" s="15">
        <f t="shared" si="144"/>
        <v>0</v>
      </c>
      <c r="AP135" s="15">
        <f t="shared" si="145"/>
        <v>0</v>
      </c>
      <c r="AQ135" s="12">
        <f t="shared" si="156"/>
        <v>0</v>
      </c>
      <c r="AR135" s="12">
        <f t="shared" si="102"/>
        <v>0</v>
      </c>
      <c r="AS135" s="12">
        <f t="shared" si="103"/>
        <v>0</v>
      </c>
      <c r="AT135" s="12" t="str">
        <f t="shared" si="146"/>
        <v/>
      </c>
      <c r="AU135" s="12" t="str">
        <f t="shared" si="147"/>
        <v/>
      </c>
      <c r="AV135" s="12" t="str">
        <f t="shared" si="148"/>
        <v/>
      </c>
      <c r="AW135" s="12" t="str">
        <f t="shared" si="149"/>
        <v/>
      </c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</row>
    <row r="136" spans="2:63" x14ac:dyDescent="0.2">
      <c r="B136" s="4">
        <v>125</v>
      </c>
      <c r="C136" s="31"/>
      <c r="D136" s="32"/>
      <c r="E136" s="32"/>
      <c r="F136" s="32"/>
      <c r="G136" s="32"/>
      <c r="H136" s="32"/>
      <c r="I136" s="32"/>
      <c r="J136" s="6"/>
      <c r="K136" s="65"/>
      <c r="L136" s="66"/>
      <c r="M136" s="66"/>
      <c r="N136" s="66"/>
      <c r="O136" s="6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1" t="str">
        <f t="shared" si="100"/>
        <v/>
      </c>
      <c r="AF136" s="1" t="str">
        <f t="shared" si="140"/>
        <v/>
      </c>
      <c r="AG136" s="1" t="str">
        <f t="shared" si="141"/>
        <v/>
      </c>
      <c r="AH136" s="48"/>
      <c r="AI136" s="45"/>
      <c r="AL136" s="15">
        <f t="shared" si="150"/>
        <v>0</v>
      </c>
      <c r="AM136" s="15">
        <f t="shared" si="142"/>
        <v>0</v>
      </c>
      <c r="AN136" s="15">
        <f t="shared" si="143"/>
        <v>0</v>
      </c>
      <c r="AO136" s="15">
        <f t="shared" si="144"/>
        <v>0</v>
      </c>
      <c r="AP136" s="15">
        <f t="shared" si="145"/>
        <v>0</v>
      </c>
      <c r="AQ136" s="12">
        <f t="shared" si="156"/>
        <v>0</v>
      </c>
      <c r="AR136" s="12">
        <f t="shared" si="102"/>
        <v>0</v>
      </c>
      <c r="AS136" s="12">
        <f t="shared" si="103"/>
        <v>0</v>
      </c>
      <c r="AT136" s="12" t="str">
        <f t="shared" si="146"/>
        <v/>
      </c>
      <c r="AU136" s="12" t="str">
        <f t="shared" si="147"/>
        <v/>
      </c>
      <c r="AV136" s="12" t="str">
        <f t="shared" si="148"/>
        <v/>
      </c>
      <c r="AW136" s="12" t="str">
        <f t="shared" si="149"/>
        <v/>
      </c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</row>
    <row r="137" spans="2:63" x14ac:dyDescent="0.2">
      <c r="B137" s="4">
        <v>126</v>
      </c>
      <c r="C137" s="31"/>
      <c r="D137" s="32"/>
      <c r="E137" s="32"/>
      <c r="F137" s="32"/>
      <c r="G137" s="32"/>
      <c r="H137" s="32"/>
      <c r="I137" s="32"/>
      <c r="J137" s="6"/>
      <c r="K137" s="59"/>
      <c r="L137" s="60"/>
      <c r="M137" s="60"/>
      <c r="N137" s="60"/>
      <c r="O137" s="61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1" t="str">
        <f t="shared" si="100"/>
        <v/>
      </c>
      <c r="AF137" s="1" t="str">
        <f t="shared" si="140"/>
        <v/>
      </c>
      <c r="AG137" s="1" t="str">
        <f t="shared" si="141"/>
        <v/>
      </c>
      <c r="AH137" s="46" t="str">
        <f>IF(SUM(AE137:AE141)=0,"",SUM(BF137+BG137+BH137))</f>
        <v/>
      </c>
      <c r="AI137" s="43" t="str">
        <f>IF(AH137="","",RANK(BK137,$BK$12:$BK$151))</f>
        <v/>
      </c>
      <c r="AL137" s="15">
        <f t="shared" si="150"/>
        <v>0</v>
      </c>
      <c r="AM137" s="15">
        <f t="shared" si="142"/>
        <v>0</v>
      </c>
      <c r="AN137" s="15">
        <f t="shared" si="143"/>
        <v>0</v>
      </c>
      <c r="AO137" s="15">
        <f t="shared" si="144"/>
        <v>0</v>
      </c>
      <c r="AP137" s="15">
        <f t="shared" si="145"/>
        <v>0</v>
      </c>
      <c r="AQ137" s="12">
        <f t="shared" si="156"/>
        <v>0</v>
      </c>
      <c r="AR137" s="12">
        <f t="shared" si="102"/>
        <v>0</v>
      </c>
      <c r="AS137" s="12">
        <f t="shared" si="103"/>
        <v>0</v>
      </c>
      <c r="AT137" s="12" t="str">
        <f t="shared" si="146"/>
        <v/>
      </c>
      <c r="AU137" s="12" t="str">
        <f t="shared" si="147"/>
        <v/>
      </c>
      <c r="AV137" s="12" t="str">
        <f t="shared" si="148"/>
        <v/>
      </c>
      <c r="AW137" s="12" t="str">
        <f t="shared" si="149"/>
        <v/>
      </c>
      <c r="AX137" s="40">
        <f>IFERROR(LARGE(AT137:AT141,1),0)</f>
        <v>0</v>
      </c>
      <c r="AY137" s="40">
        <f>IFERROR(LARGE(AU137:AU141,1),0)</f>
        <v>0</v>
      </c>
      <c r="AZ137" s="40">
        <f>IFERROR(LARGE(AT137:AT141,2),0)</f>
        <v>0</v>
      </c>
      <c r="BA137" s="40">
        <f>IFERROR(LARGE(AU137:AU141,2),0)</f>
        <v>0</v>
      </c>
      <c r="BB137" s="40">
        <f>IFERROR(LARGE(AT137:AT141,3),0)</f>
        <v>0</v>
      </c>
      <c r="BC137" s="40">
        <f>IFERROR(LARGE(AU137:AU141,3),0)</f>
        <v>0</v>
      </c>
      <c r="BD137" s="40">
        <f>IFERROR(LARGE(AT137:AT141,4),0)</f>
        <v>0</v>
      </c>
      <c r="BE137" s="40">
        <f>IFERROR(LARGE(AU137:AU141,4),0)</f>
        <v>0</v>
      </c>
      <c r="BF137" s="40">
        <f t="shared" ref="BF137" si="177">IFERROR(LARGE(AX137:AY141,1),0)</f>
        <v>0</v>
      </c>
      <c r="BG137" s="40">
        <f t="shared" ref="BG137" si="178">IFERROR(LARGE(AX137:AY141,2),0)</f>
        <v>0</v>
      </c>
      <c r="BH137" s="40">
        <f t="shared" ref="BH137" si="179">IFERROR(LARGE(AZ137:BE141,1),0)</f>
        <v>0</v>
      </c>
      <c r="BI137" s="40">
        <f t="shared" ref="BI137" si="180">IFERROR(LARGE(AZ137:BE141,2),0)</f>
        <v>0</v>
      </c>
      <c r="BJ137" s="40">
        <f t="shared" ref="BJ137" si="181">IFERROR(LARGE(AZ137:BE141,3),0)</f>
        <v>0</v>
      </c>
      <c r="BK137" s="40" t="str">
        <f>IF(AH137="","",SUM(AH137*100000000+BF137*100000+BG137*1000+BH137*10))</f>
        <v/>
      </c>
    </row>
    <row r="138" spans="2:63" x14ac:dyDescent="0.2">
      <c r="B138" s="4">
        <v>127</v>
      </c>
      <c r="C138" s="31"/>
      <c r="D138" s="32"/>
      <c r="E138" s="32"/>
      <c r="F138" s="32"/>
      <c r="G138" s="32"/>
      <c r="H138" s="32"/>
      <c r="I138" s="32"/>
      <c r="J138" s="6"/>
      <c r="K138" s="62"/>
      <c r="L138" s="63"/>
      <c r="M138" s="63"/>
      <c r="N138" s="63"/>
      <c r="O138" s="64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1" t="str">
        <f t="shared" si="100"/>
        <v/>
      </c>
      <c r="AF138" s="1" t="str">
        <f t="shared" si="140"/>
        <v/>
      </c>
      <c r="AG138" s="1" t="str">
        <f t="shared" si="141"/>
        <v/>
      </c>
      <c r="AH138" s="47"/>
      <c r="AI138" s="44"/>
      <c r="AL138" s="15">
        <f t="shared" si="150"/>
        <v>0</v>
      </c>
      <c r="AM138" s="15">
        <f t="shared" si="142"/>
        <v>0</v>
      </c>
      <c r="AN138" s="15">
        <f t="shared" si="143"/>
        <v>0</v>
      </c>
      <c r="AO138" s="15">
        <f t="shared" si="144"/>
        <v>0</v>
      </c>
      <c r="AP138" s="15">
        <f t="shared" si="145"/>
        <v>0</v>
      </c>
      <c r="AQ138" s="12">
        <f t="shared" si="156"/>
        <v>0</v>
      </c>
      <c r="AR138" s="12">
        <f t="shared" si="102"/>
        <v>0</v>
      </c>
      <c r="AS138" s="12">
        <f t="shared" si="103"/>
        <v>0</v>
      </c>
      <c r="AT138" s="12" t="str">
        <f t="shared" si="146"/>
        <v/>
      </c>
      <c r="AU138" s="12" t="str">
        <f t="shared" si="147"/>
        <v/>
      </c>
      <c r="AV138" s="12" t="str">
        <f t="shared" si="148"/>
        <v/>
      </c>
      <c r="AW138" s="12" t="str">
        <f t="shared" si="149"/>
        <v/>
      </c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</row>
    <row r="139" spans="2:63" x14ac:dyDescent="0.2">
      <c r="B139" s="4">
        <v>128</v>
      </c>
      <c r="C139" s="31"/>
      <c r="D139" s="32"/>
      <c r="E139" s="32"/>
      <c r="F139" s="32"/>
      <c r="G139" s="32"/>
      <c r="H139" s="32"/>
      <c r="I139" s="32"/>
      <c r="J139" s="6"/>
      <c r="K139" s="62"/>
      <c r="L139" s="63"/>
      <c r="M139" s="63"/>
      <c r="N139" s="63"/>
      <c r="O139" s="64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1" t="str">
        <f t="shared" si="100"/>
        <v/>
      </c>
      <c r="AF139" s="1" t="str">
        <f t="shared" si="140"/>
        <v/>
      </c>
      <c r="AG139" s="1" t="str">
        <f t="shared" si="141"/>
        <v/>
      </c>
      <c r="AH139" s="47"/>
      <c r="AI139" s="44"/>
      <c r="AL139" s="15">
        <f t="shared" si="150"/>
        <v>0</v>
      </c>
      <c r="AM139" s="15">
        <f t="shared" si="142"/>
        <v>0</v>
      </c>
      <c r="AN139" s="15">
        <f t="shared" si="143"/>
        <v>0</v>
      </c>
      <c r="AO139" s="15">
        <f t="shared" si="144"/>
        <v>0</v>
      </c>
      <c r="AP139" s="15">
        <f t="shared" si="145"/>
        <v>0</v>
      </c>
      <c r="AQ139" s="12">
        <f t="shared" si="156"/>
        <v>0</v>
      </c>
      <c r="AR139" s="12">
        <f t="shared" si="102"/>
        <v>0</v>
      </c>
      <c r="AS139" s="12">
        <f t="shared" si="103"/>
        <v>0</v>
      </c>
      <c r="AT139" s="12" t="str">
        <f t="shared" si="146"/>
        <v/>
      </c>
      <c r="AU139" s="12" t="str">
        <f t="shared" si="147"/>
        <v/>
      </c>
      <c r="AV139" s="12" t="str">
        <f t="shared" si="148"/>
        <v/>
      </c>
      <c r="AW139" s="12" t="str">
        <f t="shared" si="149"/>
        <v/>
      </c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</row>
    <row r="140" spans="2:63" x14ac:dyDescent="0.2">
      <c r="B140" s="4">
        <v>129</v>
      </c>
      <c r="C140" s="31"/>
      <c r="D140" s="32"/>
      <c r="E140" s="32"/>
      <c r="F140" s="32"/>
      <c r="G140" s="32"/>
      <c r="H140" s="32"/>
      <c r="I140" s="32"/>
      <c r="J140" s="6"/>
      <c r="K140" s="62"/>
      <c r="L140" s="63"/>
      <c r="M140" s="63"/>
      <c r="N140" s="63"/>
      <c r="O140" s="64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1" t="str">
        <f t="shared" si="100"/>
        <v/>
      </c>
      <c r="AF140" s="1" t="str">
        <f t="shared" ref="AF140:AF151" si="182">IF(AV140="","",RANK($AV140,$AV$12:$AV$151))</f>
        <v/>
      </c>
      <c r="AG140" s="1" t="str">
        <f t="shared" ref="AG140:AG151" si="183">IF(AW140="","",RANK($AW140,$AW$12:$AW$151))</f>
        <v/>
      </c>
      <c r="AH140" s="47"/>
      <c r="AI140" s="44"/>
      <c r="AL140" s="15">
        <f t="shared" si="150"/>
        <v>0</v>
      </c>
      <c r="AM140" s="15">
        <f t="shared" ref="AM140:AM151" si="184">SUM(S140:U140)</f>
        <v>0</v>
      </c>
      <c r="AN140" s="15">
        <f t="shared" ref="AN140:AN151" si="185">SUM(V140:X140)</f>
        <v>0</v>
      </c>
      <c r="AO140" s="15">
        <f t="shared" ref="AO140:AO151" si="186">SUM(Y140:AA140)</f>
        <v>0</v>
      </c>
      <c r="AP140" s="15">
        <f t="shared" ref="AP140:AP151" si="187">SUM(AB140:AD140)</f>
        <v>0</v>
      </c>
      <c r="AQ140" s="12">
        <f t="shared" si="156"/>
        <v>0</v>
      </c>
      <c r="AR140" s="12">
        <f t="shared" si="102"/>
        <v>0</v>
      </c>
      <c r="AS140" s="12">
        <f t="shared" si="103"/>
        <v>0</v>
      </c>
      <c r="AT140" s="12" t="str">
        <f t="shared" ref="AT140:AT151" si="188">IF(J140="ж",AE140,"")</f>
        <v/>
      </c>
      <c r="AU140" s="12" t="str">
        <f t="shared" ref="AU140:AU151" si="189">IF(J140="м",AE140,"")</f>
        <v/>
      </c>
      <c r="AV140" s="12" t="str">
        <f t="shared" ref="AV140:AV151" si="190">IF(J140="ж",IF(AE140="","",SUM(AE140*1000000+AQ140*10000+AR140*1000+AS140*10)),"")</f>
        <v/>
      </c>
      <c r="AW140" s="12" t="str">
        <f t="shared" ref="AW140:AW151" si="191">IF(J140="м",IF(AE140="","",SUM(AE140*1000000+AQ140*10000+AR140*1000+AS140*10)),"")</f>
        <v/>
      </c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</row>
    <row r="141" spans="2:63" x14ac:dyDescent="0.2">
      <c r="B141" s="4">
        <v>130</v>
      </c>
      <c r="C141" s="31"/>
      <c r="D141" s="32"/>
      <c r="E141" s="32"/>
      <c r="F141" s="32"/>
      <c r="G141" s="32"/>
      <c r="H141" s="32"/>
      <c r="I141" s="32"/>
      <c r="J141" s="6"/>
      <c r="K141" s="65"/>
      <c r="L141" s="66"/>
      <c r="M141" s="66"/>
      <c r="N141" s="66"/>
      <c r="O141" s="6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1" t="str">
        <f t="shared" ref="AE141:AE151" si="192">IF(SUM(P141:AD141)=0,"",SUM(P141:AD141))</f>
        <v/>
      </c>
      <c r="AF141" s="1" t="str">
        <f t="shared" si="182"/>
        <v/>
      </c>
      <c r="AG141" s="1" t="str">
        <f t="shared" si="183"/>
        <v/>
      </c>
      <c r="AH141" s="48"/>
      <c r="AI141" s="45"/>
      <c r="AL141" s="15">
        <f t="shared" ref="AL141:AL151" si="193">SUM(P141:R141)</f>
        <v>0</v>
      </c>
      <c r="AM141" s="15">
        <f t="shared" si="184"/>
        <v>0</v>
      </c>
      <c r="AN141" s="15">
        <f t="shared" si="185"/>
        <v>0</v>
      </c>
      <c r="AO141" s="15">
        <f t="shared" si="186"/>
        <v>0</v>
      </c>
      <c r="AP141" s="15">
        <f t="shared" si="187"/>
        <v>0</v>
      </c>
      <c r="AQ141" s="12">
        <f t="shared" si="156"/>
        <v>0</v>
      </c>
      <c r="AR141" s="12">
        <f t="shared" ref="AR141:AR151" si="194">LARGE(AL141:AP141,2)</f>
        <v>0</v>
      </c>
      <c r="AS141" s="12">
        <f t="shared" ref="AS141:AS151" si="195">LARGE(AL141:AP141,3)</f>
        <v>0</v>
      </c>
      <c r="AT141" s="12" t="str">
        <f t="shared" si="188"/>
        <v/>
      </c>
      <c r="AU141" s="12" t="str">
        <f t="shared" si="189"/>
        <v/>
      </c>
      <c r="AV141" s="12" t="str">
        <f t="shared" si="190"/>
        <v/>
      </c>
      <c r="AW141" s="12" t="str">
        <f t="shared" si="191"/>
        <v/>
      </c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</row>
    <row r="142" spans="2:63" x14ac:dyDescent="0.2">
      <c r="B142" s="4">
        <v>131</v>
      </c>
      <c r="C142" s="31"/>
      <c r="D142" s="32"/>
      <c r="E142" s="32"/>
      <c r="F142" s="32"/>
      <c r="G142" s="32"/>
      <c r="H142" s="32"/>
      <c r="I142" s="32"/>
      <c r="J142" s="6"/>
      <c r="K142" s="59"/>
      <c r="L142" s="60"/>
      <c r="M142" s="60"/>
      <c r="N142" s="60"/>
      <c r="O142" s="61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1" t="str">
        <f t="shared" si="192"/>
        <v/>
      </c>
      <c r="AF142" s="1" t="str">
        <f t="shared" si="182"/>
        <v/>
      </c>
      <c r="AG142" s="1" t="str">
        <f t="shared" si="183"/>
        <v/>
      </c>
      <c r="AH142" s="46" t="str">
        <f>IF(SUM(AE142:AE146)=0,"",SUM(BF142+BG142+BH142))</f>
        <v/>
      </c>
      <c r="AI142" s="43" t="str">
        <f>IF(AH142="","",RANK(BK142,$BK$12:$BK$151))</f>
        <v/>
      </c>
      <c r="AL142" s="15">
        <f t="shared" si="193"/>
        <v>0</v>
      </c>
      <c r="AM142" s="15">
        <f t="shared" si="184"/>
        <v>0</v>
      </c>
      <c r="AN142" s="15">
        <f t="shared" si="185"/>
        <v>0</v>
      </c>
      <c r="AO142" s="15">
        <f t="shared" si="186"/>
        <v>0</v>
      </c>
      <c r="AP142" s="15">
        <f t="shared" si="187"/>
        <v>0</v>
      </c>
      <c r="AQ142" s="12">
        <f t="shared" si="156"/>
        <v>0</v>
      </c>
      <c r="AR142" s="12">
        <f t="shared" si="194"/>
        <v>0</v>
      </c>
      <c r="AS142" s="12">
        <f t="shared" si="195"/>
        <v>0</v>
      </c>
      <c r="AT142" s="12" t="str">
        <f t="shared" si="188"/>
        <v/>
      </c>
      <c r="AU142" s="12" t="str">
        <f t="shared" si="189"/>
        <v/>
      </c>
      <c r="AV142" s="12" t="str">
        <f t="shared" si="190"/>
        <v/>
      </c>
      <c r="AW142" s="12" t="str">
        <f t="shared" si="191"/>
        <v/>
      </c>
      <c r="AX142" s="40">
        <f>IFERROR(LARGE(AT142:AT146,1),0)</f>
        <v>0</v>
      </c>
      <c r="AY142" s="40">
        <f>IFERROR(LARGE(AU142:AU146,1),0)</f>
        <v>0</v>
      </c>
      <c r="AZ142" s="40">
        <f>IFERROR(LARGE(AT142:AT146,2),0)</f>
        <v>0</v>
      </c>
      <c r="BA142" s="40">
        <f>IFERROR(LARGE(AU142:AU146,2),0)</f>
        <v>0</v>
      </c>
      <c r="BB142" s="40">
        <f>IFERROR(LARGE(AT142:AT146,3),0)</f>
        <v>0</v>
      </c>
      <c r="BC142" s="40">
        <f>IFERROR(LARGE(AU142:AU146,3),0)</f>
        <v>0</v>
      </c>
      <c r="BD142" s="40">
        <f>IFERROR(LARGE(AT142:AT146,4),0)</f>
        <v>0</v>
      </c>
      <c r="BE142" s="40">
        <f>IFERROR(LARGE(AU142:AU146,4),0)</f>
        <v>0</v>
      </c>
      <c r="BF142" s="40">
        <f t="shared" ref="BF142" si="196">IFERROR(LARGE(AX142:AY146,1),0)</f>
        <v>0</v>
      </c>
      <c r="BG142" s="40">
        <f t="shared" ref="BG142" si="197">IFERROR(LARGE(AX142:AY146,2),0)</f>
        <v>0</v>
      </c>
      <c r="BH142" s="40">
        <f t="shared" ref="BH142" si="198">IFERROR(LARGE(AZ142:BE146,1),0)</f>
        <v>0</v>
      </c>
      <c r="BI142" s="40">
        <f t="shared" ref="BI142" si="199">IFERROR(LARGE(AZ142:BE146,2),0)</f>
        <v>0</v>
      </c>
      <c r="BJ142" s="40">
        <f t="shared" ref="BJ142" si="200">IFERROR(LARGE(AZ142:BE146,3),0)</f>
        <v>0</v>
      </c>
      <c r="BK142" s="40" t="str">
        <f>IF(AH142="","",SUM(AH142*100000000+BF142*100000+BG142*1000+BH142*10))</f>
        <v/>
      </c>
    </row>
    <row r="143" spans="2:63" x14ac:dyDescent="0.2">
      <c r="B143" s="4">
        <v>132</v>
      </c>
      <c r="C143" s="31"/>
      <c r="D143" s="32"/>
      <c r="E143" s="32"/>
      <c r="F143" s="32"/>
      <c r="G143" s="32"/>
      <c r="H143" s="32"/>
      <c r="I143" s="32"/>
      <c r="J143" s="5"/>
      <c r="K143" s="62"/>
      <c r="L143" s="63"/>
      <c r="M143" s="63"/>
      <c r="N143" s="63"/>
      <c r="O143" s="64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1" t="str">
        <f t="shared" si="192"/>
        <v/>
      </c>
      <c r="AF143" s="1" t="str">
        <f t="shared" si="182"/>
        <v/>
      </c>
      <c r="AG143" s="1" t="str">
        <f t="shared" si="183"/>
        <v/>
      </c>
      <c r="AH143" s="47"/>
      <c r="AI143" s="44"/>
      <c r="AL143" s="15">
        <f t="shared" si="193"/>
        <v>0</v>
      </c>
      <c r="AM143" s="15">
        <f t="shared" si="184"/>
        <v>0</v>
      </c>
      <c r="AN143" s="15">
        <f t="shared" si="185"/>
        <v>0</v>
      </c>
      <c r="AO143" s="15">
        <f t="shared" si="186"/>
        <v>0</v>
      </c>
      <c r="AP143" s="15">
        <f t="shared" si="187"/>
        <v>0</v>
      </c>
      <c r="AQ143" s="12">
        <f t="shared" si="156"/>
        <v>0</v>
      </c>
      <c r="AR143" s="12">
        <f t="shared" si="194"/>
        <v>0</v>
      </c>
      <c r="AS143" s="12">
        <f t="shared" si="195"/>
        <v>0</v>
      </c>
      <c r="AT143" s="12" t="str">
        <f t="shared" si="188"/>
        <v/>
      </c>
      <c r="AU143" s="12" t="str">
        <f t="shared" si="189"/>
        <v/>
      </c>
      <c r="AV143" s="12" t="str">
        <f t="shared" si="190"/>
        <v/>
      </c>
      <c r="AW143" s="12" t="str">
        <f t="shared" si="191"/>
        <v/>
      </c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</row>
    <row r="144" spans="2:63" x14ac:dyDescent="0.2">
      <c r="B144" s="4">
        <v>133</v>
      </c>
      <c r="C144" s="31"/>
      <c r="D144" s="32"/>
      <c r="E144" s="32"/>
      <c r="F144" s="32"/>
      <c r="G144" s="32"/>
      <c r="H144" s="32"/>
      <c r="I144" s="32"/>
      <c r="J144" s="6"/>
      <c r="K144" s="62"/>
      <c r="L144" s="63"/>
      <c r="M144" s="63"/>
      <c r="N144" s="63"/>
      <c r="O144" s="64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1" t="str">
        <f t="shared" si="192"/>
        <v/>
      </c>
      <c r="AF144" s="1" t="str">
        <f t="shared" si="182"/>
        <v/>
      </c>
      <c r="AG144" s="1" t="str">
        <f t="shared" si="183"/>
        <v/>
      </c>
      <c r="AH144" s="47"/>
      <c r="AI144" s="44"/>
      <c r="AL144" s="15">
        <f t="shared" si="193"/>
        <v>0</v>
      </c>
      <c r="AM144" s="15">
        <f t="shared" si="184"/>
        <v>0</v>
      </c>
      <c r="AN144" s="15">
        <f t="shared" si="185"/>
        <v>0</v>
      </c>
      <c r="AO144" s="15">
        <f t="shared" si="186"/>
        <v>0</v>
      </c>
      <c r="AP144" s="15">
        <f t="shared" si="187"/>
        <v>0</v>
      </c>
      <c r="AQ144" s="12">
        <f t="shared" si="156"/>
        <v>0</v>
      </c>
      <c r="AR144" s="12">
        <f t="shared" si="194"/>
        <v>0</v>
      </c>
      <c r="AS144" s="12">
        <f t="shared" si="195"/>
        <v>0</v>
      </c>
      <c r="AT144" s="12" t="str">
        <f t="shared" si="188"/>
        <v/>
      </c>
      <c r="AU144" s="12" t="str">
        <f t="shared" si="189"/>
        <v/>
      </c>
      <c r="AV144" s="12" t="str">
        <f t="shared" si="190"/>
        <v/>
      </c>
      <c r="AW144" s="12" t="str">
        <f t="shared" si="191"/>
        <v/>
      </c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</row>
    <row r="145" spans="2:63" x14ac:dyDescent="0.2">
      <c r="B145" s="4">
        <v>134</v>
      </c>
      <c r="C145" s="31"/>
      <c r="D145" s="32"/>
      <c r="E145" s="32"/>
      <c r="F145" s="32"/>
      <c r="G145" s="32"/>
      <c r="H145" s="32"/>
      <c r="I145" s="32"/>
      <c r="J145" s="6"/>
      <c r="K145" s="62"/>
      <c r="L145" s="63"/>
      <c r="M145" s="63"/>
      <c r="N145" s="63"/>
      <c r="O145" s="64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1" t="str">
        <f t="shared" si="192"/>
        <v/>
      </c>
      <c r="AF145" s="1" t="str">
        <f t="shared" si="182"/>
        <v/>
      </c>
      <c r="AG145" s="1" t="str">
        <f t="shared" si="183"/>
        <v/>
      </c>
      <c r="AH145" s="47"/>
      <c r="AI145" s="44"/>
      <c r="AL145" s="15">
        <f t="shared" si="193"/>
        <v>0</v>
      </c>
      <c r="AM145" s="15">
        <f t="shared" si="184"/>
        <v>0</v>
      </c>
      <c r="AN145" s="15">
        <f t="shared" si="185"/>
        <v>0</v>
      </c>
      <c r="AO145" s="15">
        <f t="shared" si="186"/>
        <v>0</v>
      </c>
      <c r="AP145" s="15">
        <f t="shared" si="187"/>
        <v>0</v>
      </c>
      <c r="AQ145" s="12">
        <f t="shared" si="156"/>
        <v>0</v>
      </c>
      <c r="AR145" s="12">
        <f t="shared" si="194"/>
        <v>0</v>
      </c>
      <c r="AS145" s="12">
        <f t="shared" si="195"/>
        <v>0</v>
      </c>
      <c r="AT145" s="12" t="str">
        <f t="shared" si="188"/>
        <v/>
      </c>
      <c r="AU145" s="12" t="str">
        <f t="shared" si="189"/>
        <v/>
      </c>
      <c r="AV145" s="12" t="str">
        <f t="shared" si="190"/>
        <v/>
      </c>
      <c r="AW145" s="12" t="str">
        <f t="shared" si="191"/>
        <v/>
      </c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</row>
    <row r="146" spans="2:63" x14ac:dyDescent="0.2">
      <c r="B146" s="4">
        <v>135</v>
      </c>
      <c r="C146" s="31"/>
      <c r="D146" s="32"/>
      <c r="E146" s="32"/>
      <c r="F146" s="32"/>
      <c r="G146" s="32"/>
      <c r="H146" s="32"/>
      <c r="I146" s="32"/>
      <c r="J146" s="6"/>
      <c r="K146" s="65"/>
      <c r="L146" s="66"/>
      <c r="M146" s="66"/>
      <c r="N146" s="66"/>
      <c r="O146" s="67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1" t="str">
        <f t="shared" si="192"/>
        <v/>
      </c>
      <c r="AF146" s="1" t="str">
        <f t="shared" si="182"/>
        <v/>
      </c>
      <c r="AG146" s="1" t="str">
        <f t="shared" si="183"/>
        <v/>
      </c>
      <c r="AH146" s="48"/>
      <c r="AI146" s="45"/>
      <c r="AL146" s="15">
        <f t="shared" si="193"/>
        <v>0</v>
      </c>
      <c r="AM146" s="15">
        <f t="shared" si="184"/>
        <v>0</v>
      </c>
      <c r="AN146" s="15">
        <f t="shared" si="185"/>
        <v>0</v>
      </c>
      <c r="AO146" s="15">
        <f t="shared" si="186"/>
        <v>0</v>
      </c>
      <c r="AP146" s="15">
        <f t="shared" si="187"/>
        <v>0</v>
      </c>
      <c r="AQ146" s="12">
        <f t="shared" ref="AQ146:AQ151" si="201">LARGE(AL146:AP146,1)</f>
        <v>0</v>
      </c>
      <c r="AR146" s="12">
        <f t="shared" si="194"/>
        <v>0</v>
      </c>
      <c r="AS146" s="12">
        <f t="shared" si="195"/>
        <v>0</v>
      </c>
      <c r="AT146" s="12" t="str">
        <f t="shared" si="188"/>
        <v/>
      </c>
      <c r="AU146" s="12" t="str">
        <f t="shared" si="189"/>
        <v/>
      </c>
      <c r="AV146" s="12" t="str">
        <f t="shared" si="190"/>
        <v/>
      </c>
      <c r="AW146" s="12" t="str">
        <f t="shared" si="191"/>
        <v/>
      </c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</row>
    <row r="147" spans="2:63" x14ac:dyDescent="0.2">
      <c r="B147" s="4">
        <v>136</v>
      </c>
      <c r="C147" s="31"/>
      <c r="D147" s="32"/>
      <c r="E147" s="32"/>
      <c r="F147" s="32"/>
      <c r="G147" s="32"/>
      <c r="H147" s="32"/>
      <c r="I147" s="32"/>
      <c r="J147" s="6"/>
      <c r="K147" s="59"/>
      <c r="L147" s="60"/>
      <c r="M147" s="60"/>
      <c r="N147" s="60"/>
      <c r="O147" s="61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1" t="str">
        <f t="shared" si="192"/>
        <v/>
      </c>
      <c r="AF147" s="1" t="str">
        <f t="shared" si="182"/>
        <v/>
      </c>
      <c r="AG147" s="1" t="str">
        <f t="shared" si="183"/>
        <v/>
      </c>
      <c r="AH147" s="46" t="str">
        <f>IF(SUM(AE147:AE151)=0,"",SUM(BF147+BG147+BH147))</f>
        <v/>
      </c>
      <c r="AI147" s="43" t="str">
        <f>IF(AH147="","",RANK(BK147,$BK$12:$BK$151))</f>
        <v/>
      </c>
      <c r="AL147" s="15">
        <f t="shared" si="193"/>
        <v>0</v>
      </c>
      <c r="AM147" s="15">
        <f t="shared" si="184"/>
        <v>0</v>
      </c>
      <c r="AN147" s="15">
        <f t="shared" si="185"/>
        <v>0</v>
      </c>
      <c r="AO147" s="15">
        <f t="shared" si="186"/>
        <v>0</v>
      </c>
      <c r="AP147" s="15">
        <f t="shared" si="187"/>
        <v>0</v>
      </c>
      <c r="AQ147" s="12">
        <f t="shared" si="201"/>
        <v>0</v>
      </c>
      <c r="AR147" s="12">
        <f t="shared" si="194"/>
        <v>0</v>
      </c>
      <c r="AS147" s="12">
        <f t="shared" si="195"/>
        <v>0</v>
      </c>
      <c r="AT147" s="12" t="str">
        <f t="shared" si="188"/>
        <v/>
      </c>
      <c r="AU147" s="12" t="str">
        <f t="shared" si="189"/>
        <v/>
      </c>
      <c r="AV147" s="12" t="str">
        <f t="shared" si="190"/>
        <v/>
      </c>
      <c r="AW147" s="12" t="str">
        <f t="shared" si="191"/>
        <v/>
      </c>
      <c r="AX147" s="40">
        <f>IFERROR(LARGE(AT147:AT151,1),0)</f>
        <v>0</v>
      </c>
      <c r="AY147" s="40">
        <f>IFERROR(LARGE(AU147:AU151,1),0)</f>
        <v>0</v>
      </c>
      <c r="AZ147" s="40">
        <f>IFERROR(LARGE(AT147:AT151,2),0)</f>
        <v>0</v>
      </c>
      <c r="BA147" s="40">
        <f>IFERROR(LARGE(AU147:AU151,2),0)</f>
        <v>0</v>
      </c>
      <c r="BB147" s="40">
        <f>IFERROR(LARGE(AT147:AT151,3),0)</f>
        <v>0</v>
      </c>
      <c r="BC147" s="40">
        <f>IFERROR(LARGE(AU147:AU151,3),0)</f>
        <v>0</v>
      </c>
      <c r="BD147" s="40">
        <f>IFERROR(LARGE(AT147:AT151,4),0)</f>
        <v>0</v>
      </c>
      <c r="BE147" s="40">
        <f>IFERROR(LARGE(AU147:AU151,4),0)</f>
        <v>0</v>
      </c>
      <c r="BF147" s="40">
        <f t="shared" ref="BF147" si="202">IFERROR(LARGE(AX147:AY151,1),0)</f>
        <v>0</v>
      </c>
      <c r="BG147" s="40">
        <f t="shared" ref="BG147" si="203">IFERROR(LARGE(AX147:AY151,2),0)</f>
        <v>0</v>
      </c>
      <c r="BH147" s="40">
        <f t="shared" ref="BH147" si="204">IFERROR(LARGE(AZ147:BE151,1),0)</f>
        <v>0</v>
      </c>
      <c r="BI147" s="40">
        <f t="shared" ref="BI147" si="205">IFERROR(LARGE(AZ147:BE151,2),0)</f>
        <v>0</v>
      </c>
      <c r="BJ147" s="40">
        <f t="shared" ref="BJ147" si="206">IFERROR(LARGE(AZ147:BE151,3),0)</f>
        <v>0</v>
      </c>
      <c r="BK147" s="40" t="str">
        <f>IF(AH147="","",SUM(AH147*100000000+BF147*100000+BG147*1000+BH147*10))</f>
        <v/>
      </c>
    </row>
    <row r="148" spans="2:63" x14ac:dyDescent="0.2">
      <c r="B148" s="4">
        <v>137</v>
      </c>
      <c r="C148" s="31"/>
      <c r="D148" s="32"/>
      <c r="E148" s="32"/>
      <c r="F148" s="32"/>
      <c r="G148" s="32"/>
      <c r="H148" s="32"/>
      <c r="I148" s="32"/>
      <c r="J148" s="6"/>
      <c r="K148" s="62"/>
      <c r="L148" s="63"/>
      <c r="M148" s="63"/>
      <c r="N148" s="63"/>
      <c r="O148" s="64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1" t="str">
        <f t="shared" si="192"/>
        <v/>
      </c>
      <c r="AF148" s="1" t="str">
        <f t="shared" si="182"/>
        <v/>
      </c>
      <c r="AG148" s="1" t="str">
        <f t="shared" si="183"/>
        <v/>
      </c>
      <c r="AH148" s="47"/>
      <c r="AI148" s="44"/>
      <c r="AL148" s="15">
        <f t="shared" si="193"/>
        <v>0</v>
      </c>
      <c r="AM148" s="15">
        <f t="shared" si="184"/>
        <v>0</v>
      </c>
      <c r="AN148" s="15">
        <f t="shared" si="185"/>
        <v>0</v>
      </c>
      <c r="AO148" s="15">
        <f t="shared" si="186"/>
        <v>0</v>
      </c>
      <c r="AP148" s="15">
        <f t="shared" si="187"/>
        <v>0</v>
      </c>
      <c r="AQ148" s="12">
        <f t="shared" si="201"/>
        <v>0</v>
      </c>
      <c r="AR148" s="12">
        <f t="shared" si="194"/>
        <v>0</v>
      </c>
      <c r="AS148" s="12">
        <f t="shared" si="195"/>
        <v>0</v>
      </c>
      <c r="AT148" s="12" t="str">
        <f t="shared" si="188"/>
        <v/>
      </c>
      <c r="AU148" s="12" t="str">
        <f t="shared" si="189"/>
        <v/>
      </c>
      <c r="AV148" s="12" t="str">
        <f t="shared" si="190"/>
        <v/>
      </c>
      <c r="AW148" s="12" t="str">
        <f t="shared" si="191"/>
        <v/>
      </c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</row>
    <row r="149" spans="2:63" x14ac:dyDescent="0.2">
      <c r="B149" s="4">
        <v>138</v>
      </c>
      <c r="C149" s="31"/>
      <c r="D149" s="32"/>
      <c r="E149" s="32"/>
      <c r="F149" s="32"/>
      <c r="G149" s="32"/>
      <c r="H149" s="32"/>
      <c r="I149" s="32"/>
      <c r="J149" s="6"/>
      <c r="K149" s="62"/>
      <c r="L149" s="63"/>
      <c r="M149" s="63"/>
      <c r="N149" s="63"/>
      <c r="O149" s="64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1" t="str">
        <f t="shared" si="192"/>
        <v/>
      </c>
      <c r="AF149" s="1" t="str">
        <f t="shared" si="182"/>
        <v/>
      </c>
      <c r="AG149" s="1" t="str">
        <f t="shared" si="183"/>
        <v/>
      </c>
      <c r="AH149" s="47"/>
      <c r="AI149" s="44"/>
      <c r="AL149" s="15">
        <f t="shared" si="193"/>
        <v>0</v>
      </c>
      <c r="AM149" s="15">
        <f t="shared" si="184"/>
        <v>0</v>
      </c>
      <c r="AN149" s="15">
        <f t="shared" si="185"/>
        <v>0</v>
      </c>
      <c r="AO149" s="15">
        <f t="shared" si="186"/>
        <v>0</v>
      </c>
      <c r="AP149" s="15">
        <f t="shared" si="187"/>
        <v>0</v>
      </c>
      <c r="AQ149" s="12">
        <f t="shared" si="201"/>
        <v>0</v>
      </c>
      <c r="AR149" s="12">
        <f t="shared" si="194"/>
        <v>0</v>
      </c>
      <c r="AS149" s="12">
        <f t="shared" si="195"/>
        <v>0</v>
      </c>
      <c r="AT149" s="12" t="str">
        <f t="shared" si="188"/>
        <v/>
      </c>
      <c r="AU149" s="12" t="str">
        <f t="shared" si="189"/>
        <v/>
      </c>
      <c r="AV149" s="12" t="str">
        <f t="shared" si="190"/>
        <v/>
      </c>
      <c r="AW149" s="12" t="str">
        <f t="shared" si="191"/>
        <v/>
      </c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</row>
    <row r="150" spans="2:63" x14ac:dyDescent="0.2">
      <c r="B150" s="4">
        <v>139</v>
      </c>
      <c r="C150" s="31"/>
      <c r="D150" s="32"/>
      <c r="E150" s="32"/>
      <c r="F150" s="32"/>
      <c r="G150" s="32"/>
      <c r="H150" s="32"/>
      <c r="I150" s="32"/>
      <c r="J150" s="6"/>
      <c r="K150" s="62"/>
      <c r="L150" s="63"/>
      <c r="M150" s="63"/>
      <c r="N150" s="63"/>
      <c r="O150" s="64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1" t="str">
        <f t="shared" si="192"/>
        <v/>
      </c>
      <c r="AF150" s="1" t="str">
        <f t="shared" si="182"/>
        <v/>
      </c>
      <c r="AG150" s="1" t="str">
        <f t="shared" si="183"/>
        <v/>
      </c>
      <c r="AH150" s="47"/>
      <c r="AI150" s="44"/>
      <c r="AL150" s="15">
        <f t="shared" si="193"/>
        <v>0</v>
      </c>
      <c r="AM150" s="15">
        <f t="shared" si="184"/>
        <v>0</v>
      </c>
      <c r="AN150" s="15">
        <f t="shared" si="185"/>
        <v>0</v>
      </c>
      <c r="AO150" s="15">
        <f t="shared" si="186"/>
        <v>0</v>
      </c>
      <c r="AP150" s="15">
        <f t="shared" si="187"/>
        <v>0</v>
      </c>
      <c r="AQ150" s="12">
        <f t="shared" si="201"/>
        <v>0</v>
      </c>
      <c r="AR150" s="12">
        <f t="shared" si="194"/>
        <v>0</v>
      </c>
      <c r="AS150" s="12">
        <f t="shared" si="195"/>
        <v>0</v>
      </c>
      <c r="AT150" s="12" t="str">
        <f t="shared" si="188"/>
        <v/>
      </c>
      <c r="AU150" s="12" t="str">
        <f t="shared" si="189"/>
        <v/>
      </c>
      <c r="AV150" s="12" t="str">
        <f t="shared" si="190"/>
        <v/>
      </c>
      <c r="AW150" s="12" t="str">
        <f t="shared" si="191"/>
        <v/>
      </c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</row>
    <row r="151" spans="2:63" x14ac:dyDescent="0.2">
      <c r="B151" s="4">
        <v>140</v>
      </c>
      <c r="C151" s="31"/>
      <c r="D151" s="32"/>
      <c r="E151" s="32"/>
      <c r="F151" s="32"/>
      <c r="G151" s="32"/>
      <c r="H151" s="32"/>
      <c r="I151" s="32"/>
      <c r="J151" s="6"/>
      <c r="K151" s="65"/>
      <c r="L151" s="66"/>
      <c r="M151" s="66"/>
      <c r="N151" s="66"/>
      <c r="O151" s="67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1" t="str">
        <f t="shared" si="192"/>
        <v/>
      </c>
      <c r="AF151" s="1" t="str">
        <f t="shared" si="182"/>
        <v/>
      </c>
      <c r="AG151" s="1" t="str">
        <f t="shared" si="183"/>
        <v/>
      </c>
      <c r="AH151" s="48"/>
      <c r="AI151" s="45"/>
      <c r="AL151" s="15">
        <f t="shared" si="193"/>
        <v>0</v>
      </c>
      <c r="AM151" s="15">
        <f t="shared" si="184"/>
        <v>0</v>
      </c>
      <c r="AN151" s="15">
        <f t="shared" si="185"/>
        <v>0</v>
      </c>
      <c r="AO151" s="15">
        <f t="shared" si="186"/>
        <v>0</v>
      </c>
      <c r="AP151" s="15">
        <f t="shared" si="187"/>
        <v>0</v>
      </c>
      <c r="AQ151" s="12">
        <f t="shared" si="201"/>
        <v>0</v>
      </c>
      <c r="AR151" s="12">
        <f t="shared" si="194"/>
        <v>0</v>
      </c>
      <c r="AS151" s="12">
        <f t="shared" si="195"/>
        <v>0</v>
      </c>
      <c r="AT151" s="12" t="str">
        <f t="shared" si="188"/>
        <v/>
      </c>
      <c r="AU151" s="12" t="str">
        <f t="shared" si="189"/>
        <v/>
      </c>
      <c r="AV151" s="12" t="str">
        <f t="shared" si="190"/>
        <v/>
      </c>
      <c r="AW151" s="12" t="str">
        <f t="shared" si="191"/>
        <v/>
      </c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</row>
    <row r="152" spans="2:63" x14ac:dyDescent="0.2">
      <c r="B152" s="9"/>
      <c r="C152" s="9"/>
      <c r="D152" s="9"/>
      <c r="E152" s="9"/>
      <c r="F152" s="9"/>
      <c r="G152" s="9"/>
      <c r="H152" s="9"/>
      <c r="I152" s="9"/>
      <c r="J152" s="10"/>
      <c r="K152" s="10"/>
      <c r="L152" s="10"/>
      <c r="M152" s="10"/>
      <c r="N152" s="10"/>
      <c r="O152" s="7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 t="str">
        <f t="shared" ref="AG152:AG159" si="207">IF(J152="м",SUMPRODUCT(--(AE152&lt;($J$12:$J$40="м")*$AE$12:$AE$40))+1,"")</f>
        <v/>
      </c>
      <c r="AH152" s="10"/>
      <c r="AI152" s="7" t="str">
        <f t="shared" ref="AI152:AI159" si="208">IF(J152="ж",SUMPRODUCT(--(AE152&lt;($J$12:$J$40="ж")*$AE$12:$AE$40))+1,"")</f>
        <v/>
      </c>
    </row>
    <row r="153" spans="2:63" ht="21.75" hidden="1" customHeight="1" x14ac:dyDescent="0.2">
      <c r="B153" s="9"/>
      <c r="C153" s="9"/>
      <c r="D153" s="9"/>
      <c r="E153" s="9"/>
      <c r="F153" s="9"/>
      <c r="G153" s="9"/>
      <c r="H153" s="9"/>
      <c r="I153" s="9"/>
      <c r="J153" s="10"/>
      <c r="K153" s="10"/>
      <c r="L153" s="10"/>
      <c r="M153" s="10"/>
      <c r="N153" s="10"/>
      <c r="O153" s="7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 t="str">
        <f t="shared" si="207"/>
        <v/>
      </c>
      <c r="AH153" s="10"/>
      <c r="AI153" s="7" t="str">
        <f t="shared" si="208"/>
        <v/>
      </c>
    </row>
    <row r="154" spans="2:63" hidden="1" x14ac:dyDescent="0.2">
      <c r="B154" s="9"/>
      <c r="C154" s="9"/>
      <c r="D154" s="9"/>
      <c r="E154" s="9"/>
      <c r="F154" s="9"/>
      <c r="G154" s="9"/>
      <c r="H154" s="9"/>
      <c r="I154" s="9"/>
      <c r="J154" s="10"/>
      <c r="K154" s="10"/>
      <c r="L154" s="10"/>
      <c r="M154" s="10"/>
      <c r="N154" s="10"/>
      <c r="O154" s="7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 t="str">
        <f t="shared" si="207"/>
        <v/>
      </c>
      <c r="AH154" s="10"/>
      <c r="AI154" s="7" t="str">
        <f t="shared" si="208"/>
        <v/>
      </c>
    </row>
    <row r="155" spans="2:63" hidden="1" x14ac:dyDescent="0.2">
      <c r="B155" s="9"/>
      <c r="C155" s="9"/>
      <c r="D155" s="9"/>
      <c r="E155" s="9"/>
      <c r="F155" s="9"/>
      <c r="G155" s="9"/>
      <c r="H155" s="9"/>
      <c r="I155" s="9"/>
      <c r="J155" s="10"/>
      <c r="K155" s="10"/>
      <c r="L155" s="10"/>
      <c r="M155" s="10"/>
      <c r="N155" s="10"/>
      <c r="O155" s="7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 t="str">
        <f t="shared" si="207"/>
        <v/>
      </c>
      <c r="AH155" s="10"/>
      <c r="AI155" s="7" t="str">
        <f t="shared" si="208"/>
        <v/>
      </c>
    </row>
    <row r="156" spans="2:63" hidden="1" x14ac:dyDescent="0.2">
      <c r="B156" s="9"/>
      <c r="C156" s="9"/>
      <c r="D156" s="9"/>
      <c r="E156" s="9"/>
      <c r="F156" s="9"/>
      <c r="G156" s="9"/>
      <c r="H156" s="9"/>
      <c r="I156" s="9"/>
      <c r="J156" s="10"/>
      <c r="K156" s="10"/>
      <c r="L156" s="10"/>
      <c r="M156" s="10"/>
      <c r="N156" s="10"/>
      <c r="O156" s="7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 t="str">
        <f t="shared" si="207"/>
        <v/>
      </c>
      <c r="AH156" s="10"/>
      <c r="AI156" s="7" t="str">
        <f t="shared" si="208"/>
        <v/>
      </c>
    </row>
    <row r="157" spans="2:63" hidden="1" x14ac:dyDescent="0.2">
      <c r="B157" s="9"/>
      <c r="C157" s="9"/>
      <c r="D157" s="9"/>
      <c r="E157" s="9"/>
      <c r="F157" s="9"/>
      <c r="G157" s="9"/>
      <c r="H157" s="9"/>
      <c r="I157" s="9"/>
      <c r="J157" s="10"/>
      <c r="K157" s="10"/>
      <c r="L157" s="10"/>
      <c r="M157" s="10"/>
      <c r="N157" s="10"/>
      <c r="O157" s="7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 t="str">
        <f t="shared" si="207"/>
        <v/>
      </c>
      <c r="AH157" s="10"/>
      <c r="AI157" s="7" t="str">
        <f t="shared" si="208"/>
        <v/>
      </c>
    </row>
    <row r="158" spans="2:63" hidden="1" x14ac:dyDescent="0.2">
      <c r="B158" s="9"/>
      <c r="C158" s="9"/>
      <c r="D158" s="9"/>
      <c r="E158" s="9"/>
      <c r="F158" s="9"/>
      <c r="G158" s="9"/>
      <c r="H158" s="9"/>
      <c r="I158" s="9"/>
      <c r="J158" s="10"/>
      <c r="K158" s="10"/>
      <c r="L158" s="10"/>
      <c r="M158" s="10"/>
      <c r="N158" s="10"/>
      <c r="O158" s="7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 t="str">
        <f t="shared" si="207"/>
        <v/>
      </c>
      <c r="AH158" s="10"/>
      <c r="AI158" s="7" t="str">
        <f t="shared" si="208"/>
        <v/>
      </c>
    </row>
    <row r="159" spans="2:63" hidden="1" x14ac:dyDescent="0.2">
      <c r="B159" s="9"/>
      <c r="C159" s="9"/>
      <c r="D159" s="9"/>
      <c r="E159" s="9"/>
      <c r="F159" s="9"/>
      <c r="G159" s="9"/>
      <c r="H159" s="9"/>
      <c r="I159" s="9"/>
      <c r="J159" s="10"/>
      <c r="K159" s="10"/>
      <c r="L159" s="10"/>
      <c r="M159" s="10"/>
      <c r="N159" s="10"/>
      <c r="O159" s="7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 t="str">
        <f t="shared" si="207"/>
        <v/>
      </c>
      <c r="AH159" s="10"/>
      <c r="AI159" s="7" t="str">
        <f t="shared" si="208"/>
        <v/>
      </c>
    </row>
    <row r="160" spans="2:63" hidden="1" x14ac:dyDescent="0.2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2:35" hidden="1" x14ac:dyDescent="0.2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spans="2:35" hidden="1" x14ac:dyDescent="0.2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 spans="2:35" hidden="1" x14ac:dyDescent="0.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 spans="2:35" hidden="1" x14ac:dyDescent="0.2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 spans="2:35" hidden="1" x14ac:dyDescent="0.2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 spans="2:35" hidden="1" x14ac:dyDescent="0.2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 spans="2:35" hidden="1" x14ac:dyDescent="0.2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spans="2:35" hidden="1" x14ac:dyDescent="0.2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 spans="2:35" hidden="1" x14ac:dyDescent="0.2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 spans="2:35" hidden="1" x14ac:dyDescent="0.2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</sheetData>
  <sheetProtection selectLockedCells="1"/>
  <mergeCells count="668">
    <mergeCell ref="AX127:AX131"/>
    <mergeCell ref="AY127:AY131"/>
    <mergeCell ref="AX132:AX136"/>
    <mergeCell ref="AY132:AY136"/>
    <mergeCell ref="AX137:AX141"/>
    <mergeCell ref="AY137:AY141"/>
    <mergeCell ref="AX142:AX146"/>
    <mergeCell ref="AY142:AY146"/>
    <mergeCell ref="AX147:AX151"/>
    <mergeCell ref="AY147:AY151"/>
    <mergeCell ref="AX102:AX106"/>
    <mergeCell ref="AY102:AY106"/>
    <mergeCell ref="AX107:AX111"/>
    <mergeCell ref="AY107:AY111"/>
    <mergeCell ref="AX112:AX116"/>
    <mergeCell ref="AY112:AY116"/>
    <mergeCell ref="AX117:AX121"/>
    <mergeCell ref="AY117:AY121"/>
    <mergeCell ref="AX122:AX126"/>
    <mergeCell ref="AY122:AY126"/>
    <mergeCell ref="AX77:AX81"/>
    <mergeCell ref="AY77:AY81"/>
    <mergeCell ref="AX82:AX86"/>
    <mergeCell ref="AY82:AY86"/>
    <mergeCell ref="AX87:AX91"/>
    <mergeCell ref="AY87:AY91"/>
    <mergeCell ref="AX92:AX96"/>
    <mergeCell ref="AY92:AY96"/>
    <mergeCell ref="AX97:AX101"/>
    <mergeCell ref="AY97:AY101"/>
    <mergeCell ref="AX52:AX56"/>
    <mergeCell ref="AY52:AY56"/>
    <mergeCell ref="AX57:AX61"/>
    <mergeCell ref="AY57:AY61"/>
    <mergeCell ref="AX62:AX66"/>
    <mergeCell ref="AY62:AY66"/>
    <mergeCell ref="AX67:AX71"/>
    <mergeCell ref="AY67:AY71"/>
    <mergeCell ref="AX72:AX76"/>
    <mergeCell ref="AY72:AY76"/>
    <mergeCell ref="AZ147:AZ151"/>
    <mergeCell ref="BA147:BA151"/>
    <mergeCell ref="BB147:BB151"/>
    <mergeCell ref="BC147:BC151"/>
    <mergeCell ref="BD147:BD151"/>
    <mergeCell ref="BE147:BE151"/>
    <mergeCell ref="AX10:AX11"/>
    <mergeCell ref="AY10:AY11"/>
    <mergeCell ref="AX12:AX16"/>
    <mergeCell ref="AY12:AY16"/>
    <mergeCell ref="AX17:AX21"/>
    <mergeCell ref="AY17:AY21"/>
    <mergeCell ref="AX22:AX26"/>
    <mergeCell ref="AY22:AY26"/>
    <mergeCell ref="AX27:AX31"/>
    <mergeCell ref="AY27:AY31"/>
    <mergeCell ref="AX32:AX36"/>
    <mergeCell ref="AY32:AY36"/>
    <mergeCell ref="AX37:AX41"/>
    <mergeCell ref="AY37:AY41"/>
    <mergeCell ref="AX42:AX46"/>
    <mergeCell ref="AY42:AY46"/>
    <mergeCell ref="AX47:AX51"/>
    <mergeCell ref="AY47:AY51"/>
    <mergeCell ref="AZ137:AZ141"/>
    <mergeCell ref="BA137:BA141"/>
    <mergeCell ref="BB137:BB141"/>
    <mergeCell ref="BC137:BC141"/>
    <mergeCell ref="BD137:BD141"/>
    <mergeCell ref="BE137:BE141"/>
    <mergeCell ref="AZ142:AZ146"/>
    <mergeCell ref="BA142:BA146"/>
    <mergeCell ref="BB142:BB146"/>
    <mergeCell ref="BC142:BC146"/>
    <mergeCell ref="BD142:BD146"/>
    <mergeCell ref="BE142:BE146"/>
    <mergeCell ref="AZ127:AZ131"/>
    <mergeCell ref="BA127:BA131"/>
    <mergeCell ref="BB127:BB131"/>
    <mergeCell ref="BC127:BC131"/>
    <mergeCell ref="BD127:BD131"/>
    <mergeCell ref="BE127:BE131"/>
    <mergeCell ref="AZ132:AZ136"/>
    <mergeCell ref="BA132:BA136"/>
    <mergeCell ref="BB132:BB136"/>
    <mergeCell ref="BC132:BC136"/>
    <mergeCell ref="BD132:BD136"/>
    <mergeCell ref="BE132:BE136"/>
    <mergeCell ref="AZ117:AZ121"/>
    <mergeCell ref="BA117:BA121"/>
    <mergeCell ref="BB117:BB121"/>
    <mergeCell ref="BC117:BC121"/>
    <mergeCell ref="BD117:BD121"/>
    <mergeCell ref="BE117:BE121"/>
    <mergeCell ref="AZ122:AZ126"/>
    <mergeCell ref="BA122:BA126"/>
    <mergeCell ref="BB122:BB126"/>
    <mergeCell ref="BC122:BC126"/>
    <mergeCell ref="BD122:BD126"/>
    <mergeCell ref="BE122:BE126"/>
    <mergeCell ref="AZ107:AZ111"/>
    <mergeCell ref="BA107:BA111"/>
    <mergeCell ref="BB107:BB111"/>
    <mergeCell ref="BC107:BC111"/>
    <mergeCell ref="BD107:BD111"/>
    <mergeCell ref="BE107:BE111"/>
    <mergeCell ref="AZ112:AZ116"/>
    <mergeCell ref="BA112:BA116"/>
    <mergeCell ref="BB112:BB116"/>
    <mergeCell ref="BC112:BC116"/>
    <mergeCell ref="BD112:BD116"/>
    <mergeCell ref="BE112:BE116"/>
    <mergeCell ref="AZ97:AZ101"/>
    <mergeCell ref="BA97:BA101"/>
    <mergeCell ref="BB97:BB101"/>
    <mergeCell ref="BC97:BC101"/>
    <mergeCell ref="BD97:BD101"/>
    <mergeCell ref="BE97:BE101"/>
    <mergeCell ref="AZ102:AZ106"/>
    <mergeCell ref="BA102:BA106"/>
    <mergeCell ref="BB102:BB106"/>
    <mergeCell ref="BC102:BC106"/>
    <mergeCell ref="BD102:BD106"/>
    <mergeCell ref="BE102:BE106"/>
    <mergeCell ref="AZ87:AZ91"/>
    <mergeCell ref="BA87:BA91"/>
    <mergeCell ref="BB87:BB91"/>
    <mergeCell ref="BC87:BC91"/>
    <mergeCell ref="BD87:BD91"/>
    <mergeCell ref="BE87:BE91"/>
    <mergeCell ref="AZ92:AZ96"/>
    <mergeCell ref="BA92:BA96"/>
    <mergeCell ref="BB92:BB96"/>
    <mergeCell ref="BC92:BC96"/>
    <mergeCell ref="BD92:BD96"/>
    <mergeCell ref="BE92:BE96"/>
    <mergeCell ref="AZ77:AZ81"/>
    <mergeCell ref="BA77:BA81"/>
    <mergeCell ref="BB77:BB81"/>
    <mergeCell ref="BC77:BC81"/>
    <mergeCell ref="BD77:BD81"/>
    <mergeCell ref="BE77:BE81"/>
    <mergeCell ref="AZ82:AZ86"/>
    <mergeCell ref="BA82:BA86"/>
    <mergeCell ref="BB82:BB86"/>
    <mergeCell ref="BC82:BC86"/>
    <mergeCell ref="BD82:BD86"/>
    <mergeCell ref="BE82:BE86"/>
    <mergeCell ref="AZ67:AZ71"/>
    <mergeCell ref="BA67:BA71"/>
    <mergeCell ref="BB67:BB71"/>
    <mergeCell ref="BC67:BC71"/>
    <mergeCell ref="BD67:BD71"/>
    <mergeCell ref="BE67:BE71"/>
    <mergeCell ref="AZ72:AZ76"/>
    <mergeCell ref="BA72:BA76"/>
    <mergeCell ref="BB72:BB76"/>
    <mergeCell ref="BC72:BC76"/>
    <mergeCell ref="BD72:BD76"/>
    <mergeCell ref="BE72:BE76"/>
    <mergeCell ref="AZ57:AZ61"/>
    <mergeCell ref="BA57:BA61"/>
    <mergeCell ref="BB57:BB61"/>
    <mergeCell ref="BC57:BC61"/>
    <mergeCell ref="BD57:BD61"/>
    <mergeCell ref="BE57:BE61"/>
    <mergeCell ref="AZ62:AZ66"/>
    <mergeCell ref="BA62:BA66"/>
    <mergeCell ref="BB62:BB66"/>
    <mergeCell ref="BC62:BC66"/>
    <mergeCell ref="BD62:BD66"/>
    <mergeCell ref="BE62:BE66"/>
    <mergeCell ref="AZ47:AZ51"/>
    <mergeCell ref="BA47:BA51"/>
    <mergeCell ref="BB47:BB51"/>
    <mergeCell ref="BC47:BC51"/>
    <mergeCell ref="BD47:BD51"/>
    <mergeCell ref="BE47:BE51"/>
    <mergeCell ref="AZ52:AZ56"/>
    <mergeCell ref="BA52:BA56"/>
    <mergeCell ref="BB52:BB56"/>
    <mergeCell ref="BC52:BC56"/>
    <mergeCell ref="BD52:BD56"/>
    <mergeCell ref="BE52:BE56"/>
    <mergeCell ref="AZ37:AZ41"/>
    <mergeCell ref="BA37:BA41"/>
    <mergeCell ref="BB37:BB41"/>
    <mergeCell ref="BC37:BC41"/>
    <mergeCell ref="BD37:BD41"/>
    <mergeCell ref="BE37:BE41"/>
    <mergeCell ref="AZ42:AZ46"/>
    <mergeCell ref="BA42:BA46"/>
    <mergeCell ref="BB42:BB46"/>
    <mergeCell ref="BC42:BC46"/>
    <mergeCell ref="BD42:BD46"/>
    <mergeCell ref="BE42:BE46"/>
    <mergeCell ref="AZ27:AZ31"/>
    <mergeCell ref="BA27:BA31"/>
    <mergeCell ref="BB27:BB31"/>
    <mergeCell ref="BC27:BC31"/>
    <mergeCell ref="BD27:BD31"/>
    <mergeCell ref="BE27:BE31"/>
    <mergeCell ref="AZ32:AZ36"/>
    <mergeCell ref="BA32:BA36"/>
    <mergeCell ref="BB32:BB36"/>
    <mergeCell ref="BC32:BC36"/>
    <mergeCell ref="BD32:BD36"/>
    <mergeCell ref="BE32:BE36"/>
    <mergeCell ref="AZ17:AZ21"/>
    <mergeCell ref="BA17:BA21"/>
    <mergeCell ref="BB17:BB21"/>
    <mergeCell ref="BC17:BC21"/>
    <mergeCell ref="BD17:BD21"/>
    <mergeCell ref="BE17:BE21"/>
    <mergeCell ref="AZ22:AZ26"/>
    <mergeCell ref="BA22:BA26"/>
    <mergeCell ref="BB22:BB26"/>
    <mergeCell ref="BC22:BC26"/>
    <mergeCell ref="BD22:BD26"/>
    <mergeCell ref="BE22:BE26"/>
    <mergeCell ref="AZ10:AZ11"/>
    <mergeCell ref="BA10:BA11"/>
    <mergeCell ref="AZ12:AZ16"/>
    <mergeCell ref="BA12:BA16"/>
    <mergeCell ref="BB10:BB11"/>
    <mergeCell ref="BC10:BC11"/>
    <mergeCell ref="BD10:BD11"/>
    <mergeCell ref="BE10:BE11"/>
    <mergeCell ref="BB12:BB16"/>
    <mergeCell ref="BC12:BC16"/>
    <mergeCell ref="BD12:BD16"/>
    <mergeCell ref="BE12:BE16"/>
    <mergeCell ref="C3:M3"/>
    <mergeCell ref="AB3:AI3"/>
    <mergeCell ref="K142:O146"/>
    <mergeCell ref="K147:O151"/>
    <mergeCell ref="Y6:Z6"/>
    <mergeCell ref="Y8:Z8"/>
    <mergeCell ref="Y7:Z7"/>
    <mergeCell ref="Q5:Z5"/>
    <mergeCell ref="S6:X6"/>
    <mergeCell ref="S7:X7"/>
    <mergeCell ref="S8:X8"/>
    <mergeCell ref="K97:O101"/>
    <mergeCell ref="K102:O106"/>
    <mergeCell ref="K107:O111"/>
    <mergeCell ref="K112:O116"/>
    <mergeCell ref="K117:O121"/>
    <mergeCell ref="K122:O126"/>
    <mergeCell ref="K127:O131"/>
    <mergeCell ref="K132:O136"/>
    <mergeCell ref="K137:O141"/>
    <mergeCell ref="K52:O56"/>
    <mergeCell ref="K57:O61"/>
    <mergeCell ref="K62:O66"/>
    <mergeCell ref="K67:O71"/>
    <mergeCell ref="K72:O76"/>
    <mergeCell ref="K77:O81"/>
    <mergeCell ref="K82:O86"/>
    <mergeCell ref="K87:O91"/>
    <mergeCell ref="K92:O96"/>
    <mergeCell ref="BI137:BI141"/>
    <mergeCell ref="BJ137:BJ141"/>
    <mergeCell ref="BI142:BI146"/>
    <mergeCell ref="BJ142:BJ146"/>
    <mergeCell ref="BI132:BI136"/>
    <mergeCell ref="BJ132:BJ136"/>
    <mergeCell ref="BI87:BI91"/>
    <mergeCell ref="BJ87:BJ91"/>
    <mergeCell ref="BI92:BI96"/>
    <mergeCell ref="BJ92:BJ96"/>
    <mergeCell ref="BI97:BI101"/>
    <mergeCell ref="BJ97:BJ101"/>
    <mergeCell ref="BI102:BI106"/>
    <mergeCell ref="BJ102:BJ106"/>
    <mergeCell ref="BI107:BI111"/>
    <mergeCell ref="BJ107:BJ111"/>
    <mergeCell ref="BF137:BF141"/>
    <mergeCell ref="BG137:BG141"/>
    <mergeCell ref="BH137:BH141"/>
    <mergeCell ref="BI147:BI151"/>
    <mergeCell ref="BJ147:BJ151"/>
    <mergeCell ref="AH102:AH106"/>
    <mergeCell ref="AI102:AI106"/>
    <mergeCell ref="AH107:AH111"/>
    <mergeCell ref="AI107:AI111"/>
    <mergeCell ref="AH112:AH116"/>
    <mergeCell ref="AI112:AI116"/>
    <mergeCell ref="AH117:AH121"/>
    <mergeCell ref="AI117:AI121"/>
    <mergeCell ref="AH122:AH126"/>
    <mergeCell ref="AI122:AI126"/>
    <mergeCell ref="AH127:AH131"/>
    <mergeCell ref="AI127:AI131"/>
    <mergeCell ref="AH132:AH136"/>
    <mergeCell ref="AI132:AI136"/>
    <mergeCell ref="BI112:BI116"/>
    <mergeCell ref="BJ112:BJ116"/>
    <mergeCell ref="BI117:BI121"/>
    <mergeCell ref="BJ117:BJ121"/>
    <mergeCell ref="BI122:BI126"/>
    <mergeCell ref="BJ122:BJ126"/>
    <mergeCell ref="BI127:BI131"/>
    <mergeCell ref="BJ127:BJ131"/>
    <mergeCell ref="BJ62:BJ66"/>
    <mergeCell ref="BI67:BI71"/>
    <mergeCell ref="BJ67:BJ71"/>
    <mergeCell ref="BI72:BI76"/>
    <mergeCell ref="BJ72:BJ76"/>
    <mergeCell ref="BI77:BI81"/>
    <mergeCell ref="BJ77:BJ81"/>
    <mergeCell ref="BI82:BI86"/>
    <mergeCell ref="BJ82:BJ86"/>
    <mergeCell ref="BF147:BF151"/>
    <mergeCell ref="BG147:BG151"/>
    <mergeCell ref="BH147:BH151"/>
    <mergeCell ref="BI12:BI16"/>
    <mergeCell ref="BJ12:BJ16"/>
    <mergeCell ref="BI17:BI21"/>
    <mergeCell ref="BJ17:BJ21"/>
    <mergeCell ref="BI22:BI26"/>
    <mergeCell ref="BJ22:BJ26"/>
    <mergeCell ref="BI27:BI31"/>
    <mergeCell ref="BJ27:BJ31"/>
    <mergeCell ref="BI32:BI36"/>
    <mergeCell ref="BJ32:BJ36"/>
    <mergeCell ref="BI37:BI41"/>
    <mergeCell ref="BJ37:BJ41"/>
    <mergeCell ref="BI42:BI46"/>
    <mergeCell ref="BJ42:BJ46"/>
    <mergeCell ref="BI47:BI51"/>
    <mergeCell ref="BJ47:BJ51"/>
    <mergeCell ref="BI52:BI56"/>
    <mergeCell ref="BJ52:BJ56"/>
    <mergeCell ref="BI57:BI61"/>
    <mergeCell ref="BJ57:BJ61"/>
    <mergeCell ref="BI62:BI66"/>
    <mergeCell ref="BF142:BF146"/>
    <mergeCell ref="BG142:BG146"/>
    <mergeCell ref="BH142:BH146"/>
    <mergeCell ref="BF132:BF136"/>
    <mergeCell ref="BG132:BG136"/>
    <mergeCell ref="BH132:BH136"/>
    <mergeCell ref="BF117:BF121"/>
    <mergeCell ref="BG117:BG121"/>
    <mergeCell ref="BH117:BH121"/>
    <mergeCell ref="BF122:BF126"/>
    <mergeCell ref="BG122:BG126"/>
    <mergeCell ref="BH122:BH126"/>
    <mergeCell ref="BF127:BF131"/>
    <mergeCell ref="BG127:BG131"/>
    <mergeCell ref="BH127:BH131"/>
    <mergeCell ref="BF102:BF106"/>
    <mergeCell ref="BG102:BG106"/>
    <mergeCell ref="BH102:BH106"/>
    <mergeCell ref="BF107:BF111"/>
    <mergeCell ref="BG107:BG111"/>
    <mergeCell ref="BH107:BH111"/>
    <mergeCell ref="BF112:BF116"/>
    <mergeCell ref="BG112:BG116"/>
    <mergeCell ref="BH112:BH116"/>
    <mergeCell ref="BF87:BF91"/>
    <mergeCell ref="BG87:BG91"/>
    <mergeCell ref="BH87:BH91"/>
    <mergeCell ref="BF92:BF96"/>
    <mergeCell ref="BG92:BG96"/>
    <mergeCell ref="BH92:BH96"/>
    <mergeCell ref="BF97:BF101"/>
    <mergeCell ref="BG97:BG101"/>
    <mergeCell ref="BH97:BH101"/>
    <mergeCell ref="BF72:BF76"/>
    <mergeCell ref="BG72:BG76"/>
    <mergeCell ref="BH72:BH76"/>
    <mergeCell ref="BF77:BF81"/>
    <mergeCell ref="BG77:BG81"/>
    <mergeCell ref="BH77:BH81"/>
    <mergeCell ref="BF82:BF86"/>
    <mergeCell ref="BG82:BG86"/>
    <mergeCell ref="BH82:BH86"/>
    <mergeCell ref="BF57:BF61"/>
    <mergeCell ref="BG57:BG61"/>
    <mergeCell ref="BH57:BH61"/>
    <mergeCell ref="BF62:BF66"/>
    <mergeCell ref="BG62:BG66"/>
    <mergeCell ref="BH62:BH66"/>
    <mergeCell ref="BF67:BF71"/>
    <mergeCell ref="BG67:BG71"/>
    <mergeCell ref="BH67:BH71"/>
    <mergeCell ref="BF42:BF46"/>
    <mergeCell ref="BG42:BG46"/>
    <mergeCell ref="BH42:BH46"/>
    <mergeCell ref="BF47:BF51"/>
    <mergeCell ref="BG47:BG51"/>
    <mergeCell ref="BH47:BH51"/>
    <mergeCell ref="BF52:BF56"/>
    <mergeCell ref="BG52:BG56"/>
    <mergeCell ref="BH52:BH56"/>
    <mergeCell ref="BF27:BF31"/>
    <mergeCell ref="BG27:BG31"/>
    <mergeCell ref="BH27:BH31"/>
    <mergeCell ref="BF32:BF36"/>
    <mergeCell ref="BG32:BG36"/>
    <mergeCell ref="BH32:BH36"/>
    <mergeCell ref="BF37:BF41"/>
    <mergeCell ref="BG37:BG41"/>
    <mergeCell ref="BH37:BH41"/>
    <mergeCell ref="BF12:BF16"/>
    <mergeCell ref="BG12:BG16"/>
    <mergeCell ref="BH12:BH16"/>
    <mergeCell ref="BF17:BF21"/>
    <mergeCell ref="BG17:BG21"/>
    <mergeCell ref="BH17:BH21"/>
    <mergeCell ref="BF22:BF26"/>
    <mergeCell ref="BG22:BG26"/>
    <mergeCell ref="BH22:BH26"/>
    <mergeCell ref="S10:U10"/>
    <mergeCell ref="V10:X10"/>
    <mergeCell ref="AF10:AF11"/>
    <mergeCell ref="AH12:AH16"/>
    <mergeCell ref="AI12:AI16"/>
    <mergeCell ref="AI10:AI11"/>
    <mergeCell ref="AH10:AH11"/>
    <mergeCell ref="AG10:AG11"/>
    <mergeCell ref="AI72:AI76"/>
    <mergeCell ref="AH62:AH66"/>
    <mergeCell ref="AH67:AH71"/>
    <mergeCell ref="AI52:AI56"/>
    <mergeCell ref="AI57:AI61"/>
    <mergeCell ref="AI62:AI66"/>
    <mergeCell ref="AI67:AI71"/>
    <mergeCell ref="AH27:AH31"/>
    <mergeCell ref="AH32:AH36"/>
    <mergeCell ref="AH37:AH41"/>
    <mergeCell ref="AH42:AH46"/>
    <mergeCell ref="AH47:AH51"/>
    <mergeCell ref="AH52:AH56"/>
    <mergeCell ref="AH57:AH61"/>
    <mergeCell ref="K12:O16"/>
    <mergeCell ref="K17:O21"/>
    <mergeCell ref="K22:O26"/>
    <mergeCell ref="K27:O31"/>
    <mergeCell ref="K32:O36"/>
    <mergeCell ref="K37:O41"/>
    <mergeCell ref="K42:O46"/>
    <mergeCell ref="K47:O51"/>
    <mergeCell ref="AI37:AI41"/>
    <mergeCell ref="AI42:AI46"/>
    <mergeCell ref="AI47:AI51"/>
    <mergeCell ref="AI87:AI91"/>
    <mergeCell ref="AH72:AH76"/>
    <mergeCell ref="AH77:AH81"/>
    <mergeCell ref="AH82:AH86"/>
    <mergeCell ref="AH87:AH91"/>
    <mergeCell ref="AH92:AH96"/>
    <mergeCell ref="AH97:AH101"/>
    <mergeCell ref="AI92:AI96"/>
    <mergeCell ref="AI97:AI101"/>
    <mergeCell ref="AI77:AI81"/>
    <mergeCell ref="AI82:AI86"/>
    <mergeCell ref="AH147:AH151"/>
    <mergeCell ref="AI147:AI151"/>
    <mergeCell ref="AE10:AE11"/>
    <mergeCell ref="AB10:AD10"/>
    <mergeCell ref="Y10:AA10"/>
    <mergeCell ref="B10:B11"/>
    <mergeCell ref="J10:J11"/>
    <mergeCell ref="P10:R10"/>
    <mergeCell ref="F6:K6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BK12:BK16"/>
    <mergeCell ref="BK17:BK21"/>
    <mergeCell ref="BK22:BK26"/>
    <mergeCell ref="BK27:BK31"/>
    <mergeCell ref="BK32:BK36"/>
    <mergeCell ref="BK37:BK41"/>
    <mergeCell ref="BK42:BK46"/>
    <mergeCell ref="BK47:BK51"/>
    <mergeCell ref="BK52:BK56"/>
    <mergeCell ref="BK122:BK126"/>
    <mergeCell ref="BK127:BK131"/>
    <mergeCell ref="BK132:BK136"/>
    <mergeCell ref="BK137:BK141"/>
    <mergeCell ref="BK142:BK146"/>
    <mergeCell ref="AI17:AI21"/>
    <mergeCell ref="AI22:AI26"/>
    <mergeCell ref="AI27:AI31"/>
    <mergeCell ref="AH17:AH21"/>
    <mergeCell ref="BK57:BK61"/>
    <mergeCell ref="BK62:BK66"/>
    <mergeCell ref="BK67:BK71"/>
    <mergeCell ref="BK72:BK76"/>
    <mergeCell ref="BK77:BK81"/>
    <mergeCell ref="BK82:BK86"/>
    <mergeCell ref="BK87:BK91"/>
    <mergeCell ref="BK92:BK96"/>
    <mergeCell ref="BK97:BK101"/>
    <mergeCell ref="AH137:AH141"/>
    <mergeCell ref="AI137:AI141"/>
    <mergeCell ref="AH142:AH146"/>
    <mergeCell ref="AI142:AI146"/>
    <mergeCell ref="AH22:AH26"/>
    <mergeCell ref="AI32:AI36"/>
    <mergeCell ref="BK147:BK151"/>
    <mergeCell ref="B2:AI2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BK102:BK106"/>
    <mergeCell ref="BK107:BK111"/>
    <mergeCell ref="BK112:BK116"/>
    <mergeCell ref="BK117:BK121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83:I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128:I128"/>
    <mergeCell ref="C139:I139"/>
    <mergeCell ref="C140:I140"/>
    <mergeCell ref="C141:I141"/>
    <mergeCell ref="C142:I142"/>
    <mergeCell ref="C147:I147"/>
    <mergeCell ref="C148:I148"/>
    <mergeCell ref="C117:I117"/>
    <mergeCell ref="C118:I118"/>
    <mergeCell ref="C119:I119"/>
    <mergeCell ref="C120:I120"/>
    <mergeCell ref="C121:I121"/>
    <mergeCell ref="C122:I122"/>
    <mergeCell ref="C123:I123"/>
    <mergeCell ref="C124:I124"/>
    <mergeCell ref="C125:I125"/>
    <mergeCell ref="C149:I149"/>
    <mergeCell ref="C150:I150"/>
    <mergeCell ref="C151:I151"/>
    <mergeCell ref="C10:I11"/>
    <mergeCell ref="K10:O11"/>
    <mergeCell ref="C138:I138"/>
    <mergeCell ref="AD6:AG6"/>
    <mergeCell ref="AD7:AG7"/>
    <mergeCell ref="AD8:AG8"/>
    <mergeCell ref="C143:I143"/>
    <mergeCell ref="C144:I144"/>
    <mergeCell ref="C145:I145"/>
    <mergeCell ref="C146:I146"/>
    <mergeCell ref="C129:I129"/>
    <mergeCell ref="C130:I130"/>
    <mergeCell ref="C131:I131"/>
    <mergeCell ref="C132:I132"/>
    <mergeCell ref="C133:I133"/>
    <mergeCell ref="C134:I134"/>
    <mergeCell ref="C135:I135"/>
    <mergeCell ref="C136:I136"/>
    <mergeCell ref="C137:I137"/>
    <mergeCell ref="C126:I126"/>
    <mergeCell ref="C127:I127"/>
    <mergeCell ref="C6:E6"/>
    <mergeCell ref="C7:E7"/>
    <mergeCell ref="C8:E8"/>
    <mergeCell ref="AB5:AH5"/>
    <mergeCell ref="F7:K7"/>
    <mergeCell ref="F8:K8"/>
    <mergeCell ref="L6:M6"/>
    <mergeCell ref="L7:M7"/>
    <mergeCell ref="L8:M8"/>
    <mergeCell ref="C5:M5"/>
    <mergeCell ref="Q6:R6"/>
    <mergeCell ref="Q7:R7"/>
    <mergeCell ref="Q8:R8"/>
    <mergeCell ref="AB6:AC6"/>
    <mergeCell ref="AB7:AC7"/>
    <mergeCell ref="AB8:AC8"/>
  </mergeCells>
  <phoneticPr fontId="0" type="noConversion"/>
  <conditionalFormatting sqref="AF12:AG151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5118110236220474" right="0.74803149606299213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0"/>
  <sheetViews>
    <sheetView showGridLines="0" zoomScaleNormal="100" workbookViewId="0">
      <selection activeCell="E15" sqref="E15"/>
    </sheetView>
  </sheetViews>
  <sheetFormatPr defaultColWidth="0" defaultRowHeight="12.75" zeroHeight="1" x14ac:dyDescent="0.2"/>
  <cols>
    <col min="1" max="1" width="3.7109375" customWidth="1"/>
    <col min="2" max="2" width="28.140625" customWidth="1"/>
    <col min="3" max="4" width="9.140625" customWidth="1"/>
    <col min="5" max="5" width="13.42578125" customWidth="1"/>
    <col min="6" max="6" width="0.140625" customWidth="1"/>
    <col min="7" max="22" width="9.140625" hidden="1" customWidth="1"/>
    <col min="23" max="16384" width="9.140625" hidden="1"/>
  </cols>
  <sheetData>
    <row r="1" spans="1:22" ht="0.7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31.5" customHeight="1" x14ac:dyDescent="0.2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ht="27.75" customHeight="1" x14ac:dyDescent="0.2">
      <c r="A3" s="68" t="s">
        <v>37</v>
      </c>
      <c r="B3" s="75"/>
      <c r="C3" s="75"/>
      <c r="D3" s="75"/>
      <c r="E3" s="75"/>
      <c r="F3" s="75"/>
      <c r="G3" s="76" t="s">
        <v>9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18.75" customHeight="1" x14ac:dyDescent="0.2">
      <c r="A4" s="18" t="s">
        <v>11</v>
      </c>
      <c r="B4" s="4" t="s">
        <v>12</v>
      </c>
      <c r="C4" s="4" t="s">
        <v>13</v>
      </c>
      <c r="D4" s="4" t="s">
        <v>14</v>
      </c>
      <c r="E4" s="7"/>
      <c r="F4" s="7"/>
    </row>
    <row r="5" spans="1:22" x14ac:dyDescent="0.2">
      <c r="A5" s="6">
        <v>1</v>
      </c>
      <c r="B5" s="13" t="str">
        <f>IF(дартс!K12="","",дартс!K12)</f>
        <v/>
      </c>
      <c r="C5" s="13" t="str">
        <f>IF(B5="","",SUMIF(дартс!$K$12:$K$147,'общее дартс'!B5,дартс!$AH$12:$AH$147))</f>
        <v/>
      </c>
      <c r="D5" s="13" t="str">
        <f t="shared" ref="D5:D31" si="0">IF(ISERR(RANK(C5,$C$5:$C$32,0)),"",RANK(C5,$C$5:$C$32,0))</f>
        <v/>
      </c>
      <c r="E5" s="7"/>
      <c r="F5" s="7"/>
    </row>
    <row r="6" spans="1:22" x14ac:dyDescent="0.2">
      <c r="A6" s="6">
        <v>2</v>
      </c>
      <c r="B6" s="13" t="str">
        <f>IF(дартс!K17="","",дартс!K17)</f>
        <v/>
      </c>
      <c r="C6" s="13" t="str">
        <f>IF(B6="","",SUMIF(дартс!$K$12:$K$147,'общее дартс'!B6,дартс!$AH$12:$AH$147))</f>
        <v/>
      </c>
      <c r="D6" s="13" t="str">
        <f t="shared" si="0"/>
        <v/>
      </c>
      <c r="E6" s="7"/>
      <c r="F6" s="7"/>
    </row>
    <row r="7" spans="1:22" x14ac:dyDescent="0.2">
      <c r="A7" s="6">
        <v>3</v>
      </c>
      <c r="B7" s="13" t="str">
        <f>IF(дартс!K22="","",дартс!K22)</f>
        <v/>
      </c>
      <c r="C7" s="13" t="str">
        <f>IF(B7="","",SUMIF(дартс!$K$12:$K$147,'общее дартс'!B7,дартс!$AH$12:$AH$147))</f>
        <v/>
      </c>
      <c r="D7" s="13" t="str">
        <f t="shared" si="0"/>
        <v/>
      </c>
      <c r="E7" s="7"/>
      <c r="F7" s="7"/>
    </row>
    <row r="8" spans="1:22" x14ac:dyDescent="0.2">
      <c r="A8" s="6">
        <v>4</v>
      </c>
      <c r="B8" s="13" t="str">
        <f>IF(дартс!K27="","",дартс!K27)</f>
        <v/>
      </c>
      <c r="C8" s="13" t="str">
        <f>IF(B8="","",SUMIF(дартс!$K$12:$K$147,'общее дартс'!B8,дартс!$AH$12:$AH$147))</f>
        <v/>
      </c>
      <c r="D8" s="13" t="str">
        <f t="shared" si="0"/>
        <v/>
      </c>
      <c r="E8" s="7"/>
      <c r="F8" s="7"/>
    </row>
    <row r="9" spans="1:22" x14ac:dyDescent="0.2">
      <c r="A9" s="6">
        <v>5</v>
      </c>
      <c r="B9" s="13" t="str">
        <f>IF(дартс!K32="","",дартс!K32)</f>
        <v/>
      </c>
      <c r="C9" s="13" t="str">
        <f>IF(B9="","",SUMIF(дартс!$K$12:$K$147,'общее дартс'!B9,дартс!$AH$12:$AH$147))</f>
        <v/>
      </c>
      <c r="D9" s="13" t="str">
        <f t="shared" si="0"/>
        <v/>
      </c>
      <c r="E9" s="7"/>
      <c r="F9" s="7"/>
    </row>
    <row r="10" spans="1:22" x14ac:dyDescent="0.2">
      <c r="A10" s="6">
        <v>6</v>
      </c>
      <c r="B10" s="13" t="str">
        <f>IF(дартс!K37="","",дартс!K37)</f>
        <v/>
      </c>
      <c r="C10" s="13" t="str">
        <f>IF(B10="","",SUMIF(дартс!$K$12:$K$147,'общее дартс'!B10,дартс!$AH$12:$AH$147))</f>
        <v/>
      </c>
      <c r="D10" s="13" t="str">
        <f t="shared" si="0"/>
        <v/>
      </c>
      <c r="E10" s="7"/>
      <c r="F10" s="7"/>
    </row>
    <row r="11" spans="1:22" x14ac:dyDescent="0.2">
      <c r="A11" s="6">
        <v>7</v>
      </c>
      <c r="B11" s="13" t="str">
        <f>IF(дартс!K42="","",дартс!K42)</f>
        <v/>
      </c>
      <c r="C11" s="13" t="str">
        <f>IF(B11="","",SUMIF(дартс!$K$12:$K$147,'общее дартс'!B11,дартс!$AH$12:$AH$147))</f>
        <v/>
      </c>
      <c r="D11" s="13" t="str">
        <f t="shared" si="0"/>
        <v/>
      </c>
      <c r="E11" s="7"/>
      <c r="F11" s="7"/>
    </row>
    <row r="12" spans="1:22" x14ac:dyDescent="0.2">
      <c r="A12" s="6">
        <v>8</v>
      </c>
      <c r="B12" s="13" t="str">
        <f>IF(дартс!K47="","",дартс!K47)</f>
        <v/>
      </c>
      <c r="C12" s="13" t="str">
        <f>IF(B12="","",SUMIF(дартс!$K$12:$K$147,'общее дартс'!B12,дартс!$AH$12:$AH$147))</f>
        <v/>
      </c>
      <c r="D12" s="13" t="str">
        <f t="shared" si="0"/>
        <v/>
      </c>
      <c r="E12" s="7"/>
      <c r="F12" s="7"/>
    </row>
    <row r="13" spans="1:22" x14ac:dyDescent="0.2">
      <c r="A13" s="6">
        <v>9</v>
      </c>
      <c r="B13" s="13" t="str">
        <f>IF(дартс!K52="","",дартс!K52)</f>
        <v/>
      </c>
      <c r="C13" s="13" t="str">
        <f>IF(B13="","",SUMIF(дартс!$K$12:$K$147,'общее дартс'!B13,дартс!$AH$12:$AH$147))</f>
        <v/>
      </c>
      <c r="D13" s="13" t="str">
        <f t="shared" si="0"/>
        <v/>
      </c>
      <c r="E13" s="7"/>
      <c r="F13" s="7"/>
    </row>
    <row r="14" spans="1:22" x14ac:dyDescent="0.2">
      <c r="A14" s="6">
        <v>10</v>
      </c>
      <c r="B14" s="13" t="str">
        <f>IF(дартс!K57="","",дартс!K57)</f>
        <v/>
      </c>
      <c r="C14" s="13" t="str">
        <f>IF(B14="","",SUMIF(дартс!$K$12:$K$147,'общее дартс'!B14,дартс!$AH$12:$AH$147))</f>
        <v/>
      </c>
      <c r="D14" s="13" t="str">
        <f t="shared" si="0"/>
        <v/>
      </c>
      <c r="E14" s="7"/>
      <c r="F14" s="7"/>
    </row>
    <row r="15" spans="1:22" x14ac:dyDescent="0.2">
      <c r="A15" s="6">
        <v>11</v>
      </c>
      <c r="B15" s="13" t="str">
        <f>IF(дартс!K62="","",дартс!K62)</f>
        <v/>
      </c>
      <c r="C15" s="13" t="str">
        <f>IF(B15="","",SUMIF(дартс!$K$12:$K$147,'общее дартс'!B15,дартс!$AH$12:$AH$147))</f>
        <v/>
      </c>
      <c r="D15" s="13" t="str">
        <f t="shared" si="0"/>
        <v/>
      </c>
      <c r="E15" s="7"/>
      <c r="F15" s="7"/>
    </row>
    <row r="16" spans="1:22" x14ac:dyDescent="0.2">
      <c r="A16" s="6">
        <v>12</v>
      </c>
      <c r="B16" s="13" t="str">
        <f>IF(дартс!K67="","",дартс!K67)</f>
        <v/>
      </c>
      <c r="C16" s="13" t="str">
        <f>IF(B16="","",SUMIF(дартс!$K$12:$K$147,'общее дартс'!B16,дартс!$AH$12:$AH$147))</f>
        <v/>
      </c>
      <c r="D16" s="13" t="str">
        <f t="shared" si="0"/>
        <v/>
      </c>
      <c r="E16" s="7"/>
      <c r="F16" s="7"/>
    </row>
    <row r="17" spans="1:6" x14ac:dyDescent="0.2">
      <c r="A17" s="6">
        <v>13</v>
      </c>
      <c r="B17" s="13" t="str">
        <f>IF(дартс!K72="","",дартс!K72)</f>
        <v/>
      </c>
      <c r="C17" s="13" t="str">
        <f>IF(B17="","",SUMIF(дартс!$K$12:$K$147,'общее дартс'!B17,дартс!$AH$12:$AH$147))</f>
        <v/>
      </c>
      <c r="D17" s="13" t="str">
        <f t="shared" si="0"/>
        <v/>
      </c>
      <c r="E17" s="7"/>
      <c r="F17" s="7"/>
    </row>
    <row r="18" spans="1:6" x14ac:dyDescent="0.2">
      <c r="A18" s="6">
        <v>14</v>
      </c>
      <c r="B18" s="13" t="str">
        <f>IF(дартс!K77="","",дартс!K77)</f>
        <v/>
      </c>
      <c r="C18" s="13" t="str">
        <f>IF(B18="","",SUMIF(дартс!$K$12:$K$147,'общее дартс'!B18,дартс!$AH$12:$AH$147))</f>
        <v/>
      </c>
      <c r="D18" s="13" t="str">
        <f t="shared" si="0"/>
        <v/>
      </c>
      <c r="E18" s="7"/>
      <c r="F18" s="7"/>
    </row>
    <row r="19" spans="1:6" x14ac:dyDescent="0.2">
      <c r="A19" s="6">
        <v>15</v>
      </c>
      <c r="B19" s="13" t="str">
        <f>IF(дартс!K82="","",дартс!K82)</f>
        <v/>
      </c>
      <c r="C19" s="13" t="str">
        <f>IF(B19="","",SUMIF(дартс!$K$12:$K$147,'общее дартс'!B19,дартс!$AH$12:$AH$147))</f>
        <v/>
      </c>
      <c r="D19" s="13" t="str">
        <f t="shared" si="0"/>
        <v/>
      </c>
      <c r="E19" s="7"/>
      <c r="F19" s="7"/>
    </row>
    <row r="20" spans="1:6" x14ac:dyDescent="0.2">
      <c r="A20" s="6">
        <v>16</v>
      </c>
      <c r="B20" s="13" t="str">
        <f>IF(дартс!K87="","",дартс!K87)</f>
        <v/>
      </c>
      <c r="C20" s="13" t="str">
        <f>IF(B20="","",SUMIF(дартс!$K$12:$K$147,'общее дартс'!B20,дартс!$AH$12:$AH$147))</f>
        <v/>
      </c>
      <c r="D20" s="13" t="str">
        <f t="shared" si="0"/>
        <v/>
      </c>
      <c r="E20" s="7"/>
      <c r="F20" s="7"/>
    </row>
    <row r="21" spans="1:6" x14ac:dyDescent="0.2">
      <c r="A21" s="6">
        <v>17</v>
      </c>
      <c r="B21" s="13" t="str">
        <f>IF(дартс!K92="","",дартс!K92)</f>
        <v/>
      </c>
      <c r="C21" s="13" t="str">
        <f>IF(B21="","",SUMIF(дартс!$K$12:$K$147,'общее дартс'!B21,дартс!$AH$12:$AH$147))</f>
        <v/>
      </c>
      <c r="D21" s="13" t="str">
        <f t="shared" si="0"/>
        <v/>
      </c>
      <c r="E21" s="7"/>
      <c r="F21" s="7"/>
    </row>
    <row r="22" spans="1:6" x14ac:dyDescent="0.2">
      <c r="A22" s="6">
        <v>18</v>
      </c>
      <c r="B22" s="13" t="str">
        <f>IF(дартс!K97="","",дартс!K97)</f>
        <v/>
      </c>
      <c r="C22" s="13" t="str">
        <f>IF(B22="","",SUMIF(дартс!$K$12:$K$147,'общее дартс'!B22,дартс!$AH$12:$AH$147))</f>
        <v/>
      </c>
      <c r="D22" s="13" t="str">
        <f t="shared" si="0"/>
        <v/>
      </c>
      <c r="E22" s="7"/>
      <c r="F22" s="7"/>
    </row>
    <row r="23" spans="1:6" x14ac:dyDescent="0.2">
      <c r="A23" s="6">
        <v>19</v>
      </c>
      <c r="B23" s="13" t="str">
        <f>IF(дартс!K102="","",дартс!K102)</f>
        <v/>
      </c>
      <c r="C23" s="13" t="str">
        <f>IF(B23="","",SUMIF(дартс!$K$12:$K$147,'общее дартс'!B23,дартс!$AH$12:$AH$147))</f>
        <v/>
      </c>
      <c r="D23" s="13" t="str">
        <f t="shared" si="0"/>
        <v/>
      </c>
      <c r="E23" s="7"/>
      <c r="F23" s="7"/>
    </row>
    <row r="24" spans="1:6" x14ac:dyDescent="0.2">
      <c r="A24" s="6">
        <v>20</v>
      </c>
      <c r="B24" s="13" t="str">
        <f>IF(дартс!K107="","",дартс!K107)</f>
        <v/>
      </c>
      <c r="C24" s="13" t="str">
        <f>IF(B24="","",SUMIF(дартс!$K$12:$K$147,'общее дартс'!B24,дартс!$AH$12:$AH$147))</f>
        <v/>
      </c>
      <c r="D24" s="13" t="str">
        <f t="shared" si="0"/>
        <v/>
      </c>
      <c r="E24" s="7"/>
      <c r="F24" s="7"/>
    </row>
    <row r="25" spans="1:6" x14ac:dyDescent="0.2">
      <c r="A25" s="6">
        <v>21</v>
      </c>
      <c r="B25" s="13" t="str">
        <f>IF(дартс!K112="","",дартс!K112)</f>
        <v/>
      </c>
      <c r="C25" s="13" t="str">
        <f>IF(B25="","",SUMIF(дартс!$K$12:$K$147,'общее дартс'!B25,дартс!$AH$12:$AH$147))</f>
        <v/>
      </c>
      <c r="D25" s="13" t="str">
        <f t="shared" si="0"/>
        <v/>
      </c>
      <c r="E25" s="7"/>
      <c r="F25" s="7"/>
    </row>
    <row r="26" spans="1:6" x14ac:dyDescent="0.2">
      <c r="A26" s="6">
        <v>22</v>
      </c>
      <c r="B26" s="13" t="str">
        <f>IF(дартс!K117="","",дартс!K117)</f>
        <v/>
      </c>
      <c r="C26" s="13" t="str">
        <f>IF(B26="","",SUMIF(дартс!$K$12:$K$147,'общее дартс'!B26,дартс!$AH$12:$AH$147))</f>
        <v/>
      </c>
      <c r="D26" s="13" t="str">
        <f t="shared" si="0"/>
        <v/>
      </c>
      <c r="E26" s="7"/>
      <c r="F26" s="7"/>
    </row>
    <row r="27" spans="1:6" x14ac:dyDescent="0.2">
      <c r="A27" s="6">
        <v>23</v>
      </c>
      <c r="B27" s="13" t="str">
        <f>IF(дартс!K122="","",дартс!K122)</f>
        <v/>
      </c>
      <c r="C27" s="13" t="str">
        <f>IF(B27="","",SUMIF(дартс!$K$12:$K$147,'общее дартс'!B27,дартс!$AH$12:$AH$147))</f>
        <v/>
      </c>
      <c r="D27" s="13" t="str">
        <f t="shared" si="0"/>
        <v/>
      </c>
      <c r="E27" s="7"/>
      <c r="F27" s="7"/>
    </row>
    <row r="28" spans="1:6" x14ac:dyDescent="0.2">
      <c r="A28" s="6">
        <v>24</v>
      </c>
      <c r="B28" s="13" t="str">
        <f>IF(дартс!K127="","",дартс!K127)</f>
        <v/>
      </c>
      <c r="C28" s="13" t="str">
        <f>IF(B28="","",SUMIF(дартс!$K$12:$K$147,'общее дартс'!B28,дартс!$AH$12:$AH$147))</f>
        <v/>
      </c>
      <c r="D28" s="13" t="str">
        <f t="shared" si="0"/>
        <v/>
      </c>
      <c r="E28" s="7"/>
      <c r="F28" s="7"/>
    </row>
    <row r="29" spans="1:6" x14ac:dyDescent="0.2">
      <c r="A29" s="6">
        <v>25</v>
      </c>
      <c r="B29" s="13" t="str">
        <f>IF(дартс!K132="","",дартс!K132)</f>
        <v/>
      </c>
      <c r="C29" s="13" t="str">
        <f>IF(B29="","",SUMIF(дартс!$K$12:$K$147,'общее дартс'!B29,дартс!$AH$12:$AH$147))</f>
        <v/>
      </c>
      <c r="D29" s="13" t="str">
        <f t="shared" si="0"/>
        <v/>
      </c>
      <c r="E29" s="7"/>
      <c r="F29" s="7"/>
    </row>
    <row r="30" spans="1:6" x14ac:dyDescent="0.2">
      <c r="A30" s="6">
        <v>26</v>
      </c>
      <c r="B30" s="13" t="str">
        <f>IF(дартс!K137="","",дартс!K137)</f>
        <v/>
      </c>
      <c r="C30" s="13" t="str">
        <f>IF(B30="","",SUMIF(дартс!$K$12:$K$147,'общее дартс'!B30,дартс!$AH$12:$AH$147))</f>
        <v/>
      </c>
      <c r="D30" s="13" t="str">
        <f t="shared" si="0"/>
        <v/>
      </c>
      <c r="E30" s="7"/>
      <c r="F30" s="7"/>
    </row>
    <row r="31" spans="1:6" x14ac:dyDescent="0.2">
      <c r="A31" s="6">
        <v>27</v>
      </c>
      <c r="B31" s="13" t="str">
        <f>IF(дартс!K142="","",дартс!K142)</f>
        <v/>
      </c>
      <c r="C31" s="13" t="str">
        <f>IF(B31="","",SUMIF(дартс!$K$12:$K$147,'общее дартс'!B31,дартс!$AH$12:$AH$147))</f>
        <v/>
      </c>
      <c r="D31" s="13" t="str">
        <f t="shared" si="0"/>
        <v/>
      </c>
      <c r="E31" s="7"/>
      <c r="F31" s="7"/>
    </row>
    <row r="32" spans="1:6" x14ac:dyDescent="0.2">
      <c r="A32" s="6">
        <v>28</v>
      </c>
      <c r="B32" s="13" t="str">
        <f>IF(дартс!K147="","",дартс!K147)</f>
        <v/>
      </c>
      <c r="C32" s="13" t="str">
        <f>IF(B32="","",SUMIF(дартс!$K$12:$K$147,'общее дартс'!B32,дартс!$AH$12:$AH$147))</f>
        <v/>
      </c>
      <c r="D32" s="13" t="str">
        <f>IF(ISERR(RANK(C32,$C$5:$C$23,0)),"",RANK(C32,$C$5:$C$23,0))</f>
        <v/>
      </c>
      <c r="E32" s="7"/>
      <c r="F32" s="7"/>
    </row>
    <row r="33" spans="1:6" x14ac:dyDescent="0.2">
      <c r="A33" s="7"/>
      <c r="B33" s="7"/>
      <c r="C33" s="7"/>
      <c r="D33" s="7"/>
      <c r="E33" s="7"/>
      <c r="F33" s="7"/>
    </row>
    <row r="34" spans="1:6" hidden="1" x14ac:dyDescent="0.2">
      <c r="A34" s="7"/>
      <c r="B34" s="7"/>
      <c r="C34" s="7"/>
      <c r="D34" s="7"/>
      <c r="E34" s="7"/>
      <c r="F34" s="7"/>
    </row>
    <row r="35" spans="1:6" hidden="1" x14ac:dyDescent="0.2">
      <c r="A35" s="7"/>
      <c r="B35" s="7"/>
      <c r="C35" s="7"/>
      <c r="D35" s="7"/>
      <c r="E35" s="7"/>
      <c r="F35" s="7"/>
    </row>
    <row r="36" spans="1:6" hidden="1" x14ac:dyDescent="0.2">
      <c r="A36" s="7"/>
      <c r="B36" s="7"/>
      <c r="C36" s="7"/>
      <c r="D36" s="7"/>
      <c r="E36" s="7"/>
      <c r="F36" s="7"/>
    </row>
    <row r="37" spans="1:6" hidden="1" x14ac:dyDescent="0.2">
      <c r="A37" s="7"/>
      <c r="B37" s="7"/>
      <c r="C37" s="7"/>
      <c r="D37" s="7"/>
      <c r="E37" s="7"/>
      <c r="F37" s="7"/>
    </row>
    <row r="38" spans="1:6" hidden="1" x14ac:dyDescent="0.2">
      <c r="A38" s="7"/>
      <c r="B38" s="7"/>
      <c r="C38" s="7"/>
      <c r="D38" s="7"/>
      <c r="E38" s="7"/>
      <c r="F38" s="7"/>
    </row>
    <row r="39" spans="1:6" hidden="1" x14ac:dyDescent="0.2">
      <c r="A39" s="7"/>
      <c r="B39" s="7"/>
      <c r="C39" s="7"/>
      <c r="D39" s="7"/>
      <c r="E39" s="7"/>
      <c r="F39" s="7"/>
    </row>
    <row r="40" spans="1:6" hidden="1" x14ac:dyDescent="0.2">
      <c r="A40" s="7"/>
      <c r="B40" s="7"/>
      <c r="C40" s="7"/>
      <c r="D40" s="7"/>
      <c r="E40" s="7"/>
      <c r="F40" s="7"/>
    </row>
    <row r="41" spans="1:6" hidden="1" x14ac:dyDescent="0.2">
      <c r="A41" s="7"/>
      <c r="B41" s="7"/>
      <c r="C41" s="7"/>
      <c r="D41" s="7"/>
      <c r="E41" s="7"/>
      <c r="F41" s="7"/>
    </row>
    <row r="42" spans="1:6" hidden="1" x14ac:dyDescent="0.2">
      <c r="A42" s="7"/>
      <c r="B42" s="7"/>
      <c r="C42" s="7"/>
      <c r="D42" s="7"/>
      <c r="E42" s="7"/>
      <c r="F42" s="7"/>
    </row>
    <row r="43" spans="1:6" hidden="1" x14ac:dyDescent="0.2">
      <c r="A43" s="7"/>
      <c r="B43" s="7"/>
      <c r="C43" s="7"/>
      <c r="D43" s="7"/>
      <c r="E43" s="7"/>
      <c r="F43" s="7"/>
    </row>
    <row r="44" spans="1:6" hidden="1" x14ac:dyDescent="0.2">
      <c r="A44" s="7"/>
      <c r="B44" s="7"/>
      <c r="C44" s="7"/>
      <c r="D44" s="7"/>
      <c r="E44" s="7"/>
      <c r="F44" s="7"/>
    </row>
    <row r="45" spans="1:6" hidden="1" x14ac:dyDescent="0.2">
      <c r="A45" s="7"/>
      <c r="B45" s="7"/>
      <c r="C45" s="7"/>
      <c r="D45" s="7"/>
      <c r="E45" s="7"/>
      <c r="F45" s="7"/>
    </row>
    <row r="46" spans="1:6" hidden="1" x14ac:dyDescent="0.2">
      <c r="A46" s="7"/>
      <c r="B46" s="7"/>
      <c r="C46" s="7"/>
      <c r="D46" s="7"/>
      <c r="E46" s="7"/>
      <c r="F46" s="7"/>
    </row>
    <row r="47" spans="1:6" hidden="1" x14ac:dyDescent="0.2">
      <c r="A47" s="7"/>
      <c r="B47" s="7"/>
      <c r="C47" s="7"/>
      <c r="D47" s="7"/>
      <c r="E47" s="7"/>
      <c r="F47" s="7"/>
    </row>
    <row r="48" spans="1:6" hidden="1" x14ac:dyDescent="0.2">
      <c r="A48" s="7"/>
      <c r="B48" s="7"/>
      <c r="C48" s="7"/>
      <c r="D48" s="7"/>
      <c r="E48" s="7"/>
      <c r="F48" s="7"/>
    </row>
    <row r="49" spans="1:6" hidden="1" x14ac:dyDescent="0.2">
      <c r="A49" s="7"/>
      <c r="B49" s="7"/>
      <c r="C49" s="7"/>
      <c r="D49" s="7"/>
      <c r="E49" s="7"/>
      <c r="F49" s="7"/>
    </row>
    <row r="50" spans="1:6" hidden="1" x14ac:dyDescent="0.2">
      <c r="A50" s="7"/>
      <c r="B50" s="7"/>
      <c r="C50" s="7"/>
      <c r="D50" s="7"/>
      <c r="E50" s="7"/>
      <c r="F50" s="7"/>
    </row>
    <row r="51" spans="1:6" hidden="1" x14ac:dyDescent="0.2">
      <c r="A51" s="7"/>
      <c r="B51" s="7"/>
      <c r="C51" s="7"/>
      <c r="D51" s="7"/>
      <c r="E51" s="7"/>
      <c r="F51" s="7"/>
    </row>
    <row r="52" spans="1:6" hidden="1" x14ac:dyDescent="0.2">
      <c r="A52" s="7"/>
      <c r="B52" s="7"/>
      <c r="C52" s="7"/>
      <c r="D52" s="7"/>
      <c r="E52" s="7"/>
      <c r="F52" s="7"/>
    </row>
    <row r="53" spans="1:6" hidden="1" x14ac:dyDescent="0.2">
      <c r="A53" s="7"/>
      <c r="B53" s="7"/>
      <c r="C53" s="7"/>
      <c r="D53" s="7"/>
      <c r="E53" s="7"/>
      <c r="F53" s="7"/>
    </row>
    <row r="54" spans="1:6" hidden="1" x14ac:dyDescent="0.2">
      <c r="A54" s="7"/>
      <c r="B54" s="7"/>
      <c r="C54" s="7"/>
      <c r="D54" s="7"/>
      <c r="E54" s="7"/>
      <c r="F54" s="7"/>
    </row>
    <row r="55" spans="1:6" hidden="1" x14ac:dyDescent="0.2">
      <c r="A55" s="7"/>
      <c r="B55" s="7"/>
      <c r="C55" s="7"/>
      <c r="D55" s="7"/>
      <c r="E55" s="7"/>
      <c r="F55" s="7"/>
    </row>
    <row r="56" spans="1:6" hidden="1" x14ac:dyDescent="0.2">
      <c r="A56" s="7"/>
      <c r="B56" s="7"/>
      <c r="C56" s="7"/>
      <c r="D56" s="7"/>
      <c r="E56" s="7"/>
      <c r="F56" s="7"/>
    </row>
    <row r="57" spans="1:6" hidden="1" x14ac:dyDescent="0.2">
      <c r="A57" s="7"/>
      <c r="B57" s="7"/>
      <c r="C57" s="7"/>
      <c r="D57" s="7"/>
      <c r="E57" s="7"/>
      <c r="F57" s="7"/>
    </row>
    <row r="58" spans="1:6" hidden="1" x14ac:dyDescent="0.2">
      <c r="A58" s="7"/>
      <c r="B58" s="7"/>
      <c r="C58" s="7"/>
      <c r="D58" s="7"/>
      <c r="E58" s="7"/>
      <c r="F58" s="7"/>
    </row>
    <row r="59" spans="1:6" hidden="1" x14ac:dyDescent="0.2">
      <c r="A59" s="7"/>
      <c r="B59" s="7"/>
      <c r="C59" s="7"/>
      <c r="D59" s="7"/>
      <c r="E59" s="7"/>
      <c r="F59" s="7"/>
    </row>
    <row r="60" spans="1:6" hidden="1" x14ac:dyDescent="0.2">
      <c r="A60" s="7"/>
      <c r="B60" s="7"/>
      <c r="C60" s="7"/>
      <c r="D60" s="7"/>
      <c r="E60" s="7"/>
      <c r="F60" s="7"/>
    </row>
  </sheetData>
  <sheetProtection algorithmName="SHA-512" hashValue="X1IYW0aFR9hzX4OFaUVekF3gztAad5/pLXY36/T+WCor8paGsyPSJEIWlL8spr08baYwjMeIYu4QMlTs3izxZg==" saltValue="8dXLmWyIao1yt42ubBpMww==" spinCount="100000" sheet="1" objects="1" scenarios="1" selectLockedCells="1"/>
  <mergeCells count="4">
    <mergeCell ref="A1:V1"/>
    <mergeCell ref="A2:V2"/>
    <mergeCell ref="A3:F3"/>
    <mergeCell ref="G3:V3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дартс</vt:lpstr>
      <vt:lpstr>общее дартс</vt:lpstr>
      <vt:lpstr>дартс!Область_печати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Elena P</cp:lastModifiedBy>
  <cp:lastPrinted>2015-01-12T08:22:30Z</cp:lastPrinted>
  <dcterms:created xsi:type="dcterms:W3CDTF">1996-10-08T23:32:33Z</dcterms:created>
  <dcterms:modified xsi:type="dcterms:W3CDTF">2023-10-18T16:22:09Z</dcterms:modified>
</cp:coreProperties>
</file>