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ЭтаКнига" defaultThemeVersion="124226"/>
  <xr:revisionPtr revIDLastSave="0" documentId="13_ncr:1_{9D413369-94A0-4A89-9F71-9DDB49549CF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 a="1"/>
  <c r="D3" i="2"/>
  <c r="D4" i="2" a="1"/>
  <c r="D4" i="2"/>
  <c r="D5" i="2" a="1"/>
  <c r="D5" i="2" s="1"/>
  <c r="D6" i="2" a="1"/>
  <c r="D6" i="2" s="1"/>
  <c r="D7" i="2" a="1"/>
  <c r="D7" i="2"/>
  <c r="D8" i="2" a="1"/>
  <c r="D8" i="2" s="1"/>
  <c r="D9" i="2" a="1"/>
  <c r="D9" i="2" s="1"/>
  <c r="D10" i="2" a="1"/>
  <c r="D10" i="2"/>
  <c r="D11" i="2" a="1"/>
  <c r="D11" i="2" s="1"/>
  <c r="D12" i="2" a="1"/>
  <c r="D12" i="2" s="1"/>
  <c r="D13" i="2" a="1"/>
  <c r="D13" i="2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" i="2" a="1"/>
  <c r="D2" i="2" s="1"/>
  <c r="F2" i="2"/>
  <c r="G1" i="2"/>
  <c r="F1" i="2"/>
  <c r="F1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G22" i="2"/>
  <c r="G21" i="2"/>
  <c r="F21" i="2"/>
  <c r="H21" i="2" s="1"/>
  <c r="G20" i="2"/>
  <c r="G19" i="2"/>
  <c r="G18" i="2"/>
  <c r="G17" i="2"/>
  <c r="G16" i="2"/>
  <c r="G15" i="2"/>
  <c r="F15" i="2"/>
  <c r="H15" i="2" s="1"/>
  <c r="G14" i="2"/>
  <c r="G13" i="2"/>
  <c r="G12" i="2"/>
  <c r="G11" i="2"/>
  <c r="G10" i="2"/>
  <c r="G9" i="2"/>
  <c r="G8" i="2"/>
  <c r="G7" i="2"/>
  <c r="G6" i="2"/>
  <c r="G5" i="2"/>
  <c r="G4" i="2"/>
  <c r="G3" i="2"/>
  <c r="G2" i="2"/>
  <c r="F4" i="2" l="1"/>
  <c r="H4" i="2" s="1"/>
  <c r="F9" i="2"/>
  <c r="H9" i="2" s="1"/>
  <c r="F14" i="2"/>
  <c r="F18" i="2"/>
  <c r="H18" i="2" s="1"/>
  <c r="H2" i="2"/>
  <c r="F10" i="2"/>
  <c r="H10" i="2" s="1"/>
  <c r="F3" i="2"/>
  <c r="H3" i="2" s="1"/>
  <c r="F8" i="2"/>
  <c r="H8" i="2" s="1"/>
  <c r="F11" i="2"/>
  <c r="H11" i="2" s="1"/>
  <c r="F12" i="2"/>
  <c r="H12" i="2" s="1"/>
  <c r="F19" i="2"/>
  <c r="H19" i="2" s="1"/>
  <c r="F5" i="2"/>
  <c r="H5" i="2" s="1"/>
  <c r="F6" i="2"/>
  <c r="H6" i="2" s="1"/>
  <c r="F7" i="2"/>
  <c r="H7" i="2" s="1"/>
  <c r="F13" i="2"/>
  <c r="H13" i="2" s="1"/>
  <c r="F20" i="2"/>
  <c r="H20" i="2" s="1"/>
  <c r="F22" i="2"/>
  <c r="H22" i="2" s="1"/>
  <c r="F16" i="2"/>
  <c r="H16" i="2" s="1"/>
  <c r="H14" i="2"/>
  <c r="H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<sst xmlns="http://schemas.openxmlformats.org/spreadsheetml/2006/main" count="5" uniqueCount="5">
  <si>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WELL</t>
  </si>
  <si>
    <t>X</t>
  </si>
  <si>
    <t>Y</t>
  </si>
  <si>
    <t>радиус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</si>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</sst>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28575">
              <a:noFill/>
            </a:ln>
          </c:spPr>
          <c:xVal>
            <c:numRef>
              <c:f>Лист2!$B$2:$B$22</c:f>
              <c:numCache>
                <c:formatCode>General</c:formatCode>
                <c:ptCount val="21"/>
                <c:pt idx="0">
                  <c:v>111</c:v>
                </c:pt>
                <c:pt idx="1">
                  <c:v>99</c:v>
                </c:pt>
                <c:pt idx="2">
                  <c:v>123</c:v>
                </c:pt>
                <c:pt idx="3">
                  <c:v>370</c:v>
                </c:pt>
                <c:pt idx="4">
                  <c:v>388</c:v>
                </c:pt>
                <c:pt idx="5">
                  <c:v>621</c:v>
                </c:pt>
                <c:pt idx="6">
                  <c:v>648</c:v>
                </c:pt>
                <c:pt idx="7">
                  <c:v>1167</c:v>
                </c:pt>
                <c:pt idx="8">
                  <c:v>886</c:v>
                </c:pt>
                <c:pt idx="9">
                  <c:v>1453</c:v>
                </c:pt>
                <c:pt idx="10">
                  <c:v>1217</c:v>
                </c:pt>
                <c:pt idx="11">
                  <c:v>1171</c:v>
                </c:pt>
                <c:pt idx="12">
                  <c:v>901</c:v>
                </c:pt>
                <c:pt idx="13">
                  <c:v>1716</c:v>
                </c:pt>
                <c:pt idx="14">
                  <c:v>624</c:v>
                </c:pt>
                <c:pt idx="15">
                  <c:v>1504</c:v>
                </c:pt>
                <c:pt idx="16">
                  <c:v>2102</c:v>
                </c:pt>
                <c:pt idx="17">
                  <c:v>1705</c:v>
                </c:pt>
                <c:pt idx="18">
                  <c:v>2123</c:v>
                </c:pt>
                <c:pt idx="19">
                  <c:v>1832</c:v>
                </c:pt>
                <c:pt idx="20">
                  <c:v>206</c:v>
                </c:pt>
              </c:numCache>
            </c:numRef>
          </c:xVal>
          <c:yVal>
            <c:numRef>
              <c:f>Лист2!$C$2:$C$22</c:f>
              <c:numCache>
                <c:formatCode>General</c:formatCode>
                <c:ptCount val="21"/>
                <c:pt idx="0">
                  <c:v>254</c:v>
                </c:pt>
                <c:pt idx="1">
                  <c:v>1144</c:v>
                </c:pt>
                <c:pt idx="2">
                  <c:v>1983</c:v>
                </c:pt>
                <c:pt idx="3">
                  <c:v>1551</c:v>
                </c:pt>
                <c:pt idx="4">
                  <c:v>617</c:v>
                </c:pt>
                <c:pt idx="5">
                  <c:v>2001</c:v>
                </c:pt>
                <c:pt idx="6">
                  <c:v>1118</c:v>
                </c:pt>
                <c:pt idx="7">
                  <c:v>2044</c:v>
                </c:pt>
                <c:pt idx="8">
                  <c:v>1539</c:v>
                </c:pt>
                <c:pt idx="9">
                  <c:v>1546</c:v>
                </c:pt>
                <c:pt idx="10">
                  <c:v>0</c:v>
                </c:pt>
                <c:pt idx="11">
                  <c:v>1092</c:v>
                </c:pt>
                <c:pt idx="12">
                  <c:v>605</c:v>
                </c:pt>
                <c:pt idx="13">
                  <c:v>1026</c:v>
                </c:pt>
                <c:pt idx="14">
                  <c:v>99</c:v>
                </c:pt>
                <c:pt idx="15">
                  <c:v>609</c:v>
                </c:pt>
                <c:pt idx="16">
                  <c:v>1553</c:v>
                </c:pt>
                <c:pt idx="17">
                  <c:v>2043</c:v>
                </c:pt>
                <c:pt idx="18">
                  <c:v>505</c:v>
                </c:pt>
                <c:pt idx="19">
                  <c:v>-2</c:v>
                </c:pt>
                <c:pt idx="20">
                  <c:v>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8-4BC8-87AA-4F6B8F9C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033984"/>
        <c:axId val="334034560"/>
      </c:scatterChart>
      <c:valAx>
        <c:axId val="3340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034560"/>
        <c:crosses val="autoZero"/>
        <c:crossBetween val="midCat"/>
      </c:valAx>
      <c:valAx>
        <c:axId val="33403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033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19</xdr:col>
      <xdr:colOff>228600</xdr:colOff>
      <xdr:row>24</xdr:row>
      <xdr:rowOff>38100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171450</xdr:colOff>
      <xdr:row>10</xdr:row>
      <xdr:rowOff>161925</xdr:rowOff>
    </xdr:from>
    <xdr:to>
      <xdr:col>13</xdr:col>
      <xdr:colOff>85725</xdr:colOff>
      <xdr:row>13</xdr:row>
      <xdr:rowOff>85725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7650" y="2066925"/>
          <a:ext cx="523875" cy="4953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542925</xdr:colOff>
      <xdr:row>7</xdr:row>
      <xdr:rowOff>123825</xdr:rowOff>
    </xdr:from>
    <xdr:to>
      <xdr:col>14</xdr:col>
      <xdr:colOff>314325</xdr:colOff>
      <xdr:row>17</xdr:row>
      <xdr:rowOff>95250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19925" y="1457325"/>
          <a:ext cx="2209800" cy="1876425"/>
        </a:xfrm>
        <a:prstGeom prst="ellipse">
          <a:avLst/>
        </a:prstGeom>
        <a:noFill/>
        <a:ln w="190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I24"/>
  <sheetViews>
    <sheetView tabSelected="1" workbookViewId="0">
      <selection activeCell="D2" sqref="D2"/>
    </sheetView>
  </sheetViews>
  <sheetFormatPr defaultRowHeight="15" x14ac:dyDescent="0.25"/>
  <cols>
    <col min="2" max="3" width="1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</v>
      </c>
      <c r="E1" s="1"/>
      <c r="F1" s="3">
        <f>B8</f>
        <v>648</v>
      </c>
      <c r="G1" s="3">
        <f>C8</f>
        <v>1118</v>
      </c>
      <c r="H1" s="4">
        <v>600</v>
      </c>
      <c r="I1" t="s">
        <v>3</v>
      </c>
    </row>
    <row r="2" spans="1:9" x14ac:dyDescent="0.25">
      <c r="A2" s="1">
        <v>1</v>
      </c>
      <c r="B2" s="1">
        <v>111</v>
      </c>
      <c r="C2" s="1">
        <v>254</v>
      </c>
      <c r="D2" cm="1">
        <f t="array" ref="D2">SUMPRODUCT(--(($B$2:$B$22-B2)^2+($C$2:$C$22-C2)^2&lt;=$H$1^2))</f>
        <v>3</v>
      </c>
      <c r="F2" s="4">
        <f>POWER(B2-$F$1,2)+POWER(C2-$G$1,2)</f>
        <v>1034865</v>
      </c>
      <c r="G2" s="4">
        <f>$H$1^2</f>
        <v>360000</v>
      </c>
      <c r="H2" s="4" t="b">
        <f>OR(F2&lt;G2,F2=G2)</f>
        <v>0</v>
      </c>
    </row>
    <row r="3" spans="1:9" x14ac:dyDescent="0.25">
      <c r="A3" s="1">
        <f>A2+1</f>
        <v>2</v>
      </c>
      <c r="B3" s="1">
        <v>99</v>
      </c>
      <c r="C3" s="1">
        <v>1144</v>
      </c>
      <c r="D3" cm="1">
        <f t="array" ref="D3">SUMPRODUCT(--(($B$2:$B$22-B3)^2+($C$2:$C$22-C3)^2&lt;=$H$1^2))</f>
        <v>4</v>
      </c>
      <c r="F3" s="4">
        <f t="shared" ref="F2:F22" si="0">POWER(B3-$F$1,2)+POWER(C3-$G$1,2)</f>
        <v>302077</v>
      </c>
      <c r="G3" s="4">
        <f t="shared" ref="G3:G22" si="1">$H$1^2</f>
        <v>360000</v>
      </c>
      <c r="H3" s="4" t="b">
        <f t="shared" ref="H3:H22" si="2">OR(F3&lt;G3,F3=G3)</f>
        <v>1</v>
      </c>
    </row>
    <row r="4" spans="1:9" x14ac:dyDescent="0.25">
      <c r="A4" s="1">
        <f t="shared" ref="A4:A22" si="3">A3+1</f>
        <v>3</v>
      </c>
      <c r="B4" s="1">
        <v>123</v>
      </c>
      <c r="C4" s="1">
        <v>1983</v>
      </c>
      <c r="D4" cm="1">
        <f t="array" ref="D4">SUMPRODUCT(--(($B$2:$B$22-B4)^2+($C$2:$C$22-C4)^2&lt;=$H$1^2))</f>
        <v>3</v>
      </c>
      <c r="F4" s="4">
        <f t="shared" si="0"/>
        <v>1023850</v>
      </c>
      <c r="G4" s="4">
        <f t="shared" si="1"/>
        <v>360000</v>
      </c>
      <c r="H4" s="4" t="b">
        <f t="shared" si="2"/>
        <v>0</v>
      </c>
    </row>
    <row r="5" spans="1:9" x14ac:dyDescent="0.25">
      <c r="A5" s="1">
        <f t="shared" si="3"/>
        <v>4</v>
      </c>
      <c r="B5" s="1">
        <v>370</v>
      </c>
      <c r="C5" s="1">
        <v>1551</v>
      </c>
      <c r="D5" cm="1">
        <f t="array" ref="D5">SUMPRODUCT(--(($B$2:$B$22-B5)^2+($C$2:$C$22-C5)^2&lt;=$H$1^2))</f>
        <v>7</v>
      </c>
      <c r="F5" s="4">
        <f t="shared" si="0"/>
        <v>264773</v>
      </c>
      <c r="G5" s="4">
        <f t="shared" si="1"/>
        <v>360000</v>
      </c>
      <c r="H5" s="4" t="b">
        <f t="shared" si="2"/>
        <v>1</v>
      </c>
    </row>
    <row r="6" spans="1:9" x14ac:dyDescent="0.25">
      <c r="A6" s="1">
        <f t="shared" si="3"/>
        <v>5</v>
      </c>
      <c r="B6" s="1">
        <v>388</v>
      </c>
      <c r="C6" s="1">
        <v>617</v>
      </c>
      <c r="D6" cm="1">
        <f t="array" ref="D6">SUMPRODUCT(--(($B$2:$B$22-B6)^2+($C$2:$C$22-C6)^2&lt;=$H$1^2))</f>
        <v>6</v>
      </c>
      <c r="F6" s="4">
        <f t="shared" si="0"/>
        <v>318601</v>
      </c>
      <c r="G6" s="4">
        <f t="shared" si="1"/>
        <v>360000</v>
      </c>
      <c r="H6" s="4" t="b">
        <f t="shared" si="2"/>
        <v>1</v>
      </c>
    </row>
    <row r="7" spans="1:9" x14ac:dyDescent="0.25">
      <c r="A7" s="1">
        <f t="shared" si="3"/>
        <v>6</v>
      </c>
      <c r="B7" s="1">
        <v>621</v>
      </c>
      <c r="C7" s="1">
        <v>2001</v>
      </c>
      <c r="D7" cm="1">
        <f t="array" ref="D7">SUMPRODUCT(--(($B$2:$B$22-B7)^2+($C$2:$C$22-C7)^2&lt;=$H$1^2))</f>
        <v>5</v>
      </c>
      <c r="F7" s="4">
        <f t="shared" si="0"/>
        <v>780418</v>
      </c>
      <c r="G7" s="4">
        <f t="shared" si="1"/>
        <v>360000</v>
      </c>
      <c r="H7" s="4" t="b">
        <f t="shared" si="2"/>
        <v>0</v>
      </c>
    </row>
    <row r="8" spans="1:9" x14ac:dyDescent="0.25">
      <c r="A8" s="2">
        <f t="shared" si="3"/>
        <v>7</v>
      </c>
      <c r="B8" s="2">
        <v>648</v>
      </c>
      <c r="C8" s="2">
        <v>1118</v>
      </c>
      <c r="D8" cm="1">
        <f t="array" ref="D8">SUMPRODUCT(--(($B$2:$B$22-B8)^2+($C$2:$C$22-C8)^2&lt;=$H$1^2))</f>
        <v>8</v>
      </c>
      <c r="F8" s="4">
        <f t="shared" si="0"/>
        <v>0</v>
      </c>
      <c r="G8" s="4">
        <f t="shared" si="1"/>
        <v>360000</v>
      </c>
      <c r="H8" s="4" t="b">
        <f t="shared" si="2"/>
        <v>1</v>
      </c>
    </row>
    <row r="9" spans="1:9" x14ac:dyDescent="0.25">
      <c r="A9" s="1">
        <f t="shared" si="3"/>
        <v>8</v>
      </c>
      <c r="B9" s="1">
        <v>1167</v>
      </c>
      <c r="C9" s="1">
        <v>2044</v>
      </c>
      <c r="D9" cm="1">
        <f t="array" ref="D9">SUMPRODUCT(--(($B$2:$B$22-B9)^2+($C$2:$C$22-C9)^2&lt;=$H$1^2))</f>
        <v>5</v>
      </c>
      <c r="F9" s="4">
        <f t="shared" si="0"/>
        <v>1126837</v>
      </c>
      <c r="G9" s="4">
        <f t="shared" si="1"/>
        <v>360000</v>
      </c>
      <c r="H9" s="4" t="b">
        <f t="shared" si="2"/>
        <v>0</v>
      </c>
    </row>
    <row r="10" spans="1:9" x14ac:dyDescent="0.25">
      <c r="A10" s="1">
        <f t="shared" si="3"/>
        <v>9</v>
      </c>
      <c r="B10" s="1">
        <v>886</v>
      </c>
      <c r="C10" s="1">
        <v>1539</v>
      </c>
      <c r="D10" cm="1">
        <f t="array" ref="D10">SUMPRODUCT(--(($B$2:$B$22-B10)^2+($C$2:$C$22-C10)^2&lt;=$H$1^2))</f>
        <v>7</v>
      </c>
      <c r="F10" s="4">
        <f t="shared" si="0"/>
        <v>233885</v>
      </c>
      <c r="G10" s="4">
        <f t="shared" si="1"/>
        <v>360000</v>
      </c>
      <c r="H10" s="4" t="b">
        <f t="shared" si="2"/>
        <v>1</v>
      </c>
    </row>
    <row r="11" spans="1:9" x14ac:dyDescent="0.25">
      <c r="A11" s="1">
        <f t="shared" si="3"/>
        <v>10</v>
      </c>
      <c r="B11" s="1">
        <v>1453</v>
      </c>
      <c r="C11" s="1">
        <v>1546</v>
      </c>
      <c r="D11" cm="1">
        <f t="array" ref="D11">SUMPRODUCT(--(($B$2:$B$22-B11)^2+($C$2:$C$22-C11)^2&lt;=$H$1^2))</f>
        <v>6</v>
      </c>
      <c r="F11" s="4">
        <f t="shared" si="0"/>
        <v>831209</v>
      </c>
      <c r="G11" s="4">
        <f t="shared" si="1"/>
        <v>360000</v>
      </c>
      <c r="H11" s="4" t="b">
        <f t="shared" si="2"/>
        <v>0</v>
      </c>
    </row>
    <row r="12" spans="1:9" x14ac:dyDescent="0.25">
      <c r="A12" s="1">
        <f t="shared" si="3"/>
        <v>11</v>
      </c>
      <c r="B12" s="1">
        <v>1217</v>
      </c>
      <c r="C12" s="1">
        <v>0</v>
      </c>
      <c r="D12" cm="1">
        <f t="array" ref="D12">SUMPRODUCT(--(($B$2:$B$22-B12)^2+($C$2:$C$22-C12)^2&lt;=$H$1^2))</f>
        <v>1</v>
      </c>
      <c r="F12" s="4">
        <f t="shared" si="0"/>
        <v>1573685</v>
      </c>
      <c r="G12" s="4">
        <f t="shared" si="1"/>
        <v>360000</v>
      </c>
      <c r="H12" s="4" t="b">
        <f t="shared" si="2"/>
        <v>0</v>
      </c>
    </row>
    <row r="13" spans="1:9" x14ac:dyDescent="0.25">
      <c r="A13" s="1">
        <f t="shared" si="3"/>
        <v>12</v>
      </c>
      <c r="B13" s="1">
        <v>1171</v>
      </c>
      <c r="C13" s="1">
        <v>1092</v>
      </c>
      <c r="D13" cm="1">
        <f t="array" ref="D13">SUMPRODUCT(--(($B$2:$B$22-B13)^2+($C$2:$C$22-C13)^2&lt;=$H$1^2))</f>
        <v>7</v>
      </c>
      <c r="F13" s="4">
        <f t="shared" si="0"/>
        <v>274205</v>
      </c>
      <c r="G13" s="4">
        <f t="shared" si="1"/>
        <v>360000</v>
      </c>
      <c r="H13" s="4" t="b">
        <f t="shared" si="2"/>
        <v>1</v>
      </c>
    </row>
    <row r="14" spans="1:9" x14ac:dyDescent="0.25">
      <c r="A14" s="1">
        <f t="shared" si="3"/>
        <v>13</v>
      </c>
      <c r="B14" s="1">
        <v>901</v>
      </c>
      <c r="C14" s="1">
        <v>605</v>
      </c>
      <c r="D14" cm="1">
        <f t="array" ref="D14">SUMPRODUCT(--(($B$2:$B$22-B14)^2+($C$2:$C$22-C14)^2&lt;=$H$1^2))</f>
        <v>5</v>
      </c>
      <c r="F14" s="4">
        <f t="shared" si="0"/>
        <v>327178</v>
      </c>
      <c r="G14" s="4">
        <f t="shared" si="1"/>
        <v>360000</v>
      </c>
      <c r="H14" s="4" t="b">
        <f t="shared" si="2"/>
        <v>1</v>
      </c>
    </row>
    <row r="15" spans="1:9" x14ac:dyDescent="0.25">
      <c r="A15" s="1">
        <f t="shared" si="3"/>
        <v>14</v>
      </c>
      <c r="B15" s="1">
        <v>1716</v>
      </c>
      <c r="C15" s="1">
        <v>1026</v>
      </c>
      <c r="D15" cm="1">
        <f t="array" ref="D15">SUMPRODUCT(--(($B$2:$B$22-B15)^2+($C$2:$C$22-C15)^2&lt;=$H$1^2))</f>
        <v>4</v>
      </c>
      <c r="F15" s="4">
        <f t="shared" si="0"/>
        <v>1149088</v>
      </c>
      <c r="G15" s="4">
        <f t="shared" si="1"/>
        <v>360000</v>
      </c>
      <c r="H15" s="4" t="b">
        <f t="shared" si="2"/>
        <v>0</v>
      </c>
    </row>
    <row r="16" spans="1:9" x14ac:dyDescent="0.25">
      <c r="A16" s="1">
        <f t="shared" si="3"/>
        <v>15</v>
      </c>
      <c r="B16" s="1">
        <v>624</v>
      </c>
      <c r="C16" s="1">
        <v>99</v>
      </c>
      <c r="D16" cm="1">
        <f t="array" ref="D16">SUMPRODUCT(--(($B$2:$B$22-B16)^2+($C$2:$C$22-C16)^2&lt;=$H$1^2))</f>
        <v>4</v>
      </c>
      <c r="F16" s="4">
        <f t="shared" si="0"/>
        <v>1038937</v>
      </c>
      <c r="G16" s="4">
        <f t="shared" si="1"/>
        <v>360000</v>
      </c>
      <c r="H16" s="4" t="b">
        <f t="shared" si="2"/>
        <v>0</v>
      </c>
    </row>
    <row r="17" spans="1:8" x14ac:dyDescent="0.25">
      <c r="A17" s="1">
        <f t="shared" si="3"/>
        <v>16</v>
      </c>
      <c r="B17" s="1">
        <v>1504</v>
      </c>
      <c r="C17" s="1">
        <v>609</v>
      </c>
      <c r="D17" cm="1">
        <f t="array" ref="D17">SUMPRODUCT(--(($B$2:$B$22-B17)^2+($C$2:$C$22-C17)^2&lt;=$H$1^2))</f>
        <v>3</v>
      </c>
      <c r="F17" s="4">
        <f t="shared" si="0"/>
        <v>991817</v>
      </c>
      <c r="G17" s="4">
        <f t="shared" si="1"/>
        <v>360000</v>
      </c>
      <c r="H17" s="4" t="b">
        <f t="shared" si="2"/>
        <v>0</v>
      </c>
    </row>
    <row r="18" spans="1:8" x14ac:dyDescent="0.25">
      <c r="A18" s="1">
        <f t="shared" si="3"/>
        <v>17</v>
      </c>
      <c r="B18" s="1">
        <v>2102</v>
      </c>
      <c r="C18" s="1">
        <v>1553</v>
      </c>
      <c r="D18" cm="1">
        <f t="array" ref="D18">SUMPRODUCT(--(($B$2:$B$22-B18)^2+($C$2:$C$22-C18)^2&lt;=$H$1^2))</f>
        <v>1</v>
      </c>
      <c r="F18" s="4">
        <f t="shared" si="0"/>
        <v>2303341</v>
      </c>
      <c r="G18" s="4">
        <f t="shared" si="1"/>
        <v>360000</v>
      </c>
      <c r="H18" s="4" t="b">
        <f t="shared" si="2"/>
        <v>0</v>
      </c>
    </row>
    <row r="19" spans="1:8" x14ac:dyDescent="0.25">
      <c r="A19" s="1">
        <f t="shared" si="3"/>
        <v>18</v>
      </c>
      <c r="B19" s="1">
        <v>1705</v>
      </c>
      <c r="C19" s="1">
        <v>2043</v>
      </c>
      <c r="D19" cm="1">
        <f t="array" ref="D19">SUMPRODUCT(--(($B$2:$B$22-B19)^2+($C$2:$C$22-C19)^2&lt;=$H$1^2))</f>
        <v>3</v>
      </c>
      <c r="F19" s="4">
        <f t="shared" si="0"/>
        <v>1972874</v>
      </c>
      <c r="G19" s="4">
        <f t="shared" si="1"/>
        <v>360000</v>
      </c>
      <c r="H19" s="4" t="b">
        <f t="shared" si="2"/>
        <v>0</v>
      </c>
    </row>
    <row r="20" spans="1:8" x14ac:dyDescent="0.25">
      <c r="A20" s="1">
        <f t="shared" si="3"/>
        <v>19</v>
      </c>
      <c r="B20" s="1">
        <v>2123</v>
      </c>
      <c r="C20" s="1">
        <v>505</v>
      </c>
      <c r="D20" cm="1">
        <f t="array" ref="D20">SUMPRODUCT(--(($B$2:$B$22-B20)^2+($C$2:$C$22-C20)^2&lt;=$H$1^2))</f>
        <v>2</v>
      </c>
      <c r="F20" s="4">
        <f t="shared" si="0"/>
        <v>2551394</v>
      </c>
      <c r="G20" s="4">
        <f t="shared" si="1"/>
        <v>360000</v>
      </c>
      <c r="H20" s="4" t="b">
        <f t="shared" si="2"/>
        <v>0</v>
      </c>
    </row>
    <row r="21" spans="1:8" x14ac:dyDescent="0.25">
      <c r="A21" s="1">
        <f t="shared" si="3"/>
        <v>20</v>
      </c>
      <c r="B21" s="1">
        <v>1832</v>
      </c>
      <c r="C21" s="1">
        <v>-2</v>
      </c>
      <c r="D21" cm="1">
        <f t="array" ref="D21">SUMPRODUCT(--(($B$2:$B$22-B21)^2+($C$2:$C$22-C21)^2&lt;=$H$1^2))</f>
        <v>2</v>
      </c>
      <c r="F21" s="4">
        <f t="shared" si="0"/>
        <v>2656256</v>
      </c>
      <c r="G21" s="4">
        <f t="shared" si="1"/>
        <v>360000</v>
      </c>
      <c r="H21" s="4" t="b">
        <f t="shared" si="2"/>
        <v>0</v>
      </c>
    </row>
    <row r="22" spans="1:8" x14ac:dyDescent="0.25">
      <c r="A22" s="1">
        <f t="shared" si="3"/>
        <v>21</v>
      </c>
      <c r="B22" s="1">
        <v>206</v>
      </c>
      <c r="C22" s="1">
        <v>1054</v>
      </c>
      <c r="D22" cm="1">
        <f t="array" ref="D22">SUMPRODUCT(--(($B$2:$B$22-B22)^2+($C$2:$C$22-C22)^2&lt;=$H$1^2))</f>
        <v>5</v>
      </c>
      <c r="F22" s="4">
        <f t="shared" si="0"/>
        <v>199460</v>
      </c>
      <c r="G22" s="4">
        <f t="shared" si="1"/>
        <v>360000</v>
      </c>
      <c r="H22" s="4" t="b">
        <f t="shared" si="2"/>
        <v>1</v>
      </c>
    </row>
    <row r="24" spans="1:8" x14ac:dyDescent="0.25">
      <c r="B2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2023-10-06T18:44:57Z</dcterms:modified>
</cp:coreProperties>
</file>