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FF4774C-B650-41D3-826C-44E2A273CDE3}" xr6:coauthVersionLast="47" xr6:coauthVersionMax="47" xr10:uidLastSave="{00000000-0000-0000-0000-000000000000}"/>
  <bookViews>
    <workbookView xWindow="-120" yWindow="-120" windowWidth="29040" windowHeight="15840" xr2:uid="{3C75230B-5CFB-4837-980D-83CA1AC7C67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I10" i="1"/>
  <c r="F11" i="1"/>
  <c r="I11" i="1" s="1"/>
  <c r="D82" i="1"/>
  <c r="E82" i="1" a="1"/>
  <c r="E82" i="1" s="1"/>
  <c r="D83" i="1"/>
  <c r="E83" i="1" a="1"/>
  <c r="E83" i="1" s="1"/>
  <c r="D84" i="1"/>
  <c r="E84" i="1" a="1"/>
  <c r="E84" i="1" s="1"/>
  <c r="D85" i="1"/>
  <c r="E85" i="1" a="1"/>
  <c r="E85" i="1" s="1"/>
  <c r="D86" i="1"/>
  <c r="E86" i="1" a="1"/>
  <c r="E86" i="1" s="1"/>
  <c r="E12" i="1" a="1"/>
  <c r="E12" i="1" s="1"/>
  <c r="E13" i="1" a="1"/>
  <c r="E13" i="1"/>
  <c r="E14" i="1" a="1"/>
  <c r="E14" i="1" s="1"/>
  <c r="E15" i="1" a="1"/>
  <c r="E15" i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11" i="1" a="1"/>
  <c r="E11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F12" i="1" l="1"/>
  <c r="F13" i="1" l="1"/>
  <c r="I12" i="1"/>
  <c r="F14" i="1" l="1"/>
  <c r="I13" i="1"/>
  <c r="F15" i="1" l="1"/>
  <c r="I14" i="1"/>
  <c r="F16" i="1" l="1"/>
  <c r="I15" i="1"/>
  <c r="F17" i="1" l="1"/>
  <c r="I16" i="1"/>
  <c r="F18" i="1" l="1"/>
  <c r="I17" i="1"/>
  <c r="F19" i="1" l="1"/>
  <c r="I18" i="1"/>
  <c r="F20" i="1" l="1"/>
  <c r="I19" i="1"/>
  <c r="F21" i="1" l="1"/>
  <c r="I20" i="1"/>
  <c r="F22" i="1" l="1"/>
  <c r="I21" i="1"/>
  <c r="F23" i="1" l="1"/>
  <c r="I22" i="1"/>
  <c r="F24" i="1" l="1"/>
  <c r="I23" i="1"/>
  <c r="F25" i="1" l="1"/>
  <c r="I24" i="1"/>
  <c r="F26" i="1" l="1"/>
  <c r="I25" i="1"/>
  <c r="F27" i="1" l="1"/>
  <c r="I26" i="1"/>
  <c r="F28" i="1" l="1"/>
  <c r="I27" i="1"/>
  <c r="F29" i="1" l="1"/>
  <c r="I28" i="1"/>
  <c r="F30" i="1" l="1"/>
  <c r="I29" i="1"/>
  <c r="F31" i="1" l="1"/>
  <c r="I30" i="1"/>
  <c r="F32" i="1" l="1"/>
  <c r="I31" i="1"/>
  <c r="F33" i="1" l="1"/>
  <c r="I32" i="1"/>
  <c r="F34" i="1" l="1"/>
  <c r="I33" i="1"/>
  <c r="F35" i="1" l="1"/>
  <c r="I34" i="1"/>
  <c r="F36" i="1" l="1"/>
  <c r="I35" i="1"/>
  <c r="F37" i="1" l="1"/>
  <c r="I36" i="1"/>
  <c r="F38" i="1" l="1"/>
  <c r="I37" i="1"/>
  <c r="F39" i="1" l="1"/>
  <c r="I38" i="1"/>
  <c r="F40" i="1" l="1"/>
  <c r="I39" i="1"/>
  <c r="F41" i="1" l="1"/>
  <c r="I40" i="1"/>
  <c r="F42" i="1" l="1"/>
  <c r="I41" i="1"/>
  <c r="F43" i="1" l="1"/>
  <c r="I42" i="1"/>
  <c r="F44" i="1" l="1"/>
  <c r="I43" i="1"/>
  <c r="F45" i="1" l="1"/>
  <c r="I44" i="1"/>
  <c r="F46" i="1" l="1"/>
  <c r="I45" i="1"/>
  <c r="F47" i="1" l="1"/>
  <c r="I46" i="1"/>
  <c r="F48" i="1" l="1"/>
  <c r="I47" i="1"/>
  <c r="F49" i="1" l="1"/>
  <c r="I48" i="1"/>
  <c r="F50" i="1" l="1"/>
  <c r="I49" i="1"/>
  <c r="F51" i="1" l="1"/>
  <c r="I50" i="1"/>
  <c r="F52" i="1" l="1"/>
  <c r="I51" i="1"/>
  <c r="F53" i="1" l="1"/>
  <c r="I52" i="1"/>
  <c r="F54" i="1" l="1"/>
  <c r="I53" i="1"/>
  <c r="F55" i="1" l="1"/>
  <c r="I54" i="1"/>
  <c r="F56" i="1" l="1"/>
  <c r="I55" i="1"/>
  <c r="F57" i="1" l="1"/>
  <c r="I56" i="1"/>
  <c r="F58" i="1" l="1"/>
  <c r="I57" i="1"/>
  <c r="F59" i="1" l="1"/>
  <c r="I58" i="1"/>
  <c r="F60" i="1" l="1"/>
  <c r="I59" i="1"/>
  <c r="F61" i="1" l="1"/>
  <c r="I60" i="1"/>
  <c r="F62" i="1" l="1"/>
  <c r="I61" i="1"/>
  <c r="F63" i="1" l="1"/>
  <c r="I62" i="1"/>
  <c r="F64" i="1" l="1"/>
  <c r="I63" i="1"/>
  <c r="F65" i="1" l="1"/>
  <c r="I64" i="1"/>
  <c r="F66" i="1" l="1"/>
  <c r="I65" i="1"/>
  <c r="F67" i="1" l="1"/>
  <c r="I66" i="1"/>
  <c r="F68" i="1" l="1"/>
  <c r="I67" i="1"/>
  <c r="F69" i="1" l="1"/>
  <c r="I68" i="1"/>
  <c r="F70" i="1" l="1"/>
  <c r="I69" i="1"/>
  <c r="F71" i="1" l="1"/>
  <c r="I70" i="1"/>
  <c r="F72" i="1" l="1"/>
  <c r="I71" i="1"/>
  <c r="F73" i="1" l="1"/>
  <c r="I72" i="1"/>
  <c r="F74" i="1" l="1"/>
  <c r="I73" i="1"/>
  <c r="F75" i="1" l="1"/>
  <c r="I74" i="1"/>
  <c r="F76" i="1" l="1"/>
  <c r="I75" i="1"/>
  <c r="F77" i="1" l="1"/>
  <c r="I76" i="1"/>
  <c r="F78" i="1" l="1"/>
  <c r="I77" i="1"/>
  <c r="F79" i="1" l="1"/>
  <c r="I78" i="1"/>
  <c r="F80" i="1" l="1"/>
  <c r="I79" i="1"/>
  <c r="F81" i="1" l="1"/>
  <c r="I80" i="1"/>
  <c r="F82" i="1" l="1"/>
  <c r="I81" i="1"/>
  <c r="F83" i="1" l="1"/>
  <c r="F84" i="1" s="1"/>
  <c r="F85" i="1" s="1"/>
  <c r="I82" i="1"/>
  <c r="I83" i="1" l="1"/>
  <c r="I84" i="1" l="1"/>
  <c r="I86" i="1" l="1"/>
  <c r="I8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<sst xmlns="http://schemas.openxmlformats.org/spreadsheetml/2006/main" count="9" uniqueCount="9">
  <si>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Сумма основного долга</t>
  </si>
  <si>
    <t>Заработная плата согласно трудовому договору</t>
  </si>
  <si>
    <t>Удержание согласно условиям медиативного соглашения</t>
  </si>
  <si>
    <t>Остаток к выдаче</t>
  </si>
  <si>
    <t>Дата</t>
  </si>
  <si>
    <t>№</t>
  </si>
  <si>
    <t>Дата 2</t>
  </si>
  <si>
    <t>Дата 3</t>
  </si>
  <si>
    <t>Дата 4 с учётом выходных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</si>
</sst>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[$KZT];\-#,##0\ [$KZT]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6" fontId="0" fillId="0" borderId="0" xfId="0" applyNumberFormat="1"/>
  </cellXfs>
  <cellStyles count="1">
    <cellStyle name="Обычный" xfId="0" builtinId="0"/>
  </cellStyles>
  <dxfs count="4">
    <dxf>
      <numFmt numFmtId="164" formatCode="0;;&quot;долга нет&quot;"/>
    </dxf>
    <dxf>
      <numFmt numFmtId="167" formatCode="#,##0\ [$KZT];;&quot;долга нет&quot;"/>
    </dxf>
    <dxf>
      <numFmt numFmtId="164" formatCode="0;;&quot;долга нет&quot;"/>
    </dxf>
    <dxf>
      <numFmt numFmtId="164" formatCode="0;;&quot;долга нет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94CF-4C48-4B9A-83F7-4E9C8508B041}">
  <dimension ref="A9:I86"/>
  <sheetViews>
    <sheetView tabSelected="1" workbookViewId="0">
      <selection activeCell="I10" sqref="I10"/>
    </sheetView>
  </sheetViews>
  <sheetFormatPr defaultRowHeight="15" x14ac:dyDescent="0.25"/>
  <cols>
    <col min="2" max="5" width="12" customWidth="1"/>
    <col min="6" max="6" width="12.42578125" style="2" bestFit="1" customWidth="1"/>
    <col min="7" max="7" width="18.85546875" style="2" customWidth="1"/>
    <col min="8" max="8" width="15.7109375" customWidth="1"/>
    <col min="9" max="9" width="12" customWidth="1"/>
  </cols>
  <sheetData>
    <row r="9" spans="1:9" ht="75" x14ac:dyDescent="0.25">
      <c r="A9" t="s">
        <v>5</v>
      </c>
      <c r="B9" s="4" t="s">
        <v>4</v>
      </c>
      <c r="C9" s="4" t="s">
        <v>6</v>
      </c>
      <c r="D9" s="4" t="s">
        <v>7</v>
      </c>
      <c r="E9" s="5" t="s">
        <v>8</v>
      </c>
      <c r="F9" s="6" t="s">
        <v>0</v>
      </c>
      <c r="G9" s="6" t="s">
        <v>1</v>
      </c>
      <c r="H9" s="6" t="s">
        <v>2</v>
      </c>
      <c r="I9" s="6" t="s">
        <v>3</v>
      </c>
    </row>
    <row r="10" spans="1:9" x14ac:dyDescent="0.25">
      <c r="A10">
        <v>1</v>
      </c>
      <c r="B10" s="1">
        <v>45229</v>
      </c>
      <c r="C10" s="1">
        <v>45229</v>
      </c>
      <c r="D10" s="1">
        <v>45229</v>
      </c>
      <c r="E10" s="1">
        <v>45229</v>
      </c>
      <c r="F10" s="7">
        <v>3336007</v>
      </c>
      <c r="G10" s="7">
        <v>150000</v>
      </c>
      <c r="H10" s="3">
        <v>0.3</v>
      </c>
      <c r="I10" s="7">
        <f t="shared" ref="I10:I74" si="0">IF((G10*H10)&lt;F10,G10-(G10*H10),G10-F10)</f>
        <v>105000</v>
      </c>
    </row>
    <row r="11" spans="1:9" x14ac:dyDescent="0.25">
      <c r="A11">
        <v>2</v>
      </c>
      <c r="B11" s="1">
        <f t="shared" ref="B11:B74" si="1">DATE(YEAR(B10),MONTH(B10)+1,DAY(B10))</f>
        <v>45260</v>
      </c>
      <c r="C11" s="1">
        <f>EDATE(C10,1)</f>
        <v>45260</v>
      </c>
      <c r="D11" s="1">
        <f>EOMONTH($D$10,A11)</f>
        <v>45291</v>
      </c>
      <c r="E11" s="1" cm="1">
        <f t="array" ref="E11">WORKDAY(EDATE($E$10-1,ROW(2:2)-1),1)</f>
        <v>45260</v>
      </c>
      <c r="F11" s="7">
        <f>IF((F10-(G10*H10))&lt;=0,0,F10-(G10*H10))</f>
        <v>3291007</v>
      </c>
      <c r="G11" s="7">
        <v>150000</v>
      </c>
      <c r="H11" s="3">
        <v>0.3</v>
      </c>
      <c r="I11" s="7">
        <f t="shared" si="0"/>
        <v>105000</v>
      </c>
    </row>
    <row r="12" spans="1:9" x14ac:dyDescent="0.25">
      <c r="A12">
        <v>3</v>
      </c>
      <c r="B12" s="1">
        <f t="shared" si="1"/>
        <v>45290</v>
      </c>
      <c r="C12" s="1">
        <f t="shared" ref="C12:C75" si="2">EDATE(C11,1)</f>
        <v>45290</v>
      </c>
      <c r="D12" s="1">
        <f t="shared" ref="D12:D75" si="3">EOMONTH($D$10,A12)</f>
        <v>45322</v>
      </c>
      <c r="E12" s="1" cm="1">
        <f t="array" ref="E12">WORKDAY(EDATE($E$10-1,ROW(3:3)-1),1)</f>
        <v>45292</v>
      </c>
      <c r="F12" s="7">
        <f t="shared" ref="F12:F75" si="4">IF((F11-(G11*H11))&lt;=0,0,F11-(G11*H11))</f>
        <v>3246007</v>
      </c>
      <c r="G12" s="7">
        <v>150000</v>
      </c>
      <c r="H12" s="3">
        <v>0.3</v>
      </c>
      <c r="I12" s="7">
        <f t="shared" si="0"/>
        <v>105000</v>
      </c>
    </row>
    <row r="13" spans="1:9" x14ac:dyDescent="0.25">
      <c r="A13">
        <v>4</v>
      </c>
      <c r="B13" s="1">
        <f t="shared" si="1"/>
        <v>45321</v>
      </c>
      <c r="C13" s="1">
        <f t="shared" si="2"/>
        <v>45321</v>
      </c>
      <c r="D13" s="1">
        <f t="shared" si="3"/>
        <v>45351</v>
      </c>
      <c r="E13" s="1" cm="1">
        <f t="array" ref="E13">WORKDAY(EDATE($E$10-1,ROW(4:4)-1),1)</f>
        <v>45321</v>
      </c>
      <c r="F13" s="7">
        <f t="shared" si="4"/>
        <v>3201007</v>
      </c>
      <c r="G13" s="7">
        <v>150000</v>
      </c>
      <c r="H13" s="3">
        <v>0.3</v>
      </c>
      <c r="I13" s="7">
        <f t="shared" si="0"/>
        <v>105000</v>
      </c>
    </row>
    <row r="14" spans="1:9" x14ac:dyDescent="0.25">
      <c r="A14">
        <v>5</v>
      </c>
      <c r="B14" s="1">
        <f t="shared" si="1"/>
        <v>45352</v>
      </c>
      <c r="C14" s="1">
        <f t="shared" si="2"/>
        <v>45351</v>
      </c>
      <c r="D14" s="1">
        <f t="shared" si="3"/>
        <v>45382</v>
      </c>
      <c r="E14" s="1" cm="1">
        <f t="array" ref="E14">WORKDAY(EDATE($E$10-1,ROW(5:5)-1),1)</f>
        <v>45352</v>
      </c>
      <c r="F14" s="7">
        <f t="shared" si="4"/>
        <v>3156007</v>
      </c>
      <c r="G14" s="7">
        <v>150000</v>
      </c>
      <c r="H14" s="3">
        <v>0.3</v>
      </c>
      <c r="I14" s="7">
        <f t="shared" si="0"/>
        <v>105000</v>
      </c>
    </row>
    <row r="15" spans="1:9" x14ac:dyDescent="0.25">
      <c r="A15">
        <v>6</v>
      </c>
      <c r="B15" s="1">
        <f t="shared" si="1"/>
        <v>45383</v>
      </c>
      <c r="C15" s="1">
        <f t="shared" si="2"/>
        <v>45380</v>
      </c>
      <c r="D15" s="1">
        <f t="shared" si="3"/>
        <v>45412</v>
      </c>
      <c r="E15" s="1" cm="1">
        <f t="array" ref="E15">WORKDAY(EDATE($E$10-1,ROW(6:6)-1),1)</f>
        <v>45383</v>
      </c>
      <c r="F15" s="7">
        <f t="shared" si="4"/>
        <v>3111007</v>
      </c>
      <c r="G15" s="7">
        <v>150000</v>
      </c>
      <c r="H15" s="3">
        <v>0.3</v>
      </c>
      <c r="I15" s="7">
        <f t="shared" si="0"/>
        <v>105000</v>
      </c>
    </row>
    <row r="16" spans="1:9" x14ac:dyDescent="0.25">
      <c r="A16">
        <v>7</v>
      </c>
      <c r="B16" s="1">
        <f t="shared" si="1"/>
        <v>45413</v>
      </c>
      <c r="C16" s="1">
        <f t="shared" si="2"/>
        <v>45411</v>
      </c>
      <c r="D16" s="1">
        <f t="shared" si="3"/>
        <v>45443</v>
      </c>
      <c r="E16" s="1" cm="1">
        <f t="array" ref="E16">WORKDAY(EDATE($E$10-1,ROW(7:7)-1),1)</f>
        <v>45412</v>
      </c>
      <c r="F16" s="7">
        <f t="shared" si="4"/>
        <v>3066007</v>
      </c>
      <c r="G16" s="7">
        <v>150000</v>
      </c>
      <c r="H16" s="3">
        <v>0.3</v>
      </c>
      <c r="I16" s="7">
        <f t="shared" si="0"/>
        <v>105000</v>
      </c>
    </row>
    <row r="17" spans="1:9" x14ac:dyDescent="0.25">
      <c r="A17">
        <v>8</v>
      </c>
      <c r="B17" s="1">
        <f t="shared" si="1"/>
        <v>45444</v>
      </c>
      <c r="C17" s="1">
        <f t="shared" si="2"/>
        <v>45441</v>
      </c>
      <c r="D17" s="1">
        <f t="shared" si="3"/>
        <v>45473</v>
      </c>
      <c r="E17" s="1" cm="1">
        <f t="array" ref="E17">WORKDAY(EDATE($E$10-1,ROW(8:8)-1),1)</f>
        <v>45442</v>
      </c>
      <c r="F17" s="7">
        <f t="shared" si="4"/>
        <v>3021007</v>
      </c>
      <c r="G17" s="7">
        <v>150000</v>
      </c>
      <c r="H17" s="3">
        <v>0.3</v>
      </c>
      <c r="I17" s="7">
        <f t="shared" si="0"/>
        <v>105000</v>
      </c>
    </row>
    <row r="18" spans="1:9" x14ac:dyDescent="0.25">
      <c r="A18">
        <v>9</v>
      </c>
      <c r="B18" s="1">
        <f t="shared" si="1"/>
        <v>45474</v>
      </c>
      <c r="C18" s="1">
        <f t="shared" si="2"/>
        <v>45472</v>
      </c>
      <c r="D18" s="1">
        <f t="shared" si="3"/>
        <v>45504</v>
      </c>
      <c r="E18" s="1" cm="1">
        <f t="array" ref="E18">WORKDAY(EDATE($E$10-1,ROW(9:9)-1),1)</f>
        <v>45474</v>
      </c>
      <c r="F18" s="7">
        <f t="shared" si="4"/>
        <v>2976007</v>
      </c>
      <c r="G18" s="7">
        <v>150000</v>
      </c>
      <c r="H18" s="3">
        <v>0.3</v>
      </c>
      <c r="I18" s="7">
        <f t="shared" si="0"/>
        <v>105000</v>
      </c>
    </row>
    <row r="19" spans="1:9" x14ac:dyDescent="0.25">
      <c r="A19">
        <v>10</v>
      </c>
      <c r="B19" s="1">
        <f t="shared" si="1"/>
        <v>45505</v>
      </c>
      <c r="C19" s="1">
        <f t="shared" si="2"/>
        <v>45502</v>
      </c>
      <c r="D19" s="1">
        <f t="shared" si="3"/>
        <v>45535</v>
      </c>
      <c r="E19" s="1" cm="1">
        <f t="array" ref="E19">WORKDAY(EDATE($E$10-1,ROW(10:10)-1),1)</f>
        <v>45503</v>
      </c>
      <c r="F19" s="7">
        <f t="shared" si="4"/>
        <v>2931007</v>
      </c>
      <c r="G19" s="7">
        <v>150000</v>
      </c>
      <c r="H19" s="3">
        <v>0.3</v>
      </c>
      <c r="I19" s="7">
        <f t="shared" si="0"/>
        <v>105000</v>
      </c>
    </row>
    <row r="20" spans="1:9" x14ac:dyDescent="0.25">
      <c r="A20">
        <v>11</v>
      </c>
      <c r="B20" s="1">
        <f t="shared" si="1"/>
        <v>45536</v>
      </c>
      <c r="C20" s="1">
        <f t="shared" si="2"/>
        <v>45533</v>
      </c>
      <c r="D20" s="1">
        <f t="shared" si="3"/>
        <v>45565</v>
      </c>
      <c r="E20" s="1" cm="1">
        <f t="array" ref="E20">WORKDAY(EDATE($E$10-1,ROW(11:11)-1),1)</f>
        <v>45534</v>
      </c>
      <c r="F20" s="7">
        <f t="shared" si="4"/>
        <v>2886007</v>
      </c>
      <c r="G20" s="7">
        <v>150000</v>
      </c>
      <c r="H20" s="3">
        <v>0.3</v>
      </c>
      <c r="I20" s="7">
        <f t="shared" si="0"/>
        <v>105000</v>
      </c>
    </row>
    <row r="21" spans="1:9" x14ac:dyDescent="0.25">
      <c r="A21">
        <v>12</v>
      </c>
      <c r="B21" s="1">
        <f t="shared" si="1"/>
        <v>45566</v>
      </c>
      <c r="C21" s="1">
        <f t="shared" si="2"/>
        <v>45564</v>
      </c>
      <c r="D21" s="1">
        <f t="shared" si="3"/>
        <v>45596</v>
      </c>
      <c r="E21" s="1" cm="1">
        <f t="array" ref="E21">WORKDAY(EDATE($E$10-1,ROW(12:12)-1),1)</f>
        <v>45565</v>
      </c>
      <c r="F21" s="7">
        <f t="shared" si="4"/>
        <v>2841007</v>
      </c>
      <c r="G21" s="7">
        <v>150000</v>
      </c>
      <c r="H21" s="3">
        <v>0.3</v>
      </c>
      <c r="I21" s="7">
        <f t="shared" si="0"/>
        <v>105000</v>
      </c>
    </row>
    <row r="22" spans="1:9" x14ac:dyDescent="0.25">
      <c r="A22">
        <v>13</v>
      </c>
      <c r="B22" s="1">
        <f t="shared" si="1"/>
        <v>45597</v>
      </c>
      <c r="C22" s="1">
        <f t="shared" si="2"/>
        <v>45594</v>
      </c>
      <c r="D22" s="1">
        <f t="shared" si="3"/>
        <v>45626</v>
      </c>
      <c r="E22" s="1" cm="1">
        <f t="array" ref="E22">WORKDAY(EDATE($E$10-1,ROW(13:13)-1),1)</f>
        <v>45595</v>
      </c>
      <c r="F22" s="7">
        <f t="shared" si="4"/>
        <v>2796007</v>
      </c>
      <c r="G22" s="7">
        <v>150000</v>
      </c>
      <c r="H22" s="3">
        <v>0.3</v>
      </c>
      <c r="I22" s="7">
        <f t="shared" si="0"/>
        <v>105000</v>
      </c>
    </row>
    <row r="23" spans="1:9" x14ac:dyDescent="0.25">
      <c r="A23">
        <v>14</v>
      </c>
      <c r="B23" s="1">
        <f t="shared" si="1"/>
        <v>45627</v>
      </c>
      <c r="C23" s="1">
        <f t="shared" si="2"/>
        <v>45625</v>
      </c>
      <c r="D23" s="1">
        <f t="shared" si="3"/>
        <v>45657</v>
      </c>
      <c r="E23" s="1" cm="1">
        <f t="array" ref="E23">WORKDAY(EDATE($E$10-1,ROW(14:14)-1),1)</f>
        <v>45628</v>
      </c>
      <c r="F23" s="7">
        <f t="shared" si="4"/>
        <v>2751007</v>
      </c>
      <c r="G23" s="7">
        <v>150000</v>
      </c>
      <c r="H23" s="3">
        <v>0.3</v>
      </c>
      <c r="I23" s="7">
        <f t="shared" si="0"/>
        <v>105000</v>
      </c>
    </row>
    <row r="24" spans="1:9" x14ac:dyDescent="0.25">
      <c r="A24">
        <v>15</v>
      </c>
      <c r="B24" s="1">
        <f t="shared" si="1"/>
        <v>45658</v>
      </c>
      <c r="C24" s="1">
        <f t="shared" si="2"/>
        <v>45655</v>
      </c>
      <c r="D24" s="1">
        <f t="shared" si="3"/>
        <v>45688</v>
      </c>
      <c r="E24" s="1" cm="1">
        <f t="array" ref="E24">WORKDAY(EDATE($E$10-1,ROW(15:15)-1),1)</f>
        <v>45656</v>
      </c>
      <c r="F24" s="7">
        <f t="shared" si="4"/>
        <v>2706007</v>
      </c>
      <c r="G24" s="7">
        <v>150000</v>
      </c>
      <c r="H24" s="3">
        <v>0.3</v>
      </c>
      <c r="I24" s="7">
        <f t="shared" si="0"/>
        <v>105000</v>
      </c>
    </row>
    <row r="25" spans="1:9" x14ac:dyDescent="0.25">
      <c r="A25">
        <v>16</v>
      </c>
      <c r="B25" s="1">
        <f t="shared" si="1"/>
        <v>45689</v>
      </c>
      <c r="C25" s="1">
        <f t="shared" si="2"/>
        <v>45686</v>
      </c>
      <c r="D25" s="1">
        <f t="shared" si="3"/>
        <v>45716</v>
      </c>
      <c r="E25" s="1" cm="1">
        <f t="array" ref="E25">WORKDAY(EDATE($E$10-1,ROW(16:16)-1),1)</f>
        <v>45687</v>
      </c>
      <c r="F25" s="7">
        <f t="shared" si="4"/>
        <v>2661007</v>
      </c>
      <c r="G25" s="7">
        <v>150000</v>
      </c>
      <c r="H25" s="3">
        <v>0.3</v>
      </c>
      <c r="I25" s="7">
        <f t="shared" si="0"/>
        <v>105000</v>
      </c>
    </row>
    <row r="26" spans="1:9" x14ac:dyDescent="0.25">
      <c r="A26">
        <v>17</v>
      </c>
      <c r="B26" s="1">
        <f t="shared" si="1"/>
        <v>45717</v>
      </c>
      <c r="C26" s="1">
        <f t="shared" si="2"/>
        <v>45716</v>
      </c>
      <c r="D26" s="1">
        <f t="shared" si="3"/>
        <v>45747</v>
      </c>
      <c r="E26" s="1" cm="1">
        <f t="array" ref="E26">WORKDAY(EDATE($E$10-1,ROW(17:17)-1),1)</f>
        <v>45719</v>
      </c>
      <c r="F26" s="7">
        <f t="shared" si="4"/>
        <v>2616007</v>
      </c>
      <c r="G26" s="7">
        <v>150000</v>
      </c>
      <c r="H26" s="3">
        <v>0.3</v>
      </c>
      <c r="I26" s="7">
        <f t="shared" si="0"/>
        <v>105000</v>
      </c>
    </row>
    <row r="27" spans="1:9" x14ac:dyDescent="0.25">
      <c r="A27">
        <v>18</v>
      </c>
      <c r="B27" s="1">
        <f t="shared" si="1"/>
        <v>45748</v>
      </c>
      <c r="C27" s="1">
        <f t="shared" si="2"/>
        <v>45744</v>
      </c>
      <c r="D27" s="1">
        <f t="shared" si="3"/>
        <v>45777</v>
      </c>
      <c r="E27" s="1" cm="1">
        <f t="array" ref="E27">WORKDAY(EDATE($E$10-1,ROW(18:18)-1),1)</f>
        <v>45747</v>
      </c>
      <c r="F27" s="7">
        <f t="shared" si="4"/>
        <v>2571007</v>
      </c>
      <c r="G27" s="7">
        <v>150000</v>
      </c>
      <c r="H27" s="3">
        <v>0.3</v>
      </c>
      <c r="I27" s="7">
        <f t="shared" si="0"/>
        <v>105000</v>
      </c>
    </row>
    <row r="28" spans="1:9" x14ac:dyDescent="0.25">
      <c r="A28">
        <v>19</v>
      </c>
      <c r="B28" s="1">
        <f t="shared" si="1"/>
        <v>45778</v>
      </c>
      <c r="C28" s="1">
        <f t="shared" si="2"/>
        <v>45775</v>
      </c>
      <c r="D28" s="1">
        <f t="shared" si="3"/>
        <v>45808</v>
      </c>
      <c r="E28" s="1" cm="1">
        <f t="array" ref="E28">WORKDAY(EDATE($E$10-1,ROW(19:19)-1),1)</f>
        <v>45777</v>
      </c>
      <c r="F28" s="7">
        <f t="shared" si="4"/>
        <v>2526007</v>
      </c>
      <c r="G28" s="7">
        <v>150000</v>
      </c>
      <c r="H28" s="3">
        <v>0.3</v>
      </c>
      <c r="I28" s="7">
        <f t="shared" si="0"/>
        <v>105000</v>
      </c>
    </row>
    <row r="29" spans="1:9" x14ac:dyDescent="0.25">
      <c r="A29">
        <v>20</v>
      </c>
      <c r="B29" s="1">
        <f t="shared" si="1"/>
        <v>45809</v>
      </c>
      <c r="C29" s="1">
        <f t="shared" si="2"/>
        <v>45805</v>
      </c>
      <c r="D29" s="1">
        <f t="shared" si="3"/>
        <v>45838</v>
      </c>
      <c r="E29" s="1" cm="1">
        <f t="array" ref="E29">WORKDAY(EDATE($E$10-1,ROW(20:20)-1),1)</f>
        <v>45807</v>
      </c>
      <c r="F29" s="7">
        <f t="shared" si="4"/>
        <v>2481007</v>
      </c>
      <c r="G29" s="7">
        <v>150000</v>
      </c>
      <c r="H29" s="3">
        <v>0.3</v>
      </c>
      <c r="I29" s="7">
        <f t="shared" si="0"/>
        <v>105000</v>
      </c>
    </row>
    <row r="30" spans="1:9" x14ac:dyDescent="0.25">
      <c r="A30">
        <v>21</v>
      </c>
      <c r="B30" s="1">
        <f t="shared" si="1"/>
        <v>45839</v>
      </c>
      <c r="C30" s="1">
        <f t="shared" si="2"/>
        <v>45836</v>
      </c>
      <c r="D30" s="1">
        <f t="shared" si="3"/>
        <v>45869</v>
      </c>
      <c r="E30" s="1" cm="1">
        <f t="array" ref="E30">WORKDAY(EDATE($E$10-1,ROW(21:21)-1),1)</f>
        <v>45838</v>
      </c>
      <c r="F30" s="7">
        <f t="shared" si="4"/>
        <v>2436007</v>
      </c>
      <c r="G30" s="7">
        <v>150000</v>
      </c>
      <c r="H30" s="3">
        <v>0.3</v>
      </c>
      <c r="I30" s="7">
        <f t="shared" si="0"/>
        <v>105000</v>
      </c>
    </row>
    <row r="31" spans="1:9" x14ac:dyDescent="0.25">
      <c r="A31">
        <v>22</v>
      </c>
      <c r="B31" s="1">
        <f t="shared" si="1"/>
        <v>45870</v>
      </c>
      <c r="C31" s="1">
        <f t="shared" si="2"/>
        <v>45866</v>
      </c>
      <c r="D31" s="1">
        <f t="shared" si="3"/>
        <v>45900</v>
      </c>
      <c r="E31" s="1" cm="1">
        <f t="array" ref="E31">WORKDAY(EDATE($E$10-1,ROW(22:22)-1),1)</f>
        <v>45868</v>
      </c>
      <c r="F31" s="7">
        <f t="shared" si="4"/>
        <v>2391007</v>
      </c>
      <c r="G31" s="7">
        <v>150000</v>
      </c>
      <c r="H31" s="3">
        <v>0.3</v>
      </c>
      <c r="I31" s="7">
        <f t="shared" si="0"/>
        <v>105000</v>
      </c>
    </row>
    <row r="32" spans="1:9" x14ac:dyDescent="0.25">
      <c r="A32">
        <v>23</v>
      </c>
      <c r="B32" s="1">
        <f t="shared" si="1"/>
        <v>45901</v>
      </c>
      <c r="C32" s="1">
        <f t="shared" si="2"/>
        <v>45897</v>
      </c>
      <c r="D32" s="1">
        <f t="shared" si="3"/>
        <v>45930</v>
      </c>
      <c r="E32" s="1" cm="1">
        <f t="array" ref="E32">WORKDAY(EDATE($E$10-1,ROW(23:23)-1),1)</f>
        <v>45901</v>
      </c>
      <c r="F32" s="7">
        <f t="shared" si="4"/>
        <v>2346007</v>
      </c>
      <c r="G32" s="7">
        <v>150000</v>
      </c>
      <c r="H32" s="3">
        <v>0.3</v>
      </c>
      <c r="I32" s="7">
        <f t="shared" si="0"/>
        <v>105000</v>
      </c>
    </row>
    <row r="33" spans="1:9" x14ac:dyDescent="0.25">
      <c r="A33">
        <v>24</v>
      </c>
      <c r="B33" s="1">
        <f t="shared" si="1"/>
        <v>45931</v>
      </c>
      <c r="C33" s="1">
        <f t="shared" si="2"/>
        <v>45928</v>
      </c>
      <c r="D33" s="1">
        <f t="shared" si="3"/>
        <v>45961</v>
      </c>
      <c r="E33" s="1" cm="1">
        <f t="array" ref="E33">WORKDAY(EDATE($E$10-1,ROW(24:24)-1),1)</f>
        <v>45930</v>
      </c>
      <c r="F33" s="7">
        <f t="shared" si="4"/>
        <v>2301007</v>
      </c>
      <c r="G33" s="7">
        <v>150000</v>
      </c>
      <c r="H33" s="3">
        <v>0.3</v>
      </c>
      <c r="I33" s="7">
        <f t="shared" si="0"/>
        <v>105000</v>
      </c>
    </row>
    <row r="34" spans="1:9" x14ac:dyDescent="0.25">
      <c r="A34">
        <v>25</v>
      </c>
      <c r="B34" s="1">
        <f t="shared" si="1"/>
        <v>45962</v>
      </c>
      <c r="C34" s="1">
        <f t="shared" si="2"/>
        <v>45958</v>
      </c>
      <c r="D34" s="1">
        <f t="shared" si="3"/>
        <v>45991</v>
      </c>
      <c r="E34" s="1" cm="1">
        <f t="array" ref="E34">WORKDAY(EDATE($E$10-1,ROW(25:25)-1),1)</f>
        <v>45960</v>
      </c>
      <c r="F34" s="7">
        <f t="shared" si="4"/>
        <v>2256007</v>
      </c>
      <c r="G34" s="7">
        <v>150000</v>
      </c>
      <c r="H34" s="3">
        <v>0.3</v>
      </c>
      <c r="I34" s="7">
        <f t="shared" si="0"/>
        <v>105000</v>
      </c>
    </row>
    <row r="35" spans="1:9" x14ac:dyDescent="0.25">
      <c r="A35">
        <v>26</v>
      </c>
      <c r="B35" s="1">
        <f t="shared" si="1"/>
        <v>45992</v>
      </c>
      <c r="C35" s="1">
        <f t="shared" si="2"/>
        <v>45989</v>
      </c>
      <c r="D35" s="1">
        <f t="shared" si="3"/>
        <v>46022</v>
      </c>
      <c r="E35" s="1" cm="1">
        <f t="array" ref="E35">WORKDAY(EDATE($E$10-1,ROW(26:26)-1),1)</f>
        <v>45992</v>
      </c>
      <c r="F35" s="7">
        <f t="shared" si="4"/>
        <v>2211007</v>
      </c>
      <c r="G35" s="7">
        <v>150000</v>
      </c>
      <c r="H35" s="3">
        <v>0.3</v>
      </c>
      <c r="I35" s="7">
        <f t="shared" si="0"/>
        <v>105000</v>
      </c>
    </row>
    <row r="36" spans="1:9" x14ac:dyDescent="0.25">
      <c r="A36">
        <v>27</v>
      </c>
      <c r="B36" s="1">
        <f t="shared" si="1"/>
        <v>46023</v>
      </c>
      <c r="C36" s="1">
        <f t="shared" si="2"/>
        <v>46019</v>
      </c>
      <c r="D36" s="1">
        <f t="shared" si="3"/>
        <v>46053</v>
      </c>
      <c r="E36" s="1" cm="1">
        <f t="array" ref="E36">WORKDAY(EDATE($E$10-1,ROW(27:27)-1),1)</f>
        <v>46021</v>
      </c>
      <c r="F36" s="7">
        <f t="shared" si="4"/>
        <v>2166007</v>
      </c>
      <c r="G36" s="7">
        <v>150000</v>
      </c>
      <c r="H36" s="3">
        <v>0.3</v>
      </c>
      <c r="I36" s="7">
        <f t="shared" si="0"/>
        <v>105000</v>
      </c>
    </row>
    <row r="37" spans="1:9" x14ac:dyDescent="0.25">
      <c r="A37">
        <v>28</v>
      </c>
      <c r="B37" s="1">
        <f t="shared" si="1"/>
        <v>46054</v>
      </c>
      <c r="C37" s="1">
        <f t="shared" si="2"/>
        <v>46050</v>
      </c>
      <c r="D37" s="1">
        <f t="shared" si="3"/>
        <v>46081</v>
      </c>
      <c r="E37" s="1" cm="1">
        <f t="array" ref="E37">WORKDAY(EDATE($E$10-1,ROW(28:28)-1),1)</f>
        <v>46052</v>
      </c>
      <c r="F37" s="7">
        <f t="shared" si="4"/>
        <v>2121007</v>
      </c>
      <c r="G37" s="7">
        <v>150000</v>
      </c>
      <c r="H37" s="3">
        <v>0.3</v>
      </c>
      <c r="I37" s="7">
        <f t="shared" si="0"/>
        <v>105000</v>
      </c>
    </row>
    <row r="38" spans="1:9" x14ac:dyDescent="0.25">
      <c r="A38">
        <v>29</v>
      </c>
      <c r="B38" s="1">
        <f t="shared" si="1"/>
        <v>46082</v>
      </c>
      <c r="C38" s="1">
        <f t="shared" si="2"/>
        <v>46081</v>
      </c>
      <c r="D38" s="1">
        <f t="shared" si="3"/>
        <v>46112</v>
      </c>
      <c r="E38" s="1" cm="1">
        <f t="array" ref="E38">WORKDAY(EDATE($E$10-1,ROW(29:29)-1),1)</f>
        <v>46083</v>
      </c>
      <c r="F38" s="7">
        <f t="shared" si="4"/>
        <v>2076007</v>
      </c>
      <c r="G38" s="7">
        <v>150000</v>
      </c>
      <c r="H38" s="3">
        <v>0.3</v>
      </c>
      <c r="I38" s="7">
        <f t="shared" si="0"/>
        <v>105000</v>
      </c>
    </row>
    <row r="39" spans="1:9" x14ac:dyDescent="0.25">
      <c r="A39">
        <v>30</v>
      </c>
      <c r="B39" s="1">
        <f t="shared" si="1"/>
        <v>46113</v>
      </c>
      <c r="C39" s="1">
        <f t="shared" si="2"/>
        <v>46109</v>
      </c>
      <c r="D39" s="1">
        <f t="shared" si="3"/>
        <v>46142</v>
      </c>
      <c r="E39" s="1" cm="1">
        <f t="array" ref="E39">WORKDAY(EDATE($E$10-1,ROW(30:30)-1),1)</f>
        <v>46111</v>
      </c>
      <c r="F39" s="7">
        <f t="shared" si="4"/>
        <v>2031007</v>
      </c>
      <c r="G39" s="7">
        <v>150000</v>
      </c>
      <c r="H39" s="3">
        <v>0.3</v>
      </c>
      <c r="I39" s="7">
        <f t="shared" si="0"/>
        <v>105000</v>
      </c>
    </row>
    <row r="40" spans="1:9" x14ac:dyDescent="0.25">
      <c r="A40">
        <v>31</v>
      </c>
      <c r="B40" s="1">
        <f t="shared" si="1"/>
        <v>46143</v>
      </c>
      <c r="C40" s="1">
        <f t="shared" si="2"/>
        <v>46140</v>
      </c>
      <c r="D40" s="1">
        <f t="shared" si="3"/>
        <v>46173</v>
      </c>
      <c r="E40" s="1" cm="1">
        <f t="array" ref="E40">WORKDAY(EDATE($E$10-1,ROW(31:31)-1),1)</f>
        <v>46142</v>
      </c>
      <c r="F40" s="7">
        <f t="shared" si="4"/>
        <v>1986007</v>
      </c>
      <c r="G40" s="7">
        <v>150000</v>
      </c>
      <c r="H40" s="3">
        <v>0.3</v>
      </c>
      <c r="I40" s="7">
        <f t="shared" si="0"/>
        <v>105000</v>
      </c>
    </row>
    <row r="41" spans="1:9" x14ac:dyDescent="0.25">
      <c r="A41">
        <v>32</v>
      </c>
      <c r="B41" s="1">
        <f t="shared" si="1"/>
        <v>46174</v>
      </c>
      <c r="C41" s="1">
        <f t="shared" si="2"/>
        <v>46170</v>
      </c>
      <c r="D41" s="1">
        <f t="shared" si="3"/>
        <v>46203</v>
      </c>
      <c r="E41" s="1" cm="1">
        <f t="array" ref="E41">WORKDAY(EDATE($E$10-1,ROW(32:32)-1),1)</f>
        <v>46174</v>
      </c>
      <c r="F41" s="7">
        <f t="shared" si="4"/>
        <v>1941007</v>
      </c>
      <c r="G41" s="7">
        <v>150000</v>
      </c>
      <c r="H41" s="3">
        <v>0.3</v>
      </c>
      <c r="I41" s="7">
        <f t="shared" si="0"/>
        <v>105000</v>
      </c>
    </row>
    <row r="42" spans="1:9" x14ac:dyDescent="0.25">
      <c r="A42">
        <v>33</v>
      </c>
      <c r="B42" s="1">
        <f t="shared" si="1"/>
        <v>46204</v>
      </c>
      <c r="C42" s="1">
        <f t="shared" si="2"/>
        <v>46201</v>
      </c>
      <c r="D42" s="1">
        <f t="shared" si="3"/>
        <v>46234</v>
      </c>
      <c r="E42" s="1" cm="1">
        <f t="array" ref="E42">WORKDAY(EDATE($E$10-1,ROW(33:33)-1),1)</f>
        <v>46203</v>
      </c>
      <c r="F42" s="7">
        <f t="shared" si="4"/>
        <v>1896007</v>
      </c>
      <c r="G42" s="7">
        <v>150000</v>
      </c>
      <c r="H42" s="3">
        <v>0.3</v>
      </c>
      <c r="I42" s="7">
        <f t="shared" si="0"/>
        <v>105000</v>
      </c>
    </row>
    <row r="43" spans="1:9" x14ac:dyDescent="0.25">
      <c r="A43">
        <v>34</v>
      </c>
      <c r="B43" s="1">
        <f t="shared" si="1"/>
        <v>46235</v>
      </c>
      <c r="C43" s="1">
        <f t="shared" si="2"/>
        <v>46231</v>
      </c>
      <c r="D43" s="1">
        <f t="shared" si="3"/>
        <v>46265</v>
      </c>
      <c r="E43" s="1" cm="1">
        <f t="array" ref="E43">WORKDAY(EDATE($E$10-1,ROW(34:34)-1),1)</f>
        <v>46233</v>
      </c>
      <c r="F43" s="7">
        <f t="shared" si="4"/>
        <v>1851007</v>
      </c>
      <c r="G43" s="7">
        <v>150000</v>
      </c>
      <c r="H43" s="3">
        <v>0.3</v>
      </c>
      <c r="I43" s="7">
        <f t="shared" si="0"/>
        <v>105000</v>
      </c>
    </row>
    <row r="44" spans="1:9" x14ac:dyDescent="0.25">
      <c r="A44">
        <v>35</v>
      </c>
      <c r="B44" s="1">
        <f t="shared" si="1"/>
        <v>46266</v>
      </c>
      <c r="C44" s="1">
        <f t="shared" si="2"/>
        <v>46262</v>
      </c>
      <c r="D44" s="1">
        <f t="shared" si="3"/>
        <v>46295</v>
      </c>
      <c r="E44" s="1" cm="1">
        <f t="array" ref="E44">WORKDAY(EDATE($E$10-1,ROW(35:35)-1),1)</f>
        <v>46265</v>
      </c>
      <c r="F44" s="7">
        <f t="shared" si="4"/>
        <v>1806007</v>
      </c>
      <c r="G44" s="7">
        <v>150000</v>
      </c>
      <c r="H44" s="3">
        <v>0.3</v>
      </c>
      <c r="I44" s="7">
        <f t="shared" si="0"/>
        <v>105000</v>
      </c>
    </row>
    <row r="45" spans="1:9" x14ac:dyDescent="0.25">
      <c r="A45">
        <v>36</v>
      </c>
      <c r="B45" s="1">
        <f t="shared" si="1"/>
        <v>46296</v>
      </c>
      <c r="C45" s="1">
        <f t="shared" si="2"/>
        <v>46293</v>
      </c>
      <c r="D45" s="1">
        <f t="shared" si="3"/>
        <v>46326</v>
      </c>
      <c r="E45" s="1" cm="1">
        <f t="array" ref="E45">WORKDAY(EDATE($E$10-1,ROW(36:36)-1),1)</f>
        <v>46295</v>
      </c>
      <c r="F45" s="7">
        <f t="shared" si="4"/>
        <v>1761007</v>
      </c>
      <c r="G45" s="7">
        <v>150000</v>
      </c>
      <c r="H45" s="3">
        <v>0.3</v>
      </c>
      <c r="I45" s="7">
        <f t="shared" si="0"/>
        <v>105000</v>
      </c>
    </row>
    <row r="46" spans="1:9" x14ac:dyDescent="0.25">
      <c r="A46">
        <v>37</v>
      </c>
      <c r="B46" s="1">
        <f t="shared" si="1"/>
        <v>46327</v>
      </c>
      <c r="C46" s="1">
        <f t="shared" si="2"/>
        <v>46323</v>
      </c>
      <c r="D46" s="1">
        <f t="shared" si="3"/>
        <v>46356</v>
      </c>
      <c r="E46" s="1" cm="1">
        <f t="array" ref="E46">WORKDAY(EDATE($E$10-1,ROW(37:37)-1),1)</f>
        <v>46325</v>
      </c>
      <c r="F46" s="7">
        <f t="shared" si="4"/>
        <v>1716007</v>
      </c>
      <c r="G46" s="7">
        <v>150000</v>
      </c>
      <c r="H46" s="3">
        <v>0.3</v>
      </c>
      <c r="I46" s="7">
        <f t="shared" si="0"/>
        <v>105000</v>
      </c>
    </row>
    <row r="47" spans="1:9" x14ac:dyDescent="0.25">
      <c r="A47">
        <v>38</v>
      </c>
      <c r="B47" s="1">
        <f t="shared" si="1"/>
        <v>46357</v>
      </c>
      <c r="C47" s="1">
        <f t="shared" si="2"/>
        <v>46354</v>
      </c>
      <c r="D47" s="1">
        <f t="shared" si="3"/>
        <v>46387</v>
      </c>
      <c r="E47" s="1" cm="1">
        <f t="array" ref="E47">WORKDAY(EDATE($E$10-1,ROW(38:38)-1),1)</f>
        <v>46356</v>
      </c>
      <c r="F47" s="7">
        <f t="shared" si="4"/>
        <v>1671007</v>
      </c>
      <c r="G47" s="7">
        <v>150000</v>
      </c>
      <c r="H47" s="3">
        <v>0.3</v>
      </c>
      <c r="I47" s="7">
        <f t="shared" si="0"/>
        <v>105000</v>
      </c>
    </row>
    <row r="48" spans="1:9" x14ac:dyDescent="0.25">
      <c r="A48">
        <v>39</v>
      </c>
      <c r="B48" s="1">
        <f t="shared" si="1"/>
        <v>46388</v>
      </c>
      <c r="C48" s="1">
        <f t="shared" si="2"/>
        <v>46384</v>
      </c>
      <c r="D48" s="1">
        <f t="shared" si="3"/>
        <v>46418</v>
      </c>
      <c r="E48" s="1" cm="1">
        <f t="array" ref="E48">WORKDAY(EDATE($E$10-1,ROW(39:39)-1),1)</f>
        <v>46386</v>
      </c>
      <c r="F48" s="7">
        <f t="shared" si="4"/>
        <v>1626007</v>
      </c>
      <c r="G48" s="7">
        <v>150000</v>
      </c>
      <c r="H48" s="3">
        <v>0.3</v>
      </c>
      <c r="I48" s="7">
        <f t="shared" si="0"/>
        <v>105000</v>
      </c>
    </row>
    <row r="49" spans="1:9" x14ac:dyDescent="0.25">
      <c r="A49">
        <v>40</v>
      </c>
      <c r="B49" s="1">
        <f t="shared" si="1"/>
        <v>46419</v>
      </c>
      <c r="C49" s="1">
        <f t="shared" si="2"/>
        <v>46415</v>
      </c>
      <c r="D49" s="1">
        <f t="shared" si="3"/>
        <v>46446</v>
      </c>
      <c r="E49" s="1" cm="1">
        <f t="array" ref="E49">WORKDAY(EDATE($E$10-1,ROW(40:40)-1),1)</f>
        <v>46419</v>
      </c>
      <c r="F49" s="7">
        <f t="shared" si="4"/>
        <v>1581007</v>
      </c>
      <c r="G49" s="7">
        <v>150000</v>
      </c>
      <c r="H49" s="3">
        <v>0.3</v>
      </c>
      <c r="I49" s="7">
        <f t="shared" si="0"/>
        <v>105000</v>
      </c>
    </row>
    <row r="50" spans="1:9" x14ac:dyDescent="0.25">
      <c r="A50">
        <v>41</v>
      </c>
      <c r="B50" s="1">
        <f t="shared" si="1"/>
        <v>46447</v>
      </c>
      <c r="C50" s="1">
        <f t="shared" si="2"/>
        <v>46446</v>
      </c>
      <c r="D50" s="1">
        <f t="shared" si="3"/>
        <v>46477</v>
      </c>
      <c r="E50" s="1" cm="1">
        <f t="array" ref="E50">WORKDAY(EDATE($E$10-1,ROW(41:41)-1),1)</f>
        <v>46447</v>
      </c>
      <c r="F50" s="7">
        <f t="shared" si="4"/>
        <v>1536007</v>
      </c>
      <c r="G50" s="7">
        <v>150000</v>
      </c>
      <c r="H50" s="3">
        <v>0.3</v>
      </c>
      <c r="I50" s="7">
        <f t="shared" si="0"/>
        <v>105000</v>
      </c>
    </row>
    <row r="51" spans="1:9" x14ac:dyDescent="0.25">
      <c r="A51">
        <v>42</v>
      </c>
      <c r="B51" s="1">
        <f t="shared" si="1"/>
        <v>46478</v>
      </c>
      <c r="C51" s="1">
        <f t="shared" si="2"/>
        <v>46474</v>
      </c>
      <c r="D51" s="1">
        <f t="shared" si="3"/>
        <v>46507</v>
      </c>
      <c r="E51" s="1" cm="1">
        <f t="array" ref="E51">WORKDAY(EDATE($E$10-1,ROW(42:42)-1),1)</f>
        <v>46476</v>
      </c>
      <c r="F51" s="7">
        <f t="shared" si="4"/>
        <v>1491007</v>
      </c>
      <c r="G51" s="7">
        <v>150000</v>
      </c>
      <c r="H51" s="3">
        <v>0.3</v>
      </c>
      <c r="I51" s="7">
        <f t="shared" si="0"/>
        <v>105000</v>
      </c>
    </row>
    <row r="52" spans="1:9" x14ac:dyDescent="0.25">
      <c r="A52">
        <v>43</v>
      </c>
      <c r="B52" s="1">
        <f t="shared" si="1"/>
        <v>46508</v>
      </c>
      <c r="C52" s="1">
        <f t="shared" si="2"/>
        <v>46505</v>
      </c>
      <c r="D52" s="1">
        <f t="shared" si="3"/>
        <v>46538</v>
      </c>
      <c r="E52" s="1" cm="1">
        <f t="array" ref="E52">WORKDAY(EDATE($E$10-1,ROW(43:43)-1),1)</f>
        <v>46507</v>
      </c>
      <c r="F52" s="7">
        <f t="shared" si="4"/>
        <v>1446007</v>
      </c>
      <c r="G52" s="7">
        <v>150000</v>
      </c>
      <c r="H52" s="3">
        <v>0.3</v>
      </c>
      <c r="I52" s="7">
        <f t="shared" si="0"/>
        <v>105000</v>
      </c>
    </row>
    <row r="53" spans="1:9" x14ac:dyDescent="0.25">
      <c r="A53">
        <v>44</v>
      </c>
      <c r="B53" s="1">
        <f t="shared" si="1"/>
        <v>46539</v>
      </c>
      <c r="C53" s="1">
        <f t="shared" si="2"/>
        <v>46535</v>
      </c>
      <c r="D53" s="1">
        <f t="shared" si="3"/>
        <v>46568</v>
      </c>
      <c r="E53" s="1" cm="1">
        <f t="array" ref="E53">WORKDAY(EDATE($E$10-1,ROW(44:44)-1),1)</f>
        <v>46538</v>
      </c>
      <c r="F53" s="7">
        <f t="shared" si="4"/>
        <v>1401007</v>
      </c>
      <c r="G53" s="7">
        <v>150000</v>
      </c>
      <c r="H53" s="3">
        <v>0.3</v>
      </c>
      <c r="I53" s="7">
        <f t="shared" si="0"/>
        <v>105000</v>
      </c>
    </row>
    <row r="54" spans="1:9" x14ac:dyDescent="0.25">
      <c r="A54">
        <v>45</v>
      </c>
      <c r="B54" s="1">
        <f t="shared" si="1"/>
        <v>46569</v>
      </c>
      <c r="C54" s="1">
        <f t="shared" si="2"/>
        <v>46566</v>
      </c>
      <c r="D54" s="1">
        <f t="shared" si="3"/>
        <v>46599</v>
      </c>
      <c r="E54" s="1" cm="1">
        <f t="array" ref="E54">WORKDAY(EDATE($E$10-1,ROW(45:45)-1),1)</f>
        <v>46568</v>
      </c>
      <c r="F54" s="7">
        <f t="shared" si="4"/>
        <v>1356007</v>
      </c>
      <c r="G54" s="7">
        <v>150000</v>
      </c>
      <c r="H54" s="3">
        <v>0.3</v>
      </c>
      <c r="I54" s="7">
        <f t="shared" si="0"/>
        <v>105000</v>
      </c>
    </row>
    <row r="55" spans="1:9" x14ac:dyDescent="0.25">
      <c r="A55">
        <v>46</v>
      </c>
      <c r="B55" s="1">
        <f t="shared" si="1"/>
        <v>46600</v>
      </c>
      <c r="C55" s="1">
        <f t="shared" si="2"/>
        <v>46596</v>
      </c>
      <c r="D55" s="1">
        <f t="shared" si="3"/>
        <v>46630</v>
      </c>
      <c r="E55" s="1" cm="1">
        <f t="array" ref="E55">WORKDAY(EDATE($E$10-1,ROW(46:46)-1),1)</f>
        <v>46598</v>
      </c>
      <c r="F55" s="7">
        <f t="shared" si="4"/>
        <v>1311007</v>
      </c>
      <c r="G55" s="7">
        <v>150000</v>
      </c>
      <c r="H55" s="3">
        <v>0.3</v>
      </c>
      <c r="I55" s="7">
        <f t="shared" si="0"/>
        <v>105000</v>
      </c>
    </row>
    <row r="56" spans="1:9" x14ac:dyDescent="0.25">
      <c r="A56">
        <v>47</v>
      </c>
      <c r="B56" s="1">
        <f t="shared" si="1"/>
        <v>46631</v>
      </c>
      <c r="C56" s="1">
        <f t="shared" si="2"/>
        <v>46627</v>
      </c>
      <c r="D56" s="1">
        <f t="shared" si="3"/>
        <v>46660</v>
      </c>
      <c r="E56" s="1" cm="1">
        <f t="array" ref="E56">WORKDAY(EDATE($E$10-1,ROW(47:47)-1),1)</f>
        <v>46629</v>
      </c>
      <c r="F56" s="7">
        <f t="shared" si="4"/>
        <v>1266007</v>
      </c>
      <c r="G56" s="7">
        <v>150000</v>
      </c>
      <c r="H56" s="3">
        <v>0.3</v>
      </c>
      <c r="I56" s="7">
        <f t="shared" si="0"/>
        <v>105000</v>
      </c>
    </row>
    <row r="57" spans="1:9" x14ac:dyDescent="0.25">
      <c r="A57">
        <v>48</v>
      </c>
      <c r="B57" s="1">
        <f t="shared" si="1"/>
        <v>46661</v>
      </c>
      <c r="C57" s="1">
        <f t="shared" si="2"/>
        <v>46658</v>
      </c>
      <c r="D57" s="1">
        <f t="shared" si="3"/>
        <v>46691</v>
      </c>
      <c r="E57" s="1" cm="1">
        <f t="array" ref="E57">WORKDAY(EDATE($E$10-1,ROW(48:48)-1),1)</f>
        <v>46660</v>
      </c>
      <c r="F57" s="7">
        <f t="shared" si="4"/>
        <v>1221007</v>
      </c>
      <c r="G57" s="7">
        <v>150000</v>
      </c>
      <c r="H57" s="3">
        <v>0.3</v>
      </c>
      <c r="I57" s="7">
        <f t="shared" si="0"/>
        <v>105000</v>
      </c>
    </row>
    <row r="58" spans="1:9" x14ac:dyDescent="0.25">
      <c r="A58">
        <v>49</v>
      </c>
      <c r="B58" s="1">
        <f t="shared" si="1"/>
        <v>46692</v>
      </c>
      <c r="C58" s="1">
        <f t="shared" si="2"/>
        <v>46688</v>
      </c>
      <c r="D58" s="1">
        <f t="shared" si="3"/>
        <v>46721</v>
      </c>
      <c r="E58" s="1" cm="1">
        <f t="array" ref="E58">WORKDAY(EDATE($E$10-1,ROW(49:49)-1),1)</f>
        <v>46692</v>
      </c>
      <c r="F58" s="7">
        <f t="shared" si="4"/>
        <v>1176007</v>
      </c>
      <c r="G58" s="7">
        <v>150000</v>
      </c>
      <c r="H58" s="3">
        <v>0.3</v>
      </c>
      <c r="I58" s="7">
        <f t="shared" si="0"/>
        <v>105000</v>
      </c>
    </row>
    <row r="59" spans="1:9" x14ac:dyDescent="0.25">
      <c r="A59">
        <v>50</v>
      </c>
      <c r="B59" s="1">
        <f t="shared" si="1"/>
        <v>46722</v>
      </c>
      <c r="C59" s="1">
        <f t="shared" si="2"/>
        <v>46719</v>
      </c>
      <c r="D59" s="1">
        <f t="shared" si="3"/>
        <v>46752</v>
      </c>
      <c r="E59" s="1" cm="1">
        <f t="array" ref="E59">WORKDAY(EDATE($E$10-1,ROW(50:50)-1),1)</f>
        <v>46721</v>
      </c>
      <c r="F59" s="7">
        <f t="shared" si="4"/>
        <v>1131007</v>
      </c>
      <c r="G59" s="7">
        <v>150000</v>
      </c>
      <c r="H59" s="3">
        <v>0.3</v>
      </c>
      <c r="I59" s="7">
        <f t="shared" si="0"/>
        <v>105000</v>
      </c>
    </row>
    <row r="60" spans="1:9" x14ac:dyDescent="0.25">
      <c r="A60">
        <v>51</v>
      </c>
      <c r="B60" s="1">
        <f t="shared" si="1"/>
        <v>46753</v>
      </c>
      <c r="C60" s="1">
        <f t="shared" si="2"/>
        <v>46749</v>
      </c>
      <c r="D60" s="1">
        <f t="shared" si="3"/>
        <v>46783</v>
      </c>
      <c r="E60" s="1" cm="1">
        <f t="array" ref="E60">WORKDAY(EDATE($E$10-1,ROW(51:51)-1),1)</f>
        <v>46751</v>
      </c>
      <c r="F60" s="7">
        <f t="shared" si="4"/>
        <v>1086007</v>
      </c>
      <c r="G60" s="7">
        <v>150000</v>
      </c>
      <c r="H60" s="3">
        <v>0.3</v>
      </c>
      <c r="I60" s="7">
        <f t="shared" si="0"/>
        <v>105000</v>
      </c>
    </row>
    <row r="61" spans="1:9" x14ac:dyDescent="0.25">
      <c r="A61">
        <v>52</v>
      </c>
      <c r="B61" s="1">
        <f t="shared" si="1"/>
        <v>46784</v>
      </c>
      <c r="C61" s="1">
        <f t="shared" si="2"/>
        <v>46780</v>
      </c>
      <c r="D61" s="1">
        <f t="shared" si="3"/>
        <v>46812</v>
      </c>
      <c r="E61" s="1" cm="1">
        <f t="array" ref="E61">WORKDAY(EDATE($E$10-1,ROW(52:52)-1),1)</f>
        <v>46783</v>
      </c>
      <c r="F61" s="7">
        <f t="shared" si="4"/>
        <v>1041007</v>
      </c>
      <c r="G61" s="7">
        <v>150000</v>
      </c>
      <c r="H61" s="3">
        <v>0.3</v>
      </c>
      <c r="I61" s="7">
        <f t="shared" si="0"/>
        <v>105000</v>
      </c>
    </row>
    <row r="62" spans="1:9" x14ac:dyDescent="0.25">
      <c r="A62">
        <v>53</v>
      </c>
      <c r="B62" s="1">
        <f t="shared" si="1"/>
        <v>46813</v>
      </c>
      <c r="C62" s="1">
        <f t="shared" si="2"/>
        <v>46811</v>
      </c>
      <c r="D62" s="1">
        <f t="shared" si="3"/>
        <v>46843</v>
      </c>
      <c r="E62" s="1" cm="1">
        <f t="array" ref="E62">WORKDAY(EDATE($E$10-1,ROW(53:53)-1),1)</f>
        <v>46813</v>
      </c>
      <c r="F62" s="7">
        <f t="shared" si="4"/>
        <v>996007</v>
      </c>
      <c r="G62" s="7">
        <v>150000</v>
      </c>
      <c r="H62" s="3">
        <v>0.3</v>
      </c>
      <c r="I62" s="7">
        <f t="shared" si="0"/>
        <v>105000</v>
      </c>
    </row>
    <row r="63" spans="1:9" x14ac:dyDescent="0.25">
      <c r="A63">
        <v>54</v>
      </c>
      <c r="B63" s="1">
        <f t="shared" si="1"/>
        <v>46844</v>
      </c>
      <c r="C63" s="1">
        <f t="shared" si="2"/>
        <v>46840</v>
      </c>
      <c r="D63" s="1">
        <f t="shared" si="3"/>
        <v>46873</v>
      </c>
      <c r="E63" s="1" cm="1">
        <f t="array" ref="E63">WORKDAY(EDATE($E$10-1,ROW(54:54)-1),1)</f>
        <v>46842</v>
      </c>
      <c r="F63" s="7">
        <f t="shared" si="4"/>
        <v>951007</v>
      </c>
      <c r="G63" s="7">
        <v>150000</v>
      </c>
      <c r="H63" s="3">
        <v>0.3</v>
      </c>
      <c r="I63" s="7">
        <f t="shared" si="0"/>
        <v>105000</v>
      </c>
    </row>
    <row r="64" spans="1:9" x14ac:dyDescent="0.25">
      <c r="A64">
        <v>55</v>
      </c>
      <c r="B64" s="1">
        <f t="shared" si="1"/>
        <v>46874</v>
      </c>
      <c r="C64" s="1">
        <f t="shared" si="2"/>
        <v>46871</v>
      </c>
      <c r="D64" s="1">
        <f t="shared" si="3"/>
        <v>46904</v>
      </c>
      <c r="E64" s="1" cm="1">
        <f t="array" ref="E64">WORKDAY(EDATE($E$10-1,ROW(55:55)-1),1)</f>
        <v>46874</v>
      </c>
      <c r="F64" s="7">
        <f t="shared" si="4"/>
        <v>906007</v>
      </c>
      <c r="G64" s="7">
        <v>150000</v>
      </c>
      <c r="H64" s="3">
        <v>0.3</v>
      </c>
      <c r="I64" s="7">
        <f t="shared" si="0"/>
        <v>105000</v>
      </c>
    </row>
    <row r="65" spans="1:9" x14ac:dyDescent="0.25">
      <c r="A65">
        <v>56</v>
      </c>
      <c r="B65" s="1">
        <f t="shared" si="1"/>
        <v>46905</v>
      </c>
      <c r="C65" s="1">
        <f t="shared" si="2"/>
        <v>46901</v>
      </c>
      <c r="D65" s="1">
        <f t="shared" si="3"/>
        <v>46934</v>
      </c>
      <c r="E65" s="1" cm="1">
        <f t="array" ref="E65">WORKDAY(EDATE($E$10-1,ROW(56:56)-1),1)</f>
        <v>46903</v>
      </c>
      <c r="F65" s="7">
        <f t="shared" si="4"/>
        <v>861007</v>
      </c>
      <c r="G65" s="7">
        <v>150000</v>
      </c>
      <c r="H65" s="3">
        <v>0.3</v>
      </c>
      <c r="I65" s="7">
        <f t="shared" si="0"/>
        <v>105000</v>
      </c>
    </row>
    <row r="66" spans="1:9" x14ac:dyDescent="0.25">
      <c r="A66">
        <v>57</v>
      </c>
      <c r="B66" s="1">
        <f t="shared" si="1"/>
        <v>46935</v>
      </c>
      <c r="C66" s="1">
        <f t="shared" si="2"/>
        <v>46932</v>
      </c>
      <c r="D66" s="1">
        <f t="shared" si="3"/>
        <v>46965</v>
      </c>
      <c r="E66" s="1" cm="1">
        <f t="array" ref="E66">WORKDAY(EDATE($E$10-1,ROW(57:57)-1),1)</f>
        <v>46934</v>
      </c>
      <c r="F66" s="7">
        <f t="shared" si="4"/>
        <v>816007</v>
      </c>
      <c r="G66" s="7">
        <v>150000</v>
      </c>
      <c r="H66" s="3">
        <v>0.3</v>
      </c>
      <c r="I66" s="7">
        <f t="shared" si="0"/>
        <v>105000</v>
      </c>
    </row>
    <row r="67" spans="1:9" x14ac:dyDescent="0.25">
      <c r="A67">
        <v>58</v>
      </c>
      <c r="B67" s="1">
        <f t="shared" si="1"/>
        <v>46966</v>
      </c>
      <c r="C67" s="1">
        <f t="shared" si="2"/>
        <v>46962</v>
      </c>
      <c r="D67" s="1">
        <f t="shared" si="3"/>
        <v>46996</v>
      </c>
      <c r="E67" s="1" cm="1">
        <f t="array" ref="E67">WORKDAY(EDATE($E$10-1,ROW(58:58)-1),1)</f>
        <v>46965</v>
      </c>
      <c r="F67" s="7">
        <f t="shared" si="4"/>
        <v>771007</v>
      </c>
      <c r="G67" s="7">
        <v>150000</v>
      </c>
      <c r="H67" s="3">
        <v>0.3</v>
      </c>
      <c r="I67" s="7">
        <f t="shared" si="0"/>
        <v>105000</v>
      </c>
    </row>
    <row r="68" spans="1:9" x14ac:dyDescent="0.25">
      <c r="A68">
        <v>59</v>
      </c>
      <c r="B68" s="1">
        <f t="shared" si="1"/>
        <v>46997</v>
      </c>
      <c r="C68" s="1">
        <f t="shared" si="2"/>
        <v>46993</v>
      </c>
      <c r="D68" s="1">
        <f t="shared" si="3"/>
        <v>47026</v>
      </c>
      <c r="E68" s="1" cm="1">
        <f t="array" ref="E68">WORKDAY(EDATE($E$10-1,ROW(59:59)-1),1)</f>
        <v>46995</v>
      </c>
      <c r="F68" s="7">
        <f t="shared" si="4"/>
        <v>726007</v>
      </c>
      <c r="G68" s="7">
        <v>150000</v>
      </c>
      <c r="H68" s="3">
        <v>0.3</v>
      </c>
      <c r="I68" s="7">
        <f t="shared" si="0"/>
        <v>105000</v>
      </c>
    </row>
    <row r="69" spans="1:9" x14ac:dyDescent="0.25">
      <c r="A69">
        <v>60</v>
      </c>
      <c r="B69" s="1">
        <f t="shared" si="1"/>
        <v>47027</v>
      </c>
      <c r="C69" s="1">
        <f t="shared" si="2"/>
        <v>47024</v>
      </c>
      <c r="D69" s="1">
        <f t="shared" si="3"/>
        <v>47057</v>
      </c>
      <c r="E69" s="1" cm="1">
        <f t="array" ref="E69">WORKDAY(EDATE($E$10-1,ROW(60:60)-1),1)</f>
        <v>47028</v>
      </c>
      <c r="F69" s="7">
        <f t="shared" si="4"/>
        <v>681007</v>
      </c>
      <c r="G69" s="7">
        <v>150000</v>
      </c>
      <c r="H69" s="3">
        <v>0.3</v>
      </c>
      <c r="I69" s="7">
        <f t="shared" si="0"/>
        <v>105000</v>
      </c>
    </row>
    <row r="70" spans="1:9" x14ac:dyDescent="0.25">
      <c r="A70">
        <v>61</v>
      </c>
      <c r="B70" s="1">
        <f t="shared" si="1"/>
        <v>47058</v>
      </c>
      <c r="C70" s="1">
        <f t="shared" si="2"/>
        <v>47054</v>
      </c>
      <c r="D70" s="1">
        <f t="shared" si="3"/>
        <v>47087</v>
      </c>
      <c r="E70" s="1" cm="1">
        <f t="array" ref="E70">WORKDAY(EDATE($E$10-1,ROW(61:61)-1),1)</f>
        <v>47056</v>
      </c>
      <c r="F70" s="7">
        <f t="shared" si="4"/>
        <v>636007</v>
      </c>
      <c r="G70" s="7">
        <v>150000</v>
      </c>
      <c r="H70" s="3">
        <v>0.3</v>
      </c>
      <c r="I70" s="7">
        <f t="shared" si="0"/>
        <v>105000</v>
      </c>
    </row>
    <row r="71" spans="1:9" x14ac:dyDescent="0.25">
      <c r="A71">
        <v>62</v>
      </c>
      <c r="B71" s="1">
        <f t="shared" si="1"/>
        <v>47088</v>
      </c>
      <c r="C71" s="1">
        <f t="shared" si="2"/>
        <v>47085</v>
      </c>
      <c r="D71" s="1">
        <f t="shared" si="3"/>
        <v>47118</v>
      </c>
      <c r="E71" s="1" cm="1">
        <f t="array" ref="E71">WORKDAY(EDATE($E$10-1,ROW(62:62)-1),1)</f>
        <v>47087</v>
      </c>
      <c r="F71" s="7">
        <f t="shared" si="4"/>
        <v>591007</v>
      </c>
      <c r="G71" s="7">
        <v>150000</v>
      </c>
      <c r="H71" s="3">
        <v>0.3</v>
      </c>
      <c r="I71" s="7">
        <f t="shared" si="0"/>
        <v>105000</v>
      </c>
    </row>
    <row r="72" spans="1:9" x14ac:dyDescent="0.25">
      <c r="A72">
        <v>63</v>
      </c>
      <c r="B72" s="1">
        <f t="shared" si="1"/>
        <v>47119</v>
      </c>
      <c r="C72" s="1">
        <f t="shared" si="2"/>
        <v>47115</v>
      </c>
      <c r="D72" s="1">
        <f t="shared" si="3"/>
        <v>47149</v>
      </c>
      <c r="E72" s="1" cm="1">
        <f t="array" ref="E72">WORKDAY(EDATE($E$10-1,ROW(63:63)-1),1)</f>
        <v>47119</v>
      </c>
      <c r="F72" s="7">
        <f t="shared" si="4"/>
        <v>546007</v>
      </c>
      <c r="G72" s="7">
        <v>150000</v>
      </c>
      <c r="H72" s="3">
        <v>0.3</v>
      </c>
      <c r="I72" s="7">
        <f t="shared" si="0"/>
        <v>105000</v>
      </c>
    </row>
    <row r="73" spans="1:9" x14ac:dyDescent="0.25">
      <c r="A73">
        <v>64</v>
      </c>
      <c r="B73" s="1">
        <f t="shared" si="1"/>
        <v>47150</v>
      </c>
      <c r="C73" s="1">
        <f t="shared" si="2"/>
        <v>47146</v>
      </c>
      <c r="D73" s="1">
        <f t="shared" si="3"/>
        <v>47177</v>
      </c>
      <c r="E73" s="1" cm="1">
        <f t="array" ref="E73">WORKDAY(EDATE($E$10-1,ROW(64:64)-1),1)</f>
        <v>47148</v>
      </c>
      <c r="F73" s="7">
        <f t="shared" si="4"/>
        <v>501007</v>
      </c>
      <c r="G73" s="7">
        <v>150000</v>
      </c>
      <c r="H73" s="3">
        <v>0.3</v>
      </c>
      <c r="I73" s="7">
        <f t="shared" si="0"/>
        <v>105000</v>
      </c>
    </row>
    <row r="74" spans="1:9" x14ac:dyDescent="0.25">
      <c r="A74">
        <v>65</v>
      </c>
      <c r="B74" s="1">
        <f t="shared" si="1"/>
        <v>47178</v>
      </c>
      <c r="C74" s="1">
        <f t="shared" si="2"/>
        <v>47177</v>
      </c>
      <c r="D74" s="1">
        <f t="shared" si="3"/>
        <v>47208</v>
      </c>
      <c r="E74" s="1" cm="1">
        <f t="array" ref="E74">WORKDAY(EDATE($E$10-1,ROW(65:65)-1),1)</f>
        <v>47178</v>
      </c>
      <c r="F74" s="7">
        <f t="shared" si="4"/>
        <v>456007</v>
      </c>
      <c r="G74" s="7">
        <v>150000</v>
      </c>
      <c r="H74" s="3">
        <v>0.3</v>
      </c>
      <c r="I74" s="7">
        <f t="shared" si="0"/>
        <v>105000</v>
      </c>
    </row>
    <row r="75" spans="1:9" x14ac:dyDescent="0.25">
      <c r="A75">
        <v>66</v>
      </c>
      <c r="B75" s="1">
        <f t="shared" ref="B75:B86" si="5">DATE(YEAR(B74),MONTH(B74)+1,DAY(B74))</f>
        <v>47209</v>
      </c>
      <c r="C75" s="1">
        <f t="shared" si="2"/>
        <v>47205</v>
      </c>
      <c r="D75" s="1">
        <f t="shared" si="3"/>
        <v>47238</v>
      </c>
      <c r="E75" s="1" cm="1">
        <f t="array" ref="E75">WORKDAY(EDATE($E$10-1,ROW(66:66)-1),1)</f>
        <v>47207</v>
      </c>
      <c r="F75" s="7">
        <f t="shared" si="4"/>
        <v>411007</v>
      </c>
      <c r="G75" s="7">
        <v>150000</v>
      </c>
      <c r="H75" s="3">
        <v>0.3</v>
      </c>
      <c r="I75" s="7">
        <f t="shared" ref="I75" si="6">IF((G75*H75)&lt;F75,G75-(G75*H75),G75-F75)</f>
        <v>105000</v>
      </c>
    </row>
    <row r="76" spans="1:9" x14ac:dyDescent="0.25">
      <c r="A76">
        <v>67</v>
      </c>
      <c r="B76" s="1">
        <f t="shared" si="5"/>
        <v>47239</v>
      </c>
      <c r="C76" s="1">
        <f t="shared" ref="C76:C86" si="7">EDATE(C75,1)</f>
        <v>47236</v>
      </c>
      <c r="D76" s="1">
        <f t="shared" ref="D76:D81" si="8">EOMONTH($D$10,A76)</f>
        <v>47269</v>
      </c>
      <c r="E76" s="1" cm="1">
        <f t="array" ref="E76">WORKDAY(EDATE($E$10-1,ROW(67:67)-1),1)</f>
        <v>47238</v>
      </c>
      <c r="F76" s="7">
        <f t="shared" ref="F76:F86" si="9">IF((F75-(G75*H75))&lt;=0,0,F75-(G75*H75))</f>
        <v>366007</v>
      </c>
      <c r="G76" s="7">
        <v>150000</v>
      </c>
      <c r="H76" s="3">
        <v>0.3</v>
      </c>
      <c r="I76" s="7">
        <f t="shared" ref="I76:I83" si="10">IF((G76*H76)&lt;F76,G76-(G76*H76),G76-F76)</f>
        <v>105000</v>
      </c>
    </row>
    <row r="77" spans="1:9" x14ac:dyDescent="0.25">
      <c r="A77">
        <v>68</v>
      </c>
      <c r="B77" s="1">
        <f t="shared" si="5"/>
        <v>47270</v>
      </c>
      <c r="C77" s="1">
        <f t="shared" si="7"/>
        <v>47266</v>
      </c>
      <c r="D77" s="1">
        <f t="shared" si="8"/>
        <v>47299</v>
      </c>
      <c r="E77" s="1" cm="1">
        <f t="array" ref="E77">WORKDAY(EDATE($E$10-1,ROW(68:68)-1),1)</f>
        <v>47268</v>
      </c>
      <c r="F77" s="7">
        <f t="shared" si="9"/>
        <v>321007</v>
      </c>
      <c r="G77" s="7">
        <v>150000</v>
      </c>
      <c r="H77" s="3">
        <v>0.3</v>
      </c>
      <c r="I77" s="7">
        <f t="shared" si="10"/>
        <v>105000</v>
      </c>
    </row>
    <row r="78" spans="1:9" x14ac:dyDescent="0.25">
      <c r="A78">
        <v>69</v>
      </c>
      <c r="B78" s="1">
        <f t="shared" si="5"/>
        <v>47300</v>
      </c>
      <c r="C78" s="1">
        <f t="shared" si="7"/>
        <v>47297</v>
      </c>
      <c r="D78" s="1">
        <f t="shared" si="8"/>
        <v>47330</v>
      </c>
      <c r="E78" s="1" cm="1">
        <f t="array" ref="E78">WORKDAY(EDATE($E$10-1,ROW(69:69)-1),1)</f>
        <v>47301</v>
      </c>
      <c r="F78" s="7">
        <f t="shared" si="9"/>
        <v>276007</v>
      </c>
      <c r="G78" s="7">
        <v>150000</v>
      </c>
      <c r="H78" s="3">
        <v>0.3</v>
      </c>
      <c r="I78" s="7">
        <f t="shared" si="10"/>
        <v>105000</v>
      </c>
    </row>
    <row r="79" spans="1:9" x14ac:dyDescent="0.25">
      <c r="A79">
        <v>70</v>
      </c>
      <c r="B79" s="1">
        <f t="shared" si="5"/>
        <v>47331</v>
      </c>
      <c r="C79" s="1">
        <f t="shared" si="7"/>
        <v>47327</v>
      </c>
      <c r="D79" s="1">
        <f t="shared" si="8"/>
        <v>47361</v>
      </c>
      <c r="E79" s="1" cm="1">
        <f t="array" ref="E79">WORKDAY(EDATE($E$10-1,ROW(70:70)-1),1)</f>
        <v>47329</v>
      </c>
      <c r="F79" s="7">
        <f t="shared" si="9"/>
        <v>231007</v>
      </c>
      <c r="G79" s="7">
        <v>150000</v>
      </c>
      <c r="H79" s="3">
        <v>0.3</v>
      </c>
      <c r="I79" s="7">
        <f t="shared" si="10"/>
        <v>105000</v>
      </c>
    </row>
    <row r="80" spans="1:9" x14ac:dyDescent="0.25">
      <c r="A80">
        <v>71</v>
      </c>
      <c r="B80" s="1">
        <f t="shared" si="5"/>
        <v>47362</v>
      </c>
      <c r="C80" s="1">
        <f t="shared" si="7"/>
        <v>47358</v>
      </c>
      <c r="D80" s="1">
        <f t="shared" si="8"/>
        <v>47391</v>
      </c>
      <c r="E80" s="1" cm="1">
        <f t="array" ref="E80">WORKDAY(EDATE($E$10-1,ROW(71:71)-1),1)</f>
        <v>47360</v>
      </c>
      <c r="F80" s="7">
        <f t="shared" si="9"/>
        <v>186007</v>
      </c>
      <c r="G80" s="7">
        <v>150000</v>
      </c>
      <c r="H80" s="3">
        <v>0.3</v>
      </c>
      <c r="I80" s="7">
        <f t="shared" si="10"/>
        <v>105000</v>
      </c>
    </row>
    <row r="81" spans="1:9" x14ac:dyDescent="0.25">
      <c r="A81">
        <v>72</v>
      </c>
      <c r="B81" s="1">
        <f t="shared" si="5"/>
        <v>47392</v>
      </c>
      <c r="C81" s="1">
        <f t="shared" si="7"/>
        <v>47389</v>
      </c>
      <c r="D81" s="1">
        <f t="shared" si="8"/>
        <v>47422</v>
      </c>
      <c r="E81" s="1" cm="1">
        <f t="array" ref="E81">WORKDAY(EDATE($E$10-1,ROW(72:72)-1),1)</f>
        <v>47392</v>
      </c>
      <c r="F81" s="7">
        <f t="shared" si="9"/>
        <v>141007</v>
      </c>
      <c r="G81" s="7">
        <v>150000</v>
      </c>
      <c r="H81" s="3">
        <v>0.3</v>
      </c>
      <c r="I81" s="7">
        <f t="shared" si="10"/>
        <v>105000</v>
      </c>
    </row>
    <row r="82" spans="1:9" x14ac:dyDescent="0.25">
      <c r="A82">
        <v>73</v>
      </c>
      <c r="B82" s="1">
        <f t="shared" si="5"/>
        <v>47423</v>
      </c>
      <c r="C82" s="1">
        <f t="shared" si="7"/>
        <v>47419</v>
      </c>
      <c r="D82" s="1">
        <f t="shared" ref="D82:D86" si="11">EOMONTH($D$10,A82)</f>
        <v>47452</v>
      </c>
      <c r="E82" s="1" cm="1">
        <f t="array" ref="E82">WORKDAY(EDATE($E$10-1,ROW(73:73)-1),1)</f>
        <v>47421</v>
      </c>
      <c r="F82" s="7">
        <f t="shared" si="9"/>
        <v>96007</v>
      </c>
      <c r="G82" s="7">
        <v>150000</v>
      </c>
      <c r="H82" s="3">
        <v>0.3</v>
      </c>
      <c r="I82" s="7">
        <f t="shared" si="10"/>
        <v>105000</v>
      </c>
    </row>
    <row r="83" spans="1:9" x14ac:dyDescent="0.25">
      <c r="A83">
        <v>74</v>
      </c>
      <c r="B83" s="1">
        <f t="shared" si="5"/>
        <v>47453</v>
      </c>
      <c r="C83" s="1">
        <f t="shared" si="7"/>
        <v>47450</v>
      </c>
      <c r="D83" s="1">
        <f t="shared" si="11"/>
        <v>47483</v>
      </c>
      <c r="E83" s="1" cm="1">
        <f t="array" ref="E83">WORKDAY(EDATE($E$10-1,ROW(74:74)-1),1)</f>
        <v>47452</v>
      </c>
      <c r="F83" s="7">
        <f t="shared" si="9"/>
        <v>51007</v>
      </c>
      <c r="G83" s="7">
        <v>150000</v>
      </c>
      <c r="H83" s="3">
        <v>0.3</v>
      </c>
      <c r="I83" s="7">
        <f t="shared" si="10"/>
        <v>105000</v>
      </c>
    </row>
    <row r="84" spans="1:9" x14ac:dyDescent="0.25">
      <c r="A84">
        <v>75</v>
      </c>
      <c r="B84" s="1">
        <f t="shared" si="5"/>
        <v>47484</v>
      </c>
      <c r="C84" s="1">
        <f t="shared" si="7"/>
        <v>47480</v>
      </c>
      <c r="D84" s="1">
        <f t="shared" si="11"/>
        <v>47514</v>
      </c>
      <c r="E84" s="1" cm="1">
        <f t="array" ref="E84">WORKDAY(EDATE($E$10-1,ROW(75:75)-1),1)</f>
        <v>47483</v>
      </c>
      <c r="F84" s="7">
        <f t="shared" si="9"/>
        <v>6007</v>
      </c>
      <c r="G84" s="7">
        <v>150000</v>
      </c>
      <c r="H84" s="3">
        <v>0.3</v>
      </c>
      <c r="I84" s="7">
        <f t="shared" ref="I84:I86" si="12">IF((G84*H84)&lt;F84,G84-(G84*H84),G84-F84)</f>
        <v>143993</v>
      </c>
    </row>
    <row r="85" spans="1:9" x14ac:dyDescent="0.25">
      <c r="A85">
        <v>76</v>
      </c>
      <c r="B85" s="1">
        <f t="shared" si="5"/>
        <v>47515</v>
      </c>
      <c r="C85" s="1">
        <f t="shared" si="7"/>
        <v>47511</v>
      </c>
      <c r="D85" s="1">
        <f t="shared" si="11"/>
        <v>47542</v>
      </c>
      <c r="E85" s="1" cm="1">
        <f t="array" ref="E85">WORKDAY(EDATE($E$10-1,ROW(76:76)-1),1)</f>
        <v>47513</v>
      </c>
      <c r="F85" s="7">
        <f t="shared" si="9"/>
        <v>0</v>
      </c>
      <c r="G85" s="7">
        <v>150000</v>
      </c>
      <c r="H85" s="3">
        <v>0.3</v>
      </c>
      <c r="I85" s="7">
        <f t="shared" si="12"/>
        <v>150000</v>
      </c>
    </row>
    <row r="86" spans="1:9" x14ac:dyDescent="0.25">
      <c r="A86">
        <v>77</v>
      </c>
      <c r="B86" s="1">
        <f t="shared" si="5"/>
        <v>47543</v>
      </c>
      <c r="C86" s="1">
        <f t="shared" si="7"/>
        <v>47542</v>
      </c>
      <c r="D86" s="1">
        <f t="shared" si="11"/>
        <v>47573</v>
      </c>
      <c r="E86" s="1" cm="1">
        <f t="array" ref="E86">WORKDAY(EDATE($E$10-1,ROW(77:77)-1),1)</f>
        <v>47543</v>
      </c>
      <c r="F86" s="7">
        <f t="shared" si="9"/>
        <v>0</v>
      </c>
      <c r="G86" s="7">
        <v>150000</v>
      </c>
      <c r="H86" s="3">
        <v>0.3</v>
      </c>
      <c r="I86" s="7">
        <f t="shared" si="12"/>
        <v>150000</v>
      </c>
    </row>
  </sheetData>
  <phoneticPr fontId="1" type="noConversion"/>
  <conditionalFormatting sqref="F10:F86">
    <cfRule type="expression" dxfId="1" priority="1">
      <formula>$F10=0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LD-aknm</dc:creator>
  <cp:lastModifiedBy>Михаил</cp:lastModifiedBy>
  <dcterms:created xsi:type="dcterms:W3CDTF">2023-10-05T11:04:45Z</dcterms:created>
  <dcterms:modified xsi:type="dcterms:W3CDTF">2023-10-06T10:57:11Z</dcterms:modified>
</cp:coreProperties>
</file>