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korokhodov\Desktop\"/>
    </mc:Choice>
  </mc:AlternateContent>
  <bookViews>
    <workbookView xWindow="0" yWindow="0" windowWidth="12195" windowHeight="4170"/>
  </bookViews>
  <sheets>
    <sheet name="Лист1" sheetId="1" r:id="rId1"/>
  </sheets>
  <definedNames>
    <definedName name="_GoBack" localSheetId="0">Лист1!$E$34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13" i="1" l="1"/>
  <c r="N8" i="1"/>
  <c r="N7" i="1"/>
  <c r="N6" i="1"/>
  <c r="N5" i="1"/>
  <c r="G5" i="1"/>
  <c r="AR13" i="1"/>
  <c r="G6" i="1"/>
  <c r="G7" i="1"/>
  <c r="G8" i="1"/>
  <c r="AO13" i="1" l="1"/>
  <c r="AM13" i="1" l="1"/>
  <c r="AL13" i="1"/>
  <c r="AV13" i="1" l="1"/>
  <c r="AU13" i="1"/>
  <c r="AT13" i="1"/>
  <c r="AS13" i="1"/>
  <c r="AQ13" i="1"/>
  <c r="AP13" i="1"/>
  <c r="AN13" i="1"/>
</calcChain>
</file>

<file path=xl/sharedStrings.xml><?xml version="1.0" encoding="utf-8"?>
<sst xmlns="http://schemas.openxmlformats.org/spreadsheetml/2006/main" count="54" uniqueCount="42">
  <si>
    <t>№ п/п</t>
  </si>
  <si>
    <t>Таб. №</t>
  </si>
  <si>
    <t>День</t>
  </si>
  <si>
    <t>Ночь</t>
  </si>
  <si>
    <t>Фамилия И.О.</t>
  </si>
  <si>
    <t>Должность (профессия)</t>
  </si>
  <si>
    <t>Итого смен</t>
  </si>
  <si>
    <t>Итого часов</t>
  </si>
  <si>
    <t>Из них (в часах):</t>
  </si>
  <si>
    <t>Учет дней</t>
  </si>
  <si>
    <t>день</t>
  </si>
  <si>
    <t>ночь</t>
  </si>
  <si>
    <t>ночь оплата</t>
  </si>
  <si>
    <t>Прогул</t>
  </si>
  <si>
    <t>Больничный</t>
  </si>
  <si>
    <t>Админ. день</t>
  </si>
  <si>
    <t>Учебн. отпуск</t>
  </si>
  <si>
    <t>Отпуск</t>
  </si>
  <si>
    <t>Абдуллин А.И.</t>
  </si>
  <si>
    <t>Начальник участка</t>
  </si>
  <si>
    <t>Перераб. день</t>
  </si>
  <si>
    <t>Перераб. ночь</t>
  </si>
  <si>
    <t>12/0</t>
  </si>
  <si>
    <t>2/3</t>
  </si>
  <si>
    <t>6/1</t>
  </si>
  <si>
    <t>П</t>
  </si>
  <si>
    <t>УВ</t>
  </si>
  <si>
    <t>Б</t>
  </si>
  <si>
    <t>п</t>
  </si>
  <si>
    <t>ув</t>
  </si>
  <si>
    <t>б</t>
  </si>
  <si>
    <t>а</t>
  </si>
  <si>
    <t>у</t>
  </si>
  <si>
    <t>от</t>
  </si>
  <si>
    <t>Переработка</t>
  </si>
  <si>
    <t>в день</t>
  </si>
  <si>
    <t>в ночь</t>
  </si>
  <si>
    <t>Д</t>
  </si>
  <si>
    <t>ОТ</t>
  </si>
  <si>
    <t>У</t>
  </si>
  <si>
    <t>А</t>
  </si>
  <si>
    <t>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</si>
</sst>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C66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1" fontId="1" fillId="0" borderId="13" xfId="0" applyNumberFormat="1" applyFont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49" fontId="2" fillId="0" borderId="8" xfId="0" quotePrefix="1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49" fontId="0" fillId="8" borderId="0" xfId="0" applyNumberFormat="1" applyFill="1" applyAlignment="1">
      <alignment horizontal="center" vertical="center"/>
    </xf>
    <xf numFmtId="0" fontId="1" fillId="8" borderId="8" xfId="0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9" borderId="0" xfId="0" applyFill="1" applyAlignment="1">
      <alignment horizontal="center" vertical="center"/>
    </xf>
  </cellXfs>
  <cellStyles count="1">
    <cellStyle name="Обычный" xfId="0" builtinId="0"/>
  </cellStyles>
  <dxfs count="59">
    <dxf>
      <fill>
        <patternFill>
          <bgColor rgb="FFCC66FF"/>
        </patternFill>
      </fill>
    </dxf>
    <dxf>
      <fill>
        <patternFill>
          <bgColor theme="5" tint="-0.24994659260841701"/>
        </patternFill>
      </fill>
    </dxf>
    <dxf>
      <fill>
        <patternFill>
          <bgColor theme="3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rgb="FFCC66FF"/>
        </patternFill>
      </fill>
    </dxf>
    <dxf>
      <fill>
        <patternFill>
          <bgColor theme="5" tint="-0.24994659260841701"/>
        </patternFill>
      </fill>
    </dxf>
    <dxf>
      <fill>
        <patternFill>
          <bgColor theme="3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rgb="FFCC66FF"/>
        </patternFill>
      </fill>
    </dxf>
    <dxf>
      <fill>
        <patternFill>
          <bgColor theme="3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00B05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V16"/>
  <sheetViews>
    <sheetView tabSelected="1" zoomScale="70" zoomScaleNormal="70" workbookViewId="0">
      <selection activeCell="R31" sqref="R31"/>
    </sheetView>
  </sheetViews>
  <sheetFormatPr defaultRowHeight="15.75" x14ac:dyDescent="0.25"/>
  <cols>
    <col min="1" max="1" width="6.25" style="1" customWidth="1"/>
    <col min="2" max="2" width="8.5" style="1" customWidth="1"/>
    <col min="3" max="5" width="18" style="1" customWidth="1"/>
    <col min="6" max="36" width="4.125" style="1" customWidth="1"/>
    <col min="37" max="16384" width="9" style="1"/>
  </cols>
  <sheetData>
    <row r="5" spans="1:48" x14ac:dyDescent="0.25">
      <c r="F5" s="65" t="s">
        <v>22</v>
      </c>
      <c r="G5" s="59" t="str">
        <f>"  - отработанные часы"</f>
        <v xml:space="preserve">  - отработанные часы</v>
      </c>
      <c r="H5" s="59"/>
      <c r="I5" s="59"/>
      <c r="J5" s="59"/>
      <c r="K5" s="59"/>
      <c r="M5" s="67" t="s">
        <v>40</v>
      </c>
      <c r="N5" s="59" t="str">
        <f>"  - админ. день"</f>
        <v xml:space="preserve">  - админ. день</v>
      </c>
      <c r="O5" s="59"/>
      <c r="P5" s="59"/>
      <c r="Q5" s="59"/>
      <c r="R5" s="59"/>
    </row>
    <row r="6" spans="1:48" x14ac:dyDescent="0.25">
      <c r="F6" s="62" t="s">
        <v>27</v>
      </c>
      <c r="G6" s="59" t="str">
        <f>"  - больничный"</f>
        <v xml:space="preserve">  - больничный</v>
      </c>
      <c r="H6" s="59"/>
      <c r="I6" s="59"/>
      <c r="J6" s="59"/>
      <c r="K6" s="59"/>
      <c r="M6" s="68" t="s">
        <v>39</v>
      </c>
      <c r="N6" s="59" t="str">
        <f>"  - ученический отпуск"</f>
        <v xml:space="preserve">  - ученический отпуск</v>
      </c>
      <c r="O6" s="59"/>
      <c r="P6" s="59"/>
      <c r="Q6" s="59"/>
      <c r="R6" s="59"/>
    </row>
    <row r="7" spans="1:48" x14ac:dyDescent="0.25">
      <c r="F7" s="61" t="s">
        <v>26</v>
      </c>
      <c r="G7" s="59" t="str">
        <f>"  - уволен"</f>
        <v xml:space="preserve">  - уволен</v>
      </c>
      <c r="H7" s="59"/>
      <c r="I7" s="59"/>
      <c r="J7" s="59"/>
      <c r="K7" s="59"/>
      <c r="M7" s="66" t="s">
        <v>38</v>
      </c>
      <c r="N7" s="59" t="str">
        <f>"  - основной отпуск"</f>
        <v xml:space="preserve">  - основной отпуск</v>
      </c>
      <c r="O7" s="59"/>
      <c r="P7" s="59"/>
      <c r="Q7" s="59"/>
      <c r="R7" s="59"/>
    </row>
    <row r="8" spans="1:48" x14ac:dyDescent="0.25">
      <c r="F8" s="60" t="s">
        <v>25</v>
      </c>
      <c r="G8" s="59" t="str">
        <f>"  - прогул"</f>
        <v xml:space="preserve">  - прогул</v>
      </c>
      <c r="H8" s="59"/>
      <c r="I8" s="59"/>
      <c r="J8" s="59"/>
      <c r="K8" s="59"/>
      <c r="M8" s="69" t="s">
        <v>37</v>
      </c>
      <c r="N8" s="59" t="str">
        <f>"  - донорский день"</f>
        <v xml:space="preserve">  - донорский день</v>
      </c>
      <c r="O8" s="59"/>
      <c r="P8" s="59"/>
      <c r="Q8" s="59"/>
      <c r="R8" s="59"/>
    </row>
    <row r="9" spans="1:48" ht="3.75" customHeight="1" thickBot="1" x14ac:dyDescent="0.3"/>
    <row r="10" spans="1:48" ht="15.75" customHeight="1" x14ac:dyDescent="0.25">
      <c r="A10" s="2" t="s">
        <v>0</v>
      </c>
      <c r="B10" s="3" t="s">
        <v>1</v>
      </c>
      <c r="C10" s="3" t="s">
        <v>4</v>
      </c>
      <c r="D10" s="4" t="s">
        <v>5</v>
      </c>
      <c r="E10" s="5"/>
      <c r="F10" s="3">
        <v>1</v>
      </c>
      <c r="G10" s="6">
        <v>2</v>
      </c>
      <c r="H10" s="6">
        <v>3</v>
      </c>
      <c r="I10" s="3">
        <v>4</v>
      </c>
      <c r="J10" s="3">
        <v>5</v>
      </c>
      <c r="K10" s="3">
        <v>6</v>
      </c>
      <c r="L10" s="3">
        <v>7</v>
      </c>
      <c r="M10" s="3">
        <v>8</v>
      </c>
      <c r="N10" s="6">
        <v>9</v>
      </c>
      <c r="O10" s="6">
        <v>10</v>
      </c>
      <c r="P10" s="3">
        <v>11</v>
      </c>
      <c r="Q10" s="3">
        <v>12</v>
      </c>
      <c r="R10" s="3">
        <v>13</v>
      </c>
      <c r="S10" s="3">
        <v>14</v>
      </c>
      <c r="T10" s="3">
        <v>15</v>
      </c>
      <c r="U10" s="6">
        <v>16</v>
      </c>
      <c r="V10" s="6">
        <v>17</v>
      </c>
      <c r="W10" s="3">
        <v>18</v>
      </c>
      <c r="X10" s="3">
        <v>19</v>
      </c>
      <c r="Y10" s="3">
        <v>20</v>
      </c>
      <c r="Z10" s="3">
        <v>21</v>
      </c>
      <c r="AA10" s="3">
        <v>22</v>
      </c>
      <c r="AB10" s="6">
        <v>23</v>
      </c>
      <c r="AC10" s="6">
        <v>24</v>
      </c>
      <c r="AD10" s="3">
        <v>25</v>
      </c>
      <c r="AE10" s="3">
        <v>26</v>
      </c>
      <c r="AF10" s="3">
        <v>27</v>
      </c>
      <c r="AG10" s="3">
        <v>28</v>
      </c>
      <c r="AH10" s="3">
        <v>29</v>
      </c>
      <c r="AI10" s="6">
        <v>30</v>
      </c>
      <c r="AJ10" s="3">
        <v>31</v>
      </c>
      <c r="AK10" s="4" t="s">
        <v>6</v>
      </c>
      <c r="AL10" s="7" t="s">
        <v>7</v>
      </c>
      <c r="AM10" s="8" t="s">
        <v>8</v>
      </c>
      <c r="AN10" s="9"/>
      <c r="AO10" s="9"/>
      <c r="AP10" s="9" t="s">
        <v>34</v>
      </c>
      <c r="AQ10" s="10"/>
      <c r="AR10" s="3" t="s">
        <v>9</v>
      </c>
      <c r="AS10" s="3"/>
      <c r="AT10" s="3"/>
      <c r="AU10" s="3"/>
      <c r="AV10" s="11"/>
    </row>
    <row r="11" spans="1:48" ht="15.75" customHeight="1" x14ac:dyDescent="0.25">
      <c r="A11" s="12"/>
      <c r="B11" s="13"/>
      <c r="C11" s="13"/>
      <c r="D11" s="14"/>
      <c r="E11" s="15"/>
      <c r="F11" s="13"/>
      <c r="G11" s="16"/>
      <c r="H11" s="16"/>
      <c r="I11" s="13"/>
      <c r="J11" s="13"/>
      <c r="K11" s="13"/>
      <c r="L11" s="13"/>
      <c r="M11" s="13"/>
      <c r="N11" s="16"/>
      <c r="O11" s="16"/>
      <c r="P11" s="13"/>
      <c r="Q11" s="13"/>
      <c r="R11" s="13"/>
      <c r="S11" s="13"/>
      <c r="T11" s="13"/>
      <c r="U11" s="16"/>
      <c r="V11" s="16"/>
      <c r="W11" s="13"/>
      <c r="X11" s="13"/>
      <c r="Y11" s="13"/>
      <c r="Z11" s="13"/>
      <c r="AA11" s="13"/>
      <c r="AB11" s="16"/>
      <c r="AC11" s="16"/>
      <c r="AD11" s="13"/>
      <c r="AE11" s="13"/>
      <c r="AF11" s="13"/>
      <c r="AG11" s="13"/>
      <c r="AH11" s="13"/>
      <c r="AI11" s="16"/>
      <c r="AJ11" s="13"/>
      <c r="AK11" s="14"/>
      <c r="AL11" s="17"/>
      <c r="AM11" s="13" t="s">
        <v>10</v>
      </c>
      <c r="AN11" s="13" t="s">
        <v>11</v>
      </c>
      <c r="AO11" s="17" t="s">
        <v>12</v>
      </c>
      <c r="AP11" s="18" t="s">
        <v>35</v>
      </c>
      <c r="AQ11" s="19" t="s">
        <v>36</v>
      </c>
      <c r="AR11" s="16" t="s">
        <v>13</v>
      </c>
      <c r="AS11" s="63" t="s">
        <v>14</v>
      </c>
      <c r="AT11" s="20" t="s">
        <v>15</v>
      </c>
      <c r="AU11" s="21" t="s">
        <v>16</v>
      </c>
      <c r="AV11" s="22" t="s">
        <v>17</v>
      </c>
    </row>
    <row r="12" spans="1:48" ht="16.5" thickBot="1" x14ac:dyDescent="0.3">
      <c r="A12" s="23"/>
      <c r="B12" s="24"/>
      <c r="C12" s="24"/>
      <c r="D12" s="25"/>
      <c r="E12" s="26"/>
      <c r="F12" s="24"/>
      <c r="G12" s="27"/>
      <c r="H12" s="27"/>
      <c r="I12" s="24"/>
      <c r="J12" s="24"/>
      <c r="K12" s="24"/>
      <c r="L12" s="24"/>
      <c r="M12" s="24"/>
      <c r="N12" s="27"/>
      <c r="O12" s="27"/>
      <c r="P12" s="24"/>
      <c r="Q12" s="24"/>
      <c r="R12" s="24"/>
      <c r="S12" s="24"/>
      <c r="T12" s="24"/>
      <c r="U12" s="27"/>
      <c r="V12" s="27"/>
      <c r="W12" s="24"/>
      <c r="X12" s="24"/>
      <c r="Y12" s="24"/>
      <c r="Z12" s="24"/>
      <c r="AA12" s="24"/>
      <c r="AB12" s="27"/>
      <c r="AC12" s="27"/>
      <c r="AD12" s="24"/>
      <c r="AE12" s="24"/>
      <c r="AF12" s="24"/>
      <c r="AG12" s="24"/>
      <c r="AH12" s="24"/>
      <c r="AI12" s="27"/>
      <c r="AJ12" s="24"/>
      <c r="AK12" s="25"/>
      <c r="AL12" s="28"/>
      <c r="AM12" s="24"/>
      <c r="AN12" s="24"/>
      <c r="AO12" s="28"/>
      <c r="AP12" s="29"/>
      <c r="AQ12" s="30"/>
      <c r="AR12" s="27"/>
      <c r="AS12" s="64"/>
      <c r="AT12" s="31"/>
      <c r="AU12" s="32"/>
      <c r="AV12" s="33"/>
    </row>
    <row r="13" spans="1:48" x14ac:dyDescent="0.25">
      <c r="A13" s="2">
        <v>1</v>
      </c>
      <c r="B13" s="5">
        <v>12405</v>
      </c>
      <c r="C13" s="5" t="s">
        <v>18</v>
      </c>
      <c r="D13" s="34" t="s">
        <v>19</v>
      </c>
      <c r="E13" s="35" t="s">
        <v>2</v>
      </c>
      <c r="F13" s="49" t="s">
        <v>28</v>
      </c>
      <c r="G13" s="49"/>
      <c r="H13" s="49"/>
      <c r="I13" s="49"/>
      <c r="J13" s="49" t="s">
        <v>30</v>
      </c>
      <c r="K13" s="49"/>
      <c r="L13" s="49"/>
      <c r="M13" s="49"/>
      <c r="N13" s="49" t="s">
        <v>32</v>
      </c>
      <c r="O13" s="49"/>
      <c r="P13" s="49"/>
      <c r="Q13" s="49"/>
      <c r="R13" s="49" t="s">
        <v>41</v>
      </c>
      <c r="S13" s="49"/>
      <c r="T13" s="49"/>
      <c r="U13" s="49"/>
      <c r="V13" s="49" t="s">
        <v>22</v>
      </c>
      <c r="W13" s="49"/>
      <c r="X13" s="49"/>
      <c r="Y13" s="49"/>
      <c r="Z13" s="49" t="s">
        <v>22</v>
      </c>
      <c r="AA13" s="49"/>
      <c r="AB13" s="49"/>
      <c r="AC13" s="49"/>
      <c r="AD13" s="49" t="s">
        <v>22</v>
      </c>
      <c r="AE13" s="49"/>
      <c r="AF13" s="49"/>
      <c r="AG13" s="49"/>
      <c r="AH13" s="49" t="s">
        <v>22</v>
      </c>
      <c r="AI13" s="49"/>
      <c r="AJ13" s="49"/>
      <c r="AK13" s="52">
        <f>COUNT(F13:AJ14)</f>
        <v>0</v>
      </c>
      <c r="AL13" s="55">
        <f>SUM(IFERROR(--TRIM(LEFT(SUBSTITUTE(F13:AJ13,"/","     "),5)),0))</f>
        <v>0</v>
      </c>
      <c r="AM13" s="5" t="e">
        <f>MOD(F13:AJ13,IF(F13:AJ13&lt;0,-2,1))</f>
        <v>#VALUE!</v>
      </c>
      <c r="AN13" s="5">
        <f>SUM(F14:AJ14)</f>
        <v>0</v>
      </c>
      <c r="AO13" s="36">
        <f>SUM(COUNTIF(F14:AJ14,{2,3})*{6,1},COUNTIF(F14:AJ14,{2,3})*{6,1})</f>
        <v>0</v>
      </c>
      <c r="AP13" s="5">
        <f>SUM(F15:AJ15)</f>
        <v>0</v>
      </c>
      <c r="AQ13" s="37">
        <f>SUM(F16:AJ16)/1.5</f>
        <v>0</v>
      </c>
      <c r="AR13" s="5">
        <f>COUNTIF(F13:AJ14,"=п")</f>
        <v>1</v>
      </c>
      <c r="AS13" s="5">
        <f>COUNTIF(F13:AJ14,"=б")</f>
        <v>1</v>
      </c>
      <c r="AT13" s="5">
        <f>COUNTIF(F13:AJ14,"=а")</f>
        <v>1</v>
      </c>
      <c r="AU13" s="5">
        <f>COUNTIF(F13:AJ14,"=у")</f>
        <v>1</v>
      </c>
      <c r="AV13" s="38">
        <f>COUNTIF(F13:AJ14,"=от")</f>
        <v>1</v>
      </c>
    </row>
    <row r="14" spans="1:48" x14ac:dyDescent="0.25">
      <c r="A14" s="12"/>
      <c r="B14" s="15"/>
      <c r="C14" s="15"/>
      <c r="D14" s="39"/>
      <c r="E14" s="40" t="s">
        <v>3</v>
      </c>
      <c r="F14" s="50"/>
      <c r="G14" s="58" t="s">
        <v>29</v>
      </c>
      <c r="H14" s="58"/>
      <c r="I14" s="50"/>
      <c r="J14" s="50"/>
      <c r="K14" s="50" t="s">
        <v>31</v>
      </c>
      <c r="L14" s="50"/>
      <c r="M14" s="50"/>
      <c r="N14" s="50"/>
      <c r="O14" s="50" t="s">
        <v>33</v>
      </c>
      <c r="P14" s="50"/>
      <c r="Q14" s="50"/>
      <c r="R14" s="50"/>
      <c r="S14" s="50" t="s">
        <v>23</v>
      </c>
      <c r="T14" s="50" t="s">
        <v>24</v>
      </c>
      <c r="U14" s="50"/>
      <c r="V14" s="50"/>
      <c r="W14" s="50" t="s">
        <v>23</v>
      </c>
      <c r="X14" s="50" t="s">
        <v>24</v>
      </c>
      <c r="Y14" s="50"/>
      <c r="Z14" s="50"/>
      <c r="AA14" s="50" t="s">
        <v>23</v>
      </c>
      <c r="AB14" s="50" t="s">
        <v>24</v>
      </c>
      <c r="AC14" s="50"/>
      <c r="AD14" s="50"/>
      <c r="AE14" s="50" t="s">
        <v>23</v>
      </c>
      <c r="AF14" s="50" t="s">
        <v>24</v>
      </c>
      <c r="AG14" s="50"/>
      <c r="AH14" s="50"/>
      <c r="AI14" s="50" t="s">
        <v>23</v>
      </c>
      <c r="AJ14" s="50" t="s">
        <v>24</v>
      </c>
      <c r="AK14" s="53"/>
      <c r="AL14" s="56"/>
      <c r="AM14" s="15"/>
      <c r="AN14" s="15"/>
      <c r="AO14" s="41"/>
      <c r="AP14" s="15"/>
      <c r="AQ14" s="42"/>
      <c r="AR14" s="15"/>
      <c r="AS14" s="15"/>
      <c r="AT14" s="15"/>
      <c r="AU14" s="15"/>
      <c r="AV14" s="43"/>
    </row>
    <row r="15" spans="1:48" x14ac:dyDescent="0.25">
      <c r="A15" s="12"/>
      <c r="B15" s="15"/>
      <c r="C15" s="15"/>
      <c r="D15" s="39"/>
      <c r="E15" s="40" t="s">
        <v>20</v>
      </c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3"/>
      <c r="AL15" s="56"/>
      <c r="AM15" s="15"/>
      <c r="AN15" s="15"/>
      <c r="AO15" s="41"/>
      <c r="AP15" s="15"/>
      <c r="AQ15" s="42"/>
      <c r="AR15" s="15"/>
      <c r="AS15" s="15"/>
      <c r="AT15" s="15"/>
      <c r="AU15" s="15"/>
      <c r="AV15" s="43"/>
    </row>
    <row r="16" spans="1:48" ht="16.5" thickBot="1" x14ac:dyDescent="0.3">
      <c r="A16" s="23"/>
      <c r="B16" s="26"/>
      <c r="C16" s="26"/>
      <c r="D16" s="44"/>
      <c r="E16" s="45" t="s">
        <v>21</v>
      </c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4"/>
      <c r="AL16" s="57"/>
      <c r="AM16" s="26"/>
      <c r="AN16" s="26"/>
      <c r="AO16" s="46"/>
      <c r="AP16" s="26"/>
      <c r="AQ16" s="47"/>
      <c r="AR16" s="26"/>
      <c r="AS16" s="26"/>
      <c r="AT16" s="26"/>
      <c r="AU16" s="26"/>
      <c r="AV16" s="48"/>
    </row>
  </sheetData>
  <mergeCells count="75">
    <mergeCell ref="AM10:AO10"/>
    <mergeCell ref="AP10:AQ10"/>
    <mergeCell ref="N8:R8"/>
    <mergeCell ref="N5:R5"/>
    <mergeCell ref="N7:R7"/>
    <mergeCell ref="G5:K5"/>
    <mergeCell ref="G6:K6"/>
    <mergeCell ref="G7:K7"/>
    <mergeCell ref="G8:K8"/>
    <mergeCell ref="N6:R6"/>
    <mergeCell ref="AR13:AR16"/>
    <mergeCell ref="AS13:AS16"/>
    <mergeCell ref="AT13:AT16"/>
    <mergeCell ref="AU13:AU16"/>
    <mergeCell ref="AV13:AV16"/>
    <mergeCell ref="AL13:AL16"/>
    <mergeCell ref="AM13:AM16"/>
    <mergeCell ref="AN13:AN16"/>
    <mergeCell ref="AO13:AO16"/>
    <mergeCell ref="AP13:AP16"/>
    <mergeCell ref="AQ13:AQ16"/>
    <mergeCell ref="AS11:AS12"/>
    <mergeCell ref="AT11:AT12"/>
    <mergeCell ref="AU11:AU12"/>
    <mergeCell ref="AV11:AV12"/>
    <mergeCell ref="A13:A16"/>
    <mergeCell ref="B13:B16"/>
    <mergeCell ref="C13:C16"/>
    <mergeCell ref="D13:D16"/>
    <mergeCell ref="AK13:AK16"/>
    <mergeCell ref="AK10:AK12"/>
    <mergeCell ref="AL10:AL12"/>
    <mergeCell ref="AR10:AV10"/>
    <mergeCell ref="AM11:AM12"/>
    <mergeCell ref="AN11:AN12"/>
    <mergeCell ref="AO11:AO12"/>
    <mergeCell ref="AP11:AP12"/>
    <mergeCell ref="AQ11:AQ12"/>
    <mergeCell ref="AR11:AR12"/>
    <mergeCell ref="AE10:AE12"/>
    <mergeCell ref="AF10:AF12"/>
    <mergeCell ref="AG10:AG12"/>
    <mergeCell ref="AH10:AH12"/>
    <mergeCell ref="AI10:AI12"/>
    <mergeCell ref="AJ10:AJ12"/>
    <mergeCell ref="Y10:Y12"/>
    <mergeCell ref="Z10:Z12"/>
    <mergeCell ref="AA10:AA12"/>
    <mergeCell ref="AB10:AB12"/>
    <mergeCell ref="AC10:AC12"/>
    <mergeCell ref="AD10:AD12"/>
    <mergeCell ref="S10:S12"/>
    <mergeCell ref="T10:T12"/>
    <mergeCell ref="U10:U12"/>
    <mergeCell ref="V10:V12"/>
    <mergeCell ref="W10:W12"/>
    <mergeCell ref="X10:X12"/>
    <mergeCell ref="M10:M12"/>
    <mergeCell ref="N10:N12"/>
    <mergeCell ref="O10:O12"/>
    <mergeCell ref="P10:P12"/>
    <mergeCell ref="Q10:Q12"/>
    <mergeCell ref="R10:R12"/>
    <mergeCell ref="G10:G12"/>
    <mergeCell ref="H10:H12"/>
    <mergeCell ref="I10:I12"/>
    <mergeCell ref="J10:J12"/>
    <mergeCell ref="K10:K12"/>
    <mergeCell ref="L10:L12"/>
    <mergeCell ref="A10:A12"/>
    <mergeCell ref="B10:B12"/>
    <mergeCell ref="C10:C12"/>
    <mergeCell ref="D10:D12"/>
    <mergeCell ref="E10:E12"/>
    <mergeCell ref="F10:F12"/>
  </mergeCells>
  <conditionalFormatting sqref="F13:AJ14">
    <cfRule type="cellIs" dxfId="13" priority="6" operator="equal">
      <formula>"б"</formula>
    </cfRule>
    <cfRule type="cellIs" dxfId="12" priority="7" operator="equal">
      <formula>"ув"</formula>
    </cfRule>
    <cfRule type="cellIs" dxfId="11" priority="8" operator="equal">
      <formula>"п"</formula>
    </cfRule>
    <cfRule type="cellIs" dxfId="10" priority="2" operator="equal">
      <formula>"от"</formula>
    </cfRule>
    <cfRule type="cellIs" dxfId="9" priority="3" operator="equal">
      <formula>"у"</formula>
    </cfRule>
    <cfRule type="cellIs" dxfId="8" priority="4" operator="equal">
      <formula>"а"</formula>
    </cfRule>
    <cfRule type="cellIs" dxfId="7" priority="1" operator="equal">
      <formula>"д"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Лист1!_GoBack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Скороходов Сергей Геннадьевич</dc:creator>
  <cp:lastModifiedBy>Скороходов Сергей Геннадьевич</cp:lastModifiedBy>
  <dcterms:created xsi:type="dcterms:W3CDTF">2023-09-09T09:33:49Z</dcterms:created>
  <dcterms:modified xsi:type="dcterms:W3CDTF">2023-09-09T13:34:50Z</dcterms:modified>
</cp:coreProperties>
</file>