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1\Downloads\"/>
    </mc:Choice>
  </mc:AlternateContent>
  <xr:revisionPtr revIDLastSave="0" documentId="13_ncr:1_{0C5442DA-996F-4B88-9216-F2AAFC7E77C3}" xr6:coauthVersionLast="47" xr6:coauthVersionMax="47" xr10:uidLastSave="{00000000-0000-0000-0000-000000000000}"/>
  <bookViews>
    <workbookView xWindow="-120" yWindow="-120" windowWidth="29040" windowHeight="15720" xr2:uid="{00000000-000D-0000-FFFF-FFFF00000000}"/>
  </bookViews>
  <sheets>
    <sheet name="Лист1" sheetId="1" r:id="rId1"/>
  </sheets>
  <definedNames>
    <definedName name="_xlnm.Print_Area" localSheetId="0">Лист1!$A$1:$AT$92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1" l="1"/>
  <c r="D7" i="1"/>
  <c r="D9" i="1"/>
  <c r="D13" i="1"/>
  <c r="D15" i="1"/>
  <c r="D17" i="1"/>
  <c r="D19" i="1"/>
  <c r="D21" i="1"/>
  <c r="D23" i="1"/>
  <c r="D25" i="1"/>
  <c r="D27" i="1"/>
  <c r="D29" i="1"/>
  <c r="D31" i="1"/>
  <c r="D33" i="1"/>
  <c r="D35" i="1"/>
  <c r="D37" i="1"/>
  <c r="D39" i="1"/>
  <c r="D41" i="1"/>
  <c r="D43" i="1"/>
  <c r="D45" i="1"/>
  <c r="D47" i="1"/>
  <c r="D49" i="1"/>
  <c r="D51" i="1"/>
  <c r="D53" i="1"/>
  <c r="D55" i="1"/>
  <c r="D57" i="1"/>
  <c r="D59" i="1"/>
  <c r="D61" i="1"/>
  <c r="D63" i="1"/>
  <c r="D65" i="1"/>
  <c r="D67" i="1"/>
  <c r="D69" i="1"/>
  <c r="D71" i="1"/>
  <c r="D73" i="1"/>
  <c r="D75" i="1"/>
  <c r="D77" i="1"/>
  <c r="D79" i="1"/>
  <c r="D81" i="1"/>
  <c r="D83" i="1"/>
  <c r="D85" i="1"/>
  <c r="D87" i="1"/>
  <c r="D89" i="1"/>
  <c r="D91" i="1"/>
  <c r="E5" i="1"/>
  <c r="C7" i="1"/>
  <c r="C5" i="1"/>
  <c r="Z5" i="1"/>
  <c r="E9" i="1"/>
  <c r="E7" i="1"/>
  <c r="E13" i="1"/>
  <c r="E15" i="1"/>
  <c r="E17" i="1"/>
  <c r="E19" i="1"/>
  <c r="E21" i="1"/>
  <c r="E23" i="1"/>
  <c r="E25" i="1"/>
  <c r="E27" i="1"/>
  <c r="E29" i="1"/>
  <c r="E31" i="1"/>
  <c r="E33" i="1"/>
  <c r="E35" i="1"/>
  <c r="E37" i="1"/>
  <c r="E39" i="1"/>
  <c r="E41" i="1"/>
  <c r="E43" i="1"/>
  <c r="E45" i="1"/>
  <c r="E47" i="1"/>
  <c r="E49" i="1"/>
  <c r="E51" i="1"/>
  <c r="E53" i="1"/>
  <c r="E55" i="1"/>
  <c r="E57" i="1"/>
  <c r="E59" i="1"/>
  <c r="E61" i="1"/>
  <c r="E63" i="1"/>
  <c r="E65" i="1"/>
  <c r="E67" i="1"/>
  <c r="E69" i="1"/>
  <c r="E71" i="1"/>
  <c r="E73" i="1"/>
  <c r="E75" i="1"/>
  <c r="E77" i="1"/>
  <c r="E79" i="1"/>
  <c r="E81" i="1"/>
  <c r="E83" i="1"/>
  <c r="E85" i="1"/>
  <c r="E87" i="1"/>
  <c r="E89" i="1"/>
  <c r="E91" i="1"/>
  <c r="X9" i="1"/>
  <c r="Z7" i="1"/>
  <c r="Z9" i="1"/>
  <c r="Z13" i="1"/>
  <c r="Z15" i="1"/>
  <c r="Z17" i="1"/>
  <c r="Z19" i="1"/>
  <c r="Z21" i="1"/>
  <c r="Z23" i="1"/>
  <c r="Z25" i="1"/>
  <c r="Z27" i="1"/>
  <c r="Z29" i="1"/>
  <c r="Z31" i="1"/>
  <c r="Z33" i="1"/>
  <c r="Z35" i="1"/>
  <c r="Z37" i="1"/>
  <c r="Z39" i="1"/>
  <c r="Z41" i="1"/>
  <c r="Z43" i="1"/>
  <c r="Z45" i="1"/>
  <c r="Z47" i="1"/>
  <c r="Z49" i="1"/>
  <c r="Z51" i="1"/>
  <c r="Z53" i="1"/>
  <c r="Z55" i="1"/>
  <c r="Z57" i="1"/>
  <c r="Z59" i="1"/>
  <c r="Z61" i="1"/>
  <c r="Z63" i="1"/>
  <c r="Z65" i="1"/>
  <c r="Z67" i="1"/>
  <c r="Z69" i="1"/>
  <c r="Z71" i="1"/>
  <c r="Z73" i="1"/>
  <c r="Z75" i="1"/>
  <c r="Z77" i="1"/>
  <c r="Z79" i="1"/>
  <c r="Z81" i="1"/>
  <c r="Z83" i="1"/>
  <c r="Z85" i="1"/>
  <c r="Z87" i="1"/>
  <c r="Z89" i="1"/>
  <c r="Z91" i="1"/>
  <c r="X7" i="1"/>
  <c r="F10" i="1"/>
  <c r="H10" i="1" s="1"/>
  <c r="J10" i="1" s="1"/>
  <c r="L10" i="1" s="1"/>
  <c r="N10" i="1" s="1"/>
  <c r="P10" i="1" s="1"/>
  <c r="R10" i="1" s="1"/>
  <c r="T10" i="1" s="1"/>
  <c r="V10" i="1" s="1"/>
  <c r="X10" i="1" s="1"/>
  <c r="F9" i="1"/>
  <c r="H9" i="1" s="1"/>
  <c r="C9" i="1"/>
  <c r="C11" i="1"/>
  <c r="C13" i="1"/>
  <c r="C15" i="1"/>
  <c r="C17" i="1"/>
  <c r="C19" i="1"/>
  <c r="C21" i="1"/>
  <c r="C23" i="1"/>
  <c r="C25" i="1"/>
  <c r="C27" i="1"/>
  <c r="C29" i="1"/>
  <c r="C31" i="1"/>
  <c r="C33" i="1"/>
  <c r="C35" i="1"/>
  <c r="C37" i="1"/>
  <c r="C39" i="1"/>
  <c r="C41" i="1"/>
  <c r="C43" i="1"/>
  <c r="C45" i="1"/>
  <c r="C47" i="1"/>
  <c r="C49" i="1"/>
  <c r="C51" i="1"/>
  <c r="C53" i="1"/>
  <c r="C55" i="1"/>
  <c r="C57" i="1"/>
  <c r="C59" i="1"/>
  <c r="C61" i="1"/>
  <c r="C63" i="1"/>
  <c r="C65" i="1"/>
  <c r="C67" i="1"/>
  <c r="C69" i="1"/>
  <c r="C71" i="1"/>
  <c r="C73" i="1"/>
  <c r="C75" i="1"/>
  <c r="C77" i="1"/>
  <c r="C79" i="1"/>
  <c r="C81" i="1"/>
  <c r="C83" i="1"/>
  <c r="C85" i="1"/>
  <c r="C87" i="1"/>
  <c r="C89" i="1"/>
  <c r="C91" i="1"/>
  <c r="AI47" i="1"/>
  <c r="AJ47" i="1"/>
  <c r="AK47" i="1"/>
  <c r="AL47" i="1"/>
  <c r="AM47" i="1"/>
  <c r="AO47" i="1"/>
  <c r="AB48" i="1"/>
  <c r="AA47" i="1" s="1"/>
  <c r="AD48" i="1"/>
  <c r="AC47" i="1" s="1"/>
  <c r="AF48" i="1"/>
  <c r="AE47" i="1" s="1"/>
  <c r="AH48" i="1"/>
  <c r="AG47" i="1" s="1"/>
  <c r="AJ48" i="1"/>
  <c r="AL48" i="1"/>
  <c r="AN48" i="1"/>
  <c r="AN47" i="1" s="1"/>
  <c r="AP48" i="1"/>
  <c r="AP47" i="1" s="1"/>
  <c r="AR48" i="1"/>
  <c r="AQ47" i="1" s="1"/>
  <c r="AT48" i="1"/>
  <c r="AS47" i="1" s="1"/>
  <c r="AA49" i="1"/>
  <c r="AB49" i="1"/>
  <c r="AC49" i="1"/>
  <c r="AD49" i="1"/>
  <c r="AO49" i="1"/>
  <c r="AP49" i="1"/>
  <c r="AQ49" i="1"/>
  <c r="AB50" i="1"/>
  <c r="AD50" i="1"/>
  <c r="AF50" i="1"/>
  <c r="AE49" i="1" s="1"/>
  <c r="AH50" i="1"/>
  <c r="AG49" i="1" s="1"/>
  <c r="AJ50" i="1"/>
  <c r="AI49" i="1" s="1"/>
  <c r="AL50" i="1"/>
  <c r="AK49" i="1" s="1"/>
  <c r="AN50" i="1"/>
  <c r="AM49" i="1" s="1"/>
  <c r="AP50" i="1"/>
  <c r="AR50" i="1"/>
  <c r="AR49" i="1" s="1"/>
  <c r="AT50" i="1"/>
  <c r="AS49" i="1" s="1"/>
  <c r="AA51" i="1"/>
  <c r="AD51" i="1"/>
  <c r="AE51" i="1"/>
  <c r="AH51" i="1"/>
  <c r="AI51" i="1"/>
  <c r="AK51" i="1"/>
  <c r="AL51" i="1"/>
  <c r="AM51" i="1"/>
  <c r="AQ51" i="1"/>
  <c r="AT51" i="1"/>
  <c r="AB52" i="1"/>
  <c r="AB51" i="1" s="1"/>
  <c r="AD52" i="1"/>
  <c r="AC51" i="1" s="1"/>
  <c r="AF52" i="1"/>
  <c r="AF51" i="1" s="1"/>
  <c r="AH52" i="1"/>
  <c r="AG51" i="1" s="1"/>
  <c r="AJ52" i="1"/>
  <c r="AJ51" i="1" s="1"/>
  <c r="AL52" i="1"/>
  <c r="AN52" i="1"/>
  <c r="AN51" i="1" s="1"/>
  <c r="AP52" i="1"/>
  <c r="AO51" i="1" s="1"/>
  <c r="AR52" i="1"/>
  <c r="AR51" i="1" s="1"/>
  <c r="AT52" i="1"/>
  <c r="AS51" i="1" s="1"/>
  <c r="AA53" i="1"/>
  <c r="AI53" i="1"/>
  <c r="AJ53" i="1"/>
  <c r="AK53" i="1"/>
  <c r="AL53" i="1"/>
  <c r="AQ53" i="1"/>
  <c r="AT53" i="1"/>
  <c r="AB54" i="1"/>
  <c r="AB53" i="1" s="1"/>
  <c r="AD54" i="1"/>
  <c r="AC53" i="1" s="1"/>
  <c r="AF54" i="1"/>
  <c r="AE53" i="1" s="1"/>
  <c r="AH54" i="1"/>
  <c r="AG53" i="1" s="1"/>
  <c r="AJ54" i="1"/>
  <c r="AL54" i="1"/>
  <c r="AN54" i="1"/>
  <c r="AM53" i="1" s="1"/>
  <c r="AP54" i="1"/>
  <c r="AO53" i="1" s="1"/>
  <c r="AR54" i="1"/>
  <c r="AR53" i="1" s="1"/>
  <c r="AT54" i="1"/>
  <c r="AS53" i="1" s="1"/>
  <c r="AA55" i="1"/>
  <c r="AB55" i="1"/>
  <c r="AC55" i="1"/>
  <c r="AD55" i="1"/>
  <c r="AI55" i="1"/>
  <c r="AO55" i="1"/>
  <c r="AP55" i="1"/>
  <c r="AQ55" i="1"/>
  <c r="AT55" i="1"/>
  <c r="AB56" i="1"/>
  <c r="AD56" i="1"/>
  <c r="AF56" i="1"/>
  <c r="AE55" i="1" s="1"/>
  <c r="AH56" i="1"/>
  <c r="AG55" i="1" s="1"/>
  <c r="AJ56" i="1"/>
  <c r="AJ55" i="1" s="1"/>
  <c r="AL56" i="1"/>
  <c r="AK55" i="1" s="1"/>
  <c r="AN56" i="1"/>
  <c r="AM55" i="1" s="1"/>
  <c r="AP56" i="1"/>
  <c r="AR56" i="1"/>
  <c r="AR55" i="1" s="1"/>
  <c r="AT56" i="1"/>
  <c r="AS55" i="1" s="1"/>
  <c r="AA57" i="1"/>
  <c r="AD57" i="1"/>
  <c r="AE57" i="1"/>
  <c r="AG57" i="1"/>
  <c r="AH57" i="1"/>
  <c r="AI57" i="1"/>
  <c r="AK57" i="1"/>
  <c r="AL57" i="1"/>
  <c r="AM57" i="1"/>
  <c r="AQ57" i="1"/>
  <c r="AS57" i="1"/>
  <c r="AT57" i="1"/>
  <c r="AB58" i="1"/>
  <c r="AB57" i="1" s="1"/>
  <c r="AD58" i="1"/>
  <c r="AC57" i="1" s="1"/>
  <c r="AF58" i="1"/>
  <c r="AF57" i="1" s="1"/>
  <c r="AH58" i="1"/>
  <c r="AJ58" i="1"/>
  <c r="AJ57" i="1" s="1"/>
  <c r="AL58" i="1"/>
  <c r="AN58" i="1"/>
  <c r="AN57" i="1" s="1"/>
  <c r="AP58" i="1"/>
  <c r="AO57" i="1" s="1"/>
  <c r="AR58" i="1"/>
  <c r="AR57" i="1" s="1"/>
  <c r="AT58" i="1"/>
  <c r="AA59" i="1"/>
  <c r="AI59" i="1"/>
  <c r="AJ59" i="1"/>
  <c r="AK59" i="1"/>
  <c r="AL59" i="1"/>
  <c r="AM59" i="1"/>
  <c r="AQ59" i="1"/>
  <c r="AT59" i="1"/>
  <c r="AB60" i="1"/>
  <c r="AB59" i="1" s="1"/>
  <c r="AD60" i="1"/>
  <c r="AC59" i="1" s="1"/>
  <c r="AF60" i="1"/>
  <c r="AE59" i="1" s="1"/>
  <c r="AH60" i="1"/>
  <c r="AG59" i="1" s="1"/>
  <c r="AJ60" i="1"/>
  <c r="AL60" i="1"/>
  <c r="AN60" i="1"/>
  <c r="AN59" i="1" s="1"/>
  <c r="AP60" i="1"/>
  <c r="AO59" i="1" s="1"/>
  <c r="AR60" i="1"/>
  <c r="AR59" i="1" s="1"/>
  <c r="AT60" i="1"/>
  <c r="AS59" i="1" s="1"/>
  <c r="AA61" i="1"/>
  <c r="AB61" i="1"/>
  <c r="AC61" i="1"/>
  <c r="AD61" i="1"/>
  <c r="AI61" i="1"/>
  <c r="AO61" i="1"/>
  <c r="AP61" i="1"/>
  <c r="AQ61" i="1"/>
  <c r="AT61" i="1"/>
  <c r="AB62" i="1"/>
  <c r="AD62" i="1"/>
  <c r="AF62" i="1"/>
  <c r="AE61" i="1" s="1"/>
  <c r="AH62" i="1"/>
  <c r="AG61" i="1" s="1"/>
  <c r="AJ62" i="1"/>
  <c r="AJ61" i="1" s="1"/>
  <c r="AL62" i="1"/>
  <c r="AK61" i="1" s="1"/>
  <c r="AN62" i="1"/>
  <c r="AM61" i="1" s="1"/>
  <c r="AP62" i="1"/>
  <c r="AR62" i="1"/>
  <c r="AR61" i="1" s="1"/>
  <c r="AT62" i="1"/>
  <c r="AS61" i="1" s="1"/>
  <c r="AA63" i="1"/>
  <c r="AD63" i="1"/>
  <c r="AE63" i="1"/>
  <c r="AH63" i="1"/>
  <c r="AI63" i="1"/>
  <c r="AK63" i="1"/>
  <c r="AL63" i="1"/>
  <c r="AM63" i="1"/>
  <c r="AQ63" i="1"/>
  <c r="AT63" i="1"/>
  <c r="AB64" i="1"/>
  <c r="AB63" i="1" s="1"/>
  <c r="AD64" i="1"/>
  <c r="AC63" i="1" s="1"/>
  <c r="AF64" i="1"/>
  <c r="AF63" i="1" s="1"/>
  <c r="AH64" i="1"/>
  <c r="AG63" i="1" s="1"/>
  <c r="AJ64" i="1"/>
  <c r="AJ63" i="1" s="1"/>
  <c r="AL64" i="1"/>
  <c r="AN64" i="1"/>
  <c r="AN63" i="1" s="1"/>
  <c r="AP64" i="1"/>
  <c r="AO63" i="1" s="1"/>
  <c r="AR64" i="1"/>
  <c r="AR63" i="1" s="1"/>
  <c r="AT64" i="1"/>
  <c r="AS63" i="1" s="1"/>
  <c r="AA65" i="1"/>
  <c r="AI65" i="1"/>
  <c r="AJ65" i="1"/>
  <c r="AK65" i="1"/>
  <c r="AL65" i="1"/>
  <c r="AM65" i="1"/>
  <c r="AQ65" i="1"/>
  <c r="AT65" i="1"/>
  <c r="AB66" i="1"/>
  <c r="AB65" i="1" s="1"/>
  <c r="AD66" i="1"/>
  <c r="AC65" i="1" s="1"/>
  <c r="AF66" i="1"/>
  <c r="AE65" i="1" s="1"/>
  <c r="AH66" i="1"/>
  <c r="AG65" i="1" s="1"/>
  <c r="AJ66" i="1"/>
  <c r="AL66" i="1"/>
  <c r="AN66" i="1"/>
  <c r="AN65" i="1" s="1"/>
  <c r="AP66" i="1"/>
  <c r="AO65" i="1" s="1"/>
  <c r="AR66" i="1"/>
  <c r="AR65" i="1" s="1"/>
  <c r="AT66" i="1"/>
  <c r="AS65" i="1" s="1"/>
  <c r="AA67" i="1"/>
  <c r="AB67" i="1"/>
  <c r="AC67" i="1"/>
  <c r="AD67" i="1"/>
  <c r="AI67" i="1"/>
  <c r="AO67" i="1"/>
  <c r="AP67" i="1"/>
  <c r="AQ67" i="1"/>
  <c r="AT67" i="1"/>
  <c r="AB68" i="1"/>
  <c r="AD68" i="1"/>
  <c r="AF68" i="1"/>
  <c r="AE67" i="1" s="1"/>
  <c r="AH68" i="1"/>
  <c r="AG67" i="1" s="1"/>
  <c r="AJ68" i="1"/>
  <c r="AJ67" i="1" s="1"/>
  <c r="AL68" i="1"/>
  <c r="AK67" i="1" s="1"/>
  <c r="AN68" i="1"/>
  <c r="AM67" i="1" s="1"/>
  <c r="AP68" i="1"/>
  <c r="AR68" i="1"/>
  <c r="AR67" i="1" s="1"/>
  <c r="AT68" i="1"/>
  <c r="AS67" i="1" s="1"/>
  <c r="AA69" i="1"/>
  <c r="AD69" i="1"/>
  <c r="AE69" i="1"/>
  <c r="AH69" i="1"/>
  <c r="AI69" i="1"/>
  <c r="AK69" i="1"/>
  <c r="AL69" i="1"/>
  <c r="AM69" i="1"/>
  <c r="AQ69" i="1"/>
  <c r="AT69" i="1"/>
  <c r="AB70" i="1"/>
  <c r="AB69" i="1" s="1"/>
  <c r="AD70" i="1"/>
  <c r="AC69" i="1" s="1"/>
  <c r="AF70" i="1"/>
  <c r="AF69" i="1" s="1"/>
  <c r="AH70" i="1"/>
  <c r="AG69" i="1" s="1"/>
  <c r="AJ70" i="1"/>
  <c r="AJ69" i="1" s="1"/>
  <c r="AL70" i="1"/>
  <c r="AN70" i="1"/>
  <c r="AN69" i="1" s="1"/>
  <c r="AP70" i="1"/>
  <c r="AO69" i="1" s="1"/>
  <c r="AR70" i="1"/>
  <c r="AR69" i="1" s="1"/>
  <c r="AT70" i="1"/>
  <c r="AS69" i="1" s="1"/>
  <c r="AA71" i="1"/>
  <c r="AI71" i="1"/>
  <c r="AJ71" i="1"/>
  <c r="AK71" i="1"/>
  <c r="AL71" i="1"/>
  <c r="AM71" i="1"/>
  <c r="AQ71" i="1"/>
  <c r="AT71" i="1"/>
  <c r="AB72" i="1"/>
  <c r="AB71" i="1" s="1"/>
  <c r="AD72" i="1"/>
  <c r="AC71" i="1" s="1"/>
  <c r="AF72" i="1"/>
  <c r="AE71" i="1" s="1"/>
  <c r="AH72" i="1"/>
  <c r="AG71" i="1" s="1"/>
  <c r="AJ72" i="1"/>
  <c r="AL72" i="1"/>
  <c r="AN72" i="1"/>
  <c r="AN71" i="1" s="1"/>
  <c r="AP72" i="1"/>
  <c r="AO71" i="1" s="1"/>
  <c r="AR72" i="1"/>
  <c r="AR71" i="1" s="1"/>
  <c r="AT72" i="1"/>
  <c r="AS71" i="1" s="1"/>
  <c r="AA73" i="1"/>
  <c r="AB73" i="1"/>
  <c r="AC73" i="1"/>
  <c r="AD73" i="1"/>
  <c r="AI73" i="1"/>
  <c r="AO73" i="1"/>
  <c r="AP73" i="1"/>
  <c r="AQ73" i="1"/>
  <c r="AT73" i="1"/>
  <c r="AB74" i="1"/>
  <c r="AD74" i="1"/>
  <c r="AF74" i="1"/>
  <c r="AE73" i="1" s="1"/>
  <c r="AH74" i="1"/>
  <c r="AG73" i="1" s="1"/>
  <c r="AJ74" i="1"/>
  <c r="AJ73" i="1" s="1"/>
  <c r="AL74" i="1"/>
  <c r="AK73" i="1" s="1"/>
  <c r="AN74" i="1"/>
  <c r="AM73" i="1" s="1"/>
  <c r="AP74" i="1"/>
  <c r="AR74" i="1"/>
  <c r="AR73" i="1" s="1"/>
  <c r="AT74" i="1"/>
  <c r="AS73" i="1" s="1"/>
  <c r="AA75" i="1"/>
  <c r="AD75" i="1"/>
  <c r="AE75" i="1"/>
  <c r="AH75" i="1"/>
  <c r="AI75" i="1"/>
  <c r="AK75" i="1"/>
  <c r="AL75" i="1"/>
  <c r="AM75" i="1"/>
  <c r="AQ75" i="1"/>
  <c r="AT75" i="1"/>
  <c r="AB76" i="1"/>
  <c r="AB75" i="1" s="1"/>
  <c r="AD76" i="1"/>
  <c r="AC75" i="1" s="1"/>
  <c r="AF76" i="1"/>
  <c r="AF75" i="1" s="1"/>
  <c r="AH76" i="1"/>
  <c r="AG75" i="1" s="1"/>
  <c r="AJ76" i="1"/>
  <c r="AJ75" i="1" s="1"/>
  <c r="AL76" i="1"/>
  <c r="AN76" i="1"/>
  <c r="AN75" i="1" s="1"/>
  <c r="AP76" i="1"/>
  <c r="AO75" i="1" s="1"/>
  <c r="AR76" i="1"/>
  <c r="AR75" i="1" s="1"/>
  <c r="AT76" i="1"/>
  <c r="AS75" i="1" s="1"/>
  <c r="AA77" i="1"/>
  <c r="AI77" i="1"/>
  <c r="AJ77" i="1"/>
  <c r="AK77" i="1"/>
  <c r="AL77" i="1"/>
  <c r="AM77" i="1"/>
  <c r="AQ77" i="1"/>
  <c r="AT77" i="1"/>
  <c r="AB78" i="1"/>
  <c r="AB77" i="1" s="1"/>
  <c r="AD78" i="1"/>
  <c r="AC77" i="1" s="1"/>
  <c r="AF78" i="1"/>
  <c r="AE77" i="1" s="1"/>
  <c r="AH78" i="1"/>
  <c r="AH77" i="1" s="1"/>
  <c r="AJ78" i="1"/>
  <c r="AL78" i="1"/>
  <c r="AN78" i="1"/>
  <c r="AN77" i="1" s="1"/>
  <c r="AP78" i="1"/>
  <c r="AO77" i="1" s="1"/>
  <c r="AR78" i="1"/>
  <c r="AR77" i="1" s="1"/>
  <c r="AT78" i="1"/>
  <c r="AS77" i="1" s="1"/>
  <c r="AA79" i="1"/>
  <c r="AB79" i="1"/>
  <c r="AC79" i="1"/>
  <c r="AD79" i="1"/>
  <c r="AE79" i="1"/>
  <c r="AI79" i="1"/>
  <c r="AO79" i="1"/>
  <c r="AP79" i="1"/>
  <c r="AQ79" i="1"/>
  <c r="AT79" i="1"/>
  <c r="AB80" i="1"/>
  <c r="AD80" i="1"/>
  <c r="AF80" i="1"/>
  <c r="AF79" i="1" s="1"/>
  <c r="AH80" i="1"/>
  <c r="AG79" i="1" s="1"/>
  <c r="AJ80" i="1"/>
  <c r="AJ79" i="1" s="1"/>
  <c r="AL80" i="1"/>
  <c r="AL79" i="1" s="1"/>
  <c r="AN80" i="1"/>
  <c r="AM79" i="1" s="1"/>
  <c r="AP80" i="1"/>
  <c r="AR80" i="1"/>
  <c r="AR79" i="1" s="1"/>
  <c r="AT80" i="1"/>
  <c r="AS79" i="1" s="1"/>
  <c r="AA81" i="1"/>
  <c r="AD81" i="1"/>
  <c r="AE81" i="1"/>
  <c r="AH81" i="1"/>
  <c r="AI81" i="1"/>
  <c r="AK81" i="1"/>
  <c r="AL81" i="1"/>
  <c r="AM81" i="1"/>
  <c r="AQ81" i="1"/>
  <c r="AT81" i="1"/>
  <c r="AB82" i="1"/>
  <c r="AB81" i="1" s="1"/>
  <c r="AD82" i="1"/>
  <c r="AC81" i="1" s="1"/>
  <c r="AF82" i="1"/>
  <c r="AF81" i="1" s="1"/>
  <c r="AH82" i="1"/>
  <c r="AG81" i="1" s="1"/>
  <c r="AJ82" i="1"/>
  <c r="AJ81" i="1" s="1"/>
  <c r="AL82" i="1"/>
  <c r="AN82" i="1"/>
  <c r="AN81" i="1" s="1"/>
  <c r="AP82" i="1"/>
  <c r="AO81" i="1" s="1"/>
  <c r="AR82" i="1"/>
  <c r="AR81" i="1" s="1"/>
  <c r="AT82" i="1"/>
  <c r="AS81" i="1" s="1"/>
  <c r="AA83" i="1"/>
  <c r="AI83" i="1"/>
  <c r="AJ83" i="1"/>
  <c r="AK83" i="1"/>
  <c r="AL83" i="1"/>
  <c r="AM83" i="1"/>
  <c r="AQ83" i="1"/>
  <c r="AT83" i="1"/>
  <c r="AB84" i="1"/>
  <c r="AB83" i="1" s="1"/>
  <c r="AD84" i="1"/>
  <c r="AC83" i="1" s="1"/>
  <c r="AF84" i="1"/>
  <c r="AE83" i="1" s="1"/>
  <c r="AH84" i="1"/>
  <c r="AH83" i="1" s="1"/>
  <c r="AJ84" i="1"/>
  <c r="AL84" i="1"/>
  <c r="AN84" i="1"/>
  <c r="AN83" i="1" s="1"/>
  <c r="AP84" i="1"/>
  <c r="AO83" i="1" s="1"/>
  <c r="AR84" i="1"/>
  <c r="AR83" i="1" s="1"/>
  <c r="AT84" i="1"/>
  <c r="AS83" i="1" s="1"/>
  <c r="AA85" i="1"/>
  <c r="AB85" i="1"/>
  <c r="AC85" i="1"/>
  <c r="AD85" i="1"/>
  <c r="AE85" i="1"/>
  <c r="AI85" i="1"/>
  <c r="AO85" i="1"/>
  <c r="AP85" i="1"/>
  <c r="AQ85" i="1"/>
  <c r="AT85" i="1"/>
  <c r="AB86" i="1"/>
  <c r="AD86" i="1"/>
  <c r="AF86" i="1"/>
  <c r="AF85" i="1" s="1"/>
  <c r="AH86" i="1"/>
  <c r="AG85" i="1" s="1"/>
  <c r="AJ86" i="1"/>
  <c r="AJ85" i="1" s="1"/>
  <c r="AL86" i="1"/>
  <c r="AK85" i="1" s="1"/>
  <c r="AN86" i="1"/>
  <c r="AM85" i="1" s="1"/>
  <c r="AP86" i="1"/>
  <c r="AR86" i="1"/>
  <c r="AR85" i="1" s="1"/>
  <c r="AT86" i="1"/>
  <c r="AS85" i="1" s="1"/>
  <c r="AA87" i="1"/>
  <c r="AB87" i="1"/>
  <c r="AD87" i="1"/>
  <c r="AE87" i="1"/>
  <c r="AH87" i="1"/>
  <c r="AI87" i="1"/>
  <c r="AK87" i="1"/>
  <c r="AL87" i="1"/>
  <c r="AM87" i="1"/>
  <c r="AQ87" i="1"/>
  <c r="AT87" i="1"/>
  <c r="AB88" i="1"/>
  <c r="AD88" i="1"/>
  <c r="AC87" i="1" s="1"/>
  <c r="AF88" i="1"/>
  <c r="AF87" i="1" s="1"/>
  <c r="AH88" i="1"/>
  <c r="AG87" i="1" s="1"/>
  <c r="AJ88" i="1"/>
  <c r="AJ87" i="1" s="1"/>
  <c r="AL88" i="1"/>
  <c r="AN88" i="1"/>
  <c r="AN87" i="1" s="1"/>
  <c r="AP88" i="1"/>
  <c r="AO87" i="1" s="1"/>
  <c r="AR88" i="1"/>
  <c r="AR87" i="1" s="1"/>
  <c r="AT88" i="1"/>
  <c r="AS87" i="1" s="1"/>
  <c r="AA89" i="1"/>
  <c r="AI89" i="1"/>
  <c r="AJ89" i="1"/>
  <c r="AK89" i="1"/>
  <c r="AL89" i="1"/>
  <c r="AM89" i="1"/>
  <c r="AQ89" i="1"/>
  <c r="AT89" i="1"/>
  <c r="AB90" i="1"/>
  <c r="AB89" i="1" s="1"/>
  <c r="AD90" i="1"/>
  <c r="AC89" i="1" s="1"/>
  <c r="AF90" i="1"/>
  <c r="AE89" i="1" s="1"/>
  <c r="AH90" i="1"/>
  <c r="AG89" i="1" s="1"/>
  <c r="AJ90" i="1"/>
  <c r="AL90" i="1"/>
  <c r="AN90" i="1"/>
  <c r="AN89" i="1" s="1"/>
  <c r="AP90" i="1"/>
  <c r="AO89" i="1" s="1"/>
  <c r="AR90" i="1"/>
  <c r="AR89" i="1" s="1"/>
  <c r="AT90" i="1"/>
  <c r="AS89" i="1" s="1"/>
  <c r="AA91" i="1"/>
  <c r="AB91" i="1"/>
  <c r="AC91" i="1"/>
  <c r="AD91" i="1"/>
  <c r="AE91" i="1"/>
  <c r="AI91" i="1"/>
  <c r="AO91" i="1"/>
  <c r="AP91" i="1"/>
  <c r="AQ91" i="1"/>
  <c r="AT91" i="1"/>
  <c r="AB92" i="1"/>
  <c r="AD92" i="1"/>
  <c r="AF92" i="1"/>
  <c r="AF91" i="1" s="1"/>
  <c r="AH92" i="1"/>
  <c r="AG91" i="1" s="1"/>
  <c r="AJ92" i="1"/>
  <c r="AJ91" i="1" s="1"/>
  <c r="AL92" i="1"/>
  <c r="AK91" i="1" s="1"/>
  <c r="AN92" i="1"/>
  <c r="AM91" i="1" s="1"/>
  <c r="AP92" i="1"/>
  <c r="AR92" i="1"/>
  <c r="AR91" i="1" s="1"/>
  <c r="AT92" i="1"/>
  <c r="AS91" i="1" s="1"/>
  <c r="F7" i="1"/>
  <c r="H7" i="1" s="1"/>
  <c r="AD8" i="1" s="1"/>
  <c r="AC7" i="1" s="1"/>
  <c r="AB44" i="1"/>
  <c r="AA43" i="1" s="1"/>
  <c r="AD44" i="1"/>
  <c r="AD43" i="1" s="1"/>
  <c r="AF44" i="1"/>
  <c r="AE43" i="1" s="1"/>
  <c r="AH44" i="1"/>
  <c r="AG43" i="1" s="1"/>
  <c r="AJ44" i="1"/>
  <c r="AI43" i="1" s="1"/>
  <c r="AL44" i="1"/>
  <c r="AK43" i="1" s="1"/>
  <c r="AN44" i="1"/>
  <c r="AM43" i="1" s="1"/>
  <c r="AP44" i="1"/>
  <c r="AO43" i="1" s="1"/>
  <c r="AR44" i="1"/>
  <c r="AQ43" i="1" s="1"/>
  <c r="AT44" i="1"/>
  <c r="AS43" i="1" s="1"/>
  <c r="AB46" i="1"/>
  <c r="AA45" i="1" s="1"/>
  <c r="AD46" i="1"/>
  <c r="AC45" i="1" s="1"/>
  <c r="AF46" i="1"/>
  <c r="AE45" i="1" s="1"/>
  <c r="AH46" i="1"/>
  <c r="AG45" i="1" s="1"/>
  <c r="AJ46" i="1"/>
  <c r="AI45" i="1" s="1"/>
  <c r="AL46" i="1"/>
  <c r="AK45" i="1" s="1"/>
  <c r="AN46" i="1"/>
  <c r="AN45" i="1" s="1"/>
  <c r="AP46" i="1"/>
  <c r="AO45" i="1" s="1"/>
  <c r="AR46" i="1"/>
  <c r="AQ45" i="1" s="1"/>
  <c r="AT46" i="1"/>
  <c r="AS45" i="1" s="1"/>
  <c r="AT8" i="1"/>
  <c r="AS7" i="1" s="1"/>
  <c r="AB10" i="1"/>
  <c r="AA9" i="1" s="1"/>
  <c r="AT10" i="1"/>
  <c r="AS9" i="1" s="1"/>
  <c r="AB12" i="1"/>
  <c r="AA11" i="1" s="1"/>
  <c r="AD12" i="1"/>
  <c r="AC11" i="1" s="1"/>
  <c r="AF12" i="1"/>
  <c r="AE11" i="1" s="1"/>
  <c r="AH12" i="1"/>
  <c r="AG11" i="1" s="1"/>
  <c r="AJ12" i="1"/>
  <c r="AI11" i="1" s="1"/>
  <c r="AL12" i="1"/>
  <c r="AK11" i="1" s="1"/>
  <c r="AN12" i="1"/>
  <c r="AM11" i="1" s="1"/>
  <c r="AP12" i="1"/>
  <c r="AO11" i="1" s="1"/>
  <c r="AR12" i="1"/>
  <c r="AQ11" i="1" s="1"/>
  <c r="AT12" i="1"/>
  <c r="AS11" i="1" s="1"/>
  <c r="AB14" i="1"/>
  <c r="AA13" i="1" s="1"/>
  <c r="AD14" i="1"/>
  <c r="AC13" i="1" s="1"/>
  <c r="AF14" i="1"/>
  <c r="AE13" i="1" s="1"/>
  <c r="AH14" i="1"/>
  <c r="AG13" i="1" s="1"/>
  <c r="AJ14" i="1"/>
  <c r="AI13" i="1" s="1"/>
  <c r="AL14" i="1"/>
  <c r="AK13" i="1" s="1"/>
  <c r="AN14" i="1"/>
  <c r="AM13" i="1" s="1"/>
  <c r="AP14" i="1"/>
  <c r="AO13" i="1" s="1"/>
  <c r="AR14" i="1"/>
  <c r="AQ13" i="1" s="1"/>
  <c r="AT14" i="1"/>
  <c r="AS13" i="1" s="1"/>
  <c r="AB16" i="1"/>
  <c r="AA15" i="1" s="1"/>
  <c r="AD16" i="1"/>
  <c r="AC15" i="1" s="1"/>
  <c r="AF16" i="1"/>
  <c r="AE15" i="1" s="1"/>
  <c r="AH16" i="1"/>
  <c r="AG15" i="1" s="1"/>
  <c r="AJ16" i="1"/>
  <c r="AI15" i="1" s="1"/>
  <c r="AL16" i="1"/>
  <c r="AK15" i="1" s="1"/>
  <c r="AN16" i="1"/>
  <c r="AM15" i="1" s="1"/>
  <c r="AP16" i="1"/>
  <c r="AP15" i="1" s="1"/>
  <c r="AR16" i="1"/>
  <c r="AQ15" i="1" s="1"/>
  <c r="AT16" i="1"/>
  <c r="AS15" i="1" s="1"/>
  <c r="AB18" i="1"/>
  <c r="AA17" i="1" s="1"/>
  <c r="AD18" i="1"/>
  <c r="AC17" i="1" s="1"/>
  <c r="AF18" i="1"/>
  <c r="AE17" i="1" s="1"/>
  <c r="AH18" i="1"/>
  <c r="AG17" i="1" s="1"/>
  <c r="AJ18" i="1"/>
  <c r="AI17" i="1" s="1"/>
  <c r="AL18" i="1"/>
  <c r="AK17" i="1" s="1"/>
  <c r="AN18" i="1"/>
  <c r="AM17" i="1" s="1"/>
  <c r="AP18" i="1"/>
  <c r="AO17" i="1" s="1"/>
  <c r="AR18" i="1"/>
  <c r="AQ17" i="1" s="1"/>
  <c r="AT18" i="1"/>
  <c r="AS17" i="1" s="1"/>
  <c r="AB20" i="1"/>
  <c r="AA19" i="1" s="1"/>
  <c r="AD20" i="1"/>
  <c r="AC19" i="1" s="1"/>
  <c r="AF20" i="1"/>
  <c r="AE19" i="1" s="1"/>
  <c r="AH20" i="1"/>
  <c r="AG19" i="1" s="1"/>
  <c r="AJ20" i="1"/>
  <c r="AI19" i="1" s="1"/>
  <c r="AL20" i="1"/>
  <c r="AK19" i="1" s="1"/>
  <c r="AN20" i="1"/>
  <c r="AM19" i="1" s="1"/>
  <c r="AP20" i="1"/>
  <c r="AO19" i="1" s="1"/>
  <c r="AR20" i="1"/>
  <c r="AQ19" i="1" s="1"/>
  <c r="AT20" i="1"/>
  <c r="AS19" i="1" s="1"/>
  <c r="AB22" i="1"/>
  <c r="AA21" i="1" s="1"/>
  <c r="AD22" i="1"/>
  <c r="AC21" i="1" s="1"/>
  <c r="AF22" i="1"/>
  <c r="AE21" i="1" s="1"/>
  <c r="AH22" i="1"/>
  <c r="AG21" i="1" s="1"/>
  <c r="AJ22" i="1"/>
  <c r="AI21" i="1" s="1"/>
  <c r="AL22" i="1"/>
  <c r="AK21" i="1" s="1"/>
  <c r="AN22" i="1"/>
  <c r="AM21" i="1" s="1"/>
  <c r="AP22" i="1"/>
  <c r="AO21" i="1" s="1"/>
  <c r="AR22" i="1"/>
  <c r="AQ21" i="1" s="1"/>
  <c r="AT22" i="1"/>
  <c r="AS21" i="1" s="1"/>
  <c r="AB24" i="1"/>
  <c r="AA23" i="1" s="1"/>
  <c r="AD24" i="1"/>
  <c r="AC23" i="1" s="1"/>
  <c r="AF24" i="1"/>
  <c r="AE23" i="1" s="1"/>
  <c r="AH24" i="1"/>
  <c r="AG23" i="1" s="1"/>
  <c r="AJ24" i="1"/>
  <c r="AI23" i="1" s="1"/>
  <c r="AL24" i="1"/>
  <c r="AK23" i="1" s="1"/>
  <c r="AN24" i="1"/>
  <c r="AM23" i="1" s="1"/>
  <c r="AP24" i="1"/>
  <c r="AO23" i="1" s="1"/>
  <c r="AR24" i="1"/>
  <c r="AQ23" i="1" s="1"/>
  <c r="AT24" i="1"/>
  <c r="AS23" i="1" s="1"/>
  <c r="AB26" i="1"/>
  <c r="AB25" i="1" s="1"/>
  <c r="AD26" i="1"/>
  <c r="AC25" i="1" s="1"/>
  <c r="AF26" i="1"/>
  <c r="AE25" i="1" s="1"/>
  <c r="AH26" i="1"/>
  <c r="AG25" i="1" s="1"/>
  <c r="AJ26" i="1"/>
  <c r="AJ25" i="1" s="1"/>
  <c r="AL26" i="1"/>
  <c r="AK25" i="1" s="1"/>
  <c r="AN26" i="1"/>
  <c r="AM25" i="1" s="1"/>
  <c r="AP26" i="1"/>
  <c r="AO25" i="1" s="1"/>
  <c r="AR26" i="1"/>
  <c r="AQ25" i="1" s="1"/>
  <c r="AT26" i="1"/>
  <c r="AS25" i="1" s="1"/>
  <c r="AB28" i="1"/>
  <c r="AA27" i="1" s="1"/>
  <c r="AD28" i="1"/>
  <c r="AC27" i="1" s="1"/>
  <c r="AF28" i="1"/>
  <c r="AE27" i="1" s="1"/>
  <c r="AH28" i="1"/>
  <c r="AG27" i="1" s="1"/>
  <c r="AJ28" i="1"/>
  <c r="AI27" i="1" s="1"/>
  <c r="AL28" i="1"/>
  <c r="AK27" i="1" s="1"/>
  <c r="AN28" i="1"/>
  <c r="AM27" i="1" s="1"/>
  <c r="AP28" i="1"/>
  <c r="AO27" i="1" s="1"/>
  <c r="AR28" i="1"/>
  <c r="AQ27" i="1" s="1"/>
  <c r="AT28" i="1"/>
  <c r="AS27" i="1" s="1"/>
  <c r="AB30" i="1"/>
  <c r="AA29" i="1" s="1"/>
  <c r="AD30" i="1"/>
  <c r="AC29" i="1" s="1"/>
  <c r="AF30" i="1"/>
  <c r="AE29" i="1" s="1"/>
  <c r="AH30" i="1"/>
  <c r="AG29" i="1" s="1"/>
  <c r="AJ30" i="1"/>
  <c r="AI29" i="1" s="1"/>
  <c r="AL30" i="1"/>
  <c r="AK29" i="1" s="1"/>
  <c r="AN30" i="1"/>
  <c r="AN29" i="1" s="1"/>
  <c r="AP30" i="1"/>
  <c r="AO29" i="1" s="1"/>
  <c r="AR30" i="1"/>
  <c r="AQ29" i="1" s="1"/>
  <c r="AT30" i="1"/>
  <c r="AS29" i="1" s="1"/>
  <c r="AR31" i="1"/>
  <c r="AB32" i="1"/>
  <c r="AA31" i="1" s="1"/>
  <c r="AD32" i="1"/>
  <c r="AC31" i="1" s="1"/>
  <c r="AF32" i="1"/>
  <c r="AE31" i="1" s="1"/>
  <c r="AH32" i="1"/>
  <c r="AG31" i="1" s="1"/>
  <c r="AJ32" i="1"/>
  <c r="AJ31" i="1" s="1"/>
  <c r="AL32" i="1"/>
  <c r="AK31" i="1" s="1"/>
  <c r="AN32" i="1"/>
  <c r="AM31" i="1" s="1"/>
  <c r="AP32" i="1"/>
  <c r="AO31" i="1" s="1"/>
  <c r="AR32" i="1"/>
  <c r="AQ31" i="1" s="1"/>
  <c r="AT32" i="1"/>
  <c r="AS31" i="1" s="1"/>
  <c r="AI33" i="1"/>
  <c r="AB34" i="1"/>
  <c r="AB33" i="1" s="1"/>
  <c r="AD34" i="1"/>
  <c r="AC33" i="1" s="1"/>
  <c r="AF34" i="1"/>
  <c r="AE33" i="1" s="1"/>
  <c r="AH34" i="1"/>
  <c r="AG33" i="1" s="1"/>
  <c r="AJ34" i="1"/>
  <c r="AJ33" i="1" s="1"/>
  <c r="AL34" i="1"/>
  <c r="AK33" i="1" s="1"/>
  <c r="AN34" i="1"/>
  <c r="AM33" i="1" s="1"/>
  <c r="AP34" i="1"/>
  <c r="AO33" i="1" s="1"/>
  <c r="AR34" i="1"/>
  <c r="AQ33" i="1" s="1"/>
  <c r="AT34" i="1"/>
  <c r="AS33" i="1" s="1"/>
  <c r="AT35" i="1"/>
  <c r="AB36" i="1"/>
  <c r="AA35" i="1" s="1"/>
  <c r="AD36" i="1"/>
  <c r="AC35" i="1" s="1"/>
  <c r="AF36" i="1"/>
  <c r="AE35" i="1" s="1"/>
  <c r="AH36" i="1"/>
  <c r="AH35" i="1" s="1"/>
  <c r="AJ36" i="1"/>
  <c r="AI35" i="1" s="1"/>
  <c r="AL36" i="1"/>
  <c r="AK35" i="1" s="1"/>
  <c r="AN36" i="1"/>
  <c r="AM35" i="1" s="1"/>
  <c r="AP36" i="1"/>
  <c r="AO35" i="1" s="1"/>
  <c r="AR36" i="1"/>
  <c r="AQ35" i="1" s="1"/>
  <c r="AT36" i="1"/>
  <c r="AS35" i="1" s="1"/>
  <c r="AF37" i="1"/>
  <c r="AR37" i="1"/>
  <c r="AB38" i="1"/>
  <c r="AA37" i="1" s="1"/>
  <c r="AD38" i="1"/>
  <c r="AD37" i="1" s="1"/>
  <c r="AF38" i="1"/>
  <c r="AE37" i="1" s="1"/>
  <c r="AH38" i="1"/>
  <c r="AG37" i="1" s="1"/>
  <c r="AJ38" i="1"/>
  <c r="AI37" i="1" s="1"/>
  <c r="AL38" i="1"/>
  <c r="AK37" i="1" s="1"/>
  <c r="AN38" i="1"/>
  <c r="AN37" i="1" s="1"/>
  <c r="AP38" i="1"/>
  <c r="AO37" i="1" s="1"/>
  <c r="AR38" i="1"/>
  <c r="AQ37" i="1" s="1"/>
  <c r="AT38" i="1"/>
  <c r="AS37" i="1" s="1"/>
  <c r="AT39" i="1"/>
  <c r="AB40" i="1"/>
  <c r="AA39" i="1" s="1"/>
  <c r="AD40" i="1"/>
  <c r="AC39" i="1" s="1"/>
  <c r="AF40" i="1"/>
  <c r="AE39" i="1" s="1"/>
  <c r="AH40" i="1"/>
  <c r="AH39" i="1" s="1"/>
  <c r="AJ40" i="1"/>
  <c r="AI39" i="1" s="1"/>
  <c r="AL40" i="1"/>
  <c r="AK39" i="1" s="1"/>
  <c r="AN40" i="1"/>
  <c r="AM39" i="1" s="1"/>
  <c r="AP40" i="1"/>
  <c r="AO39" i="1" s="1"/>
  <c r="AR40" i="1"/>
  <c r="AQ39" i="1" s="1"/>
  <c r="AT40" i="1"/>
  <c r="AS39" i="1" s="1"/>
  <c r="AI41" i="1"/>
  <c r="AB42" i="1"/>
  <c r="AA41" i="1" s="1"/>
  <c r="AD42" i="1"/>
  <c r="AC41" i="1" s="1"/>
  <c r="AF42" i="1"/>
  <c r="AE41" i="1" s="1"/>
  <c r="AH42" i="1"/>
  <c r="AG41" i="1" s="1"/>
  <c r="AJ42" i="1"/>
  <c r="AJ41" i="1" s="1"/>
  <c r="AL42" i="1"/>
  <c r="AK41" i="1" s="1"/>
  <c r="AN42" i="1"/>
  <c r="AN41" i="1" s="1"/>
  <c r="AP42" i="1"/>
  <c r="AO41" i="1" s="1"/>
  <c r="AR42" i="1"/>
  <c r="AQ41" i="1" s="1"/>
  <c r="AT42" i="1"/>
  <c r="AS41" i="1" s="1"/>
  <c r="F8" i="1"/>
  <c r="H8" i="1" s="1"/>
  <c r="AT6" i="1"/>
  <c r="AS5" i="1" s="1"/>
  <c r="AR6" i="1"/>
  <c r="AR5" i="1" s="1"/>
  <c r="AP6" i="1"/>
  <c r="AP5" i="1" s="1"/>
  <c r="AN6" i="1"/>
  <c r="AN5" i="1" s="1"/>
  <c r="AL6" i="1"/>
  <c r="AL5" i="1" s="1"/>
  <c r="AJ6" i="1"/>
  <c r="AJ5" i="1" s="1"/>
  <c r="F5" i="1"/>
  <c r="H5" i="1" s="1"/>
  <c r="E11" i="1" l="1"/>
  <c r="AD10" i="1"/>
  <c r="AC9" i="1" s="1"/>
  <c r="J9" i="1"/>
  <c r="AN91" i="1"/>
  <c r="AN85" i="1"/>
  <c r="AN79" i="1"/>
  <c r="AN73" i="1"/>
  <c r="AN67" i="1"/>
  <c r="AN61" i="1"/>
  <c r="AN55" i="1"/>
  <c r="AN49" i="1"/>
  <c r="AP75" i="1"/>
  <c r="AL73" i="1"/>
  <c r="AH71" i="1"/>
  <c r="AP69" i="1"/>
  <c r="AL67" i="1"/>
  <c r="AH65" i="1"/>
  <c r="AP63" i="1"/>
  <c r="AL61" i="1"/>
  <c r="AH59" i="1"/>
  <c r="AP57" i="1"/>
  <c r="AL55" i="1"/>
  <c r="AH53" i="1"/>
  <c r="AP51" i="1"/>
  <c r="AL49" i="1"/>
  <c r="AT47" i="1"/>
  <c r="AH47" i="1"/>
  <c r="AL91" i="1"/>
  <c r="AH89" i="1"/>
  <c r="AP87" i="1"/>
  <c r="AL85" i="1"/>
  <c r="AP81" i="1"/>
  <c r="AG83" i="1"/>
  <c r="AK79" i="1"/>
  <c r="AG77" i="1"/>
  <c r="AF89" i="1"/>
  <c r="AF83" i="1"/>
  <c r="AF77" i="1"/>
  <c r="AF71" i="1"/>
  <c r="AF65" i="1"/>
  <c r="AF59" i="1"/>
  <c r="AF53" i="1"/>
  <c r="AJ49" i="1"/>
  <c r="AR47" i="1"/>
  <c r="AF47" i="1"/>
  <c r="AH91" i="1"/>
  <c r="AD89" i="1"/>
  <c r="AH85" i="1"/>
  <c r="AP83" i="1"/>
  <c r="AD83" i="1"/>
  <c r="AH79" i="1"/>
  <c r="AP77" i="1"/>
  <c r="AD77" i="1"/>
  <c r="AH73" i="1"/>
  <c r="AP71" i="1"/>
  <c r="AD71" i="1"/>
  <c r="AH67" i="1"/>
  <c r="AP65" i="1"/>
  <c r="AD65" i="1"/>
  <c r="AH61" i="1"/>
  <c r="AP59" i="1"/>
  <c r="AD59" i="1"/>
  <c r="AH55" i="1"/>
  <c r="AP53" i="1"/>
  <c r="AD53" i="1"/>
  <c r="AT49" i="1"/>
  <c r="AH49" i="1"/>
  <c r="AD47" i="1"/>
  <c r="AP89" i="1"/>
  <c r="AF73" i="1"/>
  <c r="AF67" i="1"/>
  <c r="AF61" i="1"/>
  <c r="AF55" i="1"/>
  <c r="AN53" i="1"/>
  <c r="AF49" i="1"/>
  <c r="AB47" i="1"/>
  <c r="AF17" i="1"/>
  <c r="AL19" i="1"/>
  <c r="AJ39" i="1"/>
  <c r="AJ23" i="1"/>
  <c r="AT27" i="1"/>
  <c r="AJ29" i="1"/>
  <c r="AT7" i="1"/>
  <c r="AT15" i="1"/>
  <c r="AJ37" i="1"/>
  <c r="AT31" i="1"/>
  <c r="AL23" i="1"/>
  <c r="AR21" i="1"/>
  <c r="AR15" i="1"/>
  <c r="AR45" i="1"/>
  <c r="AR35" i="1"/>
  <c r="AI31" i="1"/>
  <c r="AJ27" i="1"/>
  <c r="AJ11" i="1"/>
  <c r="AR17" i="1"/>
  <c r="AL35" i="1"/>
  <c r="AH29" i="1"/>
  <c r="AJ21" i="1"/>
  <c r="AO15" i="1"/>
  <c r="AH41" i="1"/>
  <c r="AF41" i="1"/>
  <c r="AJ35" i="1"/>
  <c r="AF29" i="1"/>
  <c r="AL15" i="1"/>
  <c r="AB8" i="1"/>
  <c r="AR39" i="1"/>
  <c r="AR33" i="1"/>
  <c r="AR27" i="1"/>
  <c r="AH21" i="1"/>
  <c r="AJ15" i="1"/>
  <c r="AR13" i="1"/>
  <c r="AL39" i="1"/>
  <c r="AD35" i="1"/>
  <c r="AL27" i="1"/>
  <c r="AF21" i="1"/>
  <c r="AT19" i="1"/>
  <c r="AJ13" i="1"/>
  <c r="AJ45" i="1"/>
  <c r="AR25" i="1"/>
  <c r="AR19" i="1"/>
  <c r="AH13" i="1"/>
  <c r="AF45" i="1"/>
  <c r="AT43" i="1"/>
  <c r="AH33" i="1"/>
  <c r="AD39" i="1"/>
  <c r="AF33" i="1"/>
  <c r="AI25" i="1"/>
  <c r="AJ19" i="1"/>
  <c r="AF13" i="1"/>
  <c r="AL43" i="1"/>
  <c r="AH25" i="1"/>
  <c r="AJ17" i="1"/>
  <c r="AT11" i="1"/>
  <c r="Z11" i="1" s="1"/>
  <c r="D11" i="1" s="1"/>
  <c r="AL31" i="1"/>
  <c r="AF25" i="1"/>
  <c r="AT23" i="1"/>
  <c r="AD13" i="1"/>
  <c r="AR11" i="1"/>
  <c r="AJ43" i="1"/>
  <c r="AR41" i="1"/>
  <c r="AH37" i="1"/>
  <c r="AR29" i="1"/>
  <c r="AR23" i="1"/>
  <c r="AH17" i="1"/>
  <c r="AL11" i="1"/>
  <c r="AH43" i="1"/>
  <c r="AB45" i="1"/>
  <c r="AM45" i="1"/>
  <c r="AP45" i="1"/>
  <c r="AD45" i="1"/>
  <c r="AL45" i="1"/>
  <c r="AR43" i="1"/>
  <c r="AF43" i="1"/>
  <c r="AP43" i="1"/>
  <c r="AC43" i="1"/>
  <c r="AT45" i="1"/>
  <c r="AH45" i="1"/>
  <c r="AN43" i="1"/>
  <c r="AB43" i="1"/>
  <c r="AD41" i="1"/>
  <c r="AD33" i="1"/>
  <c r="AP29" i="1"/>
  <c r="AD29" i="1"/>
  <c r="AP25" i="1"/>
  <c r="AD25" i="1"/>
  <c r="AP21" i="1"/>
  <c r="AD21" i="1"/>
  <c r="AP17" i="1"/>
  <c r="AD17" i="1"/>
  <c r="AP13" i="1"/>
  <c r="AD9" i="1"/>
  <c r="AP37" i="1"/>
  <c r="AP33" i="1"/>
  <c r="AB41" i="1"/>
  <c r="AB37" i="1"/>
  <c r="AH27" i="1"/>
  <c r="AN25" i="1"/>
  <c r="AN21" i="1"/>
  <c r="AH19" i="1"/>
  <c r="AN17" i="1"/>
  <c r="AB17" i="1"/>
  <c r="AH15" i="1"/>
  <c r="AN13" i="1"/>
  <c r="AB13" i="1"/>
  <c r="AH11" i="1"/>
  <c r="AB9" i="1"/>
  <c r="AP41" i="1"/>
  <c r="AC37" i="1"/>
  <c r="AN33" i="1"/>
  <c r="AH31" i="1"/>
  <c r="AB29" i="1"/>
  <c r="AH23" i="1"/>
  <c r="AB21" i="1"/>
  <c r="AM41" i="1"/>
  <c r="AG39" i="1"/>
  <c r="AM37" i="1"/>
  <c r="AG35" i="1"/>
  <c r="AA33" i="1"/>
  <c r="AM29" i="1"/>
  <c r="AA25" i="1"/>
  <c r="AL41" i="1"/>
  <c r="AF39" i="1"/>
  <c r="AL37" i="1"/>
  <c r="AF35" i="1"/>
  <c r="AL33" i="1"/>
  <c r="AF31" i="1"/>
  <c r="AL29" i="1"/>
  <c r="AF27" i="1"/>
  <c r="AL25" i="1"/>
  <c r="AF23" i="1"/>
  <c r="AL21" i="1"/>
  <c r="AF19" i="1"/>
  <c r="AL17" i="1"/>
  <c r="AF15" i="1"/>
  <c r="AL13" i="1"/>
  <c r="AF11" i="1"/>
  <c r="AP35" i="1"/>
  <c r="AP31" i="1"/>
  <c r="AD31" i="1"/>
  <c r="AP27" i="1"/>
  <c r="AD27" i="1"/>
  <c r="AP23" i="1"/>
  <c r="AD23" i="1"/>
  <c r="AP19" i="1"/>
  <c r="AD19" i="1"/>
  <c r="AD15" i="1"/>
  <c r="AP11" i="1"/>
  <c r="AD11" i="1"/>
  <c r="AD7" i="1"/>
  <c r="AP39" i="1"/>
  <c r="AT41" i="1"/>
  <c r="AN39" i="1"/>
  <c r="AN35" i="1"/>
  <c r="AB31" i="1"/>
  <c r="AN27" i="1"/>
  <c r="AT25" i="1"/>
  <c r="AB23" i="1"/>
  <c r="AT21" i="1"/>
  <c r="AN19" i="1"/>
  <c r="AB19" i="1"/>
  <c r="AN15" i="1"/>
  <c r="AB15" i="1"/>
  <c r="AT13" i="1"/>
  <c r="AN11" i="1"/>
  <c r="AB11" i="1"/>
  <c r="AT9" i="1"/>
  <c r="AB39" i="1"/>
  <c r="AT37" i="1"/>
  <c r="AB35" i="1"/>
  <c r="AT33" i="1"/>
  <c r="AN31" i="1"/>
  <c r="AT29" i="1"/>
  <c r="AB27" i="1"/>
  <c r="AN23" i="1"/>
  <c r="AT17" i="1"/>
  <c r="J8" i="1"/>
  <c r="J7" i="1"/>
  <c r="AF8" i="1" s="1"/>
  <c r="AE7" i="1" s="1"/>
  <c r="AB6" i="1"/>
  <c r="AA5" i="1" s="1"/>
  <c r="AO5" i="1"/>
  <c r="AT5" i="1"/>
  <c r="AM5" i="1"/>
  <c r="AQ5" i="1"/>
  <c r="AK5" i="1"/>
  <c r="AI5" i="1"/>
  <c r="J5" i="1"/>
  <c r="AD6" i="1"/>
  <c r="AF10" i="1" l="1"/>
  <c r="L9" i="1"/>
  <c r="AA7" i="1"/>
  <c r="AB7" i="1"/>
  <c r="AF7" i="1"/>
  <c r="L8" i="1"/>
  <c r="AB5" i="1"/>
  <c r="L7" i="1"/>
  <c r="AH8" i="1" s="1"/>
  <c r="AC5" i="1"/>
  <c r="AD5" i="1"/>
  <c r="AF6" i="1"/>
  <c r="L5" i="1"/>
  <c r="AH10" i="1" l="1"/>
  <c r="N9" i="1"/>
  <c r="AE9" i="1"/>
  <c r="AF9" i="1"/>
  <c r="AG7" i="1"/>
  <c r="AH7" i="1"/>
  <c r="N8" i="1"/>
  <c r="N7" i="1"/>
  <c r="AJ8" i="1" s="1"/>
  <c r="AE5" i="1"/>
  <c r="AF5" i="1"/>
  <c r="AH6" i="1"/>
  <c r="N5" i="1"/>
  <c r="P5" i="1" s="1"/>
  <c r="R5" i="1" s="1"/>
  <c r="T5" i="1" s="1"/>
  <c r="V5" i="1" s="1"/>
  <c r="X5" i="1" s="1"/>
  <c r="AJ10" i="1" l="1"/>
  <c r="P9" i="1"/>
  <c r="AG9" i="1"/>
  <c r="AH9" i="1"/>
  <c r="AI7" i="1"/>
  <c r="AJ7" i="1"/>
  <c r="P8" i="1"/>
  <c r="P7" i="1"/>
  <c r="AL8" i="1" s="1"/>
  <c r="AG5" i="1"/>
  <c r="AH5" i="1"/>
  <c r="R9" i="1" l="1"/>
  <c r="AL10" i="1"/>
  <c r="AI9" i="1"/>
  <c r="AJ9" i="1"/>
  <c r="AK7" i="1"/>
  <c r="AL7" i="1"/>
  <c r="R8" i="1"/>
  <c r="R7" i="1"/>
  <c r="AN8" i="1" s="1"/>
  <c r="AK9" i="1" l="1"/>
  <c r="AL9" i="1"/>
  <c r="T9" i="1"/>
  <c r="AN10" i="1"/>
  <c r="AM7" i="1"/>
  <c r="AN7" i="1"/>
  <c r="T8" i="1"/>
  <c r="T7" i="1"/>
  <c r="AP8" i="1" s="1"/>
  <c r="AP10" i="1" l="1"/>
  <c r="V9" i="1"/>
  <c r="AM9" i="1"/>
  <c r="AN9" i="1"/>
  <c r="AO7" i="1"/>
  <c r="AP7" i="1"/>
  <c r="V8" i="1"/>
  <c r="V7" i="1"/>
  <c r="AR8" i="1" s="1"/>
  <c r="AR10" i="1" l="1"/>
  <c r="AO9" i="1"/>
  <c r="AP9" i="1"/>
  <c r="AQ7" i="1"/>
  <c r="AR7" i="1"/>
  <c r="X8" i="1"/>
  <c r="AQ9" i="1" l="1"/>
  <c r="AR9" i="1"/>
</calcChain>
</file>

<file path=xl/sharedStrings.xml><?xml version="1.0" encoding="utf-8"?>
<sst xmlns="http://schemas.openxmlformats.org/spreadsheetml/2006/main" count="50" uniqueCount="24">
  <si>
    <t>Идентификатор заказа</t>
  </si>
  <si>
    <t>Дата получения запроса от менеджера КО на изготовление чертежа, эскиза, образца</t>
  </si>
  <si>
    <t>Целевая дата успешного вх.контроля матрицы</t>
  </si>
  <si>
    <t>Отставание от графика, дн</t>
  </si>
  <si>
    <t>Предположительная расчетная дата вх.контроля матрицы в связи с отставанием</t>
  </si>
  <si>
    <t>Профиль</t>
  </si>
  <si>
    <t>Матрица</t>
  </si>
  <si>
    <t>Получение чертежа и анкеты, подписанные нач-ком констр.отдела</t>
  </si>
  <si>
    <t>Согласование чертежа, подписанного нач-ком уч-ка корр-ки</t>
  </si>
  <si>
    <t>Согласование чертежа, подписанного технологом пресс.уч-ка</t>
  </si>
  <si>
    <t>Согласование предварит.чертежа матрицы от изготовителя</t>
  </si>
  <si>
    <t>Согласование предварит.чертежа с нач-м уч-ка корр-ки и технологом пресс.цеха</t>
  </si>
  <si>
    <t>Согласование оконч.чертежа с нач-м констр.отдела, нач-м уч-ка корр-ки и технологом уч-ка покраски</t>
  </si>
  <si>
    <t>Получение матрицы с комплектом сопров.док-в</t>
  </si>
  <si>
    <t>Получение акта вх.контроля, паспорта матрицы и тех.карты</t>
  </si>
  <si>
    <t>Изгот-е годного образца профиля</t>
  </si>
  <si>
    <t>План</t>
  </si>
  <si>
    <t>Факт</t>
  </si>
  <si>
    <t>этап1</t>
  </si>
  <si>
    <t>этап2</t>
  </si>
  <si>
    <t>этап3</t>
  </si>
  <si>
    <t>этап4</t>
  </si>
  <si>
    <t>этап5</t>
  </si>
  <si>
    <r>
      <t>всего  осталось дней, если дальше все пойдет  по плану (</t>
    </r>
    <r>
      <rPr>
        <sz val="11"/>
        <color rgb="FFFF0000"/>
        <rFont val="Calibri"/>
        <family val="2"/>
        <charset val="204"/>
        <scheme val="minor"/>
      </rPr>
      <t>от последней даты по факту)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</si>
</sst>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04"/>
      <scheme val="minor"/>
    </font>
    <font>
      <sz val="8"/>
      <color theme="1"/>
      <name val="Times New Roman"/>
      <family val="1"/>
      <charset val="204"/>
    </font>
    <font>
      <sz val="11"/>
      <color rgb="FFFF0000"/>
      <name val="Calibri"/>
      <family val="2"/>
      <charset val="204"/>
      <scheme val="minor"/>
    </font>
    <font>
      <sz val="8"/>
      <name val="Calibri"/>
      <family val="2"/>
      <charset val="204"/>
      <scheme val="minor"/>
    </font>
  </fonts>
  <fills count="9">
    <fill>
      <patternFill patternType="none"/>
    </fill>
    <fill>
      <patternFill patternType="gray125"/>
    </fill>
    <fill>
      <gradientFill type="path" left="0.5" right="0.5" top="0.5" bottom="0.5">
        <stop position="0">
          <color theme="0"/>
        </stop>
        <stop position="1">
          <color rgb="FFFFFF00"/>
        </stop>
      </gradientFill>
    </fill>
    <fill>
      <patternFill patternType="solid">
        <fgColor theme="5" tint="-0.249977111117893"/>
        <bgColor auto="1"/>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7" tint="0.39997558519241921"/>
        <bgColor indexed="64"/>
      </patternFill>
    </fill>
    <fill>
      <patternFill patternType="solid">
        <fgColor theme="5" tint="0.39997558519241921"/>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97">
    <xf numFmtId="0" fontId="0" fillId="0" borderId="0" xfId="0"/>
    <xf numFmtId="0" fontId="1" fillId="2"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0" fillId="0" borderId="0" xfId="0" applyAlignment="1">
      <alignment vertical="center"/>
    </xf>
    <xf numFmtId="0" fontId="1" fillId="3"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5" xfId="0" applyFont="1" applyBorder="1" applyAlignment="1">
      <alignment horizontal="center" vertical="center" wrapText="1"/>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17" xfId="0" applyFont="1" applyFill="1" applyBorder="1" applyAlignment="1">
      <alignment horizontal="center" vertical="center"/>
    </xf>
    <xf numFmtId="0" fontId="1" fillId="5" borderId="18"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1" xfId="0" applyFont="1" applyFill="1" applyBorder="1" applyAlignment="1">
      <alignment horizontal="center" vertical="center"/>
    </xf>
    <xf numFmtId="0" fontId="1" fillId="5" borderId="22" xfId="0" applyFont="1" applyFill="1" applyBorder="1" applyAlignment="1">
      <alignment horizontal="center" vertical="center"/>
    </xf>
    <xf numFmtId="0" fontId="1" fillId="5" borderId="23"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24" xfId="0" applyFont="1" applyFill="1" applyBorder="1" applyAlignment="1">
      <alignment horizontal="center" vertical="center"/>
    </xf>
    <xf numFmtId="0" fontId="1" fillId="5" borderId="25" xfId="0" applyFont="1" applyFill="1" applyBorder="1" applyAlignment="1">
      <alignment horizontal="center" vertical="center"/>
    </xf>
    <xf numFmtId="14" fontId="0" fillId="5" borderId="28" xfId="0" applyNumberFormat="1" applyFill="1" applyBorder="1" applyAlignment="1">
      <alignment horizontal="center" vertical="center"/>
    </xf>
    <xf numFmtId="14" fontId="0" fillId="5" borderId="29" xfId="0" applyNumberFormat="1" applyFill="1" applyBorder="1" applyAlignment="1">
      <alignment horizontal="center" vertical="center"/>
    </xf>
    <xf numFmtId="14" fontId="0" fillId="5" borderId="27" xfId="0" applyNumberFormat="1" applyFill="1" applyBorder="1" applyAlignment="1">
      <alignment horizontal="center" vertical="center"/>
    </xf>
    <xf numFmtId="0" fontId="0" fillId="0" borderId="31" xfId="0" applyBorder="1" applyAlignment="1">
      <alignment horizontal="center" vertical="center"/>
    </xf>
    <xf numFmtId="0" fontId="0" fillId="4" borderId="13" xfId="0" applyFill="1"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5" borderId="10" xfId="0" applyFill="1" applyBorder="1"/>
    <xf numFmtId="0" fontId="0" fillId="5" borderId="32" xfId="0" applyFill="1" applyBorder="1"/>
    <xf numFmtId="0" fontId="1" fillId="5" borderId="0" xfId="0" applyFont="1" applyFill="1" applyBorder="1" applyAlignment="1">
      <alignment horizontal="center" vertical="center"/>
    </xf>
    <xf numFmtId="0" fontId="1" fillId="0" borderId="33" xfId="0" applyFont="1" applyBorder="1" applyAlignment="1">
      <alignment horizontal="center" vertical="center" wrapText="1"/>
    </xf>
    <xf numFmtId="0" fontId="1" fillId="4" borderId="34" xfId="0" applyFont="1" applyFill="1" applyBorder="1" applyAlignment="1">
      <alignment horizontal="center" vertical="center" wrapText="1"/>
    </xf>
    <xf numFmtId="0" fontId="0" fillId="4" borderId="14" xfId="0" applyFill="1" applyBorder="1" applyAlignment="1">
      <alignment horizontal="center" vertical="center"/>
    </xf>
    <xf numFmtId="14" fontId="1" fillId="2" borderId="2" xfId="0" applyNumberFormat="1" applyFont="1" applyFill="1" applyBorder="1" applyAlignment="1">
      <alignment horizontal="center" vertical="center"/>
    </xf>
    <xf numFmtId="14" fontId="1" fillId="2" borderId="6" xfId="0" applyNumberFormat="1" applyFont="1" applyFill="1" applyBorder="1" applyAlignment="1">
      <alignment horizontal="center" vertical="center"/>
    </xf>
    <xf numFmtId="0" fontId="1" fillId="5" borderId="2" xfId="0" applyFont="1" applyFill="1" applyBorder="1" applyAlignment="1">
      <alignment horizontal="center" vertical="center"/>
    </xf>
    <xf numFmtId="0" fontId="1" fillId="5" borderId="6" xfId="0" applyFont="1" applyFill="1" applyBorder="1" applyAlignment="1">
      <alignment horizontal="center" vertical="center"/>
    </xf>
    <xf numFmtId="14" fontId="1" fillId="0" borderId="5"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14" fontId="1" fillId="0" borderId="6" xfId="0" applyNumberFormat="1" applyFont="1" applyBorder="1" applyAlignment="1">
      <alignment horizontal="center" vertical="center" wrapText="1"/>
    </xf>
    <xf numFmtId="14" fontId="1" fillId="0" borderId="7" xfId="0" applyNumberFormat="1" applyFont="1" applyBorder="1" applyAlignment="1">
      <alignment horizontal="center" vertical="center" wrapText="1"/>
    </xf>
    <xf numFmtId="0" fontId="0" fillId="5" borderId="30" xfId="0" applyFill="1" applyBorder="1" applyAlignment="1">
      <alignment horizontal="center" wrapText="1"/>
    </xf>
    <xf numFmtId="0" fontId="0" fillId="0" borderId="8" xfId="0" applyBorder="1" applyAlignment="1">
      <alignment horizont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4" xfId="0" applyFont="1" applyBorder="1" applyAlignment="1">
      <alignment horizontal="center" vertical="center" wrapText="1"/>
    </xf>
    <xf numFmtId="14" fontId="1" fillId="0" borderId="33" xfId="0" applyNumberFormat="1" applyFont="1" applyBorder="1" applyAlignment="1">
      <alignment horizontal="center" vertical="center" wrapText="1"/>
    </xf>
    <xf numFmtId="0" fontId="1" fillId="3" borderId="24"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35" xfId="0" applyFont="1" applyFill="1" applyBorder="1" applyAlignment="1">
      <alignment horizontal="center" vertical="center" wrapText="1"/>
    </xf>
    <xf numFmtId="14" fontId="1" fillId="5" borderId="35" xfId="0" applyNumberFormat="1" applyFont="1" applyFill="1" applyBorder="1" applyAlignment="1">
      <alignment horizontal="center" vertical="center"/>
    </xf>
    <xf numFmtId="14" fontId="1" fillId="5" borderId="3" xfId="0" applyNumberFormat="1" applyFont="1" applyFill="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wrapText="1"/>
    </xf>
    <xf numFmtId="14" fontId="1" fillId="0" borderId="22" xfId="0" applyNumberFormat="1" applyFont="1" applyBorder="1" applyAlignment="1">
      <alignment horizontal="center" vertical="center" wrapText="1"/>
    </xf>
    <xf numFmtId="14" fontId="1" fillId="0" borderId="26" xfId="0" applyNumberFormat="1" applyFont="1" applyBorder="1" applyAlignment="1">
      <alignment horizontal="center" vertical="center" wrapText="1"/>
    </xf>
    <xf numFmtId="14" fontId="1" fillId="0" borderId="34" xfId="0" applyNumberFormat="1" applyFont="1" applyBorder="1" applyAlignment="1">
      <alignment horizontal="center" vertical="center" wrapText="1"/>
    </xf>
    <xf numFmtId="0" fontId="1" fillId="4" borderId="8" xfId="0" applyFont="1" applyFill="1" applyBorder="1" applyAlignment="1">
      <alignment horizontal="center" vertical="center" wrapText="1"/>
    </xf>
    <xf numFmtId="14" fontId="1" fillId="0" borderId="1" xfId="0" applyNumberFormat="1" applyFont="1" applyBorder="1" applyAlignment="1">
      <alignment horizontal="center" vertical="center"/>
    </xf>
    <xf numFmtId="14" fontId="1" fillId="0" borderId="6" xfId="0" applyNumberFormat="1" applyFont="1" applyBorder="1" applyAlignment="1">
      <alignment horizontal="center" vertical="center"/>
    </xf>
    <xf numFmtId="0" fontId="1" fillId="6" borderId="1" xfId="0" applyFont="1" applyFill="1" applyBorder="1" applyAlignment="1">
      <alignment horizontal="center" vertical="center" wrapText="1"/>
    </xf>
    <xf numFmtId="14" fontId="1" fillId="6" borderId="1" xfId="0" applyNumberFormat="1" applyFont="1" applyFill="1" applyBorder="1" applyAlignment="1">
      <alignment horizontal="center" vertical="center"/>
    </xf>
    <xf numFmtId="0" fontId="1" fillId="6" borderId="6" xfId="0" applyFont="1" applyFill="1" applyBorder="1" applyAlignment="1">
      <alignment horizontal="center" vertical="center" wrapText="1"/>
    </xf>
    <xf numFmtId="14" fontId="1" fillId="6" borderId="6" xfId="0" applyNumberFormat="1" applyFont="1" applyFill="1" applyBorder="1" applyAlignment="1">
      <alignment horizontal="center" vertical="center"/>
    </xf>
    <xf numFmtId="0" fontId="1" fillId="7" borderId="1" xfId="0" applyFont="1" applyFill="1" applyBorder="1" applyAlignment="1">
      <alignment horizontal="center" vertical="center" wrapText="1"/>
    </xf>
    <xf numFmtId="14" fontId="1" fillId="7" borderId="1" xfId="0" applyNumberFormat="1" applyFont="1" applyFill="1" applyBorder="1" applyAlignment="1">
      <alignment horizontal="center" vertical="center"/>
    </xf>
    <xf numFmtId="0" fontId="1" fillId="7" borderId="6" xfId="0" applyFont="1" applyFill="1" applyBorder="1" applyAlignment="1">
      <alignment horizontal="center" vertical="center" wrapText="1"/>
    </xf>
    <xf numFmtId="14" fontId="1" fillId="7" borderId="6" xfId="0" applyNumberFormat="1" applyFont="1" applyFill="1" applyBorder="1" applyAlignment="1">
      <alignment horizontal="center" vertical="center"/>
    </xf>
    <xf numFmtId="0" fontId="0" fillId="4" borderId="8" xfId="0" applyFill="1" applyBorder="1" applyAlignment="1">
      <alignment horizontal="center"/>
    </xf>
    <xf numFmtId="14" fontId="1" fillId="8" borderId="1" xfId="0" applyNumberFormat="1" applyFont="1" applyFill="1" applyBorder="1" applyAlignment="1">
      <alignment horizontal="center" vertical="center"/>
    </xf>
    <xf numFmtId="14" fontId="1" fillId="8" borderId="6" xfId="0" applyNumberFormat="1" applyFont="1" applyFill="1" applyBorder="1" applyAlignment="1">
      <alignment horizontal="center" vertical="center"/>
    </xf>
    <xf numFmtId="0" fontId="1" fillId="0" borderId="34" xfId="0" applyNumberFormat="1" applyFont="1" applyBorder="1" applyAlignment="1">
      <alignment horizontal="center" vertical="center" wrapText="1"/>
    </xf>
  </cellXfs>
  <cellStyles count="1">
    <cellStyle name="Обычный" xfId="0" builtinId="0"/>
  </cellStyles>
  <dxfs count="237">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
      <fill>
        <patternFill patternType="solid">
          <fgColor theme="0"/>
          <bgColor rgb="FFFF0000"/>
        </patternFill>
      </fill>
    </dxf>
    <dxf>
      <fill>
        <patternFill>
          <bgColor rgb="FF92D050"/>
        </patternFill>
      </fill>
    </dxf>
    <dxf>
      <fill>
        <patternFill>
          <bgColor rgb="FF8BFC2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481854</xdr:colOff>
      <xdr:row>12</xdr:row>
      <xdr:rowOff>22411</xdr:rowOff>
    </xdr:from>
    <xdr:to>
      <xdr:col>9</xdr:col>
      <xdr:colOff>414618</xdr:colOff>
      <xdr:row>15</xdr:row>
      <xdr:rowOff>156882</xdr:rowOff>
    </xdr:to>
    <xdr:sp macro="" textlink="">
      <xdr:nvSpPr>
        <xdr:cNvPr id="2" name="Облачко с текстом: овальное 1">
          <a:extLst>
            <a:ext uri="{FF2B5EF4-FFF2-40B4-BE49-F238E27FC236}">
              <a16:creationId xmlns:a16="http://schemas.microsoft.com/office/drawing/2014/main" id="{7395E671-5F18-EFB6-63D1-D4658853B926}"/>
            </a:ext>
          </a:extLst>
        </xdr:cNvPr>
        <xdr:cNvSpPr/>
      </xdr:nvSpPr>
      <xdr:spPr>
        <a:xfrm>
          <a:off x="3025589" y="3753970"/>
          <a:ext cx="3854823" cy="717177"/>
        </a:xfrm>
        <a:prstGeom prst="wedgeEllipseCallout">
          <a:avLst>
            <a:gd name="adj1" fmla="val -93508"/>
            <a:gd name="adj2" fmla="val -22955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ru-RU" sz="1100"/>
            <a:t>если 33 дня, то конец 03.10.2023</a:t>
          </a:r>
        </a:p>
        <a:p>
          <a:pPr algn="l"/>
          <a:r>
            <a:rPr lang="ru-RU" sz="1100"/>
            <a:t>04.10.2023 это уже 34 день</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92"/>
  <sheetViews>
    <sheetView tabSelected="1" view="pageBreakPreview" zoomScale="85" zoomScaleNormal="100" zoomScaleSheetLayoutView="85" workbookViewId="0">
      <selection activeCell="T19" sqref="T19:T20"/>
    </sheetView>
  </sheetViews>
  <sheetFormatPr defaultRowHeight="15" x14ac:dyDescent="0.25"/>
  <cols>
    <col min="4" max="4" width="10.85546875" bestFit="1" customWidth="1"/>
    <col min="5" max="5" width="22.5703125" customWidth="1"/>
    <col min="10" max="11" width="9.28515625" customWidth="1"/>
    <col min="26" max="26" width="13.140625" customWidth="1"/>
    <col min="27" max="27" width="4.42578125" bestFit="1" customWidth="1"/>
    <col min="28" max="28" width="4.28515625" bestFit="1" customWidth="1"/>
    <col min="29" max="29" width="4.42578125" bestFit="1" customWidth="1"/>
    <col min="30" max="30" width="4.28515625" bestFit="1" customWidth="1"/>
    <col min="31" max="31" width="4.42578125" bestFit="1" customWidth="1"/>
    <col min="32" max="32" width="7.28515625" bestFit="1" customWidth="1"/>
    <col min="33" max="33" width="4.42578125" bestFit="1" customWidth="1"/>
    <col min="34" max="34" width="4.28515625" bestFit="1" customWidth="1"/>
    <col min="35" max="35" width="4.42578125" bestFit="1" customWidth="1"/>
    <col min="36" max="36" width="4.28515625" bestFit="1" customWidth="1"/>
    <col min="37" max="37" width="4.42578125" bestFit="1" customWidth="1"/>
    <col min="38" max="38" width="4.28515625" bestFit="1" customWidth="1"/>
    <col min="39" max="39" width="4.42578125" bestFit="1" customWidth="1"/>
    <col min="40" max="40" width="4.28515625" bestFit="1" customWidth="1"/>
    <col min="41" max="41" width="4.42578125" bestFit="1" customWidth="1"/>
    <col min="42" max="42" width="4.28515625" bestFit="1" customWidth="1"/>
    <col min="43" max="43" width="4.42578125" bestFit="1" customWidth="1"/>
    <col min="44" max="44" width="4.28515625" bestFit="1" customWidth="1"/>
    <col min="45" max="45" width="4.42578125" bestFit="1" customWidth="1"/>
    <col min="46" max="46" width="4.28515625" bestFit="1" customWidth="1"/>
  </cols>
  <sheetData>
    <row r="1" spans="1:46" ht="15.75" customHeight="1" x14ac:dyDescent="0.25">
      <c r="A1" s="7" t="s">
        <v>0</v>
      </c>
      <c r="B1" s="7" t="s">
        <v>1</v>
      </c>
      <c r="C1" s="16" t="s">
        <v>2</v>
      </c>
      <c r="D1" s="18" t="s">
        <v>3</v>
      </c>
      <c r="E1" s="72" t="s">
        <v>4</v>
      </c>
      <c r="F1" s="20" t="s">
        <v>5</v>
      </c>
      <c r="G1" s="21"/>
      <c r="H1" s="21"/>
      <c r="I1" s="21"/>
      <c r="J1" s="21"/>
      <c r="K1" s="21"/>
      <c r="L1" s="21"/>
      <c r="M1" s="21"/>
      <c r="N1" s="21"/>
      <c r="O1" s="21"/>
      <c r="P1" s="22" t="s">
        <v>6</v>
      </c>
      <c r="Q1" s="23"/>
      <c r="R1" s="24"/>
      <c r="S1" s="24"/>
      <c r="T1" s="24"/>
      <c r="U1" s="24"/>
      <c r="V1" s="24"/>
      <c r="W1" s="25"/>
      <c r="X1" s="25"/>
      <c r="Y1" s="26"/>
      <c r="Z1" s="50"/>
      <c r="AA1" s="28" t="s">
        <v>5</v>
      </c>
      <c r="AB1" s="29"/>
      <c r="AC1" s="29"/>
      <c r="AD1" s="29"/>
      <c r="AE1" s="29"/>
      <c r="AF1" s="29"/>
      <c r="AG1" s="29"/>
      <c r="AH1" s="29"/>
      <c r="AI1" s="29"/>
      <c r="AJ1" s="30"/>
      <c r="AK1" s="31" t="s">
        <v>6</v>
      </c>
      <c r="AL1" s="32"/>
      <c r="AM1" s="33"/>
      <c r="AN1" s="33"/>
      <c r="AO1" s="33"/>
      <c r="AP1" s="33"/>
      <c r="AQ1" s="33"/>
      <c r="AR1" s="34"/>
      <c r="AS1" s="34"/>
      <c r="AT1" s="35"/>
    </row>
    <row r="2" spans="1:46" ht="15.75" thickBot="1" x14ac:dyDescent="0.3">
      <c r="A2" s="8"/>
      <c r="B2" s="8"/>
      <c r="C2" s="17"/>
      <c r="D2" s="19"/>
      <c r="E2" s="73"/>
      <c r="F2" s="77"/>
      <c r="G2" s="10"/>
      <c r="H2" s="10"/>
      <c r="I2" s="10"/>
      <c r="J2" s="10"/>
      <c r="K2" s="10"/>
      <c r="L2" s="10"/>
      <c r="M2" s="10"/>
      <c r="N2" s="10"/>
      <c r="O2" s="10"/>
      <c r="P2" s="66"/>
      <c r="Q2" s="11"/>
      <c r="R2" s="12"/>
      <c r="S2" s="12"/>
      <c r="T2" s="12"/>
      <c r="U2" s="12"/>
      <c r="V2" s="12"/>
      <c r="W2" s="13"/>
      <c r="X2" s="13"/>
      <c r="Y2" s="67"/>
      <c r="Z2" s="51"/>
      <c r="AA2" s="36"/>
      <c r="AB2" s="52"/>
      <c r="AC2" s="52"/>
      <c r="AD2" s="52"/>
      <c r="AE2" s="52"/>
      <c r="AF2" s="52"/>
      <c r="AG2" s="52"/>
      <c r="AH2" s="52"/>
      <c r="AI2" s="52"/>
      <c r="AJ2" s="37"/>
      <c r="AK2" s="38"/>
      <c r="AL2" s="39"/>
      <c r="AM2" s="40"/>
      <c r="AN2" s="40"/>
      <c r="AO2" s="40"/>
      <c r="AP2" s="40"/>
      <c r="AQ2" s="40"/>
      <c r="AR2" s="41"/>
      <c r="AS2" s="41"/>
      <c r="AT2" s="42"/>
    </row>
    <row r="3" spans="1:46" ht="123.75" customHeight="1" thickBot="1" x14ac:dyDescent="0.3">
      <c r="A3" s="8"/>
      <c r="B3" s="8"/>
      <c r="C3" s="17"/>
      <c r="D3" s="19"/>
      <c r="E3" s="73"/>
      <c r="F3" s="78" t="s">
        <v>7</v>
      </c>
      <c r="G3" s="15"/>
      <c r="H3" s="14" t="s">
        <v>8</v>
      </c>
      <c r="I3" s="15"/>
      <c r="J3" s="14" t="s">
        <v>9</v>
      </c>
      <c r="K3" s="15"/>
      <c r="L3" s="14" t="s">
        <v>10</v>
      </c>
      <c r="M3" s="15"/>
      <c r="N3" s="27" t="s">
        <v>11</v>
      </c>
      <c r="O3" s="14"/>
      <c r="P3" s="68" t="s">
        <v>11</v>
      </c>
      <c r="Q3" s="27"/>
      <c r="R3" s="27" t="s">
        <v>12</v>
      </c>
      <c r="S3" s="27"/>
      <c r="T3" s="27" t="s">
        <v>13</v>
      </c>
      <c r="U3" s="27"/>
      <c r="V3" s="27" t="s">
        <v>14</v>
      </c>
      <c r="W3" s="27"/>
      <c r="X3" s="27" t="s">
        <v>15</v>
      </c>
      <c r="Y3" s="69"/>
      <c r="Z3" s="64" t="s">
        <v>23</v>
      </c>
      <c r="AA3" s="45" t="s">
        <v>18</v>
      </c>
      <c r="AB3" s="43"/>
      <c r="AC3" s="43" t="s">
        <v>19</v>
      </c>
      <c r="AD3" s="43"/>
      <c r="AE3" s="43" t="s">
        <v>20</v>
      </c>
      <c r="AF3" s="43"/>
      <c r="AG3" s="43" t="s">
        <v>21</v>
      </c>
      <c r="AH3" s="43"/>
      <c r="AI3" s="43" t="s">
        <v>22</v>
      </c>
      <c r="AJ3" s="44"/>
      <c r="AK3" s="45" t="s">
        <v>18</v>
      </c>
      <c r="AL3" s="43"/>
      <c r="AM3" s="43" t="s">
        <v>19</v>
      </c>
      <c r="AN3" s="43"/>
      <c r="AO3" s="43" t="s">
        <v>20</v>
      </c>
      <c r="AP3" s="43"/>
      <c r="AQ3" s="43" t="s">
        <v>21</v>
      </c>
      <c r="AR3" s="43"/>
      <c r="AS3" s="43" t="s">
        <v>22</v>
      </c>
      <c r="AT3" s="44"/>
    </row>
    <row r="4" spans="1:46" x14ac:dyDescent="0.25">
      <c r="A4" s="9"/>
      <c r="B4" s="9"/>
      <c r="C4" s="1"/>
      <c r="D4" s="4"/>
      <c r="E4" s="74"/>
      <c r="F4" s="53" t="s">
        <v>16</v>
      </c>
      <c r="G4" s="2" t="s">
        <v>17</v>
      </c>
      <c r="H4" s="2" t="s">
        <v>16</v>
      </c>
      <c r="I4" s="2" t="s">
        <v>17</v>
      </c>
      <c r="J4" s="2" t="s">
        <v>16</v>
      </c>
      <c r="K4" s="2" t="s">
        <v>17</v>
      </c>
      <c r="L4" s="2" t="s">
        <v>16</v>
      </c>
      <c r="M4" s="2" t="s">
        <v>17</v>
      </c>
      <c r="N4" s="2" t="s">
        <v>16</v>
      </c>
      <c r="O4" s="6" t="s">
        <v>17</v>
      </c>
      <c r="P4" s="53" t="s">
        <v>16</v>
      </c>
      <c r="Q4" s="2" t="s">
        <v>17</v>
      </c>
      <c r="R4" s="2" t="s">
        <v>16</v>
      </c>
      <c r="S4" s="2" t="s">
        <v>17</v>
      </c>
      <c r="T4" s="2" t="s">
        <v>16</v>
      </c>
      <c r="U4" s="2" t="s">
        <v>17</v>
      </c>
      <c r="V4" s="2" t="s">
        <v>16</v>
      </c>
      <c r="W4" s="2" t="s">
        <v>17</v>
      </c>
      <c r="X4" s="2" t="s">
        <v>16</v>
      </c>
      <c r="Y4" s="70" t="s">
        <v>17</v>
      </c>
      <c r="Z4" s="65"/>
    </row>
    <row r="5" spans="1:46" x14ac:dyDescent="0.25">
      <c r="A5" s="7">
        <v>1</v>
      </c>
      <c r="B5" s="94">
        <v>45170</v>
      </c>
      <c r="C5" s="56">
        <f>B5+33</f>
        <v>45203</v>
      </c>
      <c r="D5" s="58">
        <f>IF(MAX(G5,I5,K5,M5,O5,Q5,S5,U5,W5,Y5)-B5+Z5-33&lt;0,"",MAX(G5,I5,K5,M5,O5,Q5,S5,U5,W5,Y5)-B5+Z5-33)</f>
        <v>9</v>
      </c>
      <c r="E5" s="75">
        <f>MAX(G5,I5,K5,M5,O5,Q5,S5,U5,W5,Y5)+Z5</f>
        <v>45212</v>
      </c>
      <c r="F5" s="79">
        <f>B5+AA6</f>
        <v>45173</v>
      </c>
      <c r="G5" s="61">
        <v>45174</v>
      </c>
      <c r="H5" s="61">
        <f>F5+AC6</f>
        <v>45174</v>
      </c>
      <c r="I5" s="61">
        <v>45179</v>
      </c>
      <c r="J5" s="61">
        <f>H5+AE6</f>
        <v>45175</v>
      </c>
      <c r="K5" s="61">
        <v>45183</v>
      </c>
      <c r="L5" s="61">
        <f>J5+AG6</f>
        <v>45177</v>
      </c>
      <c r="M5" s="61">
        <v>45185</v>
      </c>
      <c r="N5" s="60">
        <f>L5+AI6</f>
        <v>45178</v>
      </c>
      <c r="O5" s="63">
        <v>45186</v>
      </c>
      <c r="P5" s="71">
        <f>N5+AK6</f>
        <v>45181</v>
      </c>
      <c r="Q5" s="60">
        <v>45189</v>
      </c>
      <c r="R5" s="60">
        <f>P5+AM6</f>
        <v>45195</v>
      </c>
      <c r="S5" s="60"/>
      <c r="T5" s="60">
        <f>R5+AO6</f>
        <v>45198</v>
      </c>
      <c r="U5" s="60"/>
      <c r="V5" s="60">
        <f>T5+AQ6</f>
        <v>45199</v>
      </c>
      <c r="W5" s="60"/>
      <c r="X5" s="60">
        <f>V5+AS6</f>
        <v>45204</v>
      </c>
      <c r="Y5" s="81"/>
      <c r="Z5" s="93">
        <f>IF(Y5=0,SUMIFS(AA6:AT6,AA5:AT5,"План"),0)</f>
        <v>23</v>
      </c>
      <c r="AA5" s="82" t="str">
        <f>IF(AB6="","План","")</f>
        <v/>
      </c>
      <c r="AB5" s="5" t="str">
        <f>IF(AB6="","","Факт")</f>
        <v>Факт</v>
      </c>
      <c r="AC5" s="5" t="str">
        <f>IF(AD6="","План","")</f>
        <v/>
      </c>
      <c r="AD5" s="5" t="str">
        <f>IF(AD6="","","Факт")</f>
        <v>Факт</v>
      </c>
      <c r="AE5" s="5" t="str">
        <f>IF(AF6="","План","")</f>
        <v/>
      </c>
      <c r="AF5" s="5" t="str">
        <f>IF(AF6="","","Факт")</f>
        <v>Факт</v>
      </c>
      <c r="AG5" s="5" t="str">
        <f>IF(AH6="","План","")</f>
        <v/>
      </c>
      <c r="AH5" s="5" t="str">
        <f>IF(AH6="","","Факт")</f>
        <v>Факт</v>
      </c>
      <c r="AI5" s="5" t="str">
        <f>IF(AJ6="","План","")</f>
        <v/>
      </c>
      <c r="AJ5" s="54" t="str">
        <f>IF(AJ6="","","Факт")</f>
        <v>Факт</v>
      </c>
      <c r="AK5" s="5" t="str">
        <f>IF(AL6="","План","")</f>
        <v/>
      </c>
      <c r="AL5" s="5" t="str">
        <f>IF(AL6="","","Факт")</f>
        <v>Факт</v>
      </c>
      <c r="AM5" s="5" t="str">
        <f>IF(AN6="","План","")</f>
        <v>План</v>
      </c>
      <c r="AN5" s="5" t="str">
        <f>IF(AN6="","","Факт")</f>
        <v/>
      </c>
      <c r="AO5" s="5" t="str">
        <f>IF(AP6="","План","")</f>
        <v>План</v>
      </c>
      <c r="AP5" s="5" t="str">
        <f>IF(AP6="","","Факт")</f>
        <v/>
      </c>
      <c r="AQ5" s="5" t="str">
        <f>IF(AR6="","План","")</f>
        <v>План</v>
      </c>
      <c r="AR5" s="5" t="str">
        <f>IF(AR6="","","Факт")</f>
        <v/>
      </c>
      <c r="AS5" s="5" t="str">
        <f>IF(AT6="","План","")</f>
        <v>План</v>
      </c>
      <c r="AT5" s="54" t="str">
        <f>IF(AT6="","","Факт")</f>
        <v/>
      </c>
    </row>
    <row r="6" spans="1:46" s="3" customFormat="1" ht="15.75" thickBot="1" x14ac:dyDescent="0.3">
      <c r="A6" s="9"/>
      <c r="B6" s="95"/>
      <c r="C6" s="57"/>
      <c r="D6" s="59"/>
      <c r="E6" s="76"/>
      <c r="F6" s="80"/>
      <c r="G6" s="62"/>
      <c r="H6" s="62"/>
      <c r="I6" s="62"/>
      <c r="J6" s="62"/>
      <c r="K6" s="62">
        <v>45183</v>
      </c>
      <c r="L6" s="62"/>
      <c r="M6" s="62">
        <v>45185</v>
      </c>
      <c r="N6" s="60"/>
      <c r="O6" s="63">
        <v>45186</v>
      </c>
      <c r="P6" s="71"/>
      <c r="Q6" s="60">
        <v>45189</v>
      </c>
      <c r="R6" s="60"/>
      <c r="S6" s="60"/>
      <c r="T6" s="60"/>
      <c r="U6" s="60"/>
      <c r="V6" s="60"/>
      <c r="W6" s="60"/>
      <c r="X6" s="60"/>
      <c r="Y6" s="81"/>
      <c r="Z6" s="93"/>
      <c r="AA6" s="46">
        <v>3</v>
      </c>
      <c r="AB6" s="47">
        <f>IF(G5=0,"",G5-F5+AA6)</f>
        <v>4</v>
      </c>
      <c r="AC6" s="48">
        <v>1</v>
      </c>
      <c r="AD6" s="47">
        <f>IF(I5=0,"",I5-H5+AC6)</f>
        <v>6</v>
      </c>
      <c r="AE6" s="48">
        <v>1</v>
      </c>
      <c r="AF6" s="47">
        <f>IF(K5=0,"",K5-J5+AE6)</f>
        <v>9</v>
      </c>
      <c r="AG6" s="48">
        <v>2</v>
      </c>
      <c r="AH6" s="47">
        <f>IF(M5=0,"",M5-L5+AG6)</f>
        <v>10</v>
      </c>
      <c r="AI6" s="48">
        <v>1</v>
      </c>
      <c r="AJ6" s="55">
        <f>IF(O6=0,"",O6-N5+AI6)</f>
        <v>9</v>
      </c>
      <c r="AK6" s="49">
        <v>3</v>
      </c>
      <c r="AL6" s="47">
        <f>IF(Q6=0,"",Q6-P5+AK6)</f>
        <v>11</v>
      </c>
      <c r="AM6" s="48">
        <v>14</v>
      </c>
      <c r="AN6" s="47" t="str">
        <f>IF(S6=0,"",S6-R5+AM6)</f>
        <v/>
      </c>
      <c r="AO6" s="48">
        <v>3</v>
      </c>
      <c r="AP6" s="47" t="str">
        <f>IF(U6=0,"",U6-T5+AO6)</f>
        <v/>
      </c>
      <c r="AQ6" s="48">
        <v>1</v>
      </c>
      <c r="AR6" s="47" t="str">
        <f>IF(W6=0,"",W6-V5+AQ6)</f>
        <v/>
      </c>
      <c r="AS6" s="48">
        <v>5</v>
      </c>
      <c r="AT6" s="55" t="str">
        <f>IF(Y6=0,"",Y6-X5+AS6)</f>
        <v/>
      </c>
    </row>
    <row r="7" spans="1:46" x14ac:dyDescent="0.25">
      <c r="A7" s="7">
        <v>2</v>
      </c>
      <c r="B7" s="94">
        <v>45170</v>
      </c>
      <c r="C7" s="56">
        <f>B7+33</f>
        <v>45203</v>
      </c>
      <c r="D7" s="58">
        <f t="shared" ref="D7:D38" si="0">IF(MAX(G7,I7,K7,M7,O7,Q7,S7,U7,W7,Y7)-B7+Z7-33&lt;0,"",MAX(G7,I7,K7,M7,O7,Q7,S7,U7,W7,Y7)-B7+Z7-33)</f>
        <v>6</v>
      </c>
      <c r="E7" s="75">
        <f>MAX(G7,I7,K7,M7,O7,Q7,S7,U7,W7,Y7)+Z7</f>
        <v>45209</v>
      </c>
      <c r="F7" s="79">
        <f>B7+3</f>
        <v>45173</v>
      </c>
      <c r="G7" s="61">
        <v>45174</v>
      </c>
      <c r="H7" s="61">
        <f>F7+1</f>
        <v>45174</v>
      </c>
      <c r="I7" s="61">
        <v>45179</v>
      </c>
      <c r="J7" s="61">
        <f>H7+1</f>
        <v>45175</v>
      </c>
      <c r="K7" s="61">
        <v>45183</v>
      </c>
      <c r="L7" s="61">
        <f>J7+2</f>
        <v>45177</v>
      </c>
      <c r="M7" s="61">
        <v>45185</v>
      </c>
      <c r="N7" s="60">
        <f>L7+1</f>
        <v>45178</v>
      </c>
      <c r="O7" s="63">
        <v>45186</v>
      </c>
      <c r="P7" s="71">
        <f>N7+3</f>
        <v>45181</v>
      </c>
      <c r="Q7" s="60">
        <v>45189</v>
      </c>
      <c r="R7" s="60">
        <f>P7+14</f>
        <v>45195</v>
      </c>
      <c r="S7" s="60">
        <v>45196</v>
      </c>
      <c r="T7" s="60">
        <f>R7+3</f>
        <v>45198</v>
      </c>
      <c r="U7" s="60">
        <v>45201</v>
      </c>
      <c r="V7" s="60">
        <f>T7+1</f>
        <v>45199</v>
      </c>
      <c r="W7" s="60">
        <v>45204</v>
      </c>
      <c r="X7" s="60">
        <f>V7+5</f>
        <v>45204</v>
      </c>
      <c r="Y7" s="81">
        <v>45209</v>
      </c>
      <c r="Z7" s="93">
        <f t="shared" ref="Z7" si="1">IF(Y7=0,SUMIFS(AA8:AT8,AA7:AT7,"План"),0)</f>
        <v>0</v>
      </c>
      <c r="AA7" s="82" t="str">
        <f t="shared" ref="AA7:AA45" si="2">IF(AB8="","План","")</f>
        <v/>
      </c>
      <c r="AB7" s="5" t="str">
        <f t="shared" ref="AB7:AB45" si="3">IF(AB8="","","Факт")</f>
        <v>Факт</v>
      </c>
      <c r="AC7" s="5" t="str">
        <f t="shared" ref="AC7:AC45" si="4">IF(AD8="","План","")</f>
        <v/>
      </c>
      <c r="AD7" s="5" t="str">
        <f t="shared" ref="AD7:AD45" si="5">IF(AD8="","","Факт")</f>
        <v>Факт</v>
      </c>
      <c r="AE7" s="5" t="str">
        <f t="shared" ref="AE7:AE45" si="6">IF(AF8="","План","")</f>
        <v/>
      </c>
      <c r="AF7" s="5" t="str">
        <f t="shared" ref="AF7:AF45" si="7">IF(AF8="","","Факт")</f>
        <v>Факт</v>
      </c>
      <c r="AG7" s="5" t="str">
        <f t="shared" ref="AG7:AG45" si="8">IF(AH8="","План","")</f>
        <v/>
      </c>
      <c r="AH7" s="5" t="str">
        <f t="shared" ref="AH7:AH45" si="9">IF(AH8="","","Факт")</f>
        <v>Факт</v>
      </c>
      <c r="AI7" s="5" t="str">
        <f t="shared" ref="AI7:AI45" si="10">IF(AJ8="","План","")</f>
        <v/>
      </c>
      <c r="AJ7" s="54" t="str">
        <f t="shared" ref="AJ7:AJ45" si="11">IF(AJ8="","","Факт")</f>
        <v>Факт</v>
      </c>
      <c r="AK7" s="5" t="str">
        <f t="shared" ref="AK7:AK45" si="12">IF(AL8="","План","")</f>
        <v/>
      </c>
      <c r="AL7" s="5" t="str">
        <f t="shared" ref="AL7:AL45" si="13">IF(AL8="","","Факт")</f>
        <v>Факт</v>
      </c>
      <c r="AM7" s="5" t="str">
        <f t="shared" ref="AM7:AM45" si="14">IF(AN8="","План","")</f>
        <v/>
      </c>
      <c r="AN7" s="5" t="str">
        <f t="shared" ref="AN7:AN45" si="15">IF(AN8="","","Факт")</f>
        <v>Факт</v>
      </c>
      <c r="AO7" s="5" t="str">
        <f t="shared" ref="AO7:AO45" si="16">IF(AP8="","План","")</f>
        <v/>
      </c>
      <c r="AP7" s="5" t="str">
        <f t="shared" ref="AP7:AP45" si="17">IF(AP8="","","Факт")</f>
        <v>Факт</v>
      </c>
      <c r="AQ7" s="5" t="str">
        <f t="shared" ref="AQ7:AQ45" si="18">IF(AR8="","План","")</f>
        <v/>
      </c>
      <c r="AR7" s="5" t="str">
        <f t="shared" ref="AR7:AR45" si="19">IF(AR8="","","Факт")</f>
        <v>Факт</v>
      </c>
      <c r="AS7" s="5" t="str">
        <f t="shared" ref="AS7:AS45" si="20">IF(AT8="","План","")</f>
        <v>План</v>
      </c>
      <c r="AT7" s="54" t="str">
        <f t="shared" ref="AT7:AT45" si="21">IF(AT8="","","Факт")</f>
        <v/>
      </c>
    </row>
    <row r="8" spans="1:46" ht="15.75" thickBot="1" x14ac:dyDescent="0.3">
      <c r="A8" s="9"/>
      <c r="B8" s="95"/>
      <c r="C8" s="57"/>
      <c r="D8" s="59"/>
      <c r="E8" s="76"/>
      <c r="F8" s="80">
        <f>B8+3</f>
        <v>3</v>
      </c>
      <c r="G8" s="62">
        <v>45174</v>
      </c>
      <c r="H8" s="62">
        <f>F8+1</f>
        <v>4</v>
      </c>
      <c r="I8" s="62">
        <v>45179</v>
      </c>
      <c r="J8" s="62">
        <f>H8+1</f>
        <v>5</v>
      </c>
      <c r="K8" s="62">
        <v>45183</v>
      </c>
      <c r="L8" s="62">
        <f>J8+2</f>
        <v>7</v>
      </c>
      <c r="M8" s="62">
        <v>45185</v>
      </c>
      <c r="N8" s="60">
        <f>L8+1</f>
        <v>8</v>
      </c>
      <c r="O8" s="63">
        <v>45186</v>
      </c>
      <c r="P8" s="71">
        <f>N8+3</f>
        <v>11</v>
      </c>
      <c r="Q8" s="60">
        <v>45189</v>
      </c>
      <c r="R8" s="60">
        <f>P8+14</f>
        <v>25</v>
      </c>
      <c r="S8" s="60">
        <v>45196</v>
      </c>
      <c r="T8" s="60">
        <f>R8+3</f>
        <v>28</v>
      </c>
      <c r="U8" s="60">
        <v>45201</v>
      </c>
      <c r="V8" s="60">
        <f>T8+1</f>
        <v>29</v>
      </c>
      <c r="W8" s="60">
        <v>45204</v>
      </c>
      <c r="X8" s="60">
        <f>V8+5</f>
        <v>34</v>
      </c>
      <c r="Y8" s="81"/>
      <c r="Z8" s="93"/>
      <c r="AA8" s="46">
        <v>3</v>
      </c>
      <c r="AB8" s="47">
        <f t="shared" ref="AB8" si="22">IF(G7=0,"",G7-F7+AA8)</f>
        <v>4</v>
      </c>
      <c r="AC8" s="48">
        <v>1</v>
      </c>
      <c r="AD8" s="47">
        <f t="shared" ref="AD8" si="23">IF(I7=0,"",I7-H7+AC8)</f>
        <v>6</v>
      </c>
      <c r="AE8" s="48">
        <v>1</v>
      </c>
      <c r="AF8" s="47">
        <f t="shared" ref="AF8" si="24">IF(K7=0,"",K7-J7+AE8)</f>
        <v>9</v>
      </c>
      <c r="AG8" s="48">
        <v>2</v>
      </c>
      <c r="AH8" s="47">
        <f t="shared" ref="AH8" si="25">IF(M7=0,"",M7-L7+AG8)</f>
        <v>10</v>
      </c>
      <c r="AI8" s="48">
        <v>1</v>
      </c>
      <c r="AJ8" s="55">
        <f t="shared" ref="AJ8" si="26">IF(O8=0,"",O8-N7+AI8)</f>
        <v>9</v>
      </c>
      <c r="AK8" s="49">
        <v>3</v>
      </c>
      <c r="AL8" s="47">
        <f t="shared" ref="AL8" si="27">IF(Q8=0,"",Q8-P7+AK8)</f>
        <v>11</v>
      </c>
      <c r="AM8" s="48">
        <v>14</v>
      </c>
      <c r="AN8" s="47">
        <f t="shared" ref="AN8" si="28">IF(S8=0,"",S8-R7+AM8)</f>
        <v>15</v>
      </c>
      <c r="AO8" s="48">
        <v>3</v>
      </c>
      <c r="AP8" s="47">
        <f t="shared" ref="AP8" si="29">IF(U8=0,"",U8-T7+AO8)</f>
        <v>6</v>
      </c>
      <c r="AQ8" s="48">
        <v>1</v>
      </c>
      <c r="AR8" s="47">
        <f t="shared" ref="AR8" si="30">IF(W8=0,"",W8-V7+AQ8)</f>
        <v>6</v>
      </c>
      <c r="AS8" s="48">
        <v>5</v>
      </c>
      <c r="AT8" s="55" t="str">
        <f t="shared" ref="AT8" si="31">IF(Y8=0,"",Y8-X7+AS8)</f>
        <v/>
      </c>
    </row>
    <row r="9" spans="1:46" x14ac:dyDescent="0.25">
      <c r="A9" s="7">
        <v>3</v>
      </c>
      <c r="B9" s="94">
        <v>45170</v>
      </c>
      <c r="C9" s="56">
        <f t="shared" ref="C9" si="32">B9+33</f>
        <v>45203</v>
      </c>
      <c r="D9" s="58">
        <f t="shared" ref="D9:D40" si="33">IF(MAX(G9,I9,K9,M9,O9,Q9,S9,U9,W9,Y9)-B9+Z9-33&lt;0,"",MAX(G9,I9,K9,M9,O9,Q9,S9,U9,W9,Y9)-B9+Z9-33)</f>
        <v>6</v>
      </c>
      <c r="E9" s="75">
        <f>MAX(G9,I9,K9,M9,O9,Q9,S9,U9,W9,Y9)+Z9</f>
        <v>45209</v>
      </c>
      <c r="F9" s="79">
        <f>B9+3</f>
        <v>45173</v>
      </c>
      <c r="G9" s="61">
        <v>45174</v>
      </c>
      <c r="H9" s="61">
        <f>F9+1</f>
        <v>45174</v>
      </c>
      <c r="I9" s="61">
        <v>45179</v>
      </c>
      <c r="J9" s="61">
        <f>H9+1</f>
        <v>45175</v>
      </c>
      <c r="K9" s="61">
        <v>45183</v>
      </c>
      <c r="L9" s="61">
        <f>J9+2</f>
        <v>45177</v>
      </c>
      <c r="M9" s="61">
        <v>45185</v>
      </c>
      <c r="N9" s="60">
        <f>L9+1</f>
        <v>45178</v>
      </c>
      <c r="O9" s="63">
        <v>45186</v>
      </c>
      <c r="P9" s="71">
        <f>N9+3</f>
        <v>45181</v>
      </c>
      <c r="Q9" s="60">
        <v>45189</v>
      </c>
      <c r="R9" s="60">
        <f>P9+14</f>
        <v>45195</v>
      </c>
      <c r="S9" s="60">
        <v>45196</v>
      </c>
      <c r="T9" s="60">
        <f>R9+3</f>
        <v>45198</v>
      </c>
      <c r="U9" s="60">
        <v>45201</v>
      </c>
      <c r="V9" s="60">
        <f>T9+1</f>
        <v>45199</v>
      </c>
      <c r="W9" s="60">
        <v>45204</v>
      </c>
      <c r="X9" s="60">
        <f>V9+5</f>
        <v>45204</v>
      </c>
      <c r="Y9" s="81"/>
      <c r="Z9" s="93">
        <f t="shared" ref="Z9" si="34">IF(Y9=0,SUMIFS(AA10:AT10,AA9:AT9,"План"),0)</f>
        <v>5</v>
      </c>
      <c r="AA9" s="82" t="str">
        <f t="shared" ref="AA9:AA45" si="35">IF(AB10="","План","")</f>
        <v/>
      </c>
      <c r="AB9" s="5" t="str">
        <f t="shared" ref="AB9:AB45" si="36">IF(AB10="","","Факт")</f>
        <v>Факт</v>
      </c>
      <c r="AC9" s="5" t="str">
        <f t="shared" ref="AC9:AC45" si="37">IF(AD10="","План","")</f>
        <v/>
      </c>
      <c r="AD9" s="5" t="str">
        <f t="shared" ref="AD9:AD45" si="38">IF(AD10="","","Факт")</f>
        <v>Факт</v>
      </c>
      <c r="AE9" s="5" t="str">
        <f t="shared" ref="AE9:AE45" si="39">IF(AF10="","План","")</f>
        <v/>
      </c>
      <c r="AF9" s="5" t="str">
        <f t="shared" ref="AF9:AF45" si="40">IF(AF10="","","Факт")</f>
        <v>Факт</v>
      </c>
      <c r="AG9" s="5" t="str">
        <f t="shared" ref="AG9:AG45" si="41">IF(AH10="","План","")</f>
        <v/>
      </c>
      <c r="AH9" s="5" t="str">
        <f t="shared" ref="AH9:AH45" si="42">IF(AH10="","","Факт")</f>
        <v>Факт</v>
      </c>
      <c r="AI9" s="5" t="str">
        <f t="shared" ref="AI9:AI45" si="43">IF(AJ10="","План","")</f>
        <v/>
      </c>
      <c r="AJ9" s="54" t="str">
        <f t="shared" ref="AJ9:AJ45" si="44">IF(AJ10="","","Факт")</f>
        <v>Факт</v>
      </c>
      <c r="AK9" s="5" t="str">
        <f t="shared" ref="AK9:AK45" si="45">IF(AL10="","План","")</f>
        <v/>
      </c>
      <c r="AL9" s="5" t="str">
        <f t="shared" ref="AL9:AL45" si="46">IF(AL10="","","Факт")</f>
        <v>Факт</v>
      </c>
      <c r="AM9" s="5" t="str">
        <f t="shared" ref="AM9:AM45" si="47">IF(AN10="","План","")</f>
        <v/>
      </c>
      <c r="AN9" s="5" t="str">
        <f t="shared" ref="AN9:AN45" si="48">IF(AN10="","","Факт")</f>
        <v>Факт</v>
      </c>
      <c r="AO9" s="5" t="str">
        <f t="shared" ref="AO9:AO45" si="49">IF(AP10="","План","")</f>
        <v/>
      </c>
      <c r="AP9" s="5" t="str">
        <f t="shared" ref="AP9:AP45" si="50">IF(AP10="","","Факт")</f>
        <v>Факт</v>
      </c>
      <c r="AQ9" s="5" t="str">
        <f t="shared" ref="AQ9:AQ45" si="51">IF(AR10="","План","")</f>
        <v/>
      </c>
      <c r="AR9" s="5" t="str">
        <f t="shared" ref="AR9:AR45" si="52">IF(AR10="","","Факт")</f>
        <v>Факт</v>
      </c>
      <c r="AS9" s="5" t="str">
        <f t="shared" ref="AS9:AS45" si="53">IF(AT10="","План","")</f>
        <v>План</v>
      </c>
      <c r="AT9" s="54" t="str">
        <f t="shared" ref="AT9:AT45" si="54">IF(AT10="","","Факт")</f>
        <v/>
      </c>
    </row>
    <row r="10" spans="1:46" ht="15.75" thickBot="1" x14ac:dyDescent="0.3">
      <c r="A10" s="9"/>
      <c r="B10" s="95"/>
      <c r="C10" s="57"/>
      <c r="D10" s="59"/>
      <c r="E10" s="76"/>
      <c r="F10" s="80">
        <f>B10+3</f>
        <v>3</v>
      </c>
      <c r="G10" s="62">
        <v>45174</v>
      </c>
      <c r="H10" s="62">
        <f>F10+1</f>
        <v>4</v>
      </c>
      <c r="I10" s="62">
        <v>45179</v>
      </c>
      <c r="J10" s="62">
        <f>H10+1</f>
        <v>5</v>
      </c>
      <c r="K10" s="62">
        <v>45183</v>
      </c>
      <c r="L10" s="62">
        <f>J10+2</f>
        <v>7</v>
      </c>
      <c r="M10" s="62">
        <v>45185</v>
      </c>
      <c r="N10" s="60">
        <f>L10+1</f>
        <v>8</v>
      </c>
      <c r="O10" s="63">
        <v>45186</v>
      </c>
      <c r="P10" s="71">
        <f>N10+3</f>
        <v>11</v>
      </c>
      <c r="Q10" s="60">
        <v>45189</v>
      </c>
      <c r="R10" s="60">
        <f>P10+14</f>
        <v>25</v>
      </c>
      <c r="S10" s="60">
        <v>45196</v>
      </c>
      <c r="T10" s="60">
        <f>R10+3</f>
        <v>28</v>
      </c>
      <c r="U10" s="60">
        <v>45201</v>
      </c>
      <c r="V10" s="60">
        <f>T10+1</f>
        <v>29</v>
      </c>
      <c r="W10" s="60">
        <v>45204</v>
      </c>
      <c r="X10" s="60">
        <f>V10+5</f>
        <v>34</v>
      </c>
      <c r="Y10" s="81"/>
      <c r="Z10" s="93"/>
      <c r="AA10" s="46">
        <v>3</v>
      </c>
      <c r="AB10" s="47">
        <f t="shared" ref="AB10" si="55">IF(G9=0,"",G9-F9+AA10)</f>
        <v>4</v>
      </c>
      <c r="AC10" s="48">
        <v>1</v>
      </c>
      <c r="AD10" s="47">
        <f t="shared" ref="AD10" si="56">IF(I9=0,"",I9-H9+AC10)</f>
        <v>6</v>
      </c>
      <c r="AE10" s="48">
        <v>1</v>
      </c>
      <c r="AF10" s="47">
        <f t="shared" ref="AF10" si="57">IF(K9=0,"",K9-J9+AE10)</f>
        <v>9</v>
      </c>
      <c r="AG10" s="48">
        <v>2</v>
      </c>
      <c r="AH10" s="47">
        <f t="shared" ref="AH10" si="58">IF(M9=0,"",M9-L9+AG10)</f>
        <v>10</v>
      </c>
      <c r="AI10" s="48">
        <v>1</v>
      </c>
      <c r="AJ10" s="55">
        <f t="shared" ref="AJ10" si="59">IF(O10=0,"",O10-N9+AI10)</f>
        <v>9</v>
      </c>
      <c r="AK10" s="49">
        <v>3</v>
      </c>
      <c r="AL10" s="47">
        <f t="shared" ref="AL10" si="60">IF(Q10=0,"",Q10-P9+AK10)</f>
        <v>11</v>
      </c>
      <c r="AM10" s="48">
        <v>14</v>
      </c>
      <c r="AN10" s="47">
        <f t="shared" ref="AN10" si="61">IF(S10=0,"",S10-R9+AM10)</f>
        <v>15</v>
      </c>
      <c r="AO10" s="48">
        <v>3</v>
      </c>
      <c r="AP10" s="47">
        <f t="shared" ref="AP10" si="62">IF(U10=0,"",U10-T9+AO10)</f>
        <v>6</v>
      </c>
      <c r="AQ10" s="48">
        <v>1</v>
      </c>
      <c r="AR10" s="47">
        <f t="shared" ref="AR10" si="63">IF(W10=0,"",W10-V9+AQ10)</f>
        <v>6</v>
      </c>
      <c r="AS10" s="48">
        <v>5</v>
      </c>
      <c r="AT10" s="55" t="str">
        <f t="shared" ref="AT10" si="64">IF(Y10=0,"",Y10-X9+AS10)</f>
        <v/>
      </c>
    </row>
    <row r="11" spans="1:46" x14ac:dyDescent="0.25">
      <c r="A11" s="7">
        <v>4</v>
      </c>
      <c r="B11" s="83">
        <v>45173</v>
      </c>
      <c r="C11" s="56">
        <f t="shared" ref="C11" si="65">B11+33</f>
        <v>45206</v>
      </c>
      <c r="D11" s="58" t="str">
        <f t="shared" ref="D11:D42" si="66">IF(MAX(G11,I11,K11,M11,O11,Q11,S11,U11,W11,Y11)-B11+Z11-33&lt;0,"",MAX(G11,I11,K11,M11,O11,Q11,S11,U11,W11,Y11)-B11+Z11-33)</f>
        <v/>
      </c>
      <c r="E11" s="75" t="str">
        <f>IF(SUM(F11:Y12)=0,"",MAX(G11,I11,K11,M11,O11,Q11,S11,U11,W11,Y11)+Z11)</f>
        <v/>
      </c>
      <c r="F11" s="79"/>
      <c r="G11" s="61"/>
      <c r="H11" s="61"/>
      <c r="I11" s="61"/>
      <c r="J11" s="61"/>
      <c r="K11" s="61"/>
      <c r="L11" s="61"/>
      <c r="M11" s="61"/>
      <c r="N11" s="60"/>
      <c r="O11" s="63"/>
      <c r="P11" s="71"/>
      <c r="Q11" s="60"/>
      <c r="R11" s="60"/>
      <c r="S11" s="60"/>
      <c r="T11" s="60"/>
      <c r="U11" s="60"/>
      <c r="V11" s="60"/>
      <c r="W11" s="60"/>
      <c r="X11" s="60"/>
      <c r="Y11" s="96"/>
      <c r="Z11" s="93">
        <f t="shared" ref="Z11" si="67">IF(Y11=0,SUMIFS(AA12:AT12,AA11:AT11,"План"),0)</f>
        <v>34</v>
      </c>
      <c r="AA11" s="82" t="str">
        <f t="shared" ref="AA11:AA45" si="68">IF(AB12="","План","")</f>
        <v>План</v>
      </c>
      <c r="AB11" s="5" t="str">
        <f t="shared" ref="AB11:AB45" si="69">IF(AB12="","","Факт")</f>
        <v/>
      </c>
      <c r="AC11" s="5" t="str">
        <f t="shared" ref="AC11:AC45" si="70">IF(AD12="","План","")</f>
        <v>План</v>
      </c>
      <c r="AD11" s="5" t="str">
        <f t="shared" ref="AD11:AD45" si="71">IF(AD12="","","Факт")</f>
        <v/>
      </c>
      <c r="AE11" s="5" t="str">
        <f t="shared" ref="AE11:AE45" si="72">IF(AF12="","План","")</f>
        <v>План</v>
      </c>
      <c r="AF11" s="5" t="str">
        <f t="shared" ref="AF11:AF45" si="73">IF(AF12="","","Факт")</f>
        <v/>
      </c>
      <c r="AG11" s="5" t="str">
        <f t="shared" ref="AG11:AG45" si="74">IF(AH12="","План","")</f>
        <v>План</v>
      </c>
      <c r="AH11" s="5" t="str">
        <f t="shared" ref="AH11:AH45" si="75">IF(AH12="","","Факт")</f>
        <v/>
      </c>
      <c r="AI11" s="5" t="str">
        <f t="shared" ref="AI11:AI45" si="76">IF(AJ12="","План","")</f>
        <v>План</v>
      </c>
      <c r="AJ11" s="54" t="str">
        <f t="shared" ref="AJ11:AJ45" si="77">IF(AJ12="","","Факт")</f>
        <v/>
      </c>
      <c r="AK11" s="5" t="str">
        <f t="shared" ref="AK11:AK45" si="78">IF(AL12="","План","")</f>
        <v>План</v>
      </c>
      <c r="AL11" s="5" t="str">
        <f t="shared" ref="AL11:AL45" si="79">IF(AL12="","","Факт")</f>
        <v/>
      </c>
      <c r="AM11" s="5" t="str">
        <f t="shared" ref="AM11:AM45" si="80">IF(AN12="","План","")</f>
        <v>План</v>
      </c>
      <c r="AN11" s="5" t="str">
        <f t="shared" ref="AN11:AN45" si="81">IF(AN12="","","Факт")</f>
        <v/>
      </c>
      <c r="AO11" s="5" t="str">
        <f t="shared" ref="AO11:AO45" si="82">IF(AP12="","План","")</f>
        <v>План</v>
      </c>
      <c r="AP11" s="5" t="str">
        <f t="shared" ref="AP11:AP45" si="83">IF(AP12="","","Факт")</f>
        <v/>
      </c>
      <c r="AQ11" s="5" t="str">
        <f t="shared" ref="AQ11:AQ45" si="84">IF(AR12="","План","")</f>
        <v>План</v>
      </c>
      <c r="AR11" s="5" t="str">
        <f t="shared" ref="AR11:AR45" si="85">IF(AR12="","","Факт")</f>
        <v/>
      </c>
      <c r="AS11" s="5" t="str">
        <f t="shared" ref="AS11:AS45" si="86">IF(AT12="","План","")</f>
        <v>План</v>
      </c>
      <c r="AT11" s="54" t="str">
        <f t="shared" ref="AT11:AT45" si="87">IF(AT12="","","Факт")</f>
        <v/>
      </c>
    </row>
    <row r="12" spans="1:46" ht="15.75" thickBot="1" x14ac:dyDescent="0.3">
      <c r="A12" s="9"/>
      <c r="B12" s="84"/>
      <c r="C12" s="57"/>
      <c r="D12" s="59"/>
      <c r="E12" s="76"/>
      <c r="F12" s="80"/>
      <c r="G12" s="62"/>
      <c r="H12" s="62"/>
      <c r="I12" s="62"/>
      <c r="J12" s="62"/>
      <c r="K12" s="62"/>
      <c r="L12" s="62"/>
      <c r="M12" s="62"/>
      <c r="N12" s="60"/>
      <c r="O12" s="63"/>
      <c r="P12" s="71"/>
      <c r="Q12" s="60"/>
      <c r="R12" s="60"/>
      <c r="S12" s="60"/>
      <c r="T12" s="60"/>
      <c r="U12" s="60"/>
      <c r="V12" s="60"/>
      <c r="W12" s="60"/>
      <c r="X12" s="60"/>
      <c r="Y12" s="96"/>
      <c r="Z12" s="93"/>
      <c r="AA12" s="46">
        <v>3</v>
      </c>
      <c r="AB12" s="47" t="str">
        <f t="shared" ref="AB12" si="88">IF(G11=0,"",G11-F11+AA12)</f>
        <v/>
      </c>
      <c r="AC12" s="48">
        <v>1</v>
      </c>
      <c r="AD12" s="47" t="str">
        <f t="shared" ref="AD12" si="89">IF(I11=0,"",I11-H11+AC12)</f>
        <v/>
      </c>
      <c r="AE12" s="48">
        <v>1</v>
      </c>
      <c r="AF12" s="47" t="str">
        <f t="shared" ref="AF12" si="90">IF(K11=0,"",K11-J11+AE12)</f>
        <v/>
      </c>
      <c r="AG12" s="48">
        <v>2</v>
      </c>
      <c r="AH12" s="47" t="str">
        <f t="shared" ref="AH12" si="91">IF(M11=0,"",M11-L11+AG12)</f>
        <v/>
      </c>
      <c r="AI12" s="48">
        <v>1</v>
      </c>
      <c r="AJ12" s="55" t="str">
        <f t="shared" ref="AJ12" si="92">IF(O12=0,"",O12-N11+AI12)</f>
        <v/>
      </c>
      <c r="AK12" s="49">
        <v>3</v>
      </c>
      <c r="AL12" s="47" t="str">
        <f t="shared" ref="AL12" si="93">IF(Q12=0,"",Q12-P11+AK12)</f>
        <v/>
      </c>
      <c r="AM12" s="48">
        <v>14</v>
      </c>
      <c r="AN12" s="47" t="str">
        <f t="shared" ref="AN12" si="94">IF(S12=0,"",S12-R11+AM12)</f>
        <v/>
      </c>
      <c r="AO12" s="48">
        <v>3</v>
      </c>
      <c r="AP12" s="47" t="str">
        <f t="shared" ref="AP12" si="95">IF(U12=0,"",U12-T11+AO12)</f>
        <v/>
      </c>
      <c r="AQ12" s="48">
        <v>1</v>
      </c>
      <c r="AR12" s="47" t="str">
        <f t="shared" ref="AR12" si="96">IF(W12=0,"",W12-V11+AQ12)</f>
        <v/>
      </c>
      <c r="AS12" s="48">
        <v>5</v>
      </c>
      <c r="AT12" s="55" t="str">
        <f t="shared" ref="AT12" si="97">IF(Y12=0,"",Y12-X11+AS12)</f>
        <v/>
      </c>
    </row>
    <row r="13" spans="1:46" x14ac:dyDescent="0.25">
      <c r="A13" s="7">
        <v>5</v>
      </c>
      <c r="B13" s="83">
        <v>45174</v>
      </c>
      <c r="C13" s="56">
        <f t="shared" ref="C13" si="98">B13+33</f>
        <v>45207</v>
      </c>
      <c r="D13" s="58" t="str">
        <f t="shared" ref="D13:D44" si="99">IF(MAX(G13,I13,K13,M13,O13,Q13,S13,U13,W13,Y13)-B13+Z13-33&lt;0,"",MAX(G13,I13,K13,M13,O13,Q13,S13,U13,W13,Y13)-B13+Z13-33)</f>
        <v/>
      </c>
      <c r="E13" s="75" t="str">
        <f t="shared" ref="E13" si="100">IF(SUM(F13:Y14)=0,"",MAX(G13,I13,K13,M13,O13,Q13,S13,U13,W13,Y13)+Z13)</f>
        <v/>
      </c>
      <c r="F13" s="79"/>
      <c r="G13" s="61"/>
      <c r="H13" s="61"/>
      <c r="I13" s="61"/>
      <c r="J13" s="61"/>
      <c r="K13" s="61"/>
      <c r="L13" s="61"/>
      <c r="M13" s="61"/>
      <c r="N13" s="60"/>
      <c r="O13" s="63"/>
      <c r="P13" s="71"/>
      <c r="Q13" s="60"/>
      <c r="R13" s="60"/>
      <c r="S13" s="60"/>
      <c r="T13" s="60"/>
      <c r="U13" s="60"/>
      <c r="V13" s="60"/>
      <c r="W13" s="60"/>
      <c r="X13" s="60"/>
      <c r="Y13" s="81"/>
      <c r="Z13" s="93">
        <f t="shared" ref="Z13" si="101">IF(Y13=0,SUMIFS(AA14:AT14,AA13:AT13,"План"),0)</f>
        <v>34</v>
      </c>
      <c r="AA13" s="82" t="str">
        <f t="shared" ref="AA13:AA45" si="102">IF(AB14="","План","")</f>
        <v>План</v>
      </c>
      <c r="AB13" s="5" t="str">
        <f t="shared" ref="AB13:AB45" si="103">IF(AB14="","","Факт")</f>
        <v/>
      </c>
      <c r="AC13" s="5" t="str">
        <f t="shared" ref="AC13:AC45" si="104">IF(AD14="","План","")</f>
        <v>План</v>
      </c>
      <c r="AD13" s="5" t="str">
        <f t="shared" ref="AD13:AD45" si="105">IF(AD14="","","Факт")</f>
        <v/>
      </c>
      <c r="AE13" s="5" t="str">
        <f t="shared" ref="AE13:AE45" si="106">IF(AF14="","План","")</f>
        <v>План</v>
      </c>
      <c r="AF13" s="5" t="str">
        <f t="shared" ref="AF13:AF45" si="107">IF(AF14="","","Факт")</f>
        <v/>
      </c>
      <c r="AG13" s="5" t="str">
        <f t="shared" ref="AG13:AG45" si="108">IF(AH14="","План","")</f>
        <v>План</v>
      </c>
      <c r="AH13" s="5" t="str">
        <f t="shared" ref="AH13:AH45" si="109">IF(AH14="","","Факт")</f>
        <v/>
      </c>
      <c r="AI13" s="5" t="str">
        <f t="shared" ref="AI13:AI45" si="110">IF(AJ14="","План","")</f>
        <v>План</v>
      </c>
      <c r="AJ13" s="54" t="str">
        <f t="shared" ref="AJ13:AJ45" si="111">IF(AJ14="","","Факт")</f>
        <v/>
      </c>
      <c r="AK13" s="5" t="str">
        <f t="shared" ref="AK13:AK45" si="112">IF(AL14="","План","")</f>
        <v>План</v>
      </c>
      <c r="AL13" s="5" t="str">
        <f t="shared" ref="AL13:AL45" si="113">IF(AL14="","","Факт")</f>
        <v/>
      </c>
      <c r="AM13" s="5" t="str">
        <f t="shared" ref="AM13:AM45" si="114">IF(AN14="","План","")</f>
        <v>План</v>
      </c>
      <c r="AN13" s="5" t="str">
        <f t="shared" ref="AN13:AN45" si="115">IF(AN14="","","Факт")</f>
        <v/>
      </c>
      <c r="AO13" s="5" t="str">
        <f t="shared" ref="AO13:AO45" si="116">IF(AP14="","План","")</f>
        <v>План</v>
      </c>
      <c r="AP13" s="5" t="str">
        <f t="shared" ref="AP13:AP45" si="117">IF(AP14="","","Факт")</f>
        <v/>
      </c>
      <c r="AQ13" s="5" t="str">
        <f t="shared" ref="AQ13:AQ45" si="118">IF(AR14="","План","")</f>
        <v>План</v>
      </c>
      <c r="AR13" s="5" t="str">
        <f t="shared" ref="AR13:AR45" si="119">IF(AR14="","","Факт")</f>
        <v/>
      </c>
      <c r="AS13" s="5" t="str">
        <f t="shared" ref="AS13:AS45" si="120">IF(AT14="","План","")</f>
        <v>План</v>
      </c>
      <c r="AT13" s="54" t="str">
        <f t="shared" ref="AT13:AT45" si="121">IF(AT14="","","Факт")</f>
        <v/>
      </c>
    </row>
    <row r="14" spans="1:46" ht="15.75" thickBot="1" x14ac:dyDescent="0.3">
      <c r="A14" s="9"/>
      <c r="B14" s="84"/>
      <c r="C14" s="57"/>
      <c r="D14" s="59"/>
      <c r="E14" s="76"/>
      <c r="F14" s="80"/>
      <c r="G14" s="62"/>
      <c r="H14" s="62"/>
      <c r="I14" s="62"/>
      <c r="J14" s="62"/>
      <c r="K14" s="62"/>
      <c r="L14" s="62"/>
      <c r="M14" s="62"/>
      <c r="N14" s="60"/>
      <c r="O14" s="63"/>
      <c r="P14" s="71"/>
      <c r="Q14" s="60"/>
      <c r="R14" s="60"/>
      <c r="S14" s="60"/>
      <c r="T14" s="60"/>
      <c r="U14" s="60"/>
      <c r="V14" s="60"/>
      <c r="W14" s="60"/>
      <c r="X14" s="60"/>
      <c r="Y14" s="81"/>
      <c r="Z14" s="93"/>
      <c r="AA14" s="46">
        <v>3</v>
      </c>
      <c r="AB14" s="47" t="str">
        <f t="shared" ref="AB14" si="122">IF(G13=0,"",G13-F13+AA14)</f>
        <v/>
      </c>
      <c r="AC14" s="48">
        <v>1</v>
      </c>
      <c r="AD14" s="47" t="str">
        <f t="shared" ref="AD14" si="123">IF(I13=0,"",I13-H13+AC14)</f>
        <v/>
      </c>
      <c r="AE14" s="48">
        <v>1</v>
      </c>
      <c r="AF14" s="47" t="str">
        <f t="shared" ref="AF14" si="124">IF(K13=0,"",K13-J13+AE14)</f>
        <v/>
      </c>
      <c r="AG14" s="48">
        <v>2</v>
      </c>
      <c r="AH14" s="47" t="str">
        <f t="shared" ref="AH14" si="125">IF(M13=0,"",M13-L13+AG14)</f>
        <v/>
      </c>
      <c r="AI14" s="48">
        <v>1</v>
      </c>
      <c r="AJ14" s="55" t="str">
        <f t="shared" ref="AJ14" si="126">IF(O14=0,"",O14-N13+AI14)</f>
        <v/>
      </c>
      <c r="AK14" s="49">
        <v>3</v>
      </c>
      <c r="AL14" s="47" t="str">
        <f t="shared" ref="AL14" si="127">IF(Q14=0,"",Q14-P13+AK14)</f>
        <v/>
      </c>
      <c r="AM14" s="48">
        <v>14</v>
      </c>
      <c r="AN14" s="47" t="str">
        <f t="shared" ref="AN14" si="128">IF(S14=0,"",S14-R13+AM14)</f>
        <v/>
      </c>
      <c r="AO14" s="48">
        <v>3</v>
      </c>
      <c r="AP14" s="47" t="str">
        <f t="shared" ref="AP14" si="129">IF(U14=0,"",U14-T13+AO14)</f>
        <v/>
      </c>
      <c r="AQ14" s="48">
        <v>1</v>
      </c>
      <c r="AR14" s="47" t="str">
        <f t="shared" ref="AR14" si="130">IF(W14=0,"",W14-V13+AQ14)</f>
        <v/>
      </c>
      <c r="AS14" s="48">
        <v>5</v>
      </c>
      <c r="AT14" s="55" t="str">
        <f t="shared" ref="AT14" si="131">IF(Y14=0,"",Y14-X13+AS14)</f>
        <v/>
      </c>
    </row>
    <row r="15" spans="1:46" x14ac:dyDescent="0.25">
      <c r="A15" s="7">
        <v>6</v>
      </c>
      <c r="B15" s="83">
        <v>45175</v>
      </c>
      <c r="C15" s="56">
        <f t="shared" ref="C15" si="132">B15+33</f>
        <v>45208</v>
      </c>
      <c r="D15" s="58" t="str">
        <f t="shared" ref="D15:D46" si="133">IF(MAX(G15,I15,K15,M15,O15,Q15,S15,U15,W15,Y15)-B15+Z15-33&lt;0,"",MAX(G15,I15,K15,M15,O15,Q15,S15,U15,W15,Y15)-B15+Z15-33)</f>
        <v/>
      </c>
      <c r="E15" s="75" t="str">
        <f t="shared" ref="E15" si="134">IF(SUM(F15:Y16)=0,"",MAX(G15,I15,K15,M15,O15,Q15,S15,U15,W15,Y15)+Z15)</f>
        <v/>
      </c>
      <c r="F15" s="79"/>
      <c r="G15" s="61"/>
      <c r="H15" s="61"/>
      <c r="I15" s="61"/>
      <c r="J15" s="61"/>
      <c r="K15" s="61"/>
      <c r="L15" s="61"/>
      <c r="M15" s="61"/>
      <c r="N15" s="60"/>
      <c r="O15" s="63"/>
      <c r="P15" s="71"/>
      <c r="Q15" s="60"/>
      <c r="R15" s="60"/>
      <c r="S15" s="60"/>
      <c r="T15" s="60"/>
      <c r="U15" s="60"/>
      <c r="V15" s="60"/>
      <c r="W15" s="60"/>
      <c r="X15" s="60"/>
      <c r="Y15" s="81"/>
      <c r="Z15" s="93">
        <f t="shared" ref="Z15" si="135">IF(Y15=0,SUMIFS(AA16:AT16,AA15:AT15,"План"),0)</f>
        <v>34</v>
      </c>
      <c r="AA15" s="82" t="str">
        <f t="shared" ref="AA15:AA45" si="136">IF(AB16="","План","")</f>
        <v>План</v>
      </c>
      <c r="AB15" s="5" t="str">
        <f t="shared" ref="AB15:AB45" si="137">IF(AB16="","","Факт")</f>
        <v/>
      </c>
      <c r="AC15" s="5" t="str">
        <f t="shared" ref="AC15:AC45" si="138">IF(AD16="","План","")</f>
        <v>План</v>
      </c>
      <c r="AD15" s="5" t="str">
        <f t="shared" ref="AD15:AD45" si="139">IF(AD16="","","Факт")</f>
        <v/>
      </c>
      <c r="AE15" s="5" t="str">
        <f t="shared" ref="AE15:AE45" si="140">IF(AF16="","План","")</f>
        <v>План</v>
      </c>
      <c r="AF15" s="5" t="str">
        <f t="shared" ref="AF15:AF45" si="141">IF(AF16="","","Факт")</f>
        <v/>
      </c>
      <c r="AG15" s="5" t="str">
        <f t="shared" ref="AG15:AG45" si="142">IF(AH16="","План","")</f>
        <v>План</v>
      </c>
      <c r="AH15" s="5" t="str">
        <f t="shared" ref="AH15:AH45" si="143">IF(AH16="","","Факт")</f>
        <v/>
      </c>
      <c r="AI15" s="5" t="str">
        <f t="shared" ref="AI15:AI45" si="144">IF(AJ16="","План","")</f>
        <v>План</v>
      </c>
      <c r="AJ15" s="54" t="str">
        <f t="shared" ref="AJ15:AJ45" si="145">IF(AJ16="","","Факт")</f>
        <v/>
      </c>
      <c r="AK15" s="5" t="str">
        <f t="shared" ref="AK15:AK45" si="146">IF(AL16="","План","")</f>
        <v>План</v>
      </c>
      <c r="AL15" s="5" t="str">
        <f t="shared" ref="AL15:AL45" si="147">IF(AL16="","","Факт")</f>
        <v/>
      </c>
      <c r="AM15" s="5" t="str">
        <f t="shared" ref="AM15:AM45" si="148">IF(AN16="","План","")</f>
        <v>План</v>
      </c>
      <c r="AN15" s="5" t="str">
        <f t="shared" ref="AN15:AN45" si="149">IF(AN16="","","Факт")</f>
        <v/>
      </c>
      <c r="AO15" s="5" t="str">
        <f t="shared" ref="AO15:AO45" si="150">IF(AP16="","План","")</f>
        <v>План</v>
      </c>
      <c r="AP15" s="5" t="str">
        <f t="shared" ref="AP15:AP45" si="151">IF(AP16="","","Факт")</f>
        <v/>
      </c>
      <c r="AQ15" s="5" t="str">
        <f t="shared" ref="AQ15:AQ45" si="152">IF(AR16="","План","")</f>
        <v>План</v>
      </c>
      <c r="AR15" s="5" t="str">
        <f t="shared" ref="AR15:AR45" si="153">IF(AR16="","","Факт")</f>
        <v/>
      </c>
      <c r="AS15" s="5" t="str">
        <f t="shared" ref="AS15:AS45" si="154">IF(AT16="","План","")</f>
        <v>План</v>
      </c>
      <c r="AT15" s="54" t="str">
        <f t="shared" ref="AT15:AT45" si="155">IF(AT16="","","Факт")</f>
        <v/>
      </c>
    </row>
    <row r="16" spans="1:46" ht="15.75" thickBot="1" x14ac:dyDescent="0.3">
      <c r="A16" s="9"/>
      <c r="B16" s="84"/>
      <c r="C16" s="57"/>
      <c r="D16" s="59"/>
      <c r="E16" s="76"/>
      <c r="F16" s="80"/>
      <c r="G16" s="62"/>
      <c r="H16" s="62"/>
      <c r="I16" s="62"/>
      <c r="J16" s="62"/>
      <c r="K16" s="62"/>
      <c r="L16" s="62"/>
      <c r="M16" s="62"/>
      <c r="N16" s="60"/>
      <c r="O16" s="63"/>
      <c r="P16" s="71"/>
      <c r="Q16" s="60"/>
      <c r="R16" s="60"/>
      <c r="S16" s="60"/>
      <c r="T16" s="60"/>
      <c r="U16" s="60"/>
      <c r="V16" s="60"/>
      <c r="W16" s="60"/>
      <c r="X16" s="60"/>
      <c r="Y16" s="81"/>
      <c r="Z16" s="93"/>
      <c r="AA16" s="46">
        <v>3</v>
      </c>
      <c r="AB16" s="47" t="str">
        <f t="shared" ref="AB16" si="156">IF(G15=0,"",G15-F15+AA16)</f>
        <v/>
      </c>
      <c r="AC16" s="48">
        <v>1</v>
      </c>
      <c r="AD16" s="47" t="str">
        <f t="shared" ref="AD16" si="157">IF(I15=0,"",I15-H15+AC16)</f>
        <v/>
      </c>
      <c r="AE16" s="48">
        <v>1</v>
      </c>
      <c r="AF16" s="47" t="str">
        <f t="shared" ref="AF16" si="158">IF(K15=0,"",K15-J15+AE16)</f>
        <v/>
      </c>
      <c r="AG16" s="48">
        <v>2</v>
      </c>
      <c r="AH16" s="47" t="str">
        <f t="shared" ref="AH16" si="159">IF(M15=0,"",M15-L15+AG16)</f>
        <v/>
      </c>
      <c r="AI16" s="48">
        <v>1</v>
      </c>
      <c r="AJ16" s="55" t="str">
        <f t="shared" ref="AJ16" si="160">IF(O16=0,"",O16-N15+AI16)</f>
        <v/>
      </c>
      <c r="AK16" s="49">
        <v>3</v>
      </c>
      <c r="AL16" s="47" t="str">
        <f t="shared" ref="AL16" si="161">IF(Q16=0,"",Q16-P15+AK16)</f>
        <v/>
      </c>
      <c r="AM16" s="48">
        <v>14</v>
      </c>
      <c r="AN16" s="47" t="str">
        <f t="shared" ref="AN16" si="162">IF(S16=0,"",S16-R15+AM16)</f>
        <v/>
      </c>
      <c r="AO16" s="48">
        <v>3</v>
      </c>
      <c r="AP16" s="47" t="str">
        <f t="shared" ref="AP16" si="163">IF(U16=0,"",U16-T15+AO16)</f>
        <v/>
      </c>
      <c r="AQ16" s="48">
        <v>1</v>
      </c>
      <c r="AR16" s="47" t="str">
        <f t="shared" ref="AR16" si="164">IF(W16=0,"",W16-V15+AQ16)</f>
        <v/>
      </c>
      <c r="AS16" s="48">
        <v>5</v>
      </c>
      <c r="AT16" s="55" t="str">
        <f t="shared" ref="AT16" si="165">IF(Y16=0,"",Y16-X15+AS16)</f>
        <v/>
      </c>
    </row>
    <row r="17" spans="1:46" x14ac:dyDescent="0.25">
      <c r="A17" s="7">
        <v>7</v>
      </c>
      <c r="B17" s="83">
        <v>45176</v>
      </c>
      <c r="C17" s="56">
        <f t="shared" ref="C17" si="166">B17+33</f>
        <v>45209</v>
      </c>
      <c r="D17" s="58" t="str">
        <f t="shared" ref="D17:D48" si="167">IF(MAX(G17,I17,K17,M17,O17,Q17,S17,U17,W17,Y17)-B17+Z17-33&lt;0,"",MAX(G17,I17,K17,M17,O17,Q17,S17,U17,W17,Y17)-B17+Z17-33)</f>
        <v/>
      </c>
      <c r="E17" s="75" t="str">
        <f t="shared" ref="E17" si="168">IF(SUM(F17:Y18)=0,"",MAX(G17,I17,K17,M17,O17,Q17,S17,U17,W17,Y17)+Z17)</f>
        <v/>
      </c>
      <c r="F17" s="79"/>
      <c r="G17" s="61"/>
      <c r="H17" s="61"/>
      <c r="I17" s="61"/>
      <c r="J17" s="61"/>
      <c r="K17" s="61"/>
      <c r="L17" s="61"/>
      <c r="M17" s="61"/>
      <c r="N17" s="60"/>
      <c r="O17" s="63"/>
      <c r="P17" s="71"/>
      <c r="Q17" s="60"/>
      <c r="R17" s="60"/>
      <c r="S17" s="60"/>
      <c r="T17" s="60"/>
      <c r="U17" s="60"/>
      <c r="V17" s="60"/>
      <c r="W17" s="60"/>
      <c r="X17" s="60"/>
      <c r="Y17" s="81"/>
      <c r="Z17" s="93">
        <f t="shared" ref="Z17" si="169">IF(Y17=0,SUMIFS(AA18:AT18,AA17:AT17,"План"),0)</f>
        <v>34</v>
      </c>
      <c r="AA17" s="82" t="str">
        <f t="shared" ref="AA17:AA45" si="170">IF(AB18="","План","")</f>
        <v>План</v>
      </c>
      <c r="AB17" s="5" t="str">
        <f t="shared" ref="AB17:AB45" si="171">IF(AB18="","","Факт")</f>
        <v/>
      </c>
      <c r="AC17" s="5" t="str">
        <f t="shared" ref="AC17:AC45" si="172">IF(AD18="","План","")</f>
        <v>План</v>
      </c>
      <c r="AD17" s="5" t="str">
        <f t="shared" ref="AD17:AD45" si="173">IF(AD18="","","Факт")</f>
        <v/>
      </c>
      <c r="AE17" s="5" t="str">
        <f t="shared" ref="AE17:AE45" si="174">IF(AF18="","План","")</f>
        <v>План</v>
      </c>
      <c r="AF17" s="5" t="str">
        <f t="shared" ref="AF17:AF45" si="175">IF(AF18="","","Факт")</f>
        <v/>
      </c>
      <c r="AG17" s="5" t="str">
        <f t="shared" ref="AG17:AG45" si="176">IF(AH18="","План","")</f>
        <v>План</v>
      </c>
      <c r="AH17" s="5" t="str">
        <f t="shared" ref="AH17:AH45" si="177">IF(AH18="","","Факт")</f>
        <v/>
      </c>
      <c r="AI17" s="5" t="str">
        <f t="shared" ref="AI17:AI45" si="178">IF(AJ18="","План","")</f>
        <v>План</v>
      </c>
      <c r="AJ17" s="54" t="str">
        <f t="shared" ref="AJ17:AJ45" si="179">IF(AJ18="","","Факт")</f>
        <v/>
      </c>
      <c r="AK17" s="5" t="str">
        <f t="shared" ref="AK17:AK45" si="180">IF(AL18="","План","")</f>
        <v>План</v>
      </c>
      <c r="AL17" s="5" t="str">
        <f t="shared" ref="AL17:AL45" si="181">IF(AL18="","","Факт")</f>
        <v/>
      </c>
      <c r="AM17" s="5" t="str">
        <f t="shared" ref="AM17:AM45" si="182">IF(AN18="","План","")</f>
        <v>План</v>
      </c>
      <c r="AN17" s="5" t="str">
        <f t="shared" ref="AN17:AN45" si="183">IF(AN18="","","Факт")</f>
        <v/>
      </c>
      <c r="AO17" s="5" t="str">
        <f t="shared" ref="AO17:AO45" si="184">IF(AP18="","План","")</f>
        <v>План</v>
      </c>
      <c r="AP17" s="5" t="str">
        <f t="shared" ref="AP17:AP45" si="185">IF(AP18="","","Факт")</f>
        <v/>
      </c>
      <c r="AQ17" s="5" t="str">
        <f t="shared" ref="AQ17:AQ45" si="186">IF(AR18="","План","")</f>
        <v>План</v>
      </c>
      <c r="AR17" s="5" t="str">
        <f t="shared" ref="AR17:AR45" si="187">IF(AR18="","","Факт")</f>
        <v/>
      </c>
      <c r="AS17" s="5" t="str">
        <f t="shared" ref="AS17:AS45" si="188">IF(AT18="","План","")</f>
        <v>План</v>
      </c>
      <c r="AT17" s="54" t="str">
        <f t="shared" ref="AT17:AT45" si="189">IF(AT18="","","Факт")</f>
        <v/>
      </c>
    </row>
    <row r="18" spans="1:46" ht="15.75" thickBot="1" x14ac:dyDescent="0.3">
      <c r="A18" s="9"/>
      <c r="B18" s="84"/>
      <c r="C18" s="57"/>
      <c r="D18" s="59"/>
      <c r="E18" s="76"/>
      <c r="F18" s="80"/>
      <c r="G18" s="62"/>
      <c r="H18" s="62"/>
      <c r="I18" s="62"/>
      <c r="J18" s="62"/>
      <c r="K18" s="62"/>
      <c r="L18" s="62"/>
      <c r="M18" s="62"/>
      <c r="N18" s="60"/>
      <c r="O18" s="63"/>
      <c r="P18" s="71"/>
      <c r="Q18" s="60"/>
      <c r="R18" s="60"/>
      <c r="S18" s="60"/>
      <c r="T18" s="60"/>
      <c r="U18" s="60"/>
      <c r="V18" s="60"/>
      <c r="W18" s="60"/>
      <c r="X18" s="60"/>
      <c r="Y18" s="81"/>
      <c r="Z18" s="93"/>
      <c r="AA18" s="46">
        <v>3</v>
      </c>
      <c r="AB18" s="47" t="str">
        <f t="shared" ref="AB18" si="190">IF(G17=0,"",G17-F17+AA18)</f>
        <v/>
      </c>
      <c r="AC18" s="48">
        <v>1</v>
      </c>
      <c r="AD18" s="47" t="str">
        <f t="shared" ref="AD18" si="191">IF(I17=0,"",I17-H17+AC18)</f>
        <v/>
      </c>
      <c r="AE18" s="48">
        <v>1</v>
      </c>
      <c r="AF18" s="47" t="str">
        <f t="shared" ref="AF18" si="192">IF(K17=0,"",K17-J17+AE18)</f>
        <v/>
      </c>
      <c r="AG18" s="48">
        <v>2</v>
      </c>
      <c r="AH18" s="47" t="str">
        <f t="shared" ref="AH18" si="193">IF(M17=0,"",M17-L17+AG18)</f>
        <v/>
      </c>
      <c r="AI18" s="48">
        <v>1</v>
      </c>
      <c r="AJ18" s="55" t="str">
        <f t="shared" ref="AJ18" si="194">IF(O18=0,"",O18-N17+AI18)</f>
        <v/>
      </c>
      <c r="AK18" s="49">
        <v>3</v>
      </c>
      <c r="AL18" s="47" t="str">
        <f t="shared" ref="AL18" si="195">IF(Q18=0,"",Q18-P17+AK18)</f>
        <v/>
      </c>
      <c r="AM18" s="48">
        <v>14</v>
      </c>
      <c r="AN18" s="47" t="str">
        <f t="shared" ref="AN18" si="196">IF(S18=0,"",S18-R17+AM18)</f>
        <v/>
      </c>
      <c r="AO18" s="48">
        <v>3</v>
      </c>
      <c r="AP18" s="47" t="str">
        <f t="shared" ref="AP18" si="197">IF(U18=0,"",U18-T17+AO18)</f>
        <v/>
      </c>
      <c r="AQ18" s="48">
        <v>1</v>
      </c>
      <c r="AR18" s="47" t="str">
        <f t="shared" ref="AR18" si="198">IF(W18=0,"",W18-V17+AQ18)</f>
        <v/>
      </c>
      <c r="AS18" s="48">
        <v>5</v>
      </c>
      <c r="AT18" s="55" t="str">
        <f t="shared" ref="AT18" si="199">IF(Y18=0,"",Y18-X17+AS18)</f>
        <v/>
      </c>
    </row>
    <row r="19" spans="1:46" x14ac:dyDescent="0.25">
      <c r="A19" s="7">
        <v>8</v>
      </c>
      <c r="B19" s="83">
        <v>45177</v>
      </c>
      <c r="C19" s="56">
        <f t="shared" ref="C19" si="200">B19+33</f>
        <v>45210</v>
      </c>
      <c r="D19" s="58" t="str">
        <f t="shared" ref="D19:D50" si="201">IF(MAX(G19,I19,K19,M19,O19,Q19,S19,U19,W19,Y19)-B19+Z19-33&lt;0,"",MAX(G19,I19,K19,M19,O19,Q19,S19,U19,W19,Y19)-B19+Z19-33)</f>
        <v/>
      </c>
      <c r="E19" s="75" t="str">
        <f t="shared" ref="E19" si="202">IF(SUM(F19:Y20)=0,"",MAX(G19,I19,K19,M19,O19,Q19,S19,U19,W19,Y19)+Z19)</f>
        <v/>
      </c>
      <c r="F19" s="79"/>
      <c r="G19" s="61"/>
      <c r="H19" s="61"/>
      <c r="I19" s="61"/>
      <c r="J19" s="61"/>
      <c r="K19" s="61"/>
      <c r="L19" s="61"/>
      <c r="M19" s="61"/>
      <c r="N19" s="60"/>
      <c r="O19" s="63"/>
      <c r="P19" s="71"/>
      <c r="Q19" s="60"/>
      <c r="R19" s="60"/>
      <c r="S19" s="60"/>
      <c r="T19" s="60"/>
      <c r="U19" s="60"/>
      <c r="V19" s="60"/>
      <c r="W19" s="60"/>
      <c r="X19" s="60"/>
      <c r="Y19" s="81"/>
      <c r="Z19" s="93">
        <f t="shared" ref="Z19" si="203">IF(Y19=0,SUMIFS(AA20:AT20,AA19:AT19,"План"),0)</f>
        <v>34</v>
      </c>
      <c r="AA19" s="82" t="str">
        <f t="shared" ref="AA19:AA45" si="204">IF(AB20="","План","")</f>
        <v>План</v>
      </c>
      <c r="AB19" s="5" t="str">
        <f t="shared" ref="AB19:AB45" si="205">IF(AB20="","","Факт")</f>
        <v/>
      </c>
      <c r="AC19" s="5" t="str">
        <f t="shared" ref="AC19:AC45" si="206">IF(AD20="","План","")</f>
        <v>План</v>
      </c>
      <c r="AD19" s="5" t="str">
        <f t="shared" ref="AD19:AD45" si="207">IF(AD20="","","Факт")</f>
        <v/>
      </c>
      <c r="AE19" s="5" t="str">
        <f t="shared" ref="AE19:AE45" si="208">IF(AF20="","План","")</f>
        <v>План</v>
      </c>
      <c r="AF19" s="5" t="str">
        <f t="shared" ref="AF19:AF45" si="209">IF(AF20="","","Факт")</f>
        <v/>
      </c>
      <c r="AG19" s="5" t="str">
        <f t="shared" ref="AG19:AG45" si="210">IF(AH20="","План","")</f>
        <v>План</v>
      </c>
      <c r="AH19" s="5" t="str">
        <f t="shared" ref="AH19:AH45" si="211">IF(AH20="","","Факт")</f>
        <v/>
      </c>
      <c r="AI19" s="5" t="str">
        <f t="shared" ref="AI19:AI45" si="212">IF(AJ20="","План","")</f>
        <v>План</v>
      </c>
      <c r="AJ19" s="54" t="str">
        <f t="shared" ref="AJ19:AJ45" si="213">IF(AJ20="","","Факт")</f>
        <v/>
      </c>
      <c r="AK19" s="5" t="str">
        <f t="shared" ref="AK19:AK45" si="214">IF(AL20="","План","")</f>
        <v>План</v>
      </c>
      <c r="AL19" s="5" t="str">
        <f t="shared" ref="AL19:AL45" si="215">IF(AL20="","","Факт")</f>
        <v/>
      </c>
      <c r="AM19" s="5" t="str">
        <f t="shared" ref="AM19:AM45" si="216">IF(AN20="","План","")</f>
        <v>План</v>
      </c>
      <c r="AN19" s="5" t="str">
        <f t="shared" ref="AN19:AN45" si="217">IF(AN20="","","Факт")</f>
        <v/>
      </c>
      <c r="AO19" s="5" t="str">
        <f t="shared" ref="AO19:AO45" si="218">IF(AP20="","План","")</f>
        <v>План</v>
      </c>
      <c r="AP19" s="5" t="str">
        <f t="shared" ref="AP19:AP45" si="219">IF(AP20="","","Факт")</f>
        <v/>
      </c>
      <c r="AQ19" s="5" t="str">
        <f t="shared" ref="AQ19:AQ45" si="220">IF(AR20="","План","")</f>
        <v>План</v>
      </c>
      <c r="AR19" s="5" t="str">
        <f t="shared" ref="AR19:AR45" si="221">IF(AR20="","","Факт")</f>
        <v/>
      </c>
      <c r="AS19" s="5" t="str">
        <f t="shared" ref="AS19:AS45" si="222">IF(AT20="","План","")</f>
        <v>План</v>
      </c>
      <c r="AT19" s="54" t="str">
        <f t="shared" ref="AT19:AT45" si="223">IF(AT20="","","Факт")</f>
        <v/>
      </c>
    </row>
    <row r="20" spans="1:46" ht="15.75" thickBot="1" x14ac:dyDescent="0.3">
      <c r="A20" s="9"/>
      <c r="B20" s="84"/>
      <c r="C20" s="57"/>
      <c r="D20" s="59"/>
      <c r="E20" s="76"/>
      <c r="F20" s="80"/>
      <c r="G20" s="62"/>
      <c r="H20" s="62"/>
      <c r="I20" s="62"/>
      <c r="J20" s="62"/>
      <c r="K20" s="62"/>
      <c r="L20" s="62"/>
      <c r="M20" s="62"/>
      <c r="N20" s="60"/>
      <c r="O20" s="63"/>
      <c r="P20" s="71"/>
      <c r="Q20" s="60"/>
      <c r="R20" s="60"/>
      <c r="S20" s="60"/>
      <c r="T20" s="60"/>
      <c r="U20" s="60"/>
      <c r="V20" s="60"/>
      <c r="W20" s="60"/>
      <c r="X20" s="60"/>
      <c r="Y20" s="81"/>
      <c r="Z20" s="93"/>
      <c r="AA20" s="46">
        <v>3</v>
      </c>
      <c r="AB20" s="47" t="str">
        <f t="shared" ref="AB20" si="224">IF(G19=0,"",G19-F19+AA20)</f>
        <v/>
      </c>
      <c r="AC20" s="48">
        <v>1</v>
      </c>
      <c r="AD20" s="47" t="str">
        <f t="shared" ref="AD20" si="225">IF(I19=0,"",I19-H19+AC20)</f>
        <v/>
      </c>
      <c r="AE20" s="48">
        <v>1</v>
      </c>
      <c r="AF20" s="47" t="str">
        <f t="shared" ref="AF20" si="226">IF(K19=0,"",K19-J19+AE20)</f>
        <v/>
      </c>
      <c r="AG20" s="48">
        <v>2</v>
      </c>
      <c r="AH20" s="47" t="str">
        <f t="shared" ref="AH20" si="227">IF(M19=0,"",M19-L19+AG20)</f>
        <v/>
      </c>
      <c r="AI20" s="48">
        <v>1</v>
      </c>
      <c r="AJ20" s="55" t="str">
        <f t="shared" ref="AJ20" si="228">IF(O20=0,"",O20-N19+AI20)</f>
        <v/>
      </c>
      <c r="AK20" s="49">
        <v>3</v>
      </c>
      <c r="AL20" s="47" t="str">
        <f t="shared" ref="AL20" si="229">IF(Q20=0,"",Q20-P19+AK20)</f>
        <v/>
      </c>
      <c r="AM20" s="48">
        <v>14</v>
      </c>
      <c r="AN20" s="47" t="str">
        <f t="shared" ref="AN20" si="230">IF(S20=0,"",S20-R19+AM20)</f>
        <v/>
      </c>
      <c r="AO20" s="48">
        <v>3</v>
      </c>
      <c r="AP20" s="47" t="str">
        <f t="shared" ref="AP20" si="231">IF(U20=0,"",U20-T19+AO20)</f>
        <v/>
      </c>
      <c r="AQ20" s="48">
        <v>1</v>
      </c>
      <c r="AR20" s="47" t="str">
        <f t="shared" ref="AR20" si="232">IF(W20=0,"",W20-V19+AQ20)</f>
        <v/>
      </c>
      <c r="AS20" s="48">
        <v>5</v>
      </c>
      <c r="AT20" s="55" t="str">
        <f t="shared" ref="AT20" si="233">IF(Y20=0,"",Y20-X19+AS20)</f>
        <v/>
      </c>
    </row>
    <row r="21" spans="1:46" x14ac:dyDescent="0.25">
      <c r="A21" s="7">
        <v>9</v>
      </c>
      <c r="B21" s="83">
        <v>45178</v>
      </c>
      <c r="C21" s="56">
        <f t="shared" ref="C21" si="234">B21+33</f>
        <v>45211</v>
      </c>
      <c r="D21" s="58" t="str">
        <f t="shared" ref="D21:D52" si="235">IF(MAX(G21,I21,K21,M21,O21,Q21,S21,U21,W21,Y21)-B21+Z21-33&lt;0,"",MAX(G21,I21,K21,M21,O21,Q21,S21,U21,W21,Y21)-B21+Z21-33)</f>
        <v/>
      </c>
      <c r="E21" s="75" t="str">
        <f t="shared" ref="E21" si="236">IF(SUM(F21:Y22)=0,"",MAX(G21,I21,K21,M21,O21,Q21,S21,U21,W21,Y21)+Z21)</f>
        <v/>
      </c>
      <c r="F21" s="79"/>
      <c r="G21" s="61"/>
      <c r="H21" s="61"/>
      <c r="I21" s="61"/>
      <c r="J21" s="61"/>
      <c r="K21" s="61"/>
      <c r="L21" s="61"/>
      <c r="M21" s="61"/>
      <c r="N21" s="60"/>
      <c r="O21" s="63"/>
      <c r="P21" s="71"/>
      <c r="Q21" s="60"/>
      <c r="R21" s="60"/>
      <c r="S21" s="60"/>
      <c r="T21" s="60"/>
      <c r="U21" s="60"/>
      <c r="V21" s="60"/>
      <c r="W21" s="60"/>
      <c r="X21" s="60"/>
      <c r="Y21" s="81"/>
      <c r="Z21" s="93">
        <f t="shared" ref="Z21" si="237">IF(Y21=0,SUMIFS(AA22:AT22,AA21:AT21,"План"),0)</f>
        <v>34</v>
      </c>
      <c r="AA21" s="82" t="str">
        <f t="shared" ref="AA21:AA45" si="238">IF(AB22="","План","")</f>
        <v>План</v>
      </c>
      <c r="AB21" s="5" t="str">
        <f t="shared" ref="AB21:AB45" si="239">IF(AB22="","","Факт")</f>
        <v/>
      </c>
      <c r="AC21" s="5" t="str">
        <f t="shared" ref="AC21:AC45" si="240">IF(AD22="","План","")</f>
        <v>План</v>
      </c>
      <c r="AD21" s="5" t="str">
        <f t="shared" ref="AD21:AD45" si="241">IF(AD22="","","Факт")</f>
        <v/>
      </c>
      <c r="AE21" s="5" t="str">
        <f t="shared" ref="AE21:AE45" si="242">IF(AF22="","План","")</f>
        <v>План</v>
      </c>
      <c r="AF21" s="5" t="str">
        <f t="shared" ref="AF21:AF45" si="243">IF(AF22="","","Факт")</f>
        <v/>
      </c>
      <c r="AG21" s="5" t="str">
        <f t="shared" ref="AG21:AG45" si="244">IF(AH22="","План","")</f>
        <v>План</v>
      </c>
      <c r="AH21" s="5" t="str">
        <f t="shared" ref="AH21:AH45" si="245">IF(AH22="","","Факт")</f>
        <v/>
      </c>
      <c r="AI21" s="5" t="str">
        <f t="shared" ref="AI21:AI45" si="246">IF(AJ22="","План","")</f>
        <v>План</v>
      </c>
      <c r="AJ21" s="54" t="str">
        <f t="shared" ref="AJ21:AJ45" si="247">IF(AJ22="","","Факт")</f>
        <v/>
      </c>
      <c r="AK21" s="5" t="str">
        <f t="shared" ref="AK21:AK45" si="248">IF(AL22="","План","")</f>
        <v>План</v>
      </c>
      <c r="AL21" s="5" t="str">
        <f t="shared" ref="AL21:AL45" si="249">IF(AL22="","","Факт")</f>
        <v/>
      </c>
      <c r="AM21" s="5" t="str">
        <f t="shared" ref="AM21:AM45" si="250">IF(AN22="","План","")</f>
        <v>План</v>
      </c>
      <c r="AN21" s="5" t="str">
        <f t="shared" ref="AN21:AN45" si="251">IF(AN22="","","Факт")</f>
        <v/>
      </c>
      <c r="AO21" s="5" t="str">
        <f t="shared" ref="AO21:AO45" si="252">IF(AP22="","План","")</f>
        <v>План</v>
      </c>
      <c r="AP21" s="5" t="str">
        <f t="shared" ref="AP21:AP45" si="253">IF(AP22="","","Факт")</f>
        <v/>
      </c>
      <c r="AQ21" s="5" t="str">
        <f t="shared" ref="AQ21:AQ45" si="254">IF(AR22="","План","")</f>
        <v>План</v>
      </c>
      <c r="AR21" s="5" t="str">
        <f t="shared" ref="AR21:AR45" si="255">IF(AR22="","","Факт")</f>
        <v/>
      </c>
      <c r="AS21" s="5" t="str">
        <f t="shared" ref="AS21:AS45" si="256">IF(AT22="","План","")</f>
        <v>План</v>
      </c>
      <c r="AT21" s="54" t="str">
        <f t="shared" ref="AT21:AT45" si="257">IF(AT22="","","Факт")</f>
        <v/>
      </c>
    </row>
    <row r="22" spans="1:46" ht="15.75" thickBot="1" x14ac:dyDescent="0.3">
      <c r="A22" s="9"/>
      <c r="B22" s="84"/>
      <c r="C22" s="57"/>
      <c r="D22" s="59"/>
      <c r="E22" s="76"/>
      <c r="F22" s="80"/>
      <c r="G22" s="62"/>
      <c r="H22" s="62"/>
      <c r="I22" s="62"/>
      <c r="J22" s="62"/>
      <c r="K22" s="62"/>
      <c r="L22" s="62"/>
      <c r="M22" s="62"/>
      <c r="N22" s="60"/>
      <c r="O22" s="63"/>
      <c r="P22" s="71"/>
      <c r="Q22" s="60"/>
      <c r="R22" s="60"/>
      <c r="S22" s="60"/>
      <c r="T22" s="60"/>
      <c r="U22" s="60"/>
      <c r="V22" s="60"/>
      <c r="W22" s="60"/>
      <c r="X22" s="60"/>
      <c r="Y22" s="81"/>
      <c r="Z22" s="93"/>
      <c r="AA22" s="46">
        <v>3</v>
      </c>
      <c r="AB22" s="47" t="str">
        <f t="shared" ref="AB22" si="258">IF(G21=0,"",G21-F21+AA22)</f>
        <v/>
      </c>
      <c r="AC22" s="48">
        <v>1</v>
      </c>
      <c r="AD22" s="47" t="str">
        <f t="shared" ref="AD22" si="259">IF(I21=0,"",I21-H21+AC22)</f>
        <v/>
      </c>
      <c r="AE22" s="48">
        <v>1</v>
      </c>
      <c r="AF22" s="47" t="str">
        <f t="shared" ref="AF22" si="260">IF(K21=0,"",K21-J21+AE22)</f>
        <v/>
      </c>
      <c r="AG22" s="48">
        <v>2</v>
      </c>
      <c r="AH22" s="47" t="str">
        <f t="shared" ref="AH22" si="261">IF(M21=0,"",M21-L21+AG22)</f>
        <v/>
      </c>
      <c r="AI22" s="48">
        <v>1</v>
      </c>
      <c r="AJ22" s="55" t="str">
        <f t="shared" ref="AJ22" si="262">IF(O22=0,"",O22-N21+AI22)</f>
        <v/>
      </c>
      <c r="AK22" s="49">
        <v>3</v>
      </c>
      <c r="AL22" s="47" t="str">
        <f t="shared" ref="AL22" si="263">IF(Q22=0,"",Q22-P21+AK22)</f>
        <v/>
      </c>
      <c r="AM22" s="48">
        <v>14</v>
      </c>
      <c r="AN22" s="47" t="str">
        <f t="shared" ref="AN22" si="264">IF(S22=0,"",S22-R21+AM22)</f>
        <v/>
      </c>
      <c r="AO22" s="48">
        <v>3</v>
      </c>
      <c r="AP22" s="47" t="str">
        <f t="shared" ref="AP22" si="265">IF(U22=0,"",U22-T21+AO22)</f>
        <v/>
      </c>
      <c r="AQ22" s="48">
        <v>1</v>
      </c>
      <c r="AR22" s="47" t="str">
        <f t="shared" ref="AR22" si="266">IF(W22=0,"",W22-V21+AQ22)</f>
        <v/>
      </c>
      <c r="AS22" s="48">
        <v>5</v>
      </c>
      <c r="AT22" s="55" t="str">
        <f t="shared" ref="AT22" si="267">IF(Y22=0,"",Y22-X21+AS22)</f>
        <v/>
      </c>
    </row>
    <row r="23" spans="1:46" x14ac:dyDescent="0.25">
      <c r="A23" s="7">
        <v>10</v>
      </c>
      <c r="B23" s="83">
        <v>45179</v>
      </c>
      <c r="C23" s="56">
        <f t="shared" ref="C23" si="268">B23+33</f>
        <v>45212</v>
      </c>
      <c r="D23" s="58" t="str">
        <f t="shared" ref="D23:D54" si="269">IF(MAX(G23,I23,K23,M23,O23,Q23,S23,U23,W23,Y23)-B23+Z23-33&lt;0,"",MAX(G23,I23,K23,M23,O23,Q23,S23,U23,W23,Y23)-B23+Z23-33)</f>
        <v/>
      </c>
      <c r="E23" s="75" t="str">
        <f t="shared" ref="E23" si="270">IF(SUM(F23:Y24)=0,"",MAX(G23,I23,K23,M23,O23,Q23,S23,U23,W23,Y23)+Z23)</f>
        <v/>
      </c>
      <c r="F23" s="79"/>
      <c r="G23" s="61"/>
      <c r="H23" s="61"/>
      <c r="I23" s="61"/>
      <c r="J23" s="61"/>
      <c r="K23" s="61"/>
      <c r="L23" s="61"/>
      <c r="M23" s="61"/>
      <c r="N23" s="60"/>
      <c r="O23" s="63"/>
      <c r="P23" s="71"/>
      <c r="Q23" s="60"/>
      <c r="R23" s="60"/>
      <c r="S23" s="60"/>
      <c r="T23" s="60"/>
      <c r="U23" s="60"/>
      <c r="V23" s="60"/>
      <c r="W23" s="60"/>
      <c r="X23" s="60"/>
      <c r="Y23" s="81"/>
      <c r="Z23" s="93">
        <f t="shared" ref="Z23" si="271">IF(Y23=0,SUMIFS(AA24:AT24,AA23:AT23,"План"),0)</f>
        <v>34</v>
      </c>
      <c r="AA23" s="82" t="str">
        <f t="shared" ref="AA23:AA45" si="272">IF(AB24="","План","")</f>
        <v>План</v>
      </c>
      <c r="AB23" s="5" t="str">
        <f t="shared" ref="AB23:AB45" si="273">IF(AB24="","","Факт")</f>
        <v/>
      </c>
      <c r="AC23" s="5" t="str">
        <f t="shared" ref="AC23:AC45" si="274">IF(AD24="","План","")</f>
        <v>План</v>
      </c>
      <c r="AD23" s="5" t="str">
        <f t="shared" ref="AD23:AD45" si="275">IF(AD24="","","Факт")</f>
        <v/>
      </c>
      <c r="AE23" s="5" t="str">
        <f t="shared" ref="AE23:AE45" si="276">IF(AF24="","План","")</f>
        <v>План</v>
      </c>
      <c r="AF23" s="5" t="str">
        <f t="shared" ref="AF23:AF45" si="277">IF(AF24="","","Факт")</f>
        <v/>
      </c>
      <c r="AG23" s="5" t="str">
        <f t="shared" ref="AG23:AG45" si="278">IF(AH24="","План","")</f>
        <v>План</v>
      </c>
      <c r="AH23" s="5" t="str">
        <f t="shared" ref="AH23:AH45" si="279">IF(AH24="","","Факт")</f>
        <v/>
      </c>
      <c r="AI23" s="5" t="str">
        <f t="shared" ref="AI23:AI45" si="280">IF(AJ24="","План","")</f>
        <v>План</v>
      </c>
      <c r="AJ23" s="54" t="str">
        <f t="shared" ref="AJ23:AJ45" si="281">IF(AJ24="","","Факт")</f>
        <v/>
      </c>
      <c r="AK23" s="5" t="str">
        <f t="shared" ref="AK23:AK45" si="282">IF(AL24="","План","")</f>
        <v>План</v>
      </c>
      <c r="AL23" s="5" t="str">
        <f t="shared" ref="AL23:AL45" si="283">IF(AL24="","","Факт")</f>
        <v/>
      </c>
      <c r="AM23" s="5" t="str">
        <f t="shared" ref="AM23:AM45" si="284">IF(AN24="","План","")</f>
        <v>План</v>
      </c>
      <c r="AN23" s="5" t="str">
        <f t="shared" ref="AN23:AN45" si="285">IF(AN24="","","Факт")</f>
        <v/>
      </c>
      <c r="AO23" s="5" t="str">
        <f t="shared" ref="AO23:AO45" si="286">IF(AP24="","План","")</f>
        <v>План</v>
      </c>
      <c r="AP23" s="5" t="str">
        <f t="shared" ref="AP23:AP45" si="287">IF(AP24="","","Факт")</f>
        <v/>
      </c>
      <c r="AQ23" s="5" t="str">
        <f t="shared" ref="AQ23:AQ45" si="288">IF(AR24="","План","")</f>
        <v>План</v>
      </c>
      <c r="AR23" s="5" t="str">
        <f t="shared" ref="AR23:AR45" si="289">IF(AR24="","","Факт")</f>
        <v/>
      </c>
      <c r="AS23" s="5" t="str">
        <f t="shared" ref="AS23:AS45" si="290">IF(AT24="","План","")</f>
        <v>План</v>
      </c>
      <c r="AT23" s="54" t="str">
        <f t="shared" ref="AT23:AT45" si="291">IF(AT24="","","Факт")</f>
        <v/>
      </c>
    </row>
    <row r="24" spans="1:46" ht="15.75" thickBot="1" x14ac:dyDescent="0.3">
      <c r="A24" s="9"/>
      <c r="B24" s="84"/>
      <c r="C24" s="57"/>
      <c r="D24" s="59"/>
      <c r="E24" s="76"/>
      <c r="F24" s="80"/>
      <c r="G24" s="62"/>
      <c r="H24" s="62"/>
      <c r="I24" s="62"/>
      <c r="J24" s="62"/>
      <c r="K24" s="62"/>
      <c r="L24" s="62"/>
      <c r="M24" s="62"/>
      <c r="N24" s="60"/>
      <c r="O24" s="63"/>
      <c r="P24" s="71"/>
      <c r="Q24" s="60"/>
      <c r="R24" s="60"/>
      <c r="S24" s="60"/>
      <c r="T24" s="60"/>
      <c r="U24" s="60"/>
      <c r="V24" s="60"/>
      <c r="W24" s="60"/>
      <c r="X24" s="60"/>
      <c r="Y24" s="81"/>
      <c r="Z24" s="93"/>
      <c r="AA24" s="46">
        <v>3</v>
      </c>
      <c r="AB24" s="47" t="str">
        <f t="shared" ref="AB24" si="292">IF(G23=0,"",G23-F23+AA24)</f>
        <v/>
      </c>
      <c r="AC24" s="48">
        <v>1</v>
      </c>
      <c r="AD24" s="47" t="str">
        <f t="shared" ref="AD24" si="293">IF(I23=0,"",I23-H23+AC24)</f>
        <v/>
      </c>
      <c r="AE24" s="48">
        <v>1</v>
      </c>
      <c r="AF24" s="47" t="str">
        <f t="shared" ref="AF24" si="294">IF(K23=0,"",K23-J23+AE24)</f>
        <v/>
      </c>
      <c r="AG24" s="48">
        <v>2</v>
      </c>
      <c r="AH24" s="47" t="str">
        <f t="shared" ref="AH24" si="295">IF(M23=0,"",M23-L23+AG24)</f>
        <v/>
      </c>
      <c r="AI24" s="48">
        <v>1</v>
      </c>
      <c r="AJ24" s="55" t="str">
        <f t="shared" ref="AJ24" si="296">IF(O24=0,"",O24-N23+AI24)</f>
        <v/>
      </c>
      <c r="AK24" s="49">
        <v>3</v>
      </c>
      <c r="AL24" s="47" t="str">
        <f t="shared" ref="AL24" si="297">IF(Q24=0,"",Q24-P23+AK24)</f>
        <v/>
      </c>
      <c r="AM24" s="48">
        <v>14</v>
      </c>
      <c r="AN24" s="47" t="str">
        <f t="shared" ref="AN24" si="298">IF(S24=0,"",S24-R23+AM24)</f>
        <v/>
      </c>
      <c r="AO24" s="48">
        <v>3</v>
      </c>
      <c r="AP24" s="47" t="str">
        <f t="shared" ref="AP24" si="299">IF(U24=0,"",U24-T23+AO24)</f>
        <v/>
      </c>
      <c r="AQ24" s="48">
        <v>1</v>
      </c>
      <c r="AR24" s="47" t="str">
        <f t="shared" ref="AR24" si="300">IF(W24=0,"",W24-V23+AQ24)</f>
        <v/>
      </c>
      <c r="AS24" s="48">
        <v>5</v>
      </c>
      <c r="AT24" s="55" t="str">
        <f t="shared" ref="AT24" si="301">IF(Y24=0,"",Y24-X23+AS24)</f>
        <v/>
      </c>
    </row>
    <row r="25" spans="1:46" x14ac:dyDescent="0.25">
      <c r="A25" s="7">
        <v>11</v>
      </c>
      <c r="B25" s="83">
        <v>45180</v>
      </c>
      <c r="C25" s="56">
        <f t="shared" ref="C25" si="302">B25+33</f>
        <v>45213</v>
      </c>
      <c r="D25" s="58" t="str">
        <f t="shared" ref="D25:D56" si="303">IF(MAX(G25,I25,K25,M25,O25,Q25,S25,U25,W25,Y25)-B25+Z25-33&lt;0,"",MAX(G25,I25,K25,M25,O25,Q25,S25,U25,W25,Y25)-B25+Z25-33)</f>
        <v/>
      </c>
      <c r="E25" s="75" t="str">
        <f t="shared" ref="E25" si="304">IF(SUM(F25:Y26)=0,"",MAX(G25,I25,K25,M25,O25,Q25,S25,U25,W25,Y25)+Z25)</f>
        <v/>
      </c>
      <c r="F25" s="79"/>
      <c r="G25" s="61"/>
      <c r="H25" s="61"/>
      <c r="I25" s="61"/>
      <c r="J25" s="61"/>
      <c r="K25" s="61"/>
      <c r="L25" s="61"/>
      <c r="M25" s="61"/>
      <c r="N25" s="60"/>
      <c r="O25" s="63"/>
      <c r="P25" s="71"/>
      <c r="Q25" s="60"/>
      <c r="R25" s="60"/>
      <c r="S25" s="60"/>
      <c r="T25" s="60"/>
      <c r="U25" s="60"/>
      <c r="V25" s="60"/>
      <c r="W25" s="60"/>
      <c r="X25" s="60"/>
      <c r="Y25" s="81"/>
      <c r="Z25" s="93">
        <f t="shared" ref="Z25" si="305">IF(Y25=0,SUMIFS(AA26:AT26,AA25:AT25,"План"),0)</f>
        <v>34</v>
      </c>
      <c r="AA25" s="82" t="str">
        <f t="shared" ref="AA25:AA45" si="306">IF(AB26="","План","")</f>
        <v>План</v>
      </c>
      <c r="AB25" s="5" t="str">
        <f t="shared" ref="AB25:AB45" si="307">IF(AB26="","","Факт")</f>
        <v/>
      </c>
      <c r="AC25" s="5" t="str">
        <f t="shared" ref="AC25:AC45" si="308">IF(AD26="","План","")</f>
        <v>План</v>
      </c>
      <c r="AD25" s="5" t="str">
        <f t="shared" ref="AD25:AD45" si="309">IF(AD26="","","Факт")</f>
        <v/>
      </c>
      <c r="AE25" s="5" t="str">
        <f t="shared" ref="AE25:AE45" si="310">IF(AF26="","План","")</f>
        <v>План</v>
      </c>
      <c r="AF25" s="5" t="str">
        <f t="shared" ref="AF25:AF45" si="311">IF(AF26="","","Факт")</f>
        <v/>
      </c>
      <c r="AG25" s="5" t="str">
        <f t="shared" ref="AG25:AG45" si="312">IF(AH26="","План","")</f>
        <v>План</v>
      </c>
      <c r="AH25" s="5" t="str">
        <f t="shared" ref="AH25:AH45" si="313">IF(AH26="","","Факт")</f>
        <v/>
      </c>
      <c r="AI25" s="5" t="str">
        <f t="shared" ref="AI25:AI45" si="314">IF(AJ26="","План","")</f>
        <v>План</v>
      </c>
      <c r="AJ25" s="54" t="str">
        <f t="shared" ref="AJ25:AJ45" si="315">IF(AJ26="","","Факт")</f>
        <v/>
      </c>
      <c r="AK25" s="5" t="str">
        <f t="shared" ref="AK25:AK45" si="316">IF(AL26="","План","")</f>
        <v>План</v>
      </c>
      <c r="AL25" s="5" t="str">
        <f t="shared" ref="AL25:AL45" si="317">IF(AL26="","","Факт")</f>
        <v/>
      </c>
      <c r="AM25" s="5" t="str">
        <f t="shared" ref="AM25:AM45" si="318">IF(AN26="","План","")</f>
        <v>План</v>
      </c>
      <c r="AN25" s="5" t="str">
        <f t="shared" ref="AN25:AN45" si="319">IF(AN26="","","Факт")</f>
        <v/>
      </c>
      <c r="AO25" s="5" t="str">
        <f t="shared" ref="AO25:AO45" si="320">IF(AP26="","План","")</f>
        <v>План</v>
      </c>
      <c r="AP25" s="5" t="str">
        <f t="shared" ref="AP25:AP45" si="321">IF(AP26="","","Факт")</f>
        <v/>
      </c>
      <c r="AQ25" s="5" t="str">
        <f t="shared" ref="AQ25:AQ45" si="322">IF(AR26="","План","")</f>
        <v>План</v>
      </c>
      <c r="AR25" s="5" t="str">
        <f t="shared" ref="AR25:AR45" si="323">IF(AR26="","","Факт")</f>
        <v/>
      </c>
      <c r="AS25" s="5" t="str">
        <f t="shared" ref="AS25:AS45" si="324">IF(AT26="","План","")</f>
        <v>План</v>
      </c>
      <c r="AT25" s="54" t="str">
        <f t="shared" ref="AT25:AT45" si="325">IF(AT26="","","Факт")</f>
        <v/>
      </c>
    </row>
    <row r="26" spans="1:46" ht="15.75" thickBot="1" x14ac:dyDescent="0.3">
      <c r="A26" s="9"/>
      <c r="B26" s="84"/>
      <c r="C26" s="57"/>
      <c r="D26" s="59"/>
      <c r="E26" s="76"/>
      <c r="F26" s="80"/>
      <c r="G26" s="62"/>
      <c r="H26" s="62"/>
      <c r="I26" s="62"/>
      <c r="J26" s="62"/>
      <c r="K26" s="62"/>
      <c r="L26" s="62"/>
      <c r="M26" s="62"/>
      <c r="N26" s="60"/>
      <c r="O26" s="63"/>
      <c r="P26" s="71"/>
      <c r="Q26" s="60"/>
      <c r="R26" s="60"/>
      <c r="S26" s="60"/>
      <c r="T26" s="60"/>
      <c r="U26" s="60"/>
      <c r="V26" s="60"/>
      <c r="W26" s="60"/>
      <c r="X26" s="60"/>
      <c r="Y26" s="81"/>
      <c r="Z26" s="93"/>
      <c r="AA26" s="46">
        <v>3</v>
      </c>
      <c r="AB26" s="47" t="str">
        <f t="shared" ref="AB26" si="326">IF(G25=0,"",G25-F25+AA26)</f>
        <v/>
      </c>
      <c r="AC26" s="48">
        <v>1</v>
      </c>
      <c r="AD26" s="47" t="str">
        <f t="shared" ref="AD26" si="327">IF(I25=0,"",I25-H25+AC26)</f>
        <v/>
      </c>
      <c r="AE26" s="48">
        <v>1</v>
      </c>
      <c r="AF26" s="47" t="str">
        <f t="shared" ref="AF26" si="328">IF(K25=0,"",K25-J25+AE26)</f>
        <v/>
      </c>
      <c r="AG26" s="48">
        <v>2</v>
      </c>
      <c r="AH26" s="47" t="str">
        <f t="shared" ref="AH26" si="329">IF(M25=0,"",M25-L25+AG26)</f>
        <v/>
      </c>
      <c r="AI26" s="48">
        <v>1</v>
      </c>
      <c r="AJ26" s="55" t="str">
        <f t="shared" ref="AJ26" si="330">IF(O26=0,"",O26-N25+AI26)</f>
        <v/>
      </c>
      <c r="AK26" s="49">
        <v>3</v>
      </c>
      <c r="AL26" s="47" t="str">
        <f t="shared" ref="AL26" si="331">IF(Q26=0,"",Q26-P25+AK26)</f>
        <v/>
      </c>
      <c r="AM26" s="48">
        <v>14</v>
      </c>
      <c r="AN26" s="47" t="str">
        <f t="shared" ref="AN26" si="332">IF(S26=0,"",S26-R25+AM26)</f>
        <v/>
      </c>
      <c r="AO26" s="48">
        <v>3</v>
      </c>
      <c r="AP26" s="47" t="str">
        <f t="shared" ref="AP26" si="333">IF(U26=0,"",U26-T25+AO26)</f>
        <v/>
      </c>
      <c r="AQ26" s="48">
        <v>1</v>
      </c>
      <c r="AR26" s="47" t="str">
        <f t="shared" ref="AR26" si="334">IF(W26=0,"",W26-V25+AQ26)</f>
        <v/>
      </c>
      <c r="AS26" s="48">
        <v>5</v>
      </c>
      <c r="AT26" s="55" t="str">
        <f t="shared" ref="AT26" si="335">IF(Y26=0,"",Y26-X25+AS26)</f>
        <v/>
      </c>
    </row>
    <row r="27" spans="1:46" x14ac:dyDescent="0.25">
      <c r="A27" s="7">
        <v>12</v>
      </c>
      <c r="B27" s="83">
        <v>45181</v>
      </c>
      <c r="C27" s="56">
        <f t="shared" ref="C27" si="336">B27+33</f>
        <v>45214</v>
      </c>
      <c r="D27" s="58" t="str">
        <f t="shared" ref="D27:D58" si="337">IF(MAX(G27,I27,K27,M27,O27,Q27,S27,U27,W27,Y27)-B27+Z27-33&lt;0,"",MAX(G27,I27,K27,M27,O27,Q27,S27,U27,W27,Y27)-B27+Z27-33)</f>
        <v/>
      </c>
      <c r="E27" s="75" t="str">
        <f t="shared" ref="E27" si="338">IF(SUM(F27:Y28)=0,"",MAX(G27,I27,K27,M27,O27,Q27,S27,U27,W27,Y27)+Z27)</f>
        <v/>
      </c>
      <c r="F27" s="79"/>
      <c r="G27" s="61"/>
      <c r="H27" s="61"/>
      <c r="I27" s="61"/>
      <c r="J27" s="61"/>
      <c r="K27" s="61"/>
      <c r="L27" s="61"/>
      <c r="M27" s="61"/>
      <c r="N27" s="60"/>
      <c r="O27" s="63"/>
      <c r="P27" s="71"/>
      <c r="Q27" s="60"/>
      <c r="R27" s="60"/>
      <c r="S27" s="60"/>
      <c r="T27" s="60"/>
      <c r="U27" s="60"/>
      <c r="V27" s="60"/>
      <c r="W27" s="60"/>
      <c r="X27" s="60"/>
      <c r="Y27" s="81"/>
      <c r="Z27" s="93">
        <f t="shared" ref="Z27" si="339">IF(Y27=0,SUMIFS(AA28:AT28,AA27:AT27,"План"),0)</f>
        <v>34</v>
      </c>
      <c r="AA27" s="82" t="str">
        <f t="shared" ref="AA27:AA45" si="340">IF(AB28="","План","")</f>
        <v>План</v>
      </c>
      <c r="AB27" s="5" t="str">
        <f t="shared" ref="AB27:AB45" si="341">IF(AB28="","","Факт")</f>
        <v/>
      </c>
      <c r="AC27" s="5" t="str">
        <f t="shared" ref="AC27:AC45" si="342">IF(AD28="","План","")</f>
        <v>План</v>
      </c>
      <c r="AD27" s="5" t="str">
        <f t="shared" ref="AD27:AD45" si="343">IF(AD28="","","Факт")</f>
        <v/>
      </c>
      <c r="AE27" s="5" t="str">
        <f t="shared" ref="AE27:AE45" si="344">IF(AF28="","План","")</f>
        <v>План</v>
      </c>
      <c r="AF27" s="5" t="str">
        <f t="shared" ref="AF27:AF45" si="345">IF(AF28="","","Факт")</f>
        <v/>
      </c>
      <c r="AG27" s="5" t="str">
        <f t="shared" ref="AG27:AG45" si="346">IF(AH28="","План","")</f>
        <v>План</v>
      </c>
      <c r="AH27" s="5" t="str">
        <f t="shared" ref="AH27:AH45" si="347">IF(AH28="","","Факт")</f>
        <v/>
      </c>
      <c r="AI27" s="5" t="str">
        <f t="shared" ref="AI27:AI45" si="348">IF(AJ28="","План","")</f>
        <v>План</v>
      </c>
      <c r="AJ27" s="54" t="str">
        <f t="shared" ref="AJ27:AJ45" si="349">IF(AJ28="","","Факт")</f>
        <v/>
      </c>
      <c r="AK27" s="5" t="str">
        <f t="shared" ref="AK27:AK45" si="350">IF(AL28="","План","")</f>
        <v>План</v>
      </c>
      <c r="AL27" s="5" t="str">
        <f t="shared" ref="AL27:AL45" si="351">IF(AL28="","","Факт")</f>
        <v/>
      </c>
      <c r="AM27" s="5" t="str">
        <f t="shared" ref="AM27:AM45" si="352">IF(AN28="","План","")</f>
        <v>План</v>
      </c>
      <c r="AN27" s="5" t="str">
        <f t="shared" ref="AN27:AN45" si="353">IF(AN28="","","Факт")</f>
        <v/>
      </c>
      <c r="AO27" s="5" t="str">
        <f t="shared" ref="AO27:AO45" si="354">IF(AP28="","План","")</f>
        <v>План</v>
      </c>
      <c r="AP27" s="5" t="str">
        <f t="shared" ref="AP27:AP45" si="355">IF(AP28="","","Факт")</f>
        <v/>
      </c>
      <c r="AQ27" s="5" t="str">
        <f t="shared" ref="AQ27:AQ45" si="356">IF(AR28="","План","")</f>
        <v>План</v>
      </c>
      <c r="AR27" s="5" t="str">
        <f t="shared" ref="AR27:AR45" si="357">IF(AR28="","","Факт")</f>
        <v/>
      </c>
      <c r="AS27" s="5" t="str">
        <f t="shared" ref="AS27:AS45" si="358">IF(AT28="","План","")</f>
        <v>План</v>
      </c>
      <c r="AT27" s="54" t="str">
        <f t="shared" ref="AT27:AT45" si="359">IF(AT28="","","Факт")</f>
        <v/>
      </c>
    </row>
    <row r="28" spans="1:46" ht="15.75" thickBot="1" x14ac:dyDescent="0.3">
      <c r="A28" s="9"/>
      <c r="B28" s="84"/>
      <c r="C28" s="57"/>
      <c r="D28" s="59"/>
      <c r="E28" s="76"/>
      <c r="F28" s="80"/>
      <c r="G28" s="62"/>
      <c r="H28" s="62"/>
      <c r="I28" s="62"/>
      <c r="J28" s="62"/>
      <c r="K28" s="62"/>
      <c r="L28" s="62"/>
      <c r="M28" s="62"/>
      <c r="N28" s="60"/>
      <c r="O28" s="63"/>
      <c r="P28" s="71"/>
      <c r="Q28" s="60"/>
      <c r="R28" s="60"/>
      <c r="S28" s="60"/>
      <c r="T28" s="60"/>
      <c r="U28" s="60"/>
      <c r="V28" s="60"/>
      <c r="W28" s="60"/>
      <c r="X28" s="60"/>
      <c r="Y28" s="81"/>
      <c r="Z28" s="93"/>
      <c r="AA28" s="46">
        <v>3</v>
      </c>
      <c r="AB28" s="47" t="str">
        <f t="shared" ref="AB28" si="360">IF(G27=0,"",G27-F27+AA28)</f>
        <v/>
      </c>
      <c r="AC28" s="48">
        <v>1</v>
      </c>
      <c r="AD28" s="47" t="str">
        <f t="shared" ref="AD28" si="361">IF(I27=0,"",I27-H27+AC28)</f>
        <v/>
      </c>
      <c r="AE28" s="48">
        <v>1</v>
      </c>
      <c r="AF28" s="47" t="str">
        <f t="shared" ref="AF28" si="362">IF(K27=0,"",K27-J27+AE28)</f>
        <v/>
      </c>
      <c r="AG28" s="48">
        <v>2</v>
      </c>
      <c r="AH28" s="47" t="str">
        <f t="shared" ref="AH28" si="363">IF(M27=0,"",M27-L27+AG28)</f>
        <v/>
      </c>
      <c r="AI28" s="48">
        <v>1</v>
      </c>
      <c r="AJ28" s="55" t="str">
        <f t="shared" ref="AJ28" si="364">IF(O28=0,"",O28-N27+AI28)</f>
        <v/>
      </c>
      <c r="AK28" s="49">
        <v>3</v>
      </c>
      <c r="AL28" s="47" t="str">
        <f t="shared" ref="AL28" si="365">IF(Q28=0,"",Q28-P27+AK28)</f>
        <v/>
      </c>
      <c r="AM28" s="48">
        <v>14</v>
      </c>
      <c r="AN28" s="47" t="str">
        <f t="shared" ref="AN28" si="366">IF(S28=0,"",S28-R27+AM28)</f>
        <v/>
      </c>
      <c r="AO28" s="48">
        <v>3</v>
      </c>
      <c r="AP28" s="47" t="str">
        <f t="shared" ref="AP28" si="367">IF(U28=0,"",U28-T27+AO28)</f>
        <v/>
      </c>
      <c r="AQ28" s="48">
        <v>1</v>
      </c>
      <c r="AR28" s="47" t="str">
        <f t="shared" ref="AR28" si="368">IF(W28=0,"",W28-V27+AQ28)</f>
        <v/>
      </c>
      <c r="AS28" s="48">
        <v>5</v>
      </c>
      <c r="AT28" s="55" t="str">
        <f t="shared" ref="AT28" si="369">IF(Y28=0,"",Y28-X27+AS28)</f>
        <v/>
      </c>
    </row>
    <row r="29" spans="1:46" x14ac:dyDescent="0.25">
      <c r="A29" s="7">
        <v>13</v>
      </c>
      <c r="B29" s="83">
        <v>45182</v>
      </c>
      <c r="C29" s="56">
        <f t="shared" ref="C29" si="370">B29+33</f>
        <v>45215</v>
      </c>
      <c r="D29" s="58" t="str">
        <f t="shared" ref="D29:D60" si="371">IF(MAX(G29,I29,K29,M29,O29,Q29,S29,U29,W29,Y29)-B29+Z29-33&lt;0,"",MAX(G29,I29,K29,M29,O29,Q29,S29,U29,W29,Y29)-B29+Z29-33)</f>
        <v/>
      </c>
      <c r="E29" s="75" t="str">
        <f t="shared" ref="E29" si="372">IF(SUM(F29:Y30)=0,"",MAX(G29,I29,K29,M29,O29,Q29,S29,U29,W29,Y29)+Z29)</f>
        <v/>
      </c>
      <c r="F29" s="79"/>
      <c r="G29" s="61"/>
      <c r="H29" s="61"/>
      <c r="I29" s="61"/>
      <c r="J29" s="61"/>
      <c r="K29" s="61"/>
      <c r="L29" s="61"/>
      <c r="M29" s="61"/>
      <c r="N29" s="60"/>
      <c r="O29" s="63"/>
      <c r="P29" s="71"/>
      <c r="Q29" s="60"/>
      <c r="R29" s="60"/>
      <c r="S29" s="60"/>
      <c r="T29" s="60"/>
      <c r="U29" s="60"/>
      <c r="V29" s="60"/>
      <c r="W29" s="60"/>
      <c r="X29" s="60"/>
      <c r="Y29" s="81"/>
      <c r="Z29" s="93">
        <f t="shared" ref="Z29" si="373">IF(Y29=0,SUMIFS(AA30:AT30,AA29:AT29,"План"),0)</f>
        <v>34</v>
      </c>
      <c r="AA29" s="82" t="str">
        <f t="shared" ref="AA29:AA45" si="374">IF(AB30="","План","")</f>
        <v>План</v>
      </c>
      <c r="AB29" s="5" t="str">
        <f t="shared" ref="AB29:AB45" si="375">IF(AB30="","","Факт")</f>
        <v/>
      </c>
      <c r="AC29" s="5" t="str">
        <f t="shared" ref="AC29:AC45" si="376">IF(AD30="","План","")</f>
        <v>План</v>
      </c>
      <c r="AD29" s="5" t="str">
        <f t="shared" ref="AD29:AD45" si="377">IF(AD30="","","Факт")</f>
        <v/>
      </c>
      <c r="AE29" s="5" t="str">
        <f t="shared" ref="AE29:AE45" si="378">IF(AF30="","План","")</f>
        <v>План</v>
      </c>
      <c r="AF29" s="5" t="str">
        <f t="shared" ref="AF29:AF45" si="379">IF(AF30="","","Факт")</f>
        <v/>
      </c>
      <c r="AG29" s="5" t="str">
        <f t="shared" ref="AG29:AG45" si="380">IF(AH30="","План","")</f>
        <v>План</v>
      </c>
      <c r="AH29" s="5" t="str">
        <f t="shared" ref="AH29:AH45" si="381">IF(AH30="","","Факт")</f>
        <v/>
      </c>
      <c r="AI29" s="5" t="str">
        <f t="shared" ref="AI29:AI45" si="382">IF(AJ30="","План","")</f>
        <v>План</v>
      </c>
      <c r="AJ29" s="54" t="str">
        <f t="shared" ref="AJ29:AJ45" si="383">IF(AJ30="","","Факт")</f>
        <v/>
      </c>
      <c r="AK29" s="5" t="str">
        <f t="shared" ref="AK29:AK45" si="384">IF(AL30="","План","")</f>
        <v>План</v>
      </c>
      <c r="AL29" s="5" t="str">
        <f t="shared" ref="AL29:AL45" si="385">IF(AL30="","","Факт")</f>
        <v/>
      </c>
      <c r="AM29" s="5" t="str">
        <f t="shared" ref="AM29:AM45" si="386">IF(AN30="","План","")</f>
        <v>План</v>
      </c>
      <c r="AN29" s="5" t="str">
        <f t="shared" ref="AN29:AN45" si="387">IF(AN30="","","Факт")</f>
        <v/>
      </c>
      <c r="AO29" s="5" t="str">
        <f t="shared" ref="AO29:AO45" si="388">IF(AP30="","План","")</f>
        <v>План</v>
      </c>
      <c r="AP29" s="5" t="str">
        <f t="shared" ref="AP29:AP45" si="389">IF(AP30="","","Факт")</f>
        <v/>
      </c>
      <c r="AQ29" s="5" t="str">
        <f t="shared" ref="AQ29:AQ45" si="390">IF(AR30="","План","")</f>
        <v>План</v>
      </c>
      <c r="AR29" s="5" t="str">
        <f t="shared" ref="AR29:AR45" si="391">IF(AR30="","","Факт")</f>
        <v/>
      </c>
      <c r="AS29" s="5" t="str">
        <f t="shared" ref="AS29:AS45" si="392">IF(AT30="","План","")</f>
        <v>План</v>
      </c>
      <c r="AT29" s="54" t="str">
        <f t="shared" ref="AT29:AT45" si="393">IF(AT30="","","Факт")</f>
        <v/>
      </c>
    </row>
    <row r="30" spans="1:46" ht="15.75" thickBot="1" x14ac:dyDescent="0.3">
      <c r="A30" s="9"/>
      <c r="B30" s="84"/>
      <c r="C30" s="57"/>
      <c r="D30" s="59"/>
      <c r="E30" s="76"/>
      <c r="F30" s="80"/>
      <c r="G30" s="62"/>
      <c r="H30" s="62"/>
      <c r="I30" s="62"/>
      <c r="J30" s="62"/>
      <c r="K30" s="62"/>
      <c r="L30" s="62"/>
      <c r="M30" s="62"/>
      <c r="N30" s="60"/>
      <c r="O30" s="63"/>
      <c r="P30" s="71"/>
      <c r="Q30" s="60"/>
      <c r="R30" s="60"/>
      <c r="S30" s="60"/>
      <c r="T30" s="60"/>
      <c r="U30" s="60"/>
      <c r="V30" s="60"/>
      <c r="W30" s="60"/>
      <c r="X30" s="60"/>
      <c r="Y30" s="81"/>
      <c r="Z30" s="93"/>
      <c r="AA30" s="46">
        <v>3</v>
      </c>
      <c r="AB30" s="47" t="str">
        <f t="shared" ref="AB30" si="394">IF(G29=0,"",G29-F29+AA30)</f>
        <v/>
      </c>
      <c r="AC30" s="48">
        <v>1</v>
      </c>
      <c r="AD30" s="47" t="str">
        <f t="shared" ref="AD30" si="395">IF(I29=0,"",I29-H29+AC30)</f>
        <v/>
      </c>
      <c r="AE30" s="48">
        <v>1</v>
      </c>
      <c r="AF30" s="47" t="str">
        <f t="shared" ref="AF30" si="396">IF(K29=0,"",K29-J29+AE30)</f>
        <v/>
      </c>
      <c r="AG30" s="48">
        <v>2</v>
      </c>
      <c r="AH30" s="47" t="str">
        <f t="shared" ref="AH30" si="397">IF(M29=0,"",M29-L29+AG30)</f>
        <v/>
      </c>
      <c r="AI30" s="48">
        <v>1</v>
      </c>
      <c r="AJ30" s="55" t="str">
        <f t="shared" ref="AJ30" si="398">IF(O30=0,"",O30-N29+AI30)</f>
        <v/>
      </c>
      <c r="AK30" s="49">
        <v>3</v>
      </c>
      <c r="AL30" s="47" t="str">
        <f t="shared" ref="AL30" si="399">IF(Q30=0,"",Q30-P29+AK30)</f>
        <v/>
      </c>
      <c r="AM30" s="48">
        <v>14</v>
      </c>
      <c r="AN30" s="47" t="str">
        <f t="shared" ref="AN30" si="400">IF(S30=0,"",S30-R29+AM30)</f>
        <v/>
      </c>
      <c r="AO30" s="48">
        <v>3</v>
      </c>
      <c r="AP30" s="47" t="str">
        <f t="shared" ref="AP30" si="401">IF(U30=0,"",U30-T29+AO30)</f>
        <v/>
      </c>
      <c r="AQ30" s="48">
        <v>1</v>
      </c>
      <c r="AR30" s="47" t="str">
        <f t="shared" ref="AR30" si="402">IF(W30=0,"",W30-V29+AQ30)</f>
        <v/>
      </c>
      <c r="AS30" s="48">
        <v>5</v>
      </c>
      <c r="AT30" s="55" t="str">
        <f t="shared" ref="AT30" si="403">IF(Y30=0,"",Y30-X29+AS30)</f>
        <v/>
      </c>
    </row>
    <row r="31" spans="1:46" x14ac:dyDescent="0.25">
      <c r="A31" s="7">
        <v>14</v>
      </c>
      <c r="B31" s="83">
        <v>45183</v>
      </c>
      <c r="C31" s="56">
        <f t="shared" ref="C31" si="404">B31+33</f>
        <v>45216</v>
      </c>
      <c r="D31" s="58" t="str">
        <f t="shared" ref="D31:D62" si="405">IF(MAX(G31,I31,K31,M31,O31,Q31,S31,U31,W31,Y31)-B31+Z31-33&lt;0,"",MAX(G31,I31,K31,M31,O31,Q31,S31,U31,W31,Y31)-B31+Z31-33)</f>
        <v/>
      </c>
      <c r="E31" s="75" t="str">
        <f t="shared" ref="E31" si="406">IF(SUM(F31:Y32)=0,"",MAX(G31,I31,K31,M31,O31,Q31,S31,U31,W31,Y31)+Z31)</f>
        <v/>
      </c>
      <c r="F31" s="79"/>
      <c r="G31" s="61"/>
      <c r="H31" s="61"/>
      <c r="I31" s="61"/>
      <c r="J31" s="61"/>
      <c r="K31" s="61"/>
      <c r="L31" s="61"/>
      <c r="M31" s="61"/>
      <c r="N31" s="60"/>
      <c r="O31" s="63"/>
      <c r="P31" s="71"/>
      <c r="Q31" s="60"/>
      <c r="R31" s="60"/>
      <c r="S31" s="60"/>
      <c r="T31" s="60"/>
      <c r="U31" s="60"/>
      <c r="V31" s="60"/>
      <c r="W31" s="60"/>
      <c r="X31" s="60"/>
      <c r="Y31" s="81"/>
      <c r="Z31" s="93">
        <f t="shared" ref="Z31" si="407">IF(Y31=0,SUMIFS(AA32:AT32,AA31:AT31,"План"),0)</f>
        <v>34</v>
      </c>
      <c r="AA31" s="82" t="str">
        <f t="shared" ref="AA31:AA45" si="408">IF(AB32="","План","")</f>
        <v>План</v>
      </c>
      <c r="AB31" s="5" t="str">
        <f t="shared" ref="AB31:AB45" si="409">IF(AB32="","","Факт")</f>
        <v/>
      </c>
      <c r="AC31" s="5" t="str">
        <f t="shared" ref="AC31:AC45" si="410">IF(AD32="","План","")</f>
        <v>План</v>
      </c>
      <c r="AD31" s="5" t="str">
        <f t="shared" ref="AD31:AD45" si="411">IF(AD32="","","Факт")</f>
        <v/>
      </c>
      <c r="AE31" s="5" t="str">
        <f t="shared" ref="AE31:AE45" si="412">IF(AF32="","План","")</f>
        <v>План</v>
      </c>
      <c r="AF31" s="5" t="str">
        <f t="shared" ref="AF31:AF45" si="413">IF(AF32="","","Факт")</f>
        <v/>
      </c>
      <c r="AG31" s="5" t="str">
        <f t="shared" ref="AG31:AG45" si="414">IF(AH32="","План","")</f>
        <v>План</v>
      </c>
      <c r="AH31" s="5" t="str">
        <f t="shared" ref="AH31:AH45" si="415">IF(AH32="","","Факт")</f>
        <v/>
      </c>
      <c r="AI31" s="5" t="str">
        <f t="shared" ref="AI31:AI45" si="416">IF(AJ32="","План","")</f>
        <v>План</v>
      </c>
      <c r="AJ31" s="54" t="str">
        <f t="shared" ref="AJ31:AJ45" si="417">IF(AJ32="","","Факт")</f>
        <v/>
      </c>
      <c r="AK31" s="5" t="str">
        <f t="shared" ref="AK31:AK45" si="418">IF(AL32="","План","")</f>
        <v>План</v>
      </c>
      <c r="AL31" s="5" t="str">
        <f t="shared" ref="AL31:AL45" si="419">IF(AL32="","","Факт")</f>
        <v/>
      </c>
      <c r="AM31" s="5" t="str">
        <f t="shared" ref="AM31:AM45" si="420">IF(AN32="","План","")</f>
        <v>План</v>
      </c>
      <c r="AN31" s="5" t="str">
        <f t="shared" ref="AN31:AN45" si="421">IF(AN32="","","Факт")</f>
        <v/>
      </c>
      <c r="AO31" s="5" t="str">
        <f t="shared" ref="AO31:AO45" si="422">IF(AP32="","План","")</f>
        <v>План</v>
      </c>
      <c r="AP31" s="5" t="str">
        <f t="shared" ref="AP31:AP45" si="423">IF(AP32="","","Факт")</f>
        <v/>
      </c>
      <c r="AQ31" s="5" t="str">
        <f t="shared" ref="AQ31:AQ45" si="424">IF(AR32="","План","")</f>
        <v>План</v>
      </c>
      <c r="AR31" s="5" t="str">
        <f t="shared" ref="AR31:AR45" si="425">IF(AR32="","","Факт")</f>
        <v/>
      </c>
      <c r="AS31" s="5" t="str">
        <f t="shared" ref="AS31:AS45" si="426">IF(AT32="","План","")</f>
        <v>План</v>
      </c>
      <c r="AT31" s="54" t="str">
        <f t="shared" ref="AT31:AT45" si="427">IF(AT32="","","Факт")</f>
        <v/>
      </c>
    </row>
    <row r="32" spans="1:46" ht="15.75" thickBot="1" x14ac:dyDescent="0.3">
      <c r="A32" s="9"/>
      <c r="B32" s="84"/>
      <c r="C32" s="57"/>
      <c r="D32" s="59"/>
      <c r="E32" s="76"/>
      <c r="F32" s="80"/>
      <c r="G32" s="62"/>
      <c r="H32" s="62"/>
      <c r="I32" s="62"/>
      <c r="J32" s="62"/>
      <c r="K32" s="62"/>
      <c r="L32" s="62"/>
      <c r="M32" s="62"/>
      <c r="N32" s="60"/>
      <c r="O32" s="63"/>
      <c r="P32" s="71"/>
      <c r="Q32" s="60"/>
      <c r="R32" s="60"/>
      <c r="S32" s="60"/>
      <c r="T32" s="60"/>
      <c r="U32" s="60"/>
      <c r="V32" s="60"/>
      <c r="W32" s="60"/>
      <c r="X32" s="60"/>
      <c r="Y32" s="81"/>
      <c r="Z32" s="93"/>
      <c r="AA32" s="46">
        <v>3</v>
      </c>
      <c r="AB32" s="47" t="str">
        <f t="shared" ref="AB32" si="428">IF(G31=0,"",G31-F31+AA32)</f>
        <v/>
      </c>
      <c r="AC32" s="48">
        <v>1</v>
      </c>
      <c r="AD32" s="47" t="str">
        <f t="shared" ref="AD32" si="429">IF(I31=0,"",I31-H31+AC32)</f>
        <v/>
      </c>
      <c r="AE32" s="48">
        <v>1</v>
      </c>
      <c r="AF32" s="47" t="str">
        <f t="shared" ref="AF32" si="430">IF(K31=0,"",K31-J31+AE32)</f>
        <v/>
      </c>
      <c r="AG32" s="48">
        <v>2</v>
      </c>
      <c r="AH32" s="47" t="str">
        <f t="shared" ref="AH32" si="431">IF(M31=0,"",M31-L31+AG32)</f>
        <v/>
      </c>
      <c r="AI32" s="48">
        <v>1</v>
      </c>
      <c r="AJ32" s="55" t="str">
        <f t="shared" ref="AJ32" si="432">IF(O32=0,"",O32-N31+AI32)</f>
        <v/>
      </c>
      <c r="AK32" s="49">
        <v>3</v>
      </c>
      <c r="AL32" s="47" t="str">
        <f t="shared" ref="AL32" si="433">IF(Q32=0,"",Q32-P31+AK32)</f>
        <v/>
      </c>
      <c r="AM32" s="48">
        <v>14</v>
      </c>
      <c r="AN32" s="47" t="str">
        <f t="shared" ref="AN32" si="434">IF(S32=0,"",S32-R31+AM32)</f>
        <v/>
      </c>
      <c r="AO32" s="48">
        <v>3</v>
      </c>
      <c r="AP32" s="47" t="str">
        <f t="shared" ref="AP32" si="435">IF(U32=0,"",U32-T31+AO32)</f>
        <v/>
      </c>
      <c r="AQ32" s="48">
        <v>1</v>
      </c>
      <c r="AR32" s="47" t="str">
        <f t="shared" ref="AR32" si="436">IF(W32=0,"",W32-V31+AQ32)</f>
        <v/>
      </c>
      <c r="AS32" s="48">
        <v>5</v>
      </c>
      <c r="AT32" s="55" t="str">
        <f t="shared" ref="AT32" si="437">IF(Y32=0,"",Y32-X31+AS32)</f>
        <v/>
      </c>
    </row>
    <row r="33" spans="1:46" x14ac:dyDescent="0.25">
      <c r="A33" s="7">
        <v>15</v>
      </c>
      <c r="B33" s="83">
        <v>45184</v>
      </c>
      <c r="C33" s="56">
        <f t="shared" ref="C33" si="438">B33+33</f>
        <v>45217</v>
      </c>
      <c r="D33" s="58" t="str">
        <f t="shared" ref="D33:D64" si="439">IF(MAX(G33,I33,K33,M33,O33,Q33,S33,U33,W33,Y33)-B33+Z33-33&lt;0,"",MAX(G33,I33,K33,M33,O33,Q33,S33,U33,W33,Y33)-B33+Z33-33)</f>
        <v/>
      </c>
      <c r="E33" s="75" t="str">
        <f t="shared" ref="E33" si="440">IF(SUM(F33:Y34)=0,"",MAX(G33,I33,K33,M33,O33,Q33,S33,U33,W33,Y33)+Z33)</f>
        <v/>
      </c>
      <c r="F33" s="79"/>
      <c r="G33" s="61"/>
      <c r="H33" s="61"/>
      <c r="I33" s="61"/>
      <c r="J33" s="61"/>
      <c r="K33" s="61"/>
      <c r="L33" s="61"/>
      <c r="M33" s="61"/>
      <c r="N33" s="60"/>
      <c r="O33" s="63"/>
      <c r="P33" s="71"/>
      <c r="Q33" s="60"/>
      <c r="R33" s="60"/>
      <c r="S33" s="60"/>
      <c r="T33" s="60"/>
      <c r="U33" s="60"/>
      <c r="V33" s="60"/>
      <c r="W33" s="60"/>
      <c r="X33" s="60"/>
      <c r="Y33" s="81"/>
      <c r="Z33" s="93">
        <f t="shared" ref="Z33" si="441">IF(Y33=0,SUMIFS(AA34:AT34,AA33:AT33,"План"),0)</f>
        <v>34</v>
      </c>
      <c r="AA33" s="82" t="str">
        <f t="shared" ref="AA33:AA45" si="442">IF(AB34="","План","")</f>
        <v>План</v>
      </c>
      <c r="AB33" s="5" t="str">
        <f t="shared" ref="AB33:AB45" si="443">IF(AB34="","","Факт")</f>
        <v/>
      </c>
      <c r="AC33" s="5" t="str">
        <f t="shared" ref="AC33:AC45" si="444">IF(AD34="","План","")</f>
        <v>План</v>
      </c>
      <c r="AD33" s="5" t="str">
        <f t="shared" ref="AD33:AD45" si="445">IF(AD34="","","Факт")</f>
        <v/>
      </c>
      <c r="AE33" s="5" t="str">
        <f t="shared" ref="AE33:AE45" si="446">IF(AF34="","План","")</f>
        <v>План</v>
      </c>
      <c r="AF33" s="5" t="str">
        <f t="shared" ref="AF33:AF45" si="447">IF(AF34="","","Факт")</f>
        <v/>
      </c>
      <c r="AG33" s="5" t="str">
        <f t="shared" ref="AG33:AG45" si="448">IF(AH34="","План","")</f>
        <v>План</v>
      </c>
      <c r="AH33" s="5" t="str">
        <f t="shared" ref="AH33:AH45" si="449">IF(AH34="","","Факт")</f>
        <v/>
      </c>
      <c r="AI33" s="5" t="str">
        <f t="shared" ref="AI33:AI45" si="450">IF(AJ34="","План","")</f>
        <v>План</v>
      </c>
      <c r="AJ33" s="54" t="str">
        <f t="shared" ref="AJ33:AJ45" si="451">IF(AJ34="","","Факт")</f>
        <v/>
      </c>
      <c r="AK33" s="5" t="str">
        <f t="shared" ref="AK33:AK45" si="452">IF(AL34="","План","")</f>
        <v>План</v>
      </c>
      <c r="AL33" s="5" t="str">
        <f t="shared" ref="AL33:AL45" si="453">IF(AL34="","","Факт")</f>
        <v/>
      </c>
      <c r="AM33" s="5" t="str">
        <f t="shared" ref="AM33:AM45" si="454">IF(AN34="","План","")</f>
        <v>План</v>
      </c>
      <c r="AN33" s="5" t="str">
        <f t="shared" ref="AN33:AN45" si="455">IF(AN34="","","Факт")</f>
        <v/>
      </c>
      <c r="AO33" s="5" t="str">
        <f t="shared" ref="AO33:AO45" si="456">IF(AP34="","План","")</f>
        <v>План</v>
      </c>
      <c r="AP33" s="5" t="str">
        <f t="shared" ref="AP33:AP45" si="457">IF(AP34="","","Факт")</f>
        <v/>
      </c>
      <c r="AQ33" s="5" t="str">
        <f t="shared" ref="AQ33:AQ45" si="458">IF(AR34="","План","")</f>
        <v>План</v>
      </c>
      <c r="AR33" s="5" t="str">
        <f t="shared" ref="AR33:AR45" si="459">IF(AR34="","","Факт")</f>
        <v/>
      </c>
      <c r="AS33" s="5" t="str">
        <f t="shared" ref="AS33:AS45" si="460">IF(AT34="","План","")</f>
        <v>План</v>
      </c>
      <c r="AT33" s="54" t="str">
        <f t="shared" ref="AT33:AT45" si="461">IF(AT34="","","Факт")</f>
        <v/>
      </c>
    </row>
    <row r="34" spans="1:46" ht="15.75" thickBot="1" x14ac:dyDescent="0.3">
      <c r="A34" s="9"/>
      <c r="B34" s="84"/>
      <c r="C34" s="57"/>
      <c r="D34" s="59"/>
      <c r="E34" s="76"/>
      <c r="F34" s="80"/>
      <c r="G34" s="62"/>
      <c r="H34" s="62"/>
      <c r="I34" s="62"/>
      <c r="J34" s="62"/>
      <c r="K34" s="62"/>
      <c r="L34" s="62"/>
      <c r="M34" s="62"/>
      <c r="N34" s="60"/>
      <c r="O34" s="63"/>
      <c r="P34" s="71"/>
      <c r="Q34" s="60"/>
      <c r="R34" s="60"/>
      <c r="S34" s="60"/>
      <c r="T34" s="60"/>
      <c r="U34" s="60"/>
      <c r="V34" s="60"/>
      <c r="W34" s="60"/>
      <c r="X34" s="60"/>
      <c r="Y34" s="81"/>
      <c r="Z34" s="93"/>
      <c r="AA34" s="46">
        <v>3</v>
      </c>
      <c r="AB34" s="47" t="str">
        <f t="shared" ref="AB34" si="462">IF(G33=0,"",G33-F33+AA34)</f>
        <v/>
      </c>
      <c r="AC34" s="48">
        <v>1</v>
      </c>
      <c r="AD34" s="47" t="str">
        <f t="shared" ref="AD34" si="463">IF(I33=0,"",I33-H33+AC34)</f>
        <v/>
      </c>
      <c r="AE34" s="48">
        <v>1</v>
      </c>
      <c r="AF34" s="47" t="str">
        <f t="shared" ref="AF34" si="464">IF(K33=0,"",K33-J33+AE34)</f>
        <v/>
      </c>
      <c r="AG34" s="48">
        <v>2</v>
      </c>
      <c r="AH34" s="47" t="str">
        <f t="shared" ref="AH34" si="465">IF(M33=0,"",M33-L33+AG34)</f>
        <v/>
      </c>
      <c r="AI34" s="48">
        <v>1</v>
      </c>
      <c r="AJ34" s="55" t="str">
        <f t="shared" ref="AJ34" si="466">IF(O34=0,"",O34-N33+AI34)</f>
        <v/>
      </c>
      <c r="AK34" s="49">
        <v>3</v>
      </c>
      <c r="AL34" s="47" t="str">
        <f t="shared" ref="AL34" si="467">IF(Q34=0,"",Q34-P33+AK34)</f>
        <v/>
      </c>
      <c r="AM34" s="48">
        <v>14</v>
      </c>
      <c r="AN34" s="47" t="str">
        <f t="shared" ref="AN34" si="468">IF(S34=0,"",S34-R33+AM34)</f>
        <v/>
      </c>
      <c r="AO34" s="48">
        <v>3</v>
      </c>
      <c r="AP34" s="47" t="str">
        <f t="shared" ref="AP34" si="469">IF(U34=0,"",U34-T33+AO34)</f>
        <v/>
      </c>
      <c r="AQ34" s="48">
        <v>1</v>
      </c>
      <c r="AR34" s="47" t="str">
        <f t="shared" ref="AR34" si="470">IF(W34=0,"",W34-V33+AQ34)</f>
        <v/>
      </c>
      <c r="AS34" s="48">
        <v>5</v>
      </c>
      <c r="AT34" s="55" t="str">
        <f t="shared" ref="AT34" si="471">IF(Y34=0,"",Y34-X33+AS34)</f>
        <v/>
      </c>
    </row>
    <row r="35" spans="1:46" x14ac:dyDescent="0.25">
      <c r="A35" s="7">
        <v>16</v>
      </c>
      <c r="B35" s="83">
        <v>45185</v>
      </c>
      <c r="C35" s="56">
        <f t="shared" ref="C35" si="472">B35+33</f>
        <v>45218</v>
      </c>
      <c r="D35" s="58" t="str">
        <f t="shared" ref="D35:D66" si="473">IF(MAX(G35,I35,K35,M35,O35,Q35,S35,U35,W35,Y35)-B35+Z35-33&lt;0,"",MAX(G35,I35,K35,M35,O35,Q35,S35,U35,W35,Y35)-B35+Z35-33)</f>
        <v/>
      </c>
      <c r="E35" s="75" t="str">
        <f t="shared" ref="E35" si="474">IF(SUM(F35:Y36)=0,"",MAX(G35,I35,K35,M35,O35,Q35,S35,U35,W35,Y35)+Z35)</f>
        <v/>
      </c>
      <c r="F35" s="79"/>
      <c r="G35" s="61"/>
      <c r="H35" s="61"/>
      <c r="I35" s="61"/>
      <c r="J35" s="61"/>
      <c r="K35" s="61"/>
      <c r="L35" s="61"/>
      <c r="M35" s="61"/>
      <c r="N35" s="60"/>
      <c r="O35" s="63"/>
      <c r="P35" s="71"/>
      <c r="Q35" s="60"/>
      <c r="R35" s="60"/>
      <c r="S35" s="60"/>
      <c r="T35" s="60"/>
      <c r="U35" s="60"/>
      <c r="V35" s="60"/>
      <c r="W35" s="60"/>
      <c r="X35" s="60"/>
      <c r="Y35" s="81"/>
      <c r="Z35" s="93">
        <f t="shared" ref="Z35" si="475">IF(Y35=0,SUMIFS(AA36:AT36,AA35:AT35,"План"),0)</f>
        <v>34</v>
      </c>
      <c r="AA35" s="82" t="str">
        <f t="shared" ref="AA35:AA45" si="476">IF(AB36="","План","")</f>
        <v>План</v>
      </c>
      <c r="AB35" s="5" t="str">
        <f t="shared" ref="AB35:AB45" si="477">IF(AB36="","","Факт")</f>
        <v/>
      </c>
      <c r="AC35" s="5" t="str">
        <f t="shared" ref="AC35:AC45" si="478">IF(AD36="","План","")</f>
        <v>План</v>
      </c>
      <c r="AD35" s="5" t="str">
        <f t="shared" ref="AD35:AD45" si="479">IF(AD36="","","Факт")</f>
        <v/>
      </c>
      <c r="AE35" s="5" t="str">
        <f t="shared" ref="AE35:AE45" si="480">IF(AF36="","План","")</f>
        <v>План</v>
      </c>
      <c r="AF35" s="5" t="str">
        <f t="shared" ref="AF35:AF45" si="481">IF(AF36="","","Факт")</f>
        <v/>
      </c>
      <c r="AG35" s="5" t="str">
        <f t="shared" ref="AG35:AG45" si="482">IF(AH36="","План","")</f>
        <v>План</v>
      </c>
      <c r="AH35" s="5" t="str">
        <f t="shared" ref="AH35:AH45" si="483">IF(AH36="","","Факт")</f>
        <v/>
      </c>
      <c r="AI35" s="5" t="str">
        <f t="shared" ref="AI35:AI45" si="484">IF(AJ36="","План","")</f>
        <v>План</v>
      </c>
      <c r="AJ35" s="54" t="str">
        <f t="shared" ref="AJ35:AJ45" si="485">IF(AJ36="","","Факт")</f>
        <v/>
      </c>
      <c r="AK35" s="5" t="str">
        <f t="shared" ref="AK35:AK45" si="486">IF(AL36="","План","")</f>
        <v>План</v>
      </c>
      <c r="AL35" s="5" t="str">
        <f t="shared" ref="AL35:AL45" si="487">IF(AL36="","","Факт")</f>
        <v/>
      </c>
      <c r="AM35" s="5" t="str">
        <f t="shared" ref="AM35:AM45" si="488">IF(AN36="","План","")</f>
        <v>План</v>
      </c>
      <c r="AN35" s="5" t="str">
        <f t="shared" ref="AN35:AN45" si="489">IF(AN36="","","Факт")</f>
        <v/>
      </c>
      <c r="AO35" s="5" t="str">
        <f t="shared" ref="AO35:AO45" si="490">IF(AP36="","План","")</f>
        <v>План</v>
      </c>
      <c r="AP35" s="5" t="str">
        <f t="shared" ref="AP35:AP45" si="491">IF(AP36="","","Факт")</f>
        <v/>
      </c>
      <c r="AQ35" s="5" t="str">
        <f t="shared" ref="AQ35:AQ45" si="492">IF(AR36="","План","")</f>
        <v>План</v>
      </c>
      <c r="AR35" s="5" t="str">
        <f t="shared" ref="AR35:AR45" si="493">IF(AR36="","","Факт")</f>
        <v/>
      </c>
      <c r="AS35" s="5" t="str">
        <f t="shared" ref="AS35:AS45" si="494">IF(AT36="","План","")</f>
        <v>План</v>
      </c>
      <c r="AT35" s="54" t="str">
        <f t="shared" ref="AT35:AT45" si="495">IF(AT36="","","Факт")</f>
        <v/>
      </c>
    </row>
    <row r="36" spans="1:46" ht="15.75" thickBot="1" x14ac:dyDescent="0.3">
      <c r="A36" s="9"/>
      <c r="B36" s="84"/>
      <c r="C36" s="57"/>
      <c r="D36" s="59"/>
      <c r="E36" s="76"/>
      <c r="F36" s="80"/>
      <c r="G36" s="62"/>
      <c r="H36" s="62"/>
      <c r="I36" s="62"/>
      <c r="J36" s="62"/>
      <c r="K36" s="62"/>
      <c r="L36" s="62"/>
      <c r="M36" s="62"/>
      <c r="N36" s="60"/>
      <c r="O36" s="63"/>
      <c r="P36" s="71"/>
      <c r="Q36" s="60"/>
      <c r="R36" s="60"/>
      <c r="S36" s="60"/>
      <c r="T36" s="60"/>
      <c r="U36" s="60"/>
      <c r="V36" s="60"/>
      <c r="W36" s="60"/>
      <c r="X36" s="60"/>
      <c r="Y36" s="81"/>
      <c r="Z36" s="93"/>
      <c r="AA36" s="46">
        <v>3</v>
      </c>
      <c r="AB36" s="47" t="str">
        <f t="shared" ref="AB36" si="496">IF(G35=0,"",G35-F35+AA36)</f>
        <v/>
      </c>
      <c r="AC36" s="48">
        <v>1</v>
      </c>
      <c r="AD36" s="47" t="str">
        <f t="shared" ref="AD36" si="497">IF(I35=0,"",I35-H35+AC36)</f>
        <v/>
      </c>
      <c r="AE36" s="48">
        <v>1</v>
      </c>
      <c r="AF36" s="47" t="str">
        <f t="shared" ref="AF36" si="498">IF(K35=0,"",K35-J35+AE36)</f>
        <v/>
      </c>
      <c r="AG36" s="48">
        <v>2</v>
      </c>
      <c r="AH36" s="47" t="str">
        <f t="shared" ref="AH36" si="499">IF(M35=0,"",M35-L35+AG36)</f>
        <v/>
      </c>
      <c r="AI36" s="48">
        <v>1</v>
      </c>
      <c r="AJ36" s="55" t="str">
        <f t="shared" ref="AJ36" si="500">IF(O36=0,"",O36-N35+AI36)</f>
        <v/>
      </c>
      <c r="AK36" s="49">
        <v>3</v>
      </c>
      <c r="AL36" s="47" t="str">
        <f t="shared" ref="AL36" si="501">IF(Q36=0,"",Q36-P35+AK36)</f>
        <v/>
      </c>
      <c r="AM36" s="48">
        <v>14</v>
      </c>
      <c r="AN36" s="47" t="str">
        <f t="shared" ref="AN36" si="502">IF(S36=0,"",S36-R35+AM36)</f>
        <v/>
      </c>
      <c r="AO36" s="48">
        <v>3</v>
      </c>
      <c r="AP36" s="47" t="str">
        <f t="shared" ref="AP36" si="503">IF(U36=0,"",U36-T35+AO36)</f>
        <v/>
      </c>
      <c r="AQ36" s="48">
        <v>1</v>
      </c>
      <c r="AR36" s="47" t="str">
        <f t="shared" ref="AR36" si="504">IF(W36=0,"",W36-V35+AQ36)</f>
        <v/>
      </c>
      <c r="AS36" s="48">
        <v>5</v>
      </c>
      <c r="AT36" s="55" t="str">
        <f t="shared" ref="AT36" si="505">IF(Y36=0,"",Y36-X35+AS36)</f>
        <v/>
      </c>
    </row>
    <row r="37" spans="1:46" x14ac:dyDescent="0.25">
      <c r="A37" s="7">
        <v>17</v>
      </c>
      <c r="B37" s="83">
        <v>45186</v>
      </c>
      <c r="C37" s="56">
        <f t="shared" ref="C37" si="506">B37+33</f>
        <v>45219</v>
      </c>
      <c r="D37" s="58" t="str">
        <f t="shared" ref="D37:D68" si="507">IF(MAX(G37,I37,K37,M37,O37,Q37,S37,U37,W37,Y37)-B37+Z37-33&lt;0,"",MAX(G37,I37,K37,M37,O37,Q37,S37,U37,W37,Y37)-B37+Z37-33)</f>
        <v/>
      </c>
      <c r="E37" s="75" t="str">
        <f t="shared" ref="E37" si="508">IF(SUM(F37:Y38)=0,"",MAX(G37,I37,K37,M37,O37,Q37,S37,U37,W37,Y37)+Z37)</f>
        <v/>
      </c>
      <c r="F37" s="79"/>
      <c r="G37" s="61"/>
      <c r="H37" s="61"/>
      <c r="I37" s="61"/>
      <c r="J37" s="61"/>
      <c r="K37" s="61"/>
      <c r="L37" s="61"/>
      <c r="M37" s="61"/>
      <c r="N37" s="60"/>
      <c r="O37" s="63"/>
      <c r="P37" s="71"/>
      <c r="Q37" s="60"/>
      <c r="R37" s="60"/>
      <c r="S37" s="60"/>
      <c r="T37" s="60"/>
      <c r="U37" s="60"/>
      <c r="V37" s="60"/>
      <c r="W37" s="60"/>
      <c r="X37" s="60"/>
      <c r="Y37" s="81"/>
      <c r="Z37" s="93">
        <f t="shared" ref="Z37" si="509">IF(Y37=0,SUMIFS(AA38:AT38,AA37:AT37,"План"),0)</f>
        <v>34</v>
      </c>
      <c r="AA37" s="82" t="str">
        <f t="shared" ref="AA37:AA45" si="510">IF(AB38="","План","")</f>
        <v>План</v>
      </c>
      <c r="AB37" s="5" t="str">
        <f t="shared" ref="AB37:AB45" si="511">IF(AB38="","","Факт")</f>
        <v/>
      </c>
      <c r="AC37" s="5" t="str">
        <f t="shared" ref="AC37:AC45" si="512">IF(AD38="","План","")</f>
        <v>План</v>
      </c>
      <c r="AD37" s="5" t="str">
        <f t="shared" ref="AD37:AD45" si="513">IF(AD38="","","Факт")</f>
        <v/>
      </c>
      <c r="AE37" s="5" t="str">
        <f t="shared" ref="AE37:AE45" si="514">IF(AF38="","План","")</f>
        <v>План</v>
      </c>
      <c r="AF37" s="5" t="str">
        <f t="shared" ref="AF37:AF45" si="515">IF(AF38="","","Факт")</f>
        <v/>
      </c>
      <c r="AG37" s="5" t="str">
        <f t="shared" ref="AG37:AG45" si="516">IF(AH38="","План","")</f>
        <v>План</v>
      </c>
      <c r="AH37" s="5" t="str">
        <f t="shared" ref="AH37:AH45" si="517">IF(AH38="","","Факт")</f>
        <v/>
      </c>
      <c r="AI37" s="5" t="str">
        <f t="shared" ref="AI37:AI45" si="518">IF(AJ38="","План","")</f>
        <v>План</v>
      </c>
      <c r="AJ37" s="54" t="str">
        <f t="shared" ref="AJ37:AJ45" si="519">IF(AJ38="","","Факт")</f>
        <v/>
      </c>
      <c r="AK37" s="5" t="str">
        <f t="shared" ref="AK37:AK45" si="520">IF(AL38="","План","")</f>
        <v>План</v>
      </c>
      <c r="AL37" s="5" t="str">
        <f t="shared" ref="AL37:AL45" si="521">IF(AL38="","","Факт")</f>
        <v/>
      </c>
      <c r="AM37" s="5" t="str">
        <f t="shared" ref="AM37:AM45" si="522">IF(AN38="","План","")</f>
        <v>План</v>
      </c>
      <c r="AN37" s="5" t="str">
        <f t="shared" ref="AN37:AN45" si="523">IF(AN38="","","Факт")</f>
        <v/>
      </c>
      <c r="AO37" s="5" t="str">
        <f t="shared" ref="AO37:AO45" si="524">IF(AP38="","План","")</f>
        <v>План</v>
      </c>
      <c r="AP37" s="5" t="str">
        <f t="shared" ref="AP37:AP45" si="525">IF(AP38="","","Факт")</f>
        <v/>
      </c>
      <c r="AQ37" s="5" t="str">
        <f t="shared" ref="AQ37:AQ45" si="526">IF(AR38="","План","")</f>
        <v>План</v>
      </c>
      <c r="AR37" s="5" t="str">
        <f t="shared" ref="AR37:AR45" si="527">IF(AR38="","","Факт")</f>
        <v/>
      </c>
      <c r="AS37" s="5" t="str">
        <f t="shared" ref="AS37:AS45" si="528">IF(AT38="","План","")</f>
        <v>План</v>
      </c>
      <c r="AT37" s="54" t="str">
        <f t="shared" ref="AT37:AT45" si="529">IF(AT38="","","Факт")</f>
        <v/>
      </c>
    </row>
    <row r="38" spans="1:46" ht="15.75" thickBot="1" x14ac:dyDescent="0.3">
      <c r="A38" s="9"/>
      <c r="B38" s="84"/>
      <c r="C38" s="57"/>
      <c r="D38" s="59"/>
      <c r="E38" s="76"/>
      <c r="F38" s="80"/>
      <c r="G38" s="62"/>
      <c r="H38" s="62"/>
      <c r="I38" s="62"/>
      <c r="J38" s="62"/>
      <c r="K38" s="62"/>
      <c r="L38" s="62"/>
      <c r="M38" s="62"/>
      <c r="N38" s="60"/>
      <c r="O38" s="63"/>
      <c r="P38" s="71"/>
      <c r="Q38" s="60"/>
      <c r="R38" s="60"/>
      <c r="S38" s="60"/>
      <c r="T38" s="60"/>
      <c r="U38" s="60"/>
      <c r="V38" s="60"/>
      <c r="W38" s="60"/>
      <c r="X38" s="60"/>
      <c r="Y38" s="81"/>
      <c r="Z38" s="93"/>
      <c r="AA38" s="46">
        <v>3</v>
      </c>
      <c r="AB38" s="47" t="str">
        <f t="shared" ref="AB38" si="530">IF(G37=0,"",G37-F37+AA38)</f>
        <v/>
      </c>
      <c r="AC38" s="48">
        <v>1</v>
      </c>
      <c r="AD38" s="47" t="str">
        <f t="shared" ref="AD38" si="531">IF(I37=0,"",I37-H37+AC38)</f>
        <v/>
      </c>
      <c r="AE38" s="48">
        <v>1</v>
      </c>
      <c r="AF38" s="47" t="str">
        <f t="shared" ref="AF38" si="532">IF(K37=0,"",K37-J37+AE38)</f>
        <v/>
      </c>
      <c r="AG38" s="48">
        <v>2</v>
      </c>
      <c r="AH38" s="47" t="str">
        <f t="shared" ref="AH38" si="533">IF(M37=0,"",M37-L37+AG38)</f>
        <v/>
      </c>
      <c r="AI38" s="48">
        <v>1</v>
      </c>
      <c r="AJ38" s="55" t="str">
        <f t="shared" ref="AJ38" si="534">IF(O38=0,"",O38-N37+AI38)</f>
        <v/>
      </c>
      <c r="AK38" s="49">
        <v>3</v>
      </c>
      <c r="AL38" s="47" t="str">
        <f t="shared" ref="AL38" si="535">IF(Q38=0,"",Q38-P37+AK38)</f>
        <v/>
      </c>
      <c r="AM38" s="48">
        <v>14</v>
      </c>
      <c r="AN38" s="47" t="str">
        <f t="shared" ref="AN38" si="536">IF(S38=0,"",S38-R37+AM38)</f>
        <v/>
      </c>
      <c r="AO38" s="48">
        <v>3</v>
      </c>
      <c r="AP38" s="47" t="str">
        <f t="shared" ref="AP38" si="537">IF(U38=0,"",U38-T37+AO38)</f>
        <v/>
      </c>
      <c r="AQ38" s="48">
        <v>1</v>
      </c>
      <c r="AR38" s="47" t="str">
        <f t="shared" ref="AR38" si="538">IF(W38=0,"",W38-V37+AQ38)</f>
        <v/>
      </c>
      <c r="AS38" s="48">
        <v>5</v>
      </c>
      <c r="AT38" s="55" t="str">
        <f t="shared" ref="AT38" si="539">IF(Y38=0,"",Y38-X37+AS38)</f>
        <v/>
      </c>
    </row>
    <row r="39" spans="1:46" x14ac:dyDescent="0.25">
      <c r="A39" s="7">
        <v>18</v>
      </c>
      <c r="B39" s="83">
        <v>45187</v>
      </c>
      <c r="C39" s="56">
        <f t="shared" ref="C39" si="540">B39+33</f>
        <v>45220</v>
      </c>
      <c r="D39" s="58" t="str">
        <f t="shared" ref="D39:D70" si="541">IF(MAX(G39,I39,K39,M39,O39,Q39,S39,U39,W39,Y39)-B39+Z39-33&lt;0,"",MAX(G39,I39,K39,M39,O39,Q39,S39,U39,W39,Y39)-B39+Z39-33)</f>
        <v/>
      </c>
      <c r="E39" s="75" t="str">
        <f t="shared" ref="E39" si="542">IF(SUM(F39:Y40)=0,"",MAX(G39,I39,K39,M39,O39,Q39,S39,U39,W39,Y39)+Z39)</f>
        <v/>
      </c>
      <c r="F39" s="79"/>
      <c r="G39" s="61"/>
      <c r="H39" s="61"/>
      <c r="I39" s="61"/>
      <c r="J39" s="61"/>
      <c r="K39" s="61"/>
      <c r="L39" s="61"/>
      <c r="M39" s="61"/>
      <c r="N39" s="60"/>
      <c r="O39" s="63"/>
      <c r="P39" s="71"/>
      <c r="Q39" s="60"/>
      <c r="R39" s="60"/>
      <c r="S39" s="60"/>
      <c r="T39" s="60"/>
      <c r="U39" s="60"/>
      <c r="V39" s="60"/>
      <c r="W39" s="60"/>
      <c r="X39" s="60"/>
      <c r="Y39" s="81"/>
      <c r="Z39" s="93">
        <f t="shared" ref="Z39" si="543">IF(Y39=0,SUMIFS(AA40:AT40,AA39:AT39,"План"),0)</f>
        <v>34</v>
      </c>
      <c r="AA39" s="82" t="str">
        <f t="shared" ref="AA39:AA45" si="544">IF(AB40="","План","")</f>
        <v>План</v>
      </c>
      <c r="AB39" s="5" t="str">
        <f t="shared" ref="AB39:AB45" si="545">IF(AB40="","","Факт")</f>
        <v/>
      </c>
      <c r="AC39" s="5" t="str">
        <f t="shared" ref="AC39:AC45" si="546">IF(AD40="","План","")</f>
        <v>План</v>
      </c>
      <c r="AD39" s="5" t="str">
        <f t="shared" ref="AD39:AD45" si="547">IF(AD40="","","Факт")</f>
        <v/>
      </c>
      <c r="AE39" s="5" t="str">
        <f t="shared" ref="AE39:AE45" si="548">IF(AF40="","План","")</f>
        <v>План</v>
      </c>
      <c r="AF39" s="5" t="str">
        <f t="shared" ref="AF39:AF45" si="549">IF(AF40="","","Факт")</f>
        <v/>
      </c>
      <c r="AG39" s="5" t="str">
        <f t="shared" ref="AG39:AG45" si="550">IF(AH40="","План","")</f>
        <v>План</v>
      </c>
      <c r="AH39" s="5" t="str">
        <f t="shared" ref="AH39:AH45" si="551">IF(AH40="","","Факт")</f>
        <v/>
      </c>
      <c r="AI39" s="5" t="str">
        <f t="shared" ref="AI39:AI45" si="552">IF(AJ40="","План","")</f>
        <v>План</v>
      </c>
      <c r="AJ39" s="54" t="str">
        <f t="shared" ref="AJ39:AJ45" si="553">IF(AJ40="","","Факт")</f>
        <v/>
      </c>
      <c r="AK39" s="5" t="str">
        <f t="shared" ref="AK39:AK45" si="554">IF(AL40="","План","")</f>
        <v>План</v>
      </c>
      <c r="AL39" s="5" t="str">
        <f t="shared" ref="AL39:AL45" si="555">IF(AL40="","","Факт")</f>
        <v/>
      </c>
      <c r="AM39" s="5" t="str">
        <f t="shared" ref="AM39:AM45" si="556">IF(AN40="","План","")</f>
        <v>План</v>
      </c>
      <c r="AN39" s="5" t="str">
        <f t="shared" ref="AN39:AN45" si="557">IF(AN40="","","Факт")</f>
        <v/>
      </c>
      <c r="AO39" s="5" t="str">
        <f t="shared" ref="AO39:AO45" si="558">IF(AP40="","План","")</f>
        <v>План</v>
      </c>
      <c r="AP39" s="5" t="str">
        <f t="shared" ref="AP39:AP45" si="559">IF(AP40="","","Факт")</f>
        <v/>
      </c>
      <c r="AQ39" s="5" t="str">
        <f t="shared" ref="AQ39:AQ45" si="560">IF(AR40="","План","")</f>
        <v>План</v>
      </c>
      <c r="AR39" s="5" t="str">
        <f t="shared" ref="AR39:AR45" si="561">IF(AR40="","","Факт")</f>
        <v/>
      </c>
      <c r="AS39" s="5" t="str">
        <f t="shared" ref="AS39:AS45" si="562">IF(AT40="","План","")</f>
        <v>План</v>
      </c>
      <c r="AT39" s="54" t="str">
        <f t="shared" ref="AT39:AT45" si="563">IF(AT40="","","Факт")</f>
        <v/>
      </c>
    </row>
    <row r="40" spans="1:46" ht="15.75" thickBot="1" x14ac:dyDescent="0.3">
      <c r="A40" s="9"/>
      <c r="B40" s="84"/>
      <c r="C40" s="57"/>
      <c r="D40" s="59"/>
      <c r="E40" s="76"/>
      <c r="F40" s="80"/>
      <c r="G40" s="62"/>
      <c r="H40" s="62"/>
      <c r="I40" s="62"/>
      <c r="J40" s="62"/>
      <c r="K40" s="62"/>
      <c r="L40" s="62"/>
      <c r="M40" s="62"/>
      <c r="N40" s="60"/>
      <c r="O40" s="63"/>
      <c r="P40" s="71"/>
      <c r="Q40" s="60"/>
      <c r="R40" s="60"/>
      <c r="S40" s="60"/>
      <c r="T40" s="60"/>
      <c r="U40" s="60"/>
      <c r="V40" s="60"/>
      <c r="W40" s="60"/>
      <c r="X40" s="60"/>
      <c r="Y40" s="81"/>
      <c r="Z40" s="93"/>
      <c r="AA40" s="46">
        <v>3</v>
      </c>
      <c r="AB40" s="47" t="str">
        <f t="shared" ref="AB40" si="564">IF(G39=0,"",G39-F39+AA40)</f>
        <v/>
      </c>
      <c r="AC40" s="48">
        <v>1</v>
      </c>
      <c r="AD40" s="47" t="str">
        <f t="shared" ref="AD40" si="565">IF(I39=0,"",I39-H39+AC40)</f>
        <v/>
      </c>
      <c r="AE40" s="48">
        <v>1</v>
      </c>
      <c r="AF40" s="47" t="str">
        <f t="shared" ref="AF40" si="566">IF(K39=0,"",K39-J39+AE40)</f>
        <v/>
      </c>
      <c r="AG40" s="48">
        <v>2</v>
      </c>
      <c r="AH40" s="47" t="str">
        <f t="shared" ref="AH40" si="567">IF(M39=0,"",M39-L39+AG40)</f>
        <v/>
      </c>
      <c r="AI40" s="48">
        <v>1</v>
      </c>
      <c r="AJ40" s="55" t="str">
        <f t="shared" ref="AJ40" si="568">IF(O40=0,"",O40-N39+AI40)</f>
        <v/>
      </c>
      <c r="AK40" s="49">
        <v>3</v>
      </c>
      <c r="AL40" s="47" t="str">
        <f t="shared" ref="AL40" si="569">IF(Q40=0,"",Q40-P39+AK40)</f>
        <v/>
      </c>
      <c r="AM40" s="48">
        <v>14</v>
      </c>
      <c r="AN40" s="47" t="str">
        <f t="shared" ref="AN40" si="570">IF(S40=0,"",S40-R39+AM40)</f>
        <v/>
      </c>
      <c r="AO40" s="48">
        <v>3</v>
      </c>
      <c r="AP40" s="47" t="str">
        <f t="shared" ref="AP40" si="571">IF(U40=0,"",U40-T39+AO40)</f>
        <v/>
      </c>
      <c r="AQ40" s="48">
        <v>1</v>
      </c>
      <c r="AR40" s="47" t="str">
        <f t="shared" ref="AR40" si="572">IF(W40=0,"",W40-V39+AQ40)</f>
        <v/>
      </c>
      <c r="AS40" s="48">
        <v>5</v>
      </c>
      <c r="AT40" s="55" t="str">
        <f t="shared" ref="AT40" si="573">IF(Y40=0,"",Y40-X39+AS40)</f>
        <v/>
      </c>
    </row>
    <row r="41" spans="1:46" x14ac:dyDescent="0.25">
      <c r="A41" s="7">
        <v>19</v>
      </c>
      <c r="B41" s="83">
        <v>45188</v>
      </c>
      <c r="C41" s="56">
        <f t="shared" ref="C41" si="574">B41+33</f>
        <v>45221</v>
      </c>
      <c r="D41" s="58" t="str">
        <f t="shared" ref="D41:D72" si="575">IF(MAX(G41,I41,K41,M41,O41,Q41,S41,U41,W41,Y41)-B41+Z41-33&lt;0,"",MAX(G41,I41,K41,M41,O41,Q41,S41,U41,W41,Y41)-B41+Z41-33)</f>
        <v/>
      </c>
      <c r="E41" s="75" t="str">
        <f t="shared" ref="E41" si="576">IF(SUM(F41:Y42)=0,"",MAX(G41,I41,K41,M41,O41,Q41,S41,U41,W41,Y41)+Z41)</f>
        <v/>
      </c>
      <c r="F41" s="79"/>
      <c r="G41" s="61"/>
      <c r="H41" s="61"/>
      <c r="I41" s="61"/>
      <c r="J41" s="61"/>
      <c r="K41" s="61"/>
      <c r="L41" s="61"/>
      <c r="M41" s="61"/>
      <c r="N41" s="60"/>
      <c r="O41" s="63"/>
      <c r="P41" s="71"/>
      <c r="Q41" s="60"/>
      <c r="R41" s="60"/>
      <c r="S41" s="60"/>
      <c r="T41" s="60"/>
      <c r="U41" s="60"/>
      <c r="V41" s="60"/>
      <c r="W41" s="60"/>
      <c r="X41" s="60"/>
      <c r="Y41" s="81"/>
      <c r="Z41" s="93">
        <f t="shared" ref="Z41" si="577">IF(Y41=0,SUMIFS(AA42:AT42,AA41:AT41,"План"),0)</f>
        <v>34</v>
      </c>
      <c r="AA41" s="82" t="str">
        <f t="shared" ref="AA41:AA91" si="578">IF(AB42="","План","")</f>
        <v>План</v>
      </c>
      <c r="AB41" s="5" t="str">
        <f t="shared" ref="AB41:AB45" si="579">IF(AB42="","","Факт")</f>
        <v/>
      </c>
      <c r="AC41" s="5" t="str">
        <f t="shared" ref="AC41:AC91" si="580">IF(AD42="","План","")</f>
        <v>План</v>
      </c>
      <c r="AD41" s="5" t="str">
        <f t="shared" ref="AD41:AD45" si="581">IF(AD42="","","Факт")</f>
        <v/>
      </c>
      <c r="AE41" s="5" t="str">
        <f t="shared" ref="AE41:AE91" si="582">IF(AF42="","План","")</f>
        <v>План</v>
      </c>
      <c r="AF41" s="5" t="str">
        <f t="shared" ref="AF41:AF45" si="583">IF(AF42="","","Факт")</f>
        <v/>
      </c>
      <c r="AG41" s="5" t="str">
        <f t="shared" ref="AG41:AG91" si="584">IF(AH42="","План","")</f>
        <v>План</v>
      </c>
      <c r="AH41" s="5" t="str">
        <f t="shared" ref="AH41:AH45" si="585">IF(AH42="","","Факт")</f>
        <v/>
      </c>
      <c r="AI41" s="5" t="str">
        <f t="shared" ref="AI41:AI91" si="586">IF(AJ42="","План","")</f>
        <v>План</v>
      </c>
      <c r="AJ41" s="54" t="str">
        <f t="shared" ref="AJ41:AJ45" si="587">IF(AJ42="","","Факт")</f>
        <v/>
      </c>
      <c r="AK41" s="5" t="str">
        <f t="shared" ref="AK41:AK91" si="588">IF(AL42="","План","")</f>
        <v>План</v>
      </c>
      <c r="AL41" s="5" t="str">
        <f t="shared" ref="AL41:AL45" si="589">IF(AL42="","","Факт")</f>
        <v/>
      </c>
      <c r="AM41" s="5" t="str">
        <f t="shared" ref="AM41:AM91" si="590">IF(AN42="","План","")</f>
        <v>План</v>
      </c>
      <c r="AN41" s="5" t="str">
        <f t="shared" ref="AN41:AN45" si="591">IF(AN42="","","Факт")</f>
        <v/>
      </c>
      <c r="AO41" s="5" t="str">
        <f t="shared" ref="AO41:AO91" si="592">IF(AP42="","План","")</f>
        <v>План</v>
      </c>
      <c r="AP41" s="5" t="str">
        <f t="shared" ref="AP41:AP45" si="593">IF(AP42="","","Факт")</f>
        <v/>
      </c>
      <c r="AQ41" s="5" t="str">
        <f t="shared" ref="AQ41:AQ91" si="594">IF(AR42="","План","")</f>
        <v>План</v>
      </c>
      <c r="AR41" s="5" t="str">
        <f t="shared" ref="AR41:AR45" si="595">IF(AR42="","","Факт")</f>
        <v/>
      </c>
      <c r="AS41" s="5" t="str">
        <f t="shared" ref="AS41:AS91" si="596">IF(AT42="","План","")</f>
        <v>План</v>
      </c>
      <c r="AT41" s="54" t="str">
        <f t="shared" ref="AT41:AT45" si="597">IF(AT42="","","Факт")</f>
        <v/>
      </c>
    </row>
    <row r="42" spans="1:46" ht="15.75" thickBot="1" x14ac:dyDescent="0.3">
      <c r="A42" s="9"/>
      <c r="B42" s="84"/>
      <c r="C42" s="57"/>
      <c r="D42" s="59"/>
      <c r="E42" s="76"/>
      <c r="F42" s="80"/>
      <c r="G42" s="62"/>
      <c r="H42" s="62"/>
      <c r="I42" s="62"/>
      <c r="J42" s="62"/>
      <c r="K42" s="62"/>
      <c r="L42" s="62"/>
      <c r="M42" s="62"/>
      <c r="N42" s="60"/>
      <c r="O42" s="63"/>
      <c r="P42" s="71"/>
      <c r="Q42" s="60"/>
      <c r="R42" s="60"/>
      <c r="S42" s="60"/>
      <c r="T42" s="60"/>
      <c r="U42" s="60"/>
      <c r="V42" s="60"/>
      <c r="W42" s="60"/>
      <c r="X42" s="60"/>
      <c r="Y42" s="81"/>
      <c r="Z42" s="93"/>
      <c r="AA42" s="46">
        <v>3</v>
      </c>
      <c r="AB42" s="47" t="str">
        <f t="shared" ref="AB42" si="598">IF(G41=0,"",G41-F41+AA42)</f>
        <v/>
      </c>
      <c r="AC42" s="48">
        <v>1</v>
      </c>
      <c r="AD42" s="47" t="str">
        <f t="shared" ref="AD42" si="599">IF(I41=0,"",I41-H41+AC42)</f>
        <v/>
      </c>
      <c r="AE42" s="48">
        <v>1</v>
      </c>
      <c r="AF42" s="47" t="str">
        <f t="shared" ref="AF42" si="600">IF(K41=0,"",K41-J41+AE42)</f>
        <v/>
      </c>
      <c r="AG42" s="48">
        <v>2</v>
      </c>
      <c r="AH42" s="47" t="str">
        <f t="shared" ref="AH42" si="601">IF(M41=0,"",M41-L41+AG42)</f>
        <v/>
      </c>
      <c r="AI42" s="48">
        <v>1</v>
      </c>
      <c r="AJ42" s="55" t="str">
        <f t="shared" ref="AJ42" si="602">IF(O42=0,"",O42-N41+AI42)</f>
        <v/>
      </c>
      <c r="AK42" s="49">
        <v>3</v>
      </c>
      <c r="AL42" s="47" t="str">
        <f t="shared" ref="AL42" si="603">IF(Q42=0,"",Q42-P41+AK42)</f>
        <v/>
      </c>
      <c r="AM42" s="48">
        <v>14</v>
      </c>
      <c r="AN42" s="47" t="str">
        <f t="shared" ref="AN42" si="604">IF(S42=0,"",S42-R41+AM42)</f>
        <v/>
      </c>
      <c r="AO42" s="48">
        <v>3</v>
      </c>
      <c r="AP42" s="47" t="str">
        <f t="shared" ref="AP42" si="605">IF(U42=0,"",U42-T41+AO42)</f>
        <v/>
      </c>
      <c r="AQ42" s="48">
        <v>1</v>
      </c>
      <c r="AR42" s="47" t="str">
        <f t="shared" ref="AR42" si="606">IF(W42=0,"",W42-V41+AQ42)</f>
        <v/>
      </c>
      <c r="AS42" s="48">
        <v>5</v>
      </c>
      <c r="AT42" s="55" t="str">
        <f t="shared" ref="AT42" si="607">IF(Y42=0,"",Y42-X41+AS42)</f>
        <v/>
      </c>
    </row>
    <row r="43" spans="1:46" x14ac:dyDescent="0.25">
      <c r="A43" s="7">
        <v>20</v>
      </c>
      <c r="B43" s="83">
        <v>45189</v>
      </c>
      <c r="C43" s="56">
        <f t="shared" ref="C43" si="608">B43+33</f>
        <v>45222</v>
      </c>
      <c r="D43" s="58" t="str">
        <f t="shared" ref="D43:D74" si="609">IF(MAX(G43,I43,K43,M43,O43,Q43,S43,U43,W43,Y43)-B43+Z43-33&lt;0,"",MAX(G43,I43,K43,M43,O43,Q43,S43,U43,W43,Y43)-B43+Z43-33)</f>
        <v/>
      </c>
      <c r="E43" s="75" t="str">
        <f t="shared" ref="E43" si="610">IF(SUM(F43:Y44)=0,"",MAX(G43,I43,K43,M43,O43,Q43,S43,U43,W43,Y43)+Z43)</f>
        <v/>
      </c>
      <c r="F43" s="79"/>
      <c r="G43" s="61"/>
      <c r="H43" s="61"/>
      <c r="I43" s="61"/>
      <c r="J43" s="61"/>
      <c r="K43" s="61"/>
      <c r="L43" s="61"/>
      <c r="M43" s="61"/>
      <c r="N43" s="60"/>
      <c r="O43" s="63"/>
      <c r="P43" s="71"/>
      <c r="Q43" s="60"/>
      <c r="R43" s="60"/>
      <c r="S43" s="60"/>
      <c r="T43" s="60"/>
      <c r="U43" s="60"/>
      <c r="V43" s="60"/>
      <c r="W43" s="60"/>
      <c r="X43" s="60"/>
      <c r="Y43" s="81"/>
      <c r="Z43" s="93">
        <f t="shared" ref="Z43" si="611">IF(Y43=0,SUMIFS(AA44:AT44,AA43:AT43,"План"),0)</f>
        <v>34</v>
      </c>
      <c r="AA43" s="82" t="str">
        <f t="shared" si="578"/>
        <v>План</v>
      </c>
      <c r="AB43" s="5" t="str">
        <f t="shared" ref="AB43:AB46" si="612">IF(AB44="","","Факт")</f>
        <v/>
      </c>
      <c r="AC43" s="5" t="str">
        <f t="shared" si="580"/>
        <v>План</v>
      </c>
      <c r="AD43" s="5" t="str">
        <f t="shared" ref="AD43:AD46" si="613">IF(AD44="","","Факт")</f>
        <v/>
      </c>
      <c r="AE43" s="5" t="str">
        <f t="shared" si="582"/>
        <v>План</v>
      </c>
      <c r="AF43" s="5" t="str">
        <f t="shared" ref="AF43:AF46" si="614">IF(AF44="","","Факт")</f>
        <v/>
      </c>
      <c r="AG43" s="5" t="str">
        <f t="shared" si="584"/>
        <v>План</v>
      </c>
      <c r="AH43" s="5" t="str">
        <f t="shared" ref="AH43:AH46" si="615">IF(AH44="","","Факт")</f>
        <v/>
      </c>
      <c r="AI43" s="5" t="str">
        <f t="shared" si="586"/>
        <v>План</v>
      </c>
      <c r="AJ43" s="54" t="str">
        <f t="shared" ref="AJ43:AJ46" si="616">IF(AJ44="","","Факт")</f>
        <v/>
      </c>
      <c r="AK43" s="5" t="str">
        <f t="shared" si="588"/>
        <v>План</v>
      </c>
      <c r="AL43" s="5" t="str">
        <f t="shared" ref="AL43:AL46" si="617">IF(AL44="","","Факт")</f>
        <v/>
      </c>
      <c r="AM43" s="5" t="str">
        <f t="shared" si="590"/>
        <v>План</v>
      </c>
      <c r="AN43" s="5" t="str">
        <f t="shared" ref="AN43:AN46" si="618">IF(AN44="","","Факт")</f>
        <v/>
      </c>
      <c r="AO43" s="5" t="str">
        <f t="shared" si="592"/>
        <v>План</v>
      </c>
      <c r="AP43" s="5" t="str">
        <f t="shared" ref="AP43:AP46" si="619">IF(AP44="","","Факт")</f>
        <v/>
      </c>
      <c r="AQ43" s="5" t="str">
        <f t="shared" si="594"/>
        <v>План</v>
      </c>
      <c r="AR43" s="5" t="str">
        <f t="shared" ref="AR43:AR46" si="620">IF(AR44="","","Факт")</f>
        <v/>
      </c>
      <c r="AS43" s="5" t="str">
        <f t="shared" si="596"/>
        <v>План</v>
      </c>
      <c r="AT43" s="54" t="str">
        <f t="shared" ref="AT43:AT46" si="621">IF(AT44="","","Факт")</f>
        <v/>
      </c>
    </row>
    <row r="44" spans="1:46" ht="15.75" thickBot="1" x14ac:dyDescent="0.3">
      <c r="A44" s="9"/>
      <c r="B44" s="84"/>
      <c r="C44" s="57"/>
      <c r="D44" s="59"/>
      <c r="E44" s="76"/>
      <c r="F44" s="80"/>
      <c r="G44" s="62"/>
      <c r="H44" s="62"/>
      <c r="I44" s="62"/>
      <c r="J44" s="62"/>
      <c r="K44" s="62"/>
      <c r="L44" s="62"/>
      <c r="M44" s="62"/>
      <c r="N44" s="60"/>
      <c r="O44" s="63"/>
      <c r="P44" s="71"/>
      <c r="Q44" s="60"/>
      <c r="R44" s="60"/>
      <c r="S44" s="60"/>
      <c r="T44" s="60"/>
      <c r="U44" s="60"/>
      <c r="V44" s="60"/>
      <c r="W44" s="60"/>
      <c r="X44" s="60"/>
      <c r="Y44" s="81"/>
      <c r="Z44" s="93"/>
      <c r="AA44" s="46">
        <v>3</v>
      </c>
      <c r="AB44" s="47" t="str">
        <f t="shared" ref="AB44" si="622">IF(G43=0,"",G43-F43+AA44)</f>
        <v/>
      </c>
      <c r="AC44" s="48">
        <v>1</v>
      </c>
      <c r="AD44" s="47" t="str">
        <f t="shared" ref="AD44" si="623">IF(I43=0,"",I43-H43+AC44)</f>
        <v/>
      </c>
      <c r="AE44" s="48">
        <v>1</v>
      </c>
      <c r="AF44" s="47" t="str">
        <f t="shared" ref="AF44" si="624">IF(K43=0,"",K43-J43+AE44)</f>
        <v/>
      </c>
      <c r="AG44" s="48">
        <v>2</v>
      </c>
      <c r="AH44" s="47" t="str">
        <f t="shared" ref="AH44" si="625">IF(M43=0,"",M43-L43+AG44)</f>
        <v/>
      </c>
      <c r="AI44" s="48">
        <v>1</v>
      </c>
      <c r="AJ44" s="55" t="str">
        <f t="shared" ref="AJ44" si="626">IF(O44=0,"",O44-N43+AI44)</f>
        <v/>
      </c>
      <c r="AK44" s="49">
        <v>3</v>
      </c>
      <c r="AL44" s="47" t="str">
        <f t="shared" ref="AL44" si="627">IF(Q44=0,"",Q44-P43+AK44)</f>
        <v/>
      </c>
      <c r="AM44" s="48">
        <v>14</v>
      </c>
      <c r="AN44" s="47" t="str">
        <f t="shared" ref="AN44" si="628">IF(S44=0,"",S44-R43+AM44)</f>
        <v/>
      </c>
      <c r="AO44" s="48">
        <v>3</v>
      </c>
      <c r="AP44" s="47" t="str">
        <f t="shared" ref="AP44" si="629">IF(U44=0,"",U44-T43+AO44)</f>
        <v/>
      </c>
      <c r="AQ44" s="48">
        <v>1</v>
      </c>
      <c r="AR44" s="47" t="str">
        <f t="shared" ref="AR44" si="630">IF(W44=0,"",W44-V43+AQ44)</f>
        <v/>
      </c>
      <c r="AS44" s="48">
        <v>5</v>
      </c>
      <c r="AT44" s="55" t="str">
        <f t="shared" ref="AT44" si="631">IF(Y44=0,"",Y44-X43+AS44)</f>
        <v/>
      </c>
    </row>
    <row r="45" spans="1:46" x14ac:dyDescent="0.25">
      <c r="A45" s="7">
        <v>21</v>
      </c>
      <c r="B45" s="83">
        <v>45190</v>
      </c>
      <c r="C45" s="56">
        <f t="shared" ref="C45" si="632">B45+33</f>
        <v>45223</v>
      </c>
      <c r="D45" s="58" t="str">
        <f t="shared" ref="D45:D92" si="633">IF(MAX(G45,I45,K45,M45,O45,Q45,S45,U45,W45,Y45)-B45+Z45-33&lt;0,"",MAX(G45,I45,K45,M45,O45,Q45,S45,U45,W45,Y45)-B45+Z45-33)</f>
        <v/>
      </c>
      <c r="E45" s="75" t="str">
        <f t="shared" ref="E45" si="634">IF(SUM(F45:Y46)=0,"",MAX(G45,I45,K45,M45,O45,Q45,S45,U45,W45,Y45)+Z45)</f>
        <v/>
      </c>
      <c r="F45" s="79"/>
      <c r="G45" s="61"/>
      <c r="H45" s="61"/>
      <c r="I45" s="61"/>
      <c r="J45" s="61"/>
      <c r="K45" s="61"/>
      <c r="L45" s="61"/>
      <c r="M45" s="61"/>
      <c r="N45" s="60"/>
      <c r="O45" s="63"/>
      <c r="P45" s="71"/>
      <c r="Q45" s="60"/>
      <c r="R45" s="60"/>
      <c r="S45" s="60"/>
      <c r="T45" s="60"/>
      <c r="U45" s="60"/>
      <c r="V45" s="60"/>
      <c r="W45" s="60"/>
      <c r="X45" s="60"/>
      <c r="Y45" s="81"/>
      <c r="Z45" s="93">
        <f t="shared" ref="Z45" si="635">IF(Y45=0,SUMIFS(AA46:AT46,AA45:AT45,"План"),0)</f>
        <v>34</v>
      </c>
      <c r="AA45" s="82" t="str">
        <f t="shared" si="578"/>
        <v>План</v>
      </c>
      <c r="AB45" s="5" t="str">
        <f t="shared" ref="AB45:AB46" si="636">IF(AB46="","","Факт")</f>
        <v/>
      </c>
      <c r="AC45" s="5" t="str">
        <f t="shared" si="580"/>
        <v>План</v>
      </c>
      <c r="AD45" s="5" t="str">
        <f t="shared" ref="AD45:AD46" si="637">IF(AD46="","","Факт")</f>
        <v/>
      </c>
      <c r="AE45" s="5" t="str">
        <f t="shared" si="582"/>
        <v>План</v>
      </c>
      <c r="AF45" s="5" t="str">
        <f t="shared" ref="AF45:AF46" si="638">IF(AF46="","","Факт")</f>
        <v/>
      </c>
      <c r="AG45" s="5" t="str">
        <f t="shared" si="584"/>
        <v>План</v>
      </c>
      <c r="AH45" s="5" t="str">
        <f t="shared" ref="AH45:AH46" si="639">IF(AH46="","","Факт")</f>
        <v/>
      </c>
      <c r="AI45" s="5" t="str">
        <f t="shared" si="586"/>
        <v>План</v>
      </c>
      <c r="AJ45" s="54" t="str">
        <f t="shared" ref="AJ45:AJ46" si="640">IF(AJ46="","","Факт")</f>
        <v/>
      </c>
      <c r="AK45" s="5" t="str">
        <f t="shared" si="588"/>
        <v>План</v>
      </c>
      <c r="AL45" s="5" t="str">
        <f t="shared" ref="AL45:AL46" si="641">IF(AL46="","","Факт")</f>
        <v/>
      </c>
      <c r="AM45" s="5" t="str">
        <f t="shared" si="590"/>
        <v>План</v>
      </c>
      <c r="AN45" s="5" t="str">
        <f t="shared" ref="AN45:AN46" si="642">IF(AN46="","","Факт")</f>
        <v/>
      </c>
      <c r="AO45" s="5" t="str">
        <f t="shared" si="592"/>
        <v>План</v>
      </c>
      <c r="AP45" s="5" t="str">
        <f t="shared" ref="AP45:AP46" si="643">IF(AP46="","","Факт")</f>
        <v/>
      </c>
      <c r="AQ45" s="5" t="str">
        <f t="shared" si="594"/>
        <v>План</v>
      </c>
      <c r="AR45" s="5" t="str">
        <f t="shared" ref="AR45:AR46" si="644">IF(AR46="","","Факт")</f>
        <v/>
      </c>
      <c r="AS45" s="5" t="str">
        <f t="shared" si="596"/>
        <v>План</v>
      </c>
      <c r="AT45" s="54" t="str">
        <f t="shared" ref="AT45:AT46" si="645">IF(AT46="","","Факт")</f>
        <v/>
      </c>
    </row>
    <row r="46" spans="1:46" ht="15.75" thickBot="1" x14ac:dyDescent="0.3">
      <c r="A46" s="9"/>
      <c r="B46" s="84"/>
      <c r="C46" s="57"/>
      <c r="D46" s="59"/>
      <c r="E46" s="76"/>
      <c r="F46" s="80"/>
      <c r="G46" s="62"/>
      <c r="H46" s="62"/>
      <c r="I46" s="62"/>
      <c r="J46" s="62"/>
      <c r="K46" s="62"/>
      <c r="L46" s="62"/>
      <c r="M46" s="62"/>
      <c r="N46" s="60"/>
      <c r="O46" s="63"/>
      <c r="P46" s="71"/>
      <c r="Q46" s="60"/>
      <c r="R46" s="60"/>
      <c r="S46" s="60"/>
      <c r="T46" s="60"/>
      <c r="U46" s="60"/>
      <c r="V46" s="60"/>
      <c r="W46" s="60"/>
      <c r="X46" s="60"/>
      <c r="Y46" s="81"/>
      <c r="Z46" s="93"/>
      <c r="AA46" s="46">
        <v>3</v>
      </c>
      <c r="AB46" s="47" t="str">
        <f t="shared" ref="AB46" si="646">IF(G45=0,"",G45-F45+AA46)</f>
        <v/>
      </c>
      <c r="AC46" s="48">
        <v>1</v>
      </c>
      <c r="AD46" s="47" t="str">
        <f t="shared" ref="AD46" si="647">IF(I45=0,"",I45-H45+AC46)</f>
        <v/>
      </c>
      <c r="AE46" s="48">
        <v>1</v>
      </c>
      <c r="AF46" s="47" t="str">
        <f t="shared" ref="AF46" si="648">IF(K45=0,"",K45-J45+AE46)</f>
        <v/>
      </c>
      <c r="AG46" s="48">
        <v>2</v>
      </c>
      <c r="AH46" s="47" t="str">
        <f t="shared" ref="AH46" si="649">IF(M45=0,"",M45-L45+AG46)</f>
        <v/>
      </c>
      <c r="AI46" s="48">
        <v>1</v>
      </c>
      <c r="AJ46" s="55" t="str">
        <f t="shared" ref="AJ46" si="650">IF(O46=0,"",O46-N45+AI46)</f>
        <v/>
      </c>
      <c r="AK46" s="49">
        <v>3</v>
      </c>
      <c r="AL46" s="47" t="str">
        <f t="shared" ref="AL46" si="651">IF(Q46=0,"",Q46-P45+AK46)</f>
        <v/>
      </c>
      <c r="AM46" s="48">
        <v>14</v>
      </c>
      <c r="AN46" s="47" t="str">
        <f t="shared" ref="AN46" si="652">IF(S46=0,"",S46-R45+AM46)</f>
        <v/>
      </c>
      <c r="AO46" s="48">
        <v>3</v>
      </c>
      <c r="AP46" s="47" t="str">
        <f t="shared" ref="AP46" si="653">IF(U46=0,"",U46-T45+AO46)</f>
        <v/>
      </c>
      <c r="AQ46" s="48">
        <v>1</v>
      </c>
      <c r="AR46" s="47" t="str">
        <f t="shared" ref="AR46" si="654">IF(W46=0,"",W46-V45+AQ46)</f>
        <v/>
      </c>
      <c r="AS46" s="48">
        <v>5</v>
      </c>
      <c r="AT46" s="55" t="str">
        <f t="shared" ref="AT46" si="655">IF(Y46=0,"",Y46-X45+AS46)</f>
        <v/>
      </c>
    </row>
    <row r="47" spans="1:46" x14ac:dyDescent="0.25">
      <c r="A47" s="7">
        <v>22</v>
      </c>
      <c r="B47" s="83">
        <v>45191</v>
      </c>
      <c r="C47" s="56">
        <f t="shared" ref="C47" si="656">B47+33</f>
        <v>45224</v>
      </c>
      <c r="D47" s="58" t="str">
        <f t="shared" ref="D47:D92" si="657">IF(MAX(G47,I47,K47,M47,O47,Q47,S47,U47,W47,Y47)-B47+Z47-33&lt;0,"",MAX(G47,I47,K47,M47,O47,Q47,S47,U47,W47,Y47)-B47+Z47-33)</f>
        <v/>
      </c>
      <c r="E47" s="75" t="str">
        <f t="shared" ref="E47" si="658">IF(SUM(F47:Y48)=0,"",MAX(G47,I47,K47,M47,O47,Q47,S47,U47,W47,Y47)+Z47)</f>
        <v/>
      </c>
      <c r="F47" s="79"/>
      <c r="G47" s="61"/>
      <c r="H47" s="61"/>
      <c r="I47" s="61"/>
      <c r="J47" s="61"/>
      <c r="K47" s="61"/>
      <c r="L47" s="61"/>
      <c r="M47" s="61"/>
      <c r="N47" s="60"/>
      <c r="O47" s="63"/>
      <c r="P47" s="71"/>
      <c r="Q47" s="60"/>
      <c r="R47" s="60"/>
      <c r="S47" s="60"/>
      <c r="T47" s="60"/>
      <c r="U47" s="60"/>
      <c r="V47" s="60"/>
      <c r="W47" s="60"/>
      <c r="X47" s="60"/>
      <c r="Y47" s="81"/>
      <c r="Z47" s="93">
        <f t="shared" ref="Z47" si="659">IF(Y47=0,SUMIFS(AA48:AT48,AA47:AT47,"План"),0)</f>
        <v>34</v>
      </c>
      <c r="AA47" s="82" t="str">
        <f t="shared" si="578"/>
        <v>План</v>
      </c>
      <c r="AB47" s="5" t="str">
        <f t="shared" ref="AB47:AB92" si="660">IF(AB48="","","Факт")</f>
        <v/>
      </c>
      <c r="AC47" s="5" t="str">
        <f t="shared" si="580"/>
        <v>План</v>
      </c>
      <c r="AD47" s="5" t="str">
        <f t="shared" ref="AD47:AD92" si="661">IF(AD48="","","Факт")</f>
        <v/>
      </c>
      <c r="AE47" s="5" t="str">
        <f t="shared" si="582"/>
        <v>План</v>
      </c>
      <c r="AF47" s="5" t="str">
        <f t="shared" ref="AF47:AF92" si="662">IF(AF48="","","Факт")</f>
        <v/>
      </c>
      <c r="AG47" s="5" t="str">
        <f t="shared" si="584"/>
        <v>План</v>
      </c>
      <c r="AH47" s="5" t="str">
        <f t="shared" ref="AH47:AH92" si="663">IF(AH48="","","Факт")</f>
        <v/>
      </c>
      <c r="AI47" s="5" t="str">
        <f t="shared" si="586"/>
        <v>План</v>
      </c>
      <c r="AJ47" s="54" t="str">
        <f t="shared" ref="AJ47:AJ92" si="664">IF(AJ48="","","Факт")</f>
        <v/>
      </c>
      <c r="AK47" s="5" t="str">
        <f t="shared" si="588"/>
        <v>План</v>
      </c>
      <c r="AL47" s="5" t="str">
        <f t="shared" ref="AL47:AL92" si="665">IF(AL48="","","Факт")</f>
        <v/>
      </c>
      <c r="AM47" s="5" t="str">
        <f t="shared" si="590"/>
        <v>План</v>
      </c>
      <c r="AN47" s="5" t="str">
        <f t="shared" ref="AN47:AN92" si="666">IF(AN48="","","Факт")</f>
        <v/>
      </c>
      <c r="AO47" s="5" t="str">
        <f t="shared" si="592"/>
        <v>План</v>
      </c>
      <c r="AP47" s="5" t="str">
        <f t="shared" ref="AP47:AP92" si="667">IF(AP48="","","Факт")</f>
        <v/>
      </c>
      <c r="AQ47" s="5" t="str">
        <f t="shared" si="594"/>
        <v>План</v>
      </c>
      <c r="AR47" s="5" t="str">
        <f t="shared" ref="AR47:AR92" si="668">IF(AR48="","","Факт")</f>
        <v/>
      </c>
      <c r="AS47" s="5" t="str">
        <f t="shared" si="596"/>
        <v>План</v>
      </c>
      <c r="AT47" s="54" t="str">
        <f t="shared" ref="AT47:AT92" si="669">IF(AT48="","","Факт")</f>
        <v/>
      </c>
    </row>
    <row r="48" spans="1:46" ht="15.75" thickBot="1" x14ac:dyDescent="0.3">
      <c r="A48" s="9"/>
      <c r="B48" s="84"/>
      <c r="C48" s="57"/>
      <c r="D48" s="59"/>
      <c r="E48" s="76"/>
      <c r="F48" s="80"/>
      <c r="G48" s="62"/>
      <c r="H48" s="62"/>
      <c r="I48" s="62"/>
      <c r="J48" s="62"/>
      <c r="K48" s="62"/>
      <c r="L48" s="62"/>
      <c r="M48" s="62"/>
      <c r="N48" s="60"/>
      <c r="O48" s="63"/>
      <c r="P48" s="71"/>
      <c r="Q48" s="60"/>
      <c r="R48" s="60"/>
      <c r="S48" s="60"/>
      <c r="T48" s="60"/>
      <c r="U48" s="60"/>
      <c r="V48" s="60"/>
      <c r="W48" s="60"/>
      <c r="X48" s="60"/>
      <c r="Y48" s="81"/>
      <c r="Z48" s="93"/>
      <c r="AA48" s="46">
        <v>3</v>
      </c>
      <c r="AB48" s="47" t="str">
        <f t="shared" ref="AB48" si="670">IF(G47=0,"",G47-F47+AA48)</f>
        <v/>
      </c>
      <c r="AC48" s="48">
        <v>1</v>
      </c>
      <c r="AD48" s="47" t="str">
        <f t="shared" ref="AD48" si="671">IF(I47=0,"",I47-H47+AC48)</f>
        <v/>
      </c>
      <c r="AE48" s="48">
        <v>1</v>
      </c>
      <c r="AF48" s="47" t="str">
        <f t="shared" ref="AF48" si="672">IF(K47=0,"",K47-J47+AE48)</f>
        <v/>
      </c>
      <c r="AG48" s="48">
        <v>2</v>
      </c>
      <c r="AH48" s="47" t="str">
        <f t="shared" ref="AH48" si="673">IF(M47=0,"",M47-L47+AG48)</f>
        <v/>
      </c>
      <c r="AI48" s="48">
        <v>1</v>
      </c>
      <c r="AJ48" s="55" t="str">
        <f t="shared" ref="AJ48" si="674">IF(O48=0,"",O48-N47+AI48)</f>
        <v/>
      </c>
      <c r="AK48" s="49">
        <v>3</v>
      </c>
      <c r="AL48" s="47" t="str">
        <f t="shared" ref="AL48" si="675">IF(Q48=0,"",Q48-P47+AK48)</f>
        <v/>
      </c>
      <c r="AM48" s="48">
        <v>14</v>
      </c>
      <c r="AN48" s="47" t="str">
        <f t="shared" ref="AN48" si="676">IF(S48=0,"",S48-R47+AM48)</f>
        <v/>
      </c>
      <c r="AO48" s="48">
        <v>3</v>
      </c>
      <c r="AP48" s="47" t="str">
        <f t="shared" ref="AP48" si="677">IF(U48=0,"",U48-T47+AO48)</f>
        <v/>
      </c>
      <c r="AQ48" s="48">
        <v>1</v>
      </c>
      <c r="AR48" s="47" t="str">
        <f t="shared" ref="AR48" si="678">IF(W48=0,"",W48-V47+AQ48)</f>
        <v/>
      </c>
      <c r="AS48" s="48">
        <v>5</v>
      </c>
      <c r="AT48" s="55" t="str">
        <f t="shared" ref="AT48" si="679">IF(Y48=0,"",Y48-X47+AS48)</f>
        <v/>
      </c>
    </row>
    <row r="49" spans="1:46" x14ac:dyDescent="0.25">
      <c r="A49" s="7">
        <v>23</v>
      </c>
      <c r="B49" s="83">
        <v>45192</v>
      </c>
      <c r="C49" s="56">
        <f t="shared" ref="C49" si="680">B49+33</f>
        <v>45225</v>
      </c>
      <c r="D49" s="58" t="str">
        <f t="shared" ref="D49:D92" si="681">IF(MAX(G49,I49,K49,M49,O49,Q49,S49,U49,W49,Y49)-B49+Z49-33&lt;0,"",MAX(G49,I49,K49,M49,O49,Q49,S49,U49,W49,Y49)-B49+Z49-33)</f>
        <v/>
      </c>
      <c r="E49" s="75" t="str">
        <f t="shared" ref="E49" si="682">IF(SUM(F49:Y50)=0,"",MAX(G49,I49,K49,M49,O49,Q49,S49,U49,W49,Y49)+Z49)</f>
        <v/>
      </c>
      <c r="F49" s="79"/>
      <c r="G49" s="61"/>
      <c r="H49" s="61"/>
      <c r="I49" s="61"/>
      <c r="J49" s="61"/>
      <c r="K49" s="61"/>
      <c r="L49" s="61"/>
      <c r="M49" s="61"/>
      <c r="N49" s="60"/>
      <c r="O49" s="63"/>
      <c r="P49" s="71"/>
      <c r="Q49" s="60"/>
      <c r="R49" s="60"/>
      <c r="S49" s="60"/>
      <c r="T49" s="60"/>
      <c r="U49" s="60"/>
      <c r="V49" s="60"/>
      <c r="W49" s="60"/>
      <c r="X49" s="60"/>
      <c r="Y49" s="81"/>
      <c r="Z49" s="93">
        <f t="shared" ref="Z49" si="683">IF(Y49=0,SUMIFS(AA50:AT50,AA49:AT49,"План"),0)</f>
        <v>34</v>
      </c>
      <c r="AA49" s="82" t="str">
        <f t="shared" si="578"/>
        <v>План</v>
      </c>
      <c r="AB49" s="5" t="str">
        <f t="shared" ref="AB49:AB92" si="684">IF(AB50="","","Факт")</f>
        <v/>
      </c>
      <c r="AC49" s="5" t="str">
        <f t="shared" si="580"/>
        <v>План</v>
      </c>
      <c r="AD49" s="5" t="str">
        <f t="shared" ref="AD49:AD92" si="685">IF(AD50="","","Факт")</f>
        <v/>
      </c>
      <c r="AE49" s="5" t="str">
        <f t="shared" si="582"/>
        <v>План</v>
      </c>
      <c r="AF49" s="5" t="str">
        <f t="shared" ref="AF49:AF92" si="686">IF(AF50="","","Факт")</f>
        <v/>
      </c>
      <c r="AG49" s="5" t="str">
        <f t="shared" si="584"/>
        <v>План</v>
      </c>
      <c r="AH49" s="5" t="str">
        <f t="shared" ref="AH49:AH92" si="687">IF(AH50="","","Факт")</f>
        <v/>
      </c>
      <c r="AI49" s="5" t="str">
        <f t="shared" si="586"/>
        <v>План</v>
      </c>
      <c r="AJ49" s="54" t="str">
        <f t="shared" ref="AJ49:AJ92" si="688">IF(AJ50="","","Факт")</f>
        <v/>
      </c>
      <c r="AK49" s="5" t="str">
        <f t="shared" si="588"/>
        <v>План</v>
      </c>
      <c r="AL49" s="5" t="str">
        <f t="shared" ref="AL49:AL92" si="689">IF(AL50="","","Факт")</f>
        <v/>
      </c>
      <c r="AM49" s="5" t="str">
        <f t="shared" si="590"/>
        <v>План</v>
      </c>
      <c r="AN49" s="5" t="str">
        <f t="shared" ref="AN49:AN92" si="690">IF(AN50="","","Факт")</f>
        <v/>
      </c>
      <c r="AO49" s="5" t="str">
        <f t="shared" si="592"/>
        <v>План</v>
      </c>
      <c r="AP49" s="5" t="str">
        <f t="shared" ref="AP49:AP92" si="691">IF(AP50="","","Факт")</f>
        <v/>
      </c>
      <c r="AQ49" s="5" t="str">
        <f t="shared" si="594"/>
        <v>План</v>
      </c>
      <c r="AR49" s="5" t="str">
        <f t="shared" ref="AR49:AR92" si="692">IF(AR50="","","Факт")</f>
        <v/>
      </c>
      <c r="AS49" s="5" t="str">
        <f t="shared" si="596"/>
        <v>План</v>
      </c>
      <c r="AT49" s="54" t="str">
        <f t="shared" ref="AT49:AT92" si="693">IF(AT50="","","Факт")</f>
        <v/>
      </c>
    </row>
    <row r="50" spans="1:46" ht="15.75" thickBot="1" x14ac:dyDescent="0.3">
      <c r="A50" s="9"/>
      <c r="B50" s="84"/>
      <c r="C50" s="57"/>
      <c r="D50" s="59"/>
      <c r="E50" s="76"/>
      <c r="F50" s="80"/>
      <c r="G50" s="62"/>
      <c r="H50" s="62"/>
      <c r="I50" s="62"/>
      <c r="J50" s="62"/>
      <c r="K50" s="62"/>
      <c r="L50" s="62"/>
      <c r="M50" s="62"/>
      <c r="N50" s="60"/>
      <c r="O50" s="63"/>
      <c r="P50" s="71"/>
      <c r="Q50" s="60"/>
      <c r="R50" s="60"/>
      <c r="S50" s="60"/>
      <c r="T50" s="60"/>
      <c r="U50" s="60"/>
      <c r="V50" s="60"/>
      <c r="W50" s="60"/>
      <c r="X50" s="60"/>
      <c r="Y50" s="81"/>
      <c r="Z50" s="93"/>
      <c r="AA50" s="46">
        <v>3</v>
      </c>
      <c r="AB50" s="47" t="str">
        <f t="shared" ref="AB50" si="694">IF(G49=0,"",G49-F49+AA50)</f>
        <v/>
      </c>
      <c r="AC50" s="48">
        <v>1</v>
      </c>
      <c r="AD50" s="47" t="str">
        <f t="shared" ref="AD50" si="695">IF(I49=0,"",I49-H49+AC50)</f>
        <v/>
      </c>
      <c r="AE50" s="48">
        <v>1</v>
      </c>
      <c r="AF50" s="47" t="str">
        <f t="shared" ref="AF50" si="696">IF(K49=0,"",K49-J49+AE50)</f>
        <v/>
      </c>
      <c r="AG50" s="48">
        <v>2</v>
      </c>
      <c r="AH50" s="47" t="str">
        <f t="shared" ref="AH50" si="697">IF(M49=0,"",M49-L49+AG50)</f>
        <v/>
      </c>
      <c r="AI50" s="48">
        <v>1</v>
      </c>
      <c r="AJ50" s="55" t="str">
        <f t="shared" ref="AJ50" si="698">IF(O50=0,"",O50-N49+AI50)</f>
        <v/>
      </c>
      <c r="AK50" s="49">
        <v>3</v>
      </c>
      <c r="AL50" s="47" t="str">
        <f t="shared" ref="AL50" si="699">IF(Q50=0,"",Q50-P49+AK50)</f>
        <v/>
      </c>
      <c r="AM50" s="48">
        <v>14</v>
      </c>
      <c r="AN50" s="47" t="str">
        <f t="shared" ref="AN50" si="700">IF(S50=0,"",S50-R49+AM50)</f>
        <v/>
      </c>
      <c r="AO50" s="48">
        <v>3</v>
      </c>
      <c r="AP50" s="47" t="str">
        <f t="shared" ref="AP50" si="701">IF(U50=0,"",U50-T49+AO50)</f>
        <v/>
      </c>
      <c r="AQ50" s="48">
        <v>1</v>
      </c>
      <c r="AR50" s="47" t="str">
        <f t="shared" ref="AR50" si="702">IF(W50=0,"",W50-V49+AQ50)</f>
        <v/>
      </c>
      <c r="AS50" s="48">
        <v>5</v>
      </c>
      <c r="AT50" s="55" t="str">
        <f t="shared" ref="AT50" si="703">IF(Y50=0,"",Y50-X49+AS50)</f>
        <v/>
      </c>
    </row>
    <row r="51" spans="1:46" x14ac:dyDescent="0.25">
      <c r="A51" s="7">
        <v>24</v>
      </c>
      <c r="B51" s="83">
        <v>45193</v>
      </c>
      <c r="C51" s="56">
        <f t="shared" ref="C51" si="704">B51+33</f>
        <v>45226</v>
      </c>
      <c r="D51" s="58" t="str">
        <f t="shared" ref="D51:D92" si="705">IF(MAX(G51,I51,K51,M51,O51,Q51,S51,U51,W51,Y51)-B51+Z51-33&lt;0,"",MAX(G51,I51,K51,M51,O51,Q51,S51,U51,W51,Y51)-B51+Z51-33)</f>
        <v/>
      </c>
      <c r="E51" s="75" t="str">
        <f t="shared" ref="E51" si="706">IF(SUM(F51:Y52)=0,"",MAX(G51,I51,K51,M51,O51,Q51,S51,U51,W51,Y51)+Z51)</f>
        <v/>
      </c>
      <c r="F51" s="79"/>
      <c r="G51" s="61"/>
      <c r="H51" s="61"/>
      <c r="I51" s="61"/>
      <c r="J51" s="61"/>
      <c r="K51" s="61"/>
      <c r="L51" s="61"/>
      <c r="M51" s="61"/>
      <c r="N51" s="60"/>
      <c r="O51" s="63"/>
      <c r="P51" s="71"/>
      <c r="Q51" s="60"/>
      <c r="R51" s="60"/>
      <c r="S51" s="60"/>
      <c r="T51" s="60"/>
      <c r="U51" s="60"/>
      <c r="V51" s="60"/>
      <c r="W51" s="60"/>
      <c r="X51" s="60"/>
      <c r="Y51" s="81"/>
      <c r="Z51" s="93">
        <f t="shared" ref="Z51" si="707">IF(Y51=0,SUMIFS(AA52:AT52,AA51:AT51,"План"),0)</f>
        <v>34</v>
      </c>
      <c r="AA51" s="82" t="str">
        <f t="shared" si="578"/>
        <v>План</v>
      </c>
      <c r="AB51" s="5" t="str">
        <f t="shared" ref="AB51:AB92" si="708">IF(AB52="","","Факт")</f>
        <v/>
      </c>
      <c r="AC51" s="5" t="str">
        <f t="shared" si="580"/>
        <v>План</v>
      </c>
      <c r="AD51" s="5" t="str">
        <f t="shared" ref="AD51:AD92" si="709">IF(AD52="","","Факт")</f>
        <v/>
      </c>
      <c r="AE51" s="5" t="str">
        <f t="shared" si="582"/>
        <v>План</v>
      </c>
      <c r="AF51" s="5" t="str">
        <f t="shared" ref="AF51:AF92" si="710">IF(AF52="","","Факт")</f>
        <v/>
      </c>
      <c r="AG51" s="5" t="str">
        <f t="shared" si="584"/>
        <v>План</v>
      </c>
      <c r="AH51" s="5" t="str">
        <f t="shared" ref="AH51:AH92" si="711">IF(AH52="","","Факт")</f>
        <v/>
      </c>
      <c r="AI51" s="5" t="str">
        <f t="shared" si="586"/>
        <v>План</v>
      </c>
      <c r="AJ51" s="54" t="str">
        <f t="shared" ref="AJ51:AJ92" si="712">IF(AJ52="","","Факт")</f>
        <v/>
      </c>
      <c r="AK51" s="5" t="str">
        <f t="shared" si="588"/>
        <v>План</v>
      </c>
      <c r="AL51" s="5" t="str">
        <f t="shared" ref="AL51:AL92" si="713">IF(AL52="","","Факт")</f>
        <v/>
      </c>
      <c r="AM51" s="5" t="str">
        <f t="shared" si="590"/>
        <v>План</v>
      </c>
      <c r="AN51" s="5" t="str">
        <f t="shared" ref="AN51:AN92" si="714">IF(AN52="","","Факт")</f>
        <v/>
      </c>
      <c r="AO51" s="5" t="str">
        <f t="shared" si="592"/>
        <v>План</v>
      </c>
      <c r="AP51" s="5" t="str">
        <f t="shared" ref="AP51:AP92" si="715">IF(AP52="","","Факт")</f>
        <v/>
      </c>
      <c r="AQ51" s="5" t="str">
        <f t="shared" si="594"/>
        <v>План</v>
      </c>
      <c r="AR51" s="5" t="str">
        <f t="shared" ref="AR51:AR92" si="716">IF(AR52="","","Факт")</f>
        <v/>
      </c>
      <c r="AS51" s="5" t="str">
        <f t="shared" si="596"/>
        <v>План</v>
      </c>
      <c r="AT51" s="54" t="str">
        <f t="shared" ref="AT51:AT92" si="717">IF(AT52="","","Факт")</f>
        <v/>
      </c>
    </row>
    <row r="52" spans="1:46" ht="15.75" thickBot="1" x14ac:dyDescent="0.3">
      <c r="A52" s="9"/>
      <c r="B52" s="84"/>
      <c r="C52" s="57"/>
      <c r="D52" s="59"/>
      <c r="E52" s="76"/>
      <c r="F52" s="80"/>
      <c r="G52" s="62"/>
      <c r="H52" s="62"/>
      <c r="I52" s="62"/>
      <c r="J52" s="62"/>
      <c r="K52" s="62"/>
      <c r="L52" s="62"/>
      <c r="M52" s="62"/>
      <c r="N52" s="60"/>
      <c r="O52" s="63"/>
      <c r="P52" s="71"/>
      <c r="Q52" s="60"/>
      <c r="R52" s="60"/>
      <c r="S52" s="60"/>
      <c r="T52" s="60"/>
      <c r="U52" s="60"/>
      <c r="V52" s="60"/>
      <c r="W52" s="60"/>
      <c r="X52" s="60"/>
      <c r="Y52" s="81"/>
      <c r="Z52" s="93"/>
      <c r="AA52" s="46">
        <v>3</v>
      </c>
      <c r="AB52" s="47" t="str">
        <f t="shared" ref="AB52" si="718">IF(G51=0,"",G51-F51+AA52)</f>
        <v/>
      </c>
      <c r="AC52" s="48">
        <v>1</v>
      </c>
      <c r="AD52" s="47" t="str">
        <f t="shared" ref="AD52" si="719">IF(I51=0,"",I51-H51+AC52)</f>
        <v/>
      </c>
      <c r="AE52" s="48">
        <v>1</v>
      </c>
      <c r="AF52" s="47" t="str">
        <f t="shared" ref="AF52" si="720">IF(K51=0,"",K51-J51+AE52)</f>
        <v/>
      </c>
      <c r="AG52" s="48">
        <v>2</v>
      </c>
      <c r="AH52" s="47" t="str">
        <f t="shared" ref="AH52" si="721">IF(M51=0,"",M51-L51+AG52)</f>
        <v/>
      </c>
      <c r="AI52" s="48">
        <v>1</v>
      </c>
      <c r="AJ52" s="55" t="str">
        <f t="shared" ref="AJ52" si="722">IF(O52=0,"",O52-N51+AI52)</f>
        <v/>
      </c>
      <c r="AK52" s="49">
        <v>3</v>
      </c>
      <c r="AL52" s="47" t="str">
        <f t="shared" ref="AL52" si="723">IF(Q52=0,"",Q52-P51+AK52)</f>
        <v/>
      </c>
      <c r="AM52" s="48">
        <v>14</v>
      </c>
      <c r="AN52" s="47" t="str">
        <f t="shared" ref="AN52" si="724">IF(S52=0,"",S52-R51+AM52)</f>
        <v/>
      </c>
      <c r="AO52" s="48">
        <v>3</v>
      </c>
      <c r="AP52" s="47" t="str">
        <f t="shared" ref="AP52" si="725">IF(U52=0,"",U52-T51+AO52)</f>
        <v/>
      </c>
      <c r="AQ52" s="48">
        <v>1</v>
      </c>
      <c r="AR52" s="47" t="str">
        <f t="shared" ref="AR52" si="726">IF(W52=0,"",W52-V51+AQ52)</f>
        <v/>
      </c>
      <c r="AS52" s="48">
        <v>5</v>
      </c>
      <c r="AT52" s="55" t="str">
        <f t="shared" ref="AT52" si="727">IF(Y52=0,"",Y52-X51+AS52)</f>
        <v/>
      </c>
    </row>
    <row r="53" spans="1:46" x14ac:dyDescent="0.25">
      <c r="A53" s="7">
        <v>25</v>
      </c>
      <c r="B53" s="83">
        <v>45194</v>
      </c>
      <c r="C53" s="56">
        <f t="shared" ref="C53" si="728">B53+33</f>
        <v>45227</v>
      </c>
      <c r="D53" s="58" t="str">
        <f t="shared" ref="D53:D92" si="729">IF(MAX(G53,I53,K53,M53,O53,Q53,S53,U53,W53,Y53)-B53+Z53-33&lt;0,"",MAX(G53,I53,K53,M53,O53,Q53,S53,U53,W53,Y53)-B53+Z53-33)</f>
        <v/>
      </c>
      <c r="E53" s="75" t="str">
        <f t="shared" ref="E53" si="730">IF(SUM(F53:Y54)=0,"",MAX(G53,I53,K53,M53,O53,Q53,S53,U53,W53,Y53)+Z53)</f>
        <v/>
      </c>
      <c r="F53" s="79"/>
      <c r="G53" s="61"/>
      <c r="H53" s="61"/>
      <c r="I53" s="61"/>
      <c r="J53" s="61"/>
      <c r="K53" s="61"/>
      <c r="L53" s="61"/>
      <c r="M53" s="61"/>
      <c r="N53" s="60"/>
      <c r="O53" s="63"/>
      <c r="P53" s="71"/>
      <c r="Q53" s="60"/>
      <c r="R53" s="60"/>
      <c r="S53" s="60"/>
      <c r="T53" s="60"/>
      <c r="U53" s="60"/>
      <c r="V53" s="60"/>
      <c r="W53" s="60"/>
      <c r="X53" s="60"/>
      <c r="Y53" s="81"/>
      <c r="Z53" s="93">
        <f t="shared" ref="Z53" si="731">IF(Y53=0,SUMIFS(AA54:AT54,AA53:AT53,"План"),0)</f>
        <v>34</v>
      </c>
      <c r="AA53" s="82" t="str">
        <f t="shared" si="578"/>
        <v>План</v>
      </c>
      <c r="AB53" s="5" t="str">
        <f t="shared" ref="AB53:AB92" si="732">IF(AB54="","","Факт")</f>
        <v/>
      </c>
      <c r="AC53" s="5" t="str">
        <f t="shared" si="580"/>
        <v>План</v>
      </c>
      <c r="AD53" s="5" t="str">
        <f t="shared" ref="AD53:AD92" si="733">IF(AD54="","","Факт")</f>
        <v/>
      </c>
      <c r="AE53" s="5" t="str">
        <f t="shared" si="582"/>
        <v>План</v>
      </c>
      <c r="AF53" s="5" t="str">
        <f t="shared" ref="AF53:AF92" si="734">IF(AF54="","","Факт")</f>
        <v/>
      </c>
      <c r="AG53" s="5" t="str">
        <f t="shared" si="584"/>
        <v>План</v>
      </c>
      <c r="AH53" s="5" t="str">
        <f t="shared" ref="AH53:AH92" si="735">IF(AH54="","","Факт")</f>
        <v/>
      </c>
      <c r="AI53" s="5" t="str">
        <f t="shared" si="586"/>
        <v>План</v>
      </c>
      <c r="AJ53" s="54" t="str">
        <f t="shared" ref="AJ53:AJ92" si="736">IF(AJ54="","","Факт")</f>
        <v/>
      </c>
      <c r="AK53" s="5" t="str">
        <f t="shared" si="588"/>
        <v>План</v>
      </c>
      <c r="AL53" s="5" t="str">
        <f t="shared" ref="AL53:AL92" si="737">IF(AL54="","","Факт")</f>
        <v/>
      </c>
      <c r="AM53" s="5" t="str">
        <f t="shared" si="590"/>
        <v>План</v>
      </c>
      <c r="AN53" s="5" t="str">
        <f t="shared" ref="AN53:AN92" si="738">IF(AN54="","","Факт")</f>
        <v/>
      </c>
      <c r="AO53" s="5" t="str">
        <f t="shared" si="592"/>
        <v>План</v>
      </c>
      <c r="AP53" s="5" t="str">
        <f t="shared" ref="AP53:AP92" si="739">IF(AP54="","","Факт")</f>
        <v/>
      </c>
      <c r="AQ53" s="5" t="str">
        <f t="shared" si="594"/>
        <v>План</v>
      </c>
      <c r="AR53" s="5" t="str">
        <f t="shared" ref="AR53:AR92" si="740">IF(AR54="","","Факт")</f>
        <v/>
      </c>
      <c r="AS53" s="5" t="str">
        <f t="shared" si="596"/>
        <v>План</v>
      </c>
      <c r="AT53" s="54" t="str">
        <f t="shared" ref="AT53:AT92" si="741">IF(AT54="","","Факт")</f>
        <v/>
      </c>
    </row>
    <row r="54" spans="1:46" ht="15.75" thickBot="1" x14ac:dyDescent="0.3">
      <c r="A54" s="9"/>
      <c r="B54" s="84"/>
      <c r="C54" s="57"/>
      <c r="D54" s="59"/>
      <c r="E54" s="76"/>
      <c r="F54" s="80"/>
      <c r="G54" s="62"/>
      <c r="H54" s="62"/>
      <c r="I54" s="62"/>
      <c r="J54" s="62"/>
      <c r="K54" s="62"/>
      <c r="L54" s="62"/>
      <c r="M54" s="62"/>
      <c r="N54" s="60"/>
      <c r="O54" s="63"/>
      <c r="P54" s="71"/>
      <c r="Q54" s="60"/>
      <c r="R54" s="60"/>
      <c r="S54" s="60"/>
      <c r="T54" s="60"/>
      <c r="U54" s="60"/>
      <c r="V54" s="60"/>
      <c r="W54" s="60"/>
      <c r="X54" s="60"/>
      <c r="Y54" s="81"/>
      <c r="Z54" s="93"/>
      <c r="AA54" s="46">
        <v>3</v>
      </c>
      <c r="AB54" s="47" t="str">
        <f t="shared" ref="AB54" si="742">IF(G53=0,"",G53-F53+AA54)</f>
        <v/>
      </c>
      <c r="AC54" s="48">
        <v>1</v>
      </c>
      <c r="AD54" s="47" t="str">
        <f t="shared" ref="AD54" si="743">IF(I53=0,"",I53-H53+AC54)</f>
        <v/>
      </c>
      <c r="AE54" s="48">
        <v>1</v>
      </c>
      <c r="AF54" s="47" t="str">
        <f t="shared" ref="AF54" si="744">IF(K53=0,"",K53-J53+AE54)</f>
        <v/>
      </c>
      <c r="AG54" s="48">
        <v>2</v>
      </c>
      <c r="AH54" s="47" t="str">
        <f t="shared" ref="AH54" si="745">IF(M53=0,"",M53-L53+AG54)</f>
        <v/>
      </c>
      <c r="AI54" s="48">
        <v>1</v>
      </c>
      <c r="AJ54" s="55" t="str">
        <f t="shared" ref="AJ54" si="746">IF(O54=0,"",O54-N53+AI54)</f>
        <v/>
      </c>
      <c r="AK54" s="49">
        <v>3</v>
      </c>
      <c r="AL54" s="47" t="str">
        <f t="shared" ref="AL54" si="747">IF(Q54=0,"",Q54-P53+AK54)</f>
        <v/>
      </c>
      <c r="AM54" s="48">
        <v>14</v>
      </c>
      <c r="AN54" s="47" t="str">
        <f t="shared" ref="AN54" si="748">IF(S54=0,"",S54-R53+AM54)</f>
        <v/>
      </c>
      <c r="AO54" s="48">
        <v>3</v>
      </c>
      <c r="AP54" s="47" t="str">
        <f t="shared" ref="AP54" si="749">IF(U54=0,"",U54-T53+AO54)</f>
        <v/>
      </c>
      <c r="AQ54" s="48">
        <v>1</v>
      </c>
      <c r="AR54" s="47" t="str">
        <f t="shared" ref="AR54" si="750">IF(W54=0,"",W54-V53+AQ54)</f>
        <v/>
      </c>
      <c r="AS54" s="48">
        <v>5</v>
      </c>
      <c r="AT54" s="55" t="str">
        <f t="shared" ref="AT54" si="751">IF(Y54=0,"",Y54-X53+AS54)</f>
        <v/>
      </c>
    </row>
    <row r="55" spans="1:46" x14ac:dyDescent="0.25">
      <c r="A55" s="7">
        <v>26</v>
      </c>
      <c r="B55" s="83">
        <v>45195</v>
      </c>
      <c r="C55" s="56">
        <f t="shared" ref="C55" si="752">B55+33</f>
        <v>45228</v>
      </c>
      <c r="D55" s="58" t="str">
        <f t="shared" ref="D55:D92" si="753">IF(MAX(G55,I55,K55,M55,O55,Q55,S55,U55,W55,Y55)-B55+Z55-33&lt;0,"",MAX(G55,I55,K55,M55,O55,Q55,S55,U55,W55,Y55)-B55+Z55-33)</f>
        <v/>
      </c>
      <c r="E55" s="75" t="str">
        <f t="shared" ref="E55" si="754">IF(SUM(F55:Y56)=0,"",MAX(G55,I55,K55,M55,O55,Q55,S55,U55,W55,Y55)+Z55)</f>
        <v/>
      </c>
      <c r="F55" s="79"/>
      <c r="G55" s="61"/>
      <c r="H55" s="61"/>
      <c r="I55" s="61"/>
      <c r="J55" s="61"/>
      <c r="K55" s="61"/>
      <c r="L55" s="61"/>
      <c r="M55" s="61"/>
      <c r="N55" s="60"/>
      <c r="O55" s="63"/>
      <c r="P55" s="71"/>
      <c r="Q55" s="60"/>
      <c r="R55" s="60"/>
      <c r="S55" s="60"/>
      <c r="T55" s="60"/>
      <c r="U55" s="60"/>
      <c r="V55" s="60"/>
      <c r="W55" s="60"/>
      <c r="X55" s="60"/>
      <c r="Y55" s="81"/>
      <c r="Z55" s="93">
        <f t="shared" ref="Z55" si="755">IF(Y55=0,SUMIFS(AA56:AT56,AA55:AT55,"План"),0)</f>
        <v>34</v>
      </c>
      <c r="AA55" s="82" t="str">
        <f t="shared" si="578"/>
        <v>План</v>
      </c>
      <c r="AB55" s="5" t="str">
        <f t="shared" ref="AB55:AB92" si="756">IF(AB56="","","Факт")</f>
        <v/>
      </c>
      <c r="AC55" s="5" t="str">
        <f t="shared" si="580"/>
        <v>План</v>
      </c>
      <c r="AD55" s="5" t="str">
        <f t="shared" ref="AD55:AD92" si="757">IF(AD56="","","Факт")</f>
        <v/>
      </c>
      <c r="AE55" s="5" t="str">
        <f t="shared" si="582"/>
        <v>План</v>
      </c>
      <c r="AF55" s="5" t="str">
        <f t="shared" ref="AF55:AF92" si="758">IF(AF56="","","Факт")</f>
        <v/>
      </c>
      <c r="AG55" s="5" t="str">
        <f t="shared" si="584"/>
        <v>План</v>
      </c>
      <c r="AH55" s="5" t="str">
        <f t="shared" ref="AH55:AH92" si="759">IF(AH56="","","Факт")</f>
        <v/>
      </c>
      <c r="AI55" s="5" t="str">
        <f t="shared" si="586"/>
        <v>План</v>
      </c>
      <c r="AJ55" s="54" t="str">
        <f t="shared" ref="AJ55:AJ92" si="760">IF(AJ56="","","Факт")</f>
        <v/>
      </c>
      <c r="AK55" s="5" t="str">
        <f t="shared" si="588"/>
        <v>План</v>
      </c>
      <c r="AL55" s="5" t="str">
        <f t="shared" ref="AL55:AL92" si="761">IF(AL56="","","Факт")</f>
        <v/>
      </c>
      <c r="AM55" s="5" t="str">
        <f t="shared" si="590"/>
        <v>План</v>
      </c>
      <c r="AN55" s="5" t="str">
        <f t="shared" ref="AN55:AN92" si="762">IF(AN56="","","Факт")</f>
        <v/>
      </c>
      <c r="AO55" s="5" t="str">
        <f t="shared" si="592"/>
        <v>План</v>
      </c>
      <c r="AP55" s="5" t="str">
        <f t="shared" ref="AP55:AP92" si="763">IF(AP56="","","Факт")</f>
        <v/>
      </c>
      <c r="AQ55" s="5" t="str">
        <f t="shared" si="594"/>
        <v>План</v>
      </c>
      <c r="AR55" s="5" t="str">
        <f t="shared" ref="AR55:AR92" si="764">IF(AR56="","","Факт")</f>
        <v/>
      </c>
      <c r="AS55" s="5" t="str">
        <f t="shared" si="596"/>
        <v>План</v>
      </c>
      <c r="AT55" s="54" t="str">
        <f t="shared" ref="AT55:AT92" si="765">IF(AT56="","","Факт")</f>
        <v/>
      </c>
    </row>
    <row r="56" spans="1:46" ht="15.75" thickBot="1" x14ac:dyDescent="0.3">
      <c r="A56" s="9"/>
      <c r="B56" s="84"/>
      <c r="C56" s="57"/>
      <c r="D56" s="59"/>
      <c r="E56" s="76"/>
      <c r="F56" s="80"/>
      <c r="G56" s="62"/>
      <c r="H56" s="62"/>
      <c r="I56" s="62"/>
      <c r="J56" s="62"/>
      <c r="K56" s="62"/>
      <c r="L56" s="62"/>
      <c r="M56" s="62"/>
      <c r="N56" s="60"/>
      <c r="O56" s="63"/>
      <c r="P56" s="71"/>
      <c r="Q56" s="60"/>
      <c r="R56" s="60"/>
      <c r="S56" s="60"/>
      <c r="T56" s="60"/>
      <c r="U56" s="60"/>
      <c r="V56" s="60"/>
      <c r="W56" s="60"/>
      <c r="X56" s="60"/>
      <c r="Y56" s="81"/>
      <c r="Z56" s="93"/>
      <c r="AA56" s="46">
        <v>3</v>
      </c>
      <c r="AB56" s="47" t="str">
        <f t="shared" ref="AB56" si="766">IF(G55=0,"",G55-F55+AA56)</f>
        <v/>
      </c>
      <c r="AC56" s="48">
        <v>1</v>
      </c>
      <c r="AD56" s="47" t="str">
        <f t="shared" ref="AD56" si="767">IF(I55=0,"",I55-H55+AC56)</f>
        <v/>
      </c>
      <c r="AE56" s="48">
        <v>1</v>
      </c>
      <c r="AF56" s="47" t="str">
        <f t="shared" ref="AF56" si="768">IF(K55=0,"",K55-J55+AE56)</f>
        <v/>
      </c>
      <c r="AG56" s="48">
        <v>2</v>
      </c>
      <c r="AH56" s="47" t="str">
        <f t="shared" ref="AH56" si="769">IF(M55=0,"",M55-L55+AG56)</f>
        <v/>
      </c>
      <c r="AI56" s="48">
        <v>1</v>
      </c>
      <c r="AJ56" s="55" t="str">
        <f t="shared" ref="AJ56" si="770">IF(O56=0,"",O56-N55+AI56)</f>
        <v/>
      </c>
      <c r="AK56" s="49">
        <v>3</v>
      </c>
      <c r="AL56" s="47" t="str">
        <f t="shared" ref="AL56" si="771">IF(Q56=0,"",Q56-P55+AK56)</f>
        <v/>
      </c>
      <c r="AM56" s="48">
        <v>14</v>
      </c>
      <c r="AN56" s="47" t="str">
        <f t="shared" ref="AN56" si="772">IF(S56=0,"",S56-R55+AM56)</f>
        <v/>
      </c>
      <c r="AO56" s="48">
        <v>3</v>
      </c>
      <c r="AP56" s="47" t="str">
        <f t="shared" ref="AP56" si="773">IF(U56=0,"",U56-T55+AO56)</f>
        <v/>
      </c>
      <c r="AQ56" s="48">
        <v>1</v>
      </c>
      <c r="AR56" s="47" t="str">
        <f t="shared" ref="AR56" si="774">IF(W56=0,"",W56-V55+AQ56)</f>
        <v/>
      </c>
      <c r="AS56" s="48">
        <v>5</v>
      </c>
      <c r="AT56" s="55" t="str">
        <f t="shared" ref="AT56" si="775">IF(Y56=0,"",Y56-X55+AS56)</f>
        <v/>
      </c>
    </row>
    <row r="57" spans="1:46" x14ac:dyDescent="0.25">
      <c r="A57" s="7">
        <v>27</v>
      </c>
      <c r="B57" s="83">
        <v>45196</v>
      </c>
      <c r="C57" s="56">
        <f t="shared" ref="C57" si="776">B57+33</f>
        <v>45229</v>
      </c>
      <c r="D57" s="58" t="str">
        <f t="shared" ref="D57:D92" si="777">IF(MAX(G57,I57,K57,M57,O57,Q57,S57,U57,W57,Y57)-B57+Z57-33&lt;0,"",MAX(G57,I57,K57,M57,O57,Q57,S57,U57,W57,Y57)-B57+Z57-33)</f>
        <v/>
      </c>
      <c r="E57" s="75" t="str">
        <f t="shared" ref="E57" si="778">IF(SUM(F57:Y58)=0,"",MAX(G57,I57,K57,M57,O57,Q57,S57,U57,W57,Y57)+Z57)</f>
        <v/>
      </c>
      <c r="F57" s="79"/>
      <c r="G57" s="61"/>
      <c r="H57" s="61"/>
      <c r="I57" s="61"/>
      <c r="J57" s="61"/>
      <c r="K57" s="61"/>
      <c r="L57" s="61"/>
      <c r="M57" s="61"/>
      <c r="N57" s="60"/>
      <c r="O57" s="63"/>
      <c r="P57" s="71"/>
      <c r="Q57" s="60"/>
      <c r="R57" s="60"/>
      <c r="S57" s="60"/>
      <c r="T57" s="60"/>
      <c r="U57" s="60"/>
      <c r="V57" s="60"/>
      <c r="W57" s="60"/>
      <c r="X57" s="60"/>
      <c r="Y57" s="81"/>
      <c r="Z57" s="93">
        <f t="shared" ref="Z57" si="779">IF(Y57=0,SUMIFS(AA58:AT58,AA57:AT57,"План"),0)</f>
        <v>34</v>
      </c>
      <c r="AA57" s="82" t="str">
        <f t="shared" si="578"/>
        <v>План</v>
      </c>
      <c r="AB57" s="5" t="str">
        <f t="shared" ref="AB57:AB92" si="780">IF(AB58="","","Факт")</f>
        <v/>
      </c>
      <c r="AC57" s="5" t="str">
        <f t="shared" si="580"/>
        <v>План</v>
      </c>
      <c r="AD57" s="5" t="str">
        <f t="shared" ref="AD57:AD92" si="781">IF(AD58="","","Факт")</f>
        <v/>
      </c>
      <c r="AE57" s="5" t="str">
        <f t="shared" si="582"/>
        <v>План</v>
      </c>
      <c r="AF57" s="5" t="str">
        <f t="shared" ref="AF57:AF92" si="782">IF(AF58="","","Факт")</f>
        <v/>
      </c>
      <c r="AG57" s="5" t="str">
        <f t="shared" si="584"/>
        <v>План</v>
      </c>
      <c r="AH57" s="5" t="str">
        <f t="shared" ref="AH57:AH92" si="783">IF(AH58="","","Факт")</f>
        <v/>
      </c>
      <c r="AI57" s="5" t="str">
        <f t="shared" si="586"/>
        <v>План</v>
      </c>
      <c r="AJ57" s="54" t="str">
        <f t="shared" ref="AJ57:AJ92" si="784">IF(AJ58="","","Факт")</f>
        <v/>
      </c>
      <c r="AK57" s="5" t="str">
        <f t="shared" si="588"/>
        <v>План</v>
      </c>
      <c r="AL57" s="5" t="str">
        <f t="shared" ref="AL57:AL92" si="785">IF(AL58="","","Факт")</f>
        <v/>
      </c>
      <c r="AM57" s="5" t="str">
        <f t="shared" si="590"/>
        <v>План</v>
      </c>
      <c r="AN57" s="5" t="str">
        <f t="shared" ref="AN57:AN92" si="786">IF(AN58="","","Факт")</f>
        <v/>
      </c>
      <c r="AO57" s="5" t="str">
        <f t="shared" si="592"/>
        <v>План</v>
      </c>
      <c r="AP57" s="5" t="str">
        <f t="shared" ref="AP57:AP92" si="787">IF(AP58="","","Факт")</f>
        <v/>
      </c>
      <c r="AQ57" s="5" t="str">
        <f t="shared" si="594"/>
        <v>План</v>
      </c>
      <c r="AR57" s="5" t="str">
        <f t="shared" ref="AR57:AR92" si="788">IF(AR58="","","Факт")</f>
        <v/>
      </c>
      <c r="AS57" s="5" t="str">
        <f t="shared" si="596"/>
        <v>План</v>
      </c>
      <c r="AT57" s="54" t="str">
        <f t="shared" ref="AT57:AT92" si="789">IF(AT58="","","Факт")</f>
        <v/>
      </c>
    </row>
    <row r="58" spans="1:46" ht="15.75" thickBot="1" x14ac:dyDescent="0.3">
      <c r="A58" s="9"/>
      <c r="B58" s="84"/>
      <c r="C58" s="57"/>
      <c r="D58" s="59"/>
      <c r="E58" s="76"/>
      <c r="F58" s="80"/>
      <c r="G58" s="62"/>
      <c r="H58" s="62"/>
      <c r="I58" s="62"/>
      <c r="J58" s="62"/>
      <c r="K58" s="62"/>
      <c r="L58" s="62"/>
      <c r="M58" s="62"/>
      <c r="N58" s="60"/>
      <c r="O58" s="63"/>
      <c r="P58" s="71"/>
      <c r="Q58" s="60"/>
      <c r="R58" s="60"/>
      <c r="S58" s="60"/>
      <c r="T58" s="60"/>
      <c r="U58" s="60"/>
      <c r="V58" s="60"/>
      <c r="W58" s="60"/>
      <c r="X58" s="60"/>
      <c r="Y58" s="81"/>
      <c r="Z58" s="93"/>
      <c r="AA58" s="46">
        <v>3</v>
      </c>
      <c r="AB58" s="47" t="str">
        <f t="shared" ref="AB58" si="790">IF(G57=0,"",G57-F57+AA58)</f>
        <v/>
      </c>
      <c r="AC58" s="48">
        <v>1</v>
      </c>
      <c r="AD58" s="47" t="str">
        <f t="shared" ref="AD58" si="791">IF(I57=0,"",I57-H57+AC58)</f>
        <v/>
      </c>
      <c r="AE58" s="48">
        <v>1</v>
      </c>
      <c r="AF58" s="47" t="str">
        <f t="shared" ref="AF58" si="792">IF(K57=0,"",K57-J57+AE58)</f>
        <v/>
      </c>
      <c r="AG58" s="48">
        <v>2</v>
      </c>
      <c r="AH58" s="47" t="str">
        <f t="shared" ref="AH58" si="793">IF(M57=0,"",M57-L57+AG58)</f>
        <v/>
      </c>
      <c r="AI58" s="48">
        <v>1</v>
      </c>
      <c r="AJ58" s="55" t="str">
        <f t="shared" ref="AJ58" si="794">IF(O58=0,"",O58-N57+AI58)</f>
        <v/>
      </c>
      <c r="AK58" s="49">
        <v>3</v>
      </c>
      <c r="AL58" s="47" t="str">
        <f t="shared" ref="AL58" si="795">IF(Q58=0,"",Q58-P57+AK58)</f>
        <v/>
      </c>
      <c r="AM58" s="48">
        <v>14</v>
      </c>
      <c r="AN58" s="47" t="str">
        <f t="shared" ref="AN58" si="796">IF(S58=0,"",S58-R57+AM58)</f>
        <v/>
      </c>
      <c r="AO58" s="48">
        <v>3</v>
      </c>
      <c r="AP58" s="47" t="str">
        <f t="shared" ref="AP58" si="797">IF(U58=0,"",U58-T57+AO58)</f>
        <v/>
      </c>
      <c r="AQ58" s="48">
        <v>1</v>
      </c>
      <c r="AR58" s="47" t="str">
        <f t="shared" ref="AR58" si="798">IF(W58=0,"",W58-V57+AQ58)</f>
        <v/>
      </c>
      <c r="AS58" s="48">
        <v>5</v>
      </c>
      <c r="AT58" s="55" t="str">
        <f t="shared" ref="AT58" si="799">IF(Y58=0,"",Y58-X57+AS58)</f>
        <v/>
      </c>
    </row>
    <row r="59" spans="1:46" x14ac:dyDescent="0.25">
      <c r="A59" s="7">
        <v>28</v>
      </c>
      <c r="B59" s="83">
        <v>45197</v>
      </c>
      <c r="C59" s="56">
        <f t="shared" ref="C59" si="800">B59+33</f>
        <v>45230</v>
      </c>
      <c r="D59" s="58" t="str">
        <f t="shared" ref="D59:D92" si="801">IF(MAX(G59,I59,K59,M59,O59,Q59,S59,U59,W59,Y59)-B59+Z59-33&lt;0,"",MAX(G59,I59,K59,M59,O59,Q59,S59,U59,W59,Y59)-B59+Z59-33)</f>
        <v/>
      </c>
      <c r="E59" s="75" t="str">
        <f t="shared" ref="E59" si="802">IF(SUM(F59:Y60)=0,"",MAX(G59,I59,K59,M59,O59,Q59,S59,U59,W59,Y59)+Z59)</f>
        <v/>
      </c>
      <c r="F59" s="79"/>
      <c r="G59" s="61"/>
      <c r="H59" s="61"/>
      <c r="I59" s="61"/>
      <c r="J59" s="61"/>
      <c r="K59" s="61"/>
      <c r="L59" s="61"/>
      <c r="M59" s="61"/>
      <c r="N59" s="60"/>
      <c r="O59" s="63"/>
      <c r="P59" s="71"/>
      <c r="Q59" s="60"/>
      <c r="R59" s="60"/>
      <c r="S59" s="60"/>
      <c r="T59" s="60"/>
      <c r="U59" s="60"/>
      <c r="V59" s="60"/>
      <c r="W59" s="60"/>
      <c r="X59" s="60"/>
      <c r="Y59" s="81"/>
      <c r="Z59" s="93">
        <f t="shared" ref="Z59" si="803">IF(Y59=0,SUMIFS(AA60:AT60,AA59:AT59,"План"),0)</f>
        <v>34</v>
      </c>
      <c r="AA59" s="82" t="str">
        <f t="shared" si="578"/>
        <v>План</v>
      </c>
      <c r="AB59" s="5" t="str">
        <f t="shared" ref="AB59:AB92" si="804">IF(AB60="","","Факт")</f>
        <v/>
      </c>
      <c r="AC59" s="5" t="str">
        <f t="shared" si="580"/>
        <v>План</v>
      </c>
      <c r="AD59" s="5" t="str">
        <f t="shared" ref="AD59:AD92" si="805">IF(AD60="","","Факт")</f>
        <v/>
      </c>
      <c r="AE59" s="5" t="str">
        <f t="shared" si="582"/>
        <v>План</v>
      </c>
      <c r="AF59" s="5" t="str">
        <f t="shared" ref="AF59:AF92" si="806">IF(AF60="","","Факт")</f>
        <v/>
      </c>
      <c r="AG59" s="5" t="str">
        <f t="shared" si="584"/>
        <v>План</v>
      </c>
      <c r="AH59" s="5" t="str">
        <f t="shared" ref="AH59:AH92" si="807">IF(AH60="","","Факт")</f>
        <v/>
      </c>
      <c r="AI59" s="5" t="str">
        <f t="shared" si="586"/>
        <v>План</v>
      </c>
      <c r="AJ59" s="54" t="str">
        <f t="shared" ref="AJ59:AJ92" si="808">IF(AJ60="","","Факт")</f>
        <v/>
      </c>
      <c r="AK59" s="5" t="str">
        <f t="shared" si="588"/>
        <v>План</v>
      </c>
      <c r="AL59" s="5" t="str">
        <f t="shared" ref="AL59:AL92" si="809">IF(AL60="","","Факт")</f>
        <v/>
      </c>
      <c r="AM59" s="5" t="str">
        <f t="shared" si="590"/>
        <v>План</v>
      </c>
      <c r="AN59" s="5" t="str">
        <f t="shared" ref="AN59:AN92" si="810">IF(AN60="","","Факт")</f>
        <v/>
      </c>
      <c r="AO59" s="5" t="str">
        <f t="shared" si="592"/>
        <v>План</v>
      </c>
      <c r="AP59" s="5" t="str">
        <f t="shared" ref="AP59:AP92" si="811">IF(AP60="","","Факт")</f>
        <v/>
      </c>
      <c r="AQ59" s="5" t="str">
        <f t="shared" si="594"/>
        <v>План</v>
      </c>
      <c r="AR59" s="5" t="str">
        <f t="shared" ref="AR59:AR92" si="812">IF(AR60="","","Факт")</f>
        <v/>
      </c>
      <c r="AS59" s="5" t="str">
        <f t="shared" si="596"/>
        <v>План</v>
      </c>
      <c r="AT59" s="54" t="str">
        <f t="shared" ref="AT59:AT92" si="813">IF(AT60="","","Факт")</f>
        <v/>
      </c>
    </row>
    <row r="60" spans="1:46" ht="15.75" thickBot="1" x14ac:dyDescent="0.3">
      <c r="A60" s="9"/>
      <c r="B60" s="84"/>
      <c r="C60" s="57"/>
      <c r="D60" s="59"/>
      <c r="E60" s="76"/>
      <c r="F60" s="80"/>
      <c r="G60" s="62"/>
      <c r="H60" s="62"/>
      <c r="I60" s="62"/>
      <c r="J60" s="62"/>
      <c r="K60" s="62"/>
      <c r="L60" s="62"/>
      <c r="M60" s="62"/>
      <c r="N60" s="60"/>
      <c r="O60" s="63"/>
      <c r="P60" s="71"/>
      <c r="Q60" s="60"/>
      <c r="R60" s="60"/>
      <c r="S60" s="60"/>
      <c r="T60" s="60"/>
      <c r="U60" s="60"/>
      <c r="V60" s="60"/>
      <c r="W60" s="60"/>
      <c r="X60" s="60"/>
      <c r="Y60" s="81"/>
      <c r="Z60" s="93"/>
      <c r="AA60" s="46">
        <v>3</v>
      </c>
      <c r="AB60" s="47" t="str">
        <f t="shared" ref="AB60" si="814">IF(G59=0,"",G59-F59+AA60)</f>
        <v/>
      </c>
      <c r="AC60" s="48">
        <v>1</v>
      </c>
      <c r="AD60" s="47" t="str">
        <f t="shared" ref="AD60" si="815">IF(I59=0,"",I59-H59+AC60)</f>
        <v/>
      </c>
      <c r="AE60" s="48">
        <v>1</v>
      </c>
      <c r="AF60" s="47" t="str">
        <f t="shared" ref="AF60" si="816">IF(K59=0,"",K59-J59+AE60)</f>
        <v/>
      </c>
      <c r="AG60" s="48">
        <v>2</v>
      </c>
      <c r="AH60" s="47" t="str">
        <f t="shared" ref="AH60" si="817">IF(M59=0,"",M59-L59+AG60)</f>
        <v/>
      </c>
      <c r="AI60" s="48">
        <v>1</v>
      </c>
      <c r="AJ60" s="55" t="str">
        <f t="shared" ref="AJ60" si="818">IF(O60=0,"",O60-N59+AI60)</f>
        <v/>
      </c>
      <c r="AK60" s="49">
        <v>3</v>
      </c>
      <c r="AL60" s="47" t="str">
        <f t="shared" ref="AL60" si="819">IF(Q60=0,"",Q60-P59+AK60)</f>
        <v/>
      </c>
      <c r="AM60" s="48">
        <v>14</v>
      </c>
      <c r="AN60" s="47" t="str">
        <f t="shared" ref="AN60" si="820">IF(S60=0,"",S60-R59+AM60)</f>
        <v/>
      </c>
      <c r="AO60" s="48">
        <v>3</v>
      </c>
      <c r="AP60" s="47" t="str">
        <f t="shared" ref="AP60" si="821">IF(U60=0,"",U60-T59+AO60)</f>
        <v/>
      </c>
      <c r="AQ60" s="48">
        <v>1</v>
      </c>
      <c r="AR60" s="47" t="str">
        <f t="shared" ref="AR60" si="822">IF(W60=0,"",W60-V59+AQ60)</f>
        <v/>
      </c>
      <c r="AS60" s="48">
        <v>5</v>
      </c>
      <c r="AT60" s="55" t="str">
        <f t="shared" ref="AT60" si="823">IF(Y60=0,"",Y60-X59+AS60)</f>
        <v/>
      </c>
    </row>
    <row r="61" spans="1:46" x14ac:dyDescent="0.25">
      <c r="A61" s="7">
        <v>29</v>
      </c>
      <c r="B61" s="83">
        <v>45198</v>
      </c>
      <c r="C61" s="56">
        <f t="shared" ref="C61" si="824">B61+33</f>
        <v>45231</v>
      </c>
      <c r="D61" s="58" t="str">
        <f t="shared" ref="D61:D92" si="825">IF(MAX(G61,I61,K61,M61,O61,Q61,S61,U61,W61,Y61)-B61+Z61-33&lt;0,"",MAX(G61,I61,K61,M61,O61,Q61,S61,U61,W61,Y61)-B61+Z61-33)</f>
        <v/>
      </c>
      <c r="E61" s="75" t="str">
        <f t="shared" ref="E61" si="826">IF(SUM(F61:Y62)=0,"",MAX(G61,I61,K61,M61,O61,Q61,S61,U61,W61,Y61)+Z61)</f>
        <v/>
      </c>
      <c r="F61" s="79"/>
      <c r="G61" s="61"/>
      <c r="H61" s="61"/>
      <c r="I61" s="61"/>
      <c r="J61" s="61"/>
      <c r="K61" s="61"/>
      <c r="L61" s="61"/>
      <c r="M61" s="61"/>
      <c r="N61" s="60"/>
      <c r="O61" s="63"/>
      <c r="P61" s="71"/>
      <c r="Q61" s="60"/>
      <c r="R61" s="60"/>
      <c r="S61" s="60"/>
      <c r="T61" s="60"/>
      <c r="U61" s="60"/>
      <c r="V61" s="60"/>
      <c r="W61" s="60"/>
      <c r="X61" s="60"/>
      <c r="Y61" s="81"/>
      <c r="Z61" s="93">
        <f t="shared" ref="Z61" si="827">IF(Y61=0,SUMIFS(AA62:AT62,AA61:AT61,"План"),0)</f>
        <v>34</v>
      </c>
      <c r="AA61" s="82" t="str">
        <f t="shared" si="578"/>
        <v>План</v>
      </c>
      <c r="AB61" s="5" t="str">
        <f t="shared" ref="AB61:AB92" si="828">IF(AB62="","","Факт")</f>
        <v/>
      </c>
      <c r="AC61" s="5" t="str">
        <f t="shared" si="580"/>
        <v>План</v>
      </c>
      <c r="AD61" s="5" t="str">
        <f t="shared" ref="AD61:AD92" si="829">IF(AD62="","","Факт")</f>
        <v/>
      </c>
      <c r="AE61" s="5" t="str">
        <f t="shared" si="582"/>
        <v>План</v>
      </c>
      <c r="AF61" s="5" t="str">
        <f t="shared" ref="AF61:AF92" si="830">IF(AF62="","","Факт")</f>
        <v/>
      </c>
      <c r="AG61" s="5" t="str">
        <f t="shared" si="584"/>
        <v>План</v>
      </c>
      <c r="AH61" s="5" t="str">
        <f t="shared" ref="AH61:AH92" si="831">IF(AH62="","","Факт")</f>
        <v/>
      </c>
      <c r="AI61" s="5" t="str">
        <f t="shared" si="586"/>
        <v>План</v>
      </c>
      <c r="AJ61" s="54" t="str">
        <f t="shared" ref="AJ61:AJ92" si="832">IF(AJ62="","","Факт")</f>
        <v/>
      </c>
      <c r="AK61" s="5" t="str">
        <f t="shared" si="588"/>
        <v>План</v>
      </c>
      <c r="AL61" s="5" t="str">
        <f t="shared" ref="AL61:AL92" si="833">IF(AL62="","","Факт")</f>
        <v/>
      </c>
      <c r="AM61" s="5" t="str">
        <f t="shared" si="590"/>
        <v>План</v>
      </c>
      <c r="AN61" s="5" t="str">
        <f t="shared" ref="AN61:AN92" si="834">IF(AN62="","","Факт")</f>
        <v/>
      </c>
      <c r="AO61" s="5" t="str">
        <f t="shared" si="592"/>
        <v>План</v>
      </c>
      <c r="AP61" s="5" t="str">
        <f t="shared" ref="AP61:AP92" si="835">IF(AP62="","","Факт")</f>
        <v/>
      </c>
      <c r="AQ61" s="5" t="str">
        <f t="shared" si="594"/>
        <v>План</v>
      </c>
      <c r="AR61" s="5" t="str">
        <f t="shared" ref="AR61:AR92" si="836">IF(AR62="","","Факт")</f>
        <v/>
      </c>
      <c r="AS61" s="5" t="str">
        <f t="shared" si="596"/>
        <v>План</v>
      </c>
      <c r="AT61" s="54" t="str">
        <f t="shared" ref="AT61:AT92" si="837">IF(AT62="","","Факт")</f>
        <v/>
      </c>
    </row>
    <row r="62" spans="1:46" ht="15.75" thickBot="1" x14ac:dyDescent="0.3">
      <c r="A62" s="9"/>
      <c r="B62" s="84"/>
      <c r="C62" s="57"/>
      <c r="D62" s="59"/>
      <c r="E62" s="76"/>
      <c r="F62" s="80"/>
      <c r="G62" s="62"/>
      <c r="H62" s="62"/>
      <c r="I62" s="62"/>
      <c r="J62" s="62"/>
      <c r="K62" s="62"/>
      <c r="L62" s="62"/>
      <c r="M62" s="62"/>
      <c r="N62" s="60"/>
      <c r="O62" s="63"/>
      <c r="P62" s="71"/>
      <c r="Q62" s="60"/>
      <c r="R62" s="60"/>
      <c r="S62" s="60"/>
      <c r="T62" s="60"/>
      <c r="U62" s="60"/>
      <c r="V62" s="60"/>
      <c r="W62" s="60"/>
      <c r="X62" s="60"/>
      <c r="Y62" s="81"/>
      <c r="Z62" s="93"/>
      <c r="AA62" s="46">
        <v>3</v>
      </c>
      <c r="AB62" s="47" t="str">
        <f t="shared" ref="AB62" si="838">IF(G61=0,"",G61-F61+AA62)</f>
        <v/>
      </c>
      <c r="AC62" s="48">
        <v>1</v>
      </c>
      <c r="AD62" s="47" t="str">
        <f t="shared" ref="AD62" si="839">IF(I61=0,"",I61-H61+AC62)</f>
        <v/>
      </c>
      <c r="AE62" s="48">
        <v>1</v>
      </c>
      <c r="AF62" s="47" t="str">
        <f t="shared" ref="AF62" si="840">IF(K61=0,"",K61-J61+AE62)</f>
        <v/>
      </c>
      <c r="AG62" s="48">
        <v>2</v>
      </c>
      <c r="AH62" s="47" t="str">
        <f t="shared" ref="AH62" si="841">IF(M61=0,"",M61-L61+AG62)</f>
        <v/>
      </c>
      <c r="AI62" s="48">
        <v>1</v>
      </c>
      <c r="AJ62" s="55" t="str">
        <f t="shared" ref="AJ62" si="842">IF(O62=0,"",O62-N61+AI62)</f>
        <v/>
      </c>
      <c r="AK62" s="49">
        <v>3</v>
      </c>
      <c r="AL62" s="47" t="str">
        <f t="shared" ref="AL62" si="843">IF(Q62=0,"",Q62-P61+AK62)</f>
        <v/>
      </c>
      <c r="AM62" s="48">
        <v>14</v>
      </c>
      <c r="AN62" s="47" t="str">
        <f t="shared" ref="AN62" si="844">IF(S62=0,"",S62-R61+AM62)</f>
        <v/>
      </c>
      <c r="AO62" s="48">
        <v>3</v>
      </c>
      <c r="AP62" s="47" t="str">
        <f t="shared" ref="AP62" si="845">IF(U62=0,"",U62-T61+AO62)</f>
        <v/>
      </c>
      <c r="AQ62" s="48">
        <v>1</v>
      </c>
      <c r="AR62" s="47" t="str">
        <f t="shared" ref="AR62" si="846">IF(W62=0,"",W62-V61+AQ62)</f>
        <v/>
      </c>
      <c r="AS62" s="48">
        <v>5</v>
      </c>
      <c r="AT62" s="55" t="str">
        <f t="shared" ref="AT62" si="847">IF(Y62=0,"",Y62-X61+AS62)</f>
        <v/>
      </c>
    </row>
    <row r="63" spans="1:46" x14ac:dyDescent="0.25">
      <c r="A63" s="7">
        <v>30</v>
      </c>
      <c r="B63" s="83">
        <v>45199</v>
      </c>
      <c r="C63" s="56">
        <f t="shared" ref="C63" si="848">B63+33</f>
        <v>45232</v>
      </c>
      <c r="D63" s="58" t="str">
        <f t="shared" ref="D63:D92" si="849">IF(MAX(G63,I63,K63,M63,O63,Q63,S63,U63,W63,Y63)-B63+Z63-33&lt;0,"",MAX(G63,I63,K63,M63,O63,Q63,S63,U63,W63,Y63)-B63+Z63-33)</f>
        <v/>
      </c>
      <c r="E63" s="75" t="str">
        <f t="shared" ref="E63" si="850">IF(SUM(F63:Y64)=0,"",MAX(G63,I63,K63,M63,O63,Q63,S63,U63,W63,Y63)+Z63)</f>
        <v/>
      </c>
      <c r="F63" s="79"/>
      <c r="G63" s="61"/>
      <c r="H63" s="61"/>
      <c r="I63" s="61"/>
      <c r="J63" s="61"/>
      <c r="K63" s="61"/>
      <c r="L63" s="61"/>
      <c r="M63" s="61"/>
      <c r="N63" s="60"/>
      <c r="O63" s="63"/>
      <c r="P63" s="71"/>
      <c r="Q63" s="60"/>
      <c r="R63" s="60"/>
      <c r="S63" s="60"/>
      <c r="T63" s="60"/>
      <c r="U63" s="60"/>
      <c r="V63" s="60"/>
      <c r="W63" s="60"/>
      <c r="X63" s="60"/>
      <c r="Y63" s="81"/>
      <c r="Z63" s="93">
        <f t="shared" ref="Z63" si="851">IF(Y63=0,SUMIFS(AA64:AT64,AA63:AT63,"План"),0)</f>
        <v>34</v>
      </c>
      <c r="AA63" s="82" t="str">
        <f t="shared" si="578"/>
        <v>План</v>
      </c>
      <c r="AB63" s="5" t="str">
        <f t="shared" ref="AB63:AB92" si="852">IF(AB64="","","Факт")</f>
        <v/>
      </c>
      <c r="AC63" s="5" t="str">
        <f t="shared" si="580"/>
        <v>План</v>
      </c>
      <c r="AD63" s="5" t="str">
        <f t="shared" ref="AD63:AD92" si="853">IF(AD64="","","Факт")</f>
        <v/>
      </c>
      <c r="AE63" s="5" t="str">
        <f t="shared" si="582"/>
        <v>План</v>
      </c>
      <c r="AF63" s="5" t="str">
        <f t="shared" ref="AF63:AF92" si="854">IF(AF64="","","Факт")</f>
        <v/>
      </c>
      <c r="AG63" s="5" t="str">
        <f t="shared" si="584"/>
        <v>План</v>
      </c>
      <c r="AH63" s="5" t="str">
        <f t="shared" ref="AH63:AH92" si="855">IF(AH64="","","Факт")</f>
        <v/>
      </c>
      <c r="AI63" s="5" t="str">
        <f t="shared" si="586"/>
        <v>План</v>
      </c>
      <c r="AJ63" s="54" t="str">
        <f t="shared" ref="AJ63:AJ92" si="856">IF(AJ64="","","Факт")</f>
        <v/>
      </c>
      <c r="AK63" s="5" t="str">
        <f t="shared" si="588"/>
        <v>План</v>
      </c>
      <c r="AL63" s="5" t="str">
        <f t="shared" ref="AL63:AL92" si="857">IF(AL64="","","Факт")</f>
        <v/>
      </c>
      <c r="AM63" s="5" t="str">
        <f t="shared" si="590"/>
        <v>План</v>
      </c>
      <c r="AN63" s="5" t="str">
        <f t="shared" ref="AN63:AN92" si="858">IF(AN64="","","Факт")</f>
        <v/>
      </c>
      <c r="AO63" s="5" t="str">
        <f t="shared" si="592"/>
        <v>План</v>
      </c>
      <c r="AP63" s="5" t="str">
        <f t="shared" ref="AP63:AP92" si="859">IF(AP64="","","Факт")</f>
        <v/>
      </c>
      <c r="AQ63" s="5" t="str">
        <f t="shared" si="594"/>
        <v>План</v>
      </c>
      <c r="AR63" s="5" t="str">
        <f t="shared" ref="AR63:AR92" si="860">IF(AR64="","","Факт")</f>
        <v/>
      </c>
      <c r="AS63" s="5" t="str">
        <f t="shared" si="596"/>
        <v>План</v>
      </c>
      <c r="AT63" s="54" t="str">
        <f t="shared" ref="AT63:AT92" si="861">IF(AT64="","","Факт")</f>
        <v/>
      </c>
    </row>
    <row r="64" spans="1:46" ht="15.75" thickBot="1" x14ac:dyDescent="0.3">
      <c r="A64" s="9"/>
      <c r="B64" s="84"/>
      <c r="C64" s="57"/>
      <c r="D64" s="59"/>
      <c r="E64" s="76"/>
      <c r="F64" s="80"/>
      <c r="G64" s="62"/>
      <c r="H64" s="62"/>
      <c r="I64" s="62"/>
      <c r="J64" s="62"/>
      <c r="K64" s="62"/>
      <c r="L64" s="62"/>
      <c r="M64" s="62"/>
      <c r="N64" s="60"/>
      <c r="O64" s="63"/>
      <c r="P64" s="71"/>
      <c r="Q64" s="60"/>
      <c r="R64" s="60"/>
      <c r="S64" s="60"/>
      <c r="T64" s="60"/>
      <c r="U64" s="60"/>
      <c r="V64" s="60"/>
      <c r="W64" s="60"/>
      <c r="X64" s="60"/>
      <c r="Y64" s="81"/>
      <c r="Z64" s="93"/>
      <c r="AA64" s="46">
        <v>3</v>
      </c>
      <c r="AB64" s="47" t="str">
        <f t="shared" ref="AB64" si="862">IF(G63=0,"",G63-F63+AA64)</f>
        <v/>
      </c>
      <c r="AC64" s="48">
        <v>1</v>
      </c>
      <c r="AD64" s="47" t="str">
        <f t="shared" ref="AD64" si="863">IF(I63=0,"",I63-H63+AC64)</f>
        <v/>
      </c>
      <c r="AE64" s="48">
        <v>1</v>
      </c>
      <c r="AF64" s="47" t="str">
        <f t="shared" ref="AF64" si="864">IF(K63=0,"",K63-J63+AE64)</f>
        <v/>
      </c>
      <c r="AG64" s="48">
        <v>2</v>
      </c>
      <c r="AH64" s="47" t="str">
        <f t="shared" ref="AH64" si="865">IF(M63=0,"",M63-L63+AG64)</f>
        <v/>
      </c>
      <c r="AI64" s="48">
        <v>1</v>
      </c>
      <c r="AJ64" s="55" t="str">
        <f t="shared" ref="AJ64" si="866">IF(O64=0,"",O64-N63+AI64)</f>
        <v/>
      </c>
      <c r="AK64" s="49">
        <v>3</v>
      </c>
      <c r="AL64" s="47" t="str">
        <f t="shared" ref="AL64" si="867">IF(Q64=0,"",Q64-P63+AK64)</f>
        <v/>
      </c>
      <c r="AM64" s="48">
        <v>14</v>
      </c>
      <c r="AN64" s="47" t="str">
        <f t="shared" ref="AN64" si="868">IF(S64=0,"",S64-R63+AM64)</f>
        <v/>
      </c>
      <c r="AO64" s="48">
        <v>3</v>
      </c>
      <c r="AP64" s="47" t="str">
        <f t="shared" ref="AP64" si="869">IF(U64=0,"",U64-T63+AO64)</f>
        <v/>
      </c>
      <c r="AQ64" s="48">
        <v>1</v>
      </c>
      <c r="AR64" s="47" t="str">
        <f t="shared" ref="AR64" si="870">IF(W64=0,"",W64-V63+AQ64)</f>
        <v/>
      </c>
      <c r="AS64" s="48">
        <v>5</v>
      </c>
      <c r="AT64" s="55" t="str">
        <f t="shared" ref="AT64" si="871">IF(Y64=0,"",Y64-X63+AS64)</f>
        <v/>
      </c>
    </row>
    <row r="65" spans="1:46" x14ac:dyDescent="0.25">
      <c r="A65" s="7">
        <v>31</v>
      </c>
      <c r="B65" s="83">
        <v>45200</v>
      </c>
      <c r="C65" s="56">
        <f t="shared" ref="C65" si="872">B65+33</f>
        <v>45233</v>
      </c>
      <c r="D65" s="58" t="str">
        <f t="shared" ref="D65:D92" si="873">IF(MAX(G65,I65,K65,M65,O65,Q65,S65,U65,W65,Y65)-B65+Z65-33&lt;0,"",MAX(G65,I65,K65,M65,O65,Q65,S65,U65,W65,Y65)-B65+Z65-33)</f>
        <v/>
      </c>
      <c r="E65" s="75" t="str">
        <f t="shared" ref="E65" si="874">IF(SUM(F65:Y66)=0,"",MAX(G65,I65,K65,M65,O65,Q65,S65,U65,W65,Y65)+Z65)</f>
        <v/>
      </c>
      <c r="F65" s="79"/>
      <c r="G65" s="61"/>
      <c r="H65" s="61"/>
      <c r="I65" s="61"/>
      <c r="J65" s="61"/>
      <c r="K65" s="61"/>
      <c r="L65" s="61"/>
      <c r="M65" s="61"/>
      <c r="N65" s="60"/>
      <c r="O65" s="63"/>
      <c r="P65" s="71"/>
      <c r="Q65" s="60"/>
      <c r="R65" s="60"/>
      <c r="S65" s="60"/>
      <c r="T65" s="60"/>
      <c r="U65" s="60"/>
      <c r="V65" s="60"/>
      <c r="W65" s="60"/>
      <c r="X65" s="60"/>
      <c r="Y65" s="81"/>
      <c r="Z65" s="93">
        <f t="shared" ref="Z65" si="875">IF(Y65=0,SUMIFS(AA66:AT66,AA65:AT65,"План"),0)</f>
        <v>34</v>
      </c>
      <c r="AA65" s="82" t="str">
        <f t="shared" si="578"/>
        <v>План</v>
      </c>
      <c r="AB65" s="5" t="str">
        <f t="shared" ref="AB65:AB92" si="876">IF(AB66="","","Факт")</f>
        <v/>
      </c>
      <c r="AC65" s="5" t="str">
        <f t="shared" si="580"/>
        <v>План</v>
      </c>
      <c r="AD65" s="5" t="str">
        <f t="shared" ref="AD65:AD92" si="877">IF(AD66="","","Факт")</f>
        <v/>
      </c>
      <c r="AE65" s="5" t="str">
        <f t="shared" si="582"/>
        <v>План</v>
      </c>
      <c r="AF65" s="5" t="str">
        <f t="shared" ref="AF65:AF92" si="878">IF(AF66="","","Факт")</f>
        <v/>
      </c>
      <c r="AG65" s="5" t="str">
        <f t="shared" si="584"/>
        <v>План</v>
      </c>
      <c r="AH65" s="5" t="str">
        <f t="shared" ref="AH65:AH92" si="879">IF(AH66="","","Факт")</f>
        <v/>
      </c>
      <c r="AI65" s="5" t="str">
        <f t="shared" si="586"/>
        <v>План</v>
      </c>
      <c r="AJ65" s="54" t="str">
        <f t="shared" ref="AJ65:AJ92" si="880">IF(AJ66="","","Факт")</f>
        <v/>
      </c>
      <c r="AK65" s="5" t="str">
        <f t="shared" si="588"/>
        <v>План</v>
      </c>
      <c r="AL65" s="5" t="str">
        <f t="shared" ref="AL65:AL92" si="881">IF(AL66="","","Факт")</f>
        <v/>
      </c>
      <c r="AM65" s="5" t="str">
        <f t="shared" si="590"/>
        <v>План</v>
      </c>
      <c r="AN65" s="5" t="str">
        <f t="shared" ref="AN65:AN92" si="882">IF(AN66="","","Факт")</f>
        <v/>
      </c>
      <c r="AO65" s="5" t="str">
        <f t="shared" si="592"/>
        <v>План</v>
      </c>
      <c r="AP65" s="5" t="str">
        <f t="shared" ref="AP65:AP92" si="883">IF(AP66="","","Факт")</f>
        <v/>
      </c>
      <c r="AQ65" s="5" t="str">
        <f t="shared" si="594"/>
        <v>План</v>
      </c>
      <c r="AR65" s="5" t="str">
        <f t="shared" ref="AR65:AR92" si="884">IF(AR66="","","Факт")</f>
        <v/>
      </c>
      <c r="AS65" s="5" t="str">
        <f t="shared" si="596"/>
        <v>План</v>
      </c>
      <c r="AT65" s="54" t="str">
        <f t="shared" ref="AT65:AT92" si="885">IF(AT66="","","Факт")</f>
        <v/>
      </c>
    </row>
    <row r="66" spans="1:46" ht="15.75" thickBot="1" x14ac:dyDescent="0.3">
      <c r="A66" s="9"/>
      <c r="B66" s="84"/>
      <c r="C66" s="57"/>
      <c r="D66" s="59"/>
      <c r="E66" s="76"/>
      <c r="F66" s="80"/>
      <c r="G66" s="62"/>
      <c r="H66" s="62"/>
      <c r="I66" s="62"/>
      <c r="J66" s="62"/>
      <c r="K66" s="62"/>
      <c r="L66" s="62"/>
      <c r="M66" s="62"/>
      <c r="N66" s="60"/>
      <c r="O66" s="63"/>
      <c r="P66" s="71"/>
      <c r="Q66" s="60"/>
      <c r="R66" s="60"/>
      <c r="S66" s="60"/>
      <c r="T66" s="60"/>
      <c r="U66" s="60"/>
      <c r="V66" s="60"/>
      <c r="W66" s="60"/>
      <c r="X66" s="60"/>
      <c r="Y66" s="81"/>
      <c r="Z66" s="93"/>
      <c r="AA66" s="46">
        <v>3</v>
      </c>
      <c r="AB66" s="47" t="str">
        <f t="shared" ref="AB66" si="886">IF(G65=0,"",G65-F65+AA66)</f>
        <v/>
      </c>
      <c r="AC66" s="48">
        <v>1</v>
      </c>
      <c r="AD66" s="47" t="str">
        <f t="shared" ref="AD66" si="887">IF(I65=0,"",I65-H65+AC66)</f>
        <v/>
      </c>
      <c r="AE66" s="48">
        <v>1</v>
      </c>
      <c r="AF66" s="47" t="str">
        <f t="shared" ref="AF66" si="888">IF(K65=0,"",K65-J65+AE66)</f>
        <v/>
      </c>
      <c r="AG66" s="48">
        <v>2</v>
      </c>
      <c r="AH66" s="47" t="str">
        <f t="shared" ref="AH66" si="889">IF(M65=0,"",M65-L65+AG66)</f>
        <v/>
      </c>
      <c r="AI66" s="48">
        <v>1</v>
      </c>
      <c r="AJ66" s="55" t="str">
        <f t="shared" ref="AJ66" si="890">IF(O66=0,"",O66-N65+AI66)</f>
        <v/>
      </c>
      <c r="AK66" s="49">
        <v>3</v>
      </c>
      <c r="AL66" s="47" t="str">
        <f t="shared" ref="AL66" si="891">IF(Q66=0,"",Q66-P65+AK66)</f>
        <v/>
      </c>
      <c r="AM66" s="48">
        <v>14</v>
      </c>
      <c r="AN66" s="47" t="str">
        <f t="shared" ref="AN66" si="892">IF(S66=0,"",S66-R65+AM66)</f>
        <v/>
      </c>
      <c r="AO66" s="48">
        <v>3</v>
      </c>
      <c r="AP66" s="47" t="str">
        <f t="shared" ref="AP66" si="893">IF(U66=0,"",U66-T65+AO66)</f>
        <v/>
      </c>
      <c r="AQ66" s="48">
        <v>1</v>
      </c>
      <c r="AR66" s="47" t="str">
        <f t="shared" ref="AR66" si="894">IF(W66=0,"",W66-V65+AQ66)</f>
        <v/>
      </c>
      <c r="AS66" s="48">
        <v>5</v>
      </c>
      <c r="AT66" s="55" t="str">
        <f t="shared" ref="AT66" si="895">IF(Y66=0,"",Y66-X65+AS66)</f>
        <v/>
      </c>
    </row>
    <row r="67" spans="1:46" x14ac:dyDescent="0.25">
      <c r="A67" s="7">
        <v>32</v>
      </c>
      <c r="B67" s="83">
        <v>45201</v>
      </c>
      <c r="C67" s="56">
        <f t="shared" ref="C67" si="896">B67+33</f>
        <v>45234</v>
      </c>
      <c r="D67" s="58" t="str">
        <f t="shared" ref="D67:D92" si="897">IF(MAX(G67,I67,K67,M67,O67,Q67,S67,U67,W67,Y67)-B67+Z67-33&lt;0,"",MAX(G67,I67,K67,M67,O67,Q67,S67,U67,W67,Y67)-B67+Z67-33)</f>
        <v/>
      </c>
      <c r="E67" s="75" t="str">
        <f t="shared" ref="E67" si="898">IF(SUM(F67:Y68)=0,"",MAX(G67,I67,K67,M67,O67,Q67,S67,U67,W67,Y67)+Z67)</f>
        <v/>
      </c>
      <c r="F67" s="79"/>
      <c r="G67" s="61"/>
      <c r="H67" s="61"/>
      <c r="I67" s="61"/>
      <c r="J67" s="61"/>
      <c r="K67" s="61"/>
      <c r="L67" s="61"/>
      <c r="M67" s="61"/>
      <c r="N67" s="60"/>
      <c r="O67" s="63"/>
      <c r="P67" s="71"/>
      <c r="Q67" s="60"/>
      <c r="R67" s="60"/>
      <c r="S67" s="60"/>
      <c r="T67" s="60"/>
      <c r="U67" s="60"/>
      <c r="V67" s="60"/>
      <c r="W67" s="60"/>
      <c r="X67" s="60"/>
      <c r="Y67" s="81"/>
      <c r="Z67" s="93">
        <f t="shared" ref="Z67" si="899">IF(Y67=0,SUMIFS(AA68:AT68,AA67:AT67,"План"),0)</f>
        <v>34</v>
      </c>
      <c r="AA67" s="82" t="str">
        <f t="shared" si="578"/>
        <v>План</v>
      </c>
      <c r="AB67" s="5" t="str">
        <f t="shared" ref="AB67:AB92" si="900">IF(AB68="","","Факт")</f>
        <v/>
      </c>
      <c r="AC67" s="5" t="str">
        <f t="shared" si="580"/>
        <v>План</v>
      </c>
      <c r="AD67" s="5" t="str">
        <f t="shared" ref="AD67:AD92" si="901">IF(AD68="","","Факт")</f>
        <v/>
      </c>
      <c r="AE67" s="5" t="str">
        <f t="shared" si="582"/>
        <v>План</v>
      </c>
      <c r="AF67" s="5" t="str">
        <f t="shared" ref="AF67:AF92" si="902">IF(AF68="","","Факт")</f>
        <v/>
      </c>
      <c r="AG67" s="5" t="str">
        <f t="shared" si="584"/>
        <v>План</v>
      </c>
      <c r="AH67" s="5" t="str">
        <f t="shared" ref="AH67:AH92" si="903">IF(AH68="","","Факт")</f>
        <v/>
      </c>
      <c r="AI67" s="5" t="str">
        <f t="shared" si="586"/>
        <v>План</v>
      </c>
      <c r="AJ67" s="54" t="str">
        <f t="shared" ref="AJ67:AJ92" si="904">IF(AJ68="","","Факт")</f>
        <v/>
      </c>
      <c r="AK67" s="5" t="str">
        <f t="shared" si="588"/>
        <v>План</v>
      </c>
      <c r="AL67" s="5" t="str">
        <f t="shared" ref="AL67:AL92" si="905">IF(AL68="","","Факт")</f>
        <v/>
      </c>
      <c r="AM67" s="5" t="str">
        <f t="shared" si="590"/>
        <v>План</v>
      </c>
      <c r="AN67" s="5" t="str">
        <f t="shared" ref="AN67:AN92" si="906">IF(AN68="","","Факт")</f>
        <v/>
      </c>
      <c r="AO67" s="5" t="str">
        <f t="shared" si="592"/>
        <v>План</v>
      </c>
      <c r="AP67" s="5" t="str">
        <f t="shared" ref="AP67:AP92" si="907">IF(AP68="","","Факт")</f>
        <v/>
      </c>
      <c r="AQ67" s="5" t="str">
        <f t="shared" si="594"/>
        <v>План</v>
      </c>
      <c r="AR67" s="5" t="str">
        <f t="shared" ref="AR67:AR92" si="908">IF(AR68="","","Факт")</f>
        <v/>
      </c>
      <c r="AS67" s="5" t="str">
        <f t="shared" si="596"/>
        <v>План</v>
      </c>
      <c r="AT67" s="54" t="str">
        <f t="shared" ref="AT67:AT92" si="909">IF(AT68="","","Факт")</f>
        <v/>
      </c>
    </row>
    <row r="68" spans="1:46" ht="15.75" thickBot="1" x14ac:dyDescent="0.3">
      <c r="A68" s="9"/>
      <c r="B68" s="84"/>
      <c r="C68" s="57"/>
      <c r="D68" s="59"/>
      <c r="E68" s="76"/>
      <c r="F68" s="80"/>
      <c r="G68" s="62"/>
      <c r="H68" s="62"/>
      <c r="I68" s="62"/>
      <c r="J68" s="62"/>
      <c r="K68" s="62"/>
      <c r="L68" s="62"/>
      <c r="M68" s="62"/>
      <c r="N68" s="60"/>
      <c r="O68" s="63"/>
      <c r="P68" s="71"/>
      <c r="Q68" s="60"/>
      <c r="R68" s="60"/>
      <c r="S68" s="60"/>
      <c r="T68" s="60"/>
      <c r="U68" s="60"/>
      <c r="V68" s="60"/>
      <c r="W68" s="60"/>
      <c r="X68" s="60"/>
      <c r="Y68" s="81"/>
      <c r="Z68" s="93"/>
      <c r="AA68" s="46">
        <v>3</v>
      </c>
      <c r="AB68" s="47" t="str">
        <f t="shared" ref="AB68" si="910">IF(G67=0,"",G67-F67+AA68)</f>
        <v/>
      </c>
      <c r="AC68" s="48">
        <v>1</v>
      </c>
      <c r="AD68" s="47" t="str">
        <f t="shared" ref="AD68" si="911">IF(I67=0,"",I67-H67+AC68)</f>
        <v/>
      </c>
      <c r="AE68" s="48">
        <v>1</v>
      </c>
      <c r="AF68" s="47" t="str">
        <f t="shared" ref="AF68" si="912">IF(K67=0,"",K67-J67+AE68)</f>
        <v/>
      </c>
      <c r="AG68" s="48">
        <v>2</v>
      </c>
      <c r="AH68" s="47" t="str">
        <f t="shared" ref="AH68" si="913">IF(M67=0,"",M67-L67+AG68)</f>
        <v/>
      </c>
      <c r="AI68" s="48">
        <v>1</v>
      </c>
      <c r="AJ68" s="55" t="str">
        <f t="shared" ref="AJ68" si="914">IF(O68=0,"",O68-N67+AI68)</f>
        <v/>
      </c>
      <c r="AK68" s="49">
        <v>3</v>
      </c>
      <c r="AL68" s="47" t="str">
        <f t="shared" ref="AL68" si="915">IF(Q68=0,"",Q68-P67+AK68)</f>
        <v/>
      </c>
      <c r="AM68" s="48">
        <v>14</v>
      </c>
      <c r="AN68" s="47" t="str">
        <f t="shared" ref="AN68" si="916">IF(S68=0,"",S68-R67+AM68)</f>
        <v/>
      </c>
      <c r="AO68" s="48">
        <v>3</v>
      </c>
      <c r="AP68" s="47" t="str">
        <f t="shared" ref="AP68" si="917">IF(U68=0,"",U68-T67+AO68)</f>
        <v/>
      </c>
      <c r="AQ68" s="48">
        <v>1</v>
      </c>
      <c r="AR68" s="47" t="str">
        <f t="shared" ref="AR68" si="918">IF(W68=0,"",W68-V67+AQ68)</f>
        <v/>
      </c>
      <c r="AS68" s="48">
        <v>5</v>
      </c>
      <c r="AT68" s="55" t="str">
        <f t="shared" ref="AT68" si="919">IF(Y68=0,"",Y68-X67+AS68)</f>
        <v/>
      </c>
    </row>
    <row r="69" spans="1:46" x14ac:dyDescent="0.25">
      <c r="A69" s="89">
        <v>33</v>
      </c>
      <c r="B69" s="90">
        <v>45202</v>
      </c>
      <c r="C69" s="56">
        <f t="shared" ref="C69" si="920">B69+33</f>
        <v>45235</v>
      </c>
      <c r="D69" s="58" t="str">
        <f t="shared" ref="D69:D92" si="921">IF(MAX(G69,I69,K69,M69,O69,Q69,S69,U69,W69,Y69)-B69+Z69-33&lt;0,"",MAX(G69,I69,K69,M69,O69,Q69,S69,U69,W69,Y69)-B69+Z69-33)</f>
        <v/>
      </c>
      <c r="E69" s="75" t="str">
        <f t="shared" ref="E69" si="922">IF(SUM(F69:Y70)=0,"",MAX(G69,I69,K69,M69,O69,Q69,S69,U69,W69,Y69)+Z69)</f>
        <v/>
      </c>
      <c r="F69" s="79"/>
      <c r="G69" s="61"/>
      <c r="H69" s="61"/>
      <c r="I69" s="61"/>
      <c r="J69" s="61"/>
      <c r="K69" s="61"/>
      <c r="L69" s="61"/>
      <c r="M69" s="61"/>
      <c r="N69" s="60"/>
      <c r="O69" s="63"/>
      <c r="P69" s="71"/>
      <c r="Q69" s="60"/>
      <c r="R69" s="60"/>
      <c r="S69" s="60"/>
      <c r="T69" s="60"/>
      <c r="U69" s="60"/>
      <c r="V69" s="60"/>
      <c r="W69" s="60"/>
      <c r="X69" s="60"/>
      <c r="Y69" s="81"/>
      <c r="Z69" s="93">
        <f t="shared" ref="Z69" si="923">IF(Y69=0,SUMIFS(AA70:AT70,AA69:AT69,"План"),0)</f>
        <v>34</v>
      </c>
      <c r="AA69" s="82" t="str">
        <f t="shared" si="578"/>
        <v>План</v>
      </c>
      <c r="AB69" s="5" t="str">
        <f t="shared" ref="AB69:AB92" si="924">IF(AB70="","","Факт")</f>
        <v/>
      </c>
      <c r="AC69" s="5" t="str">
        <f t="shared" si="580"/>
        <v>План</v>
      </c>
      <c r="AD69" s="5" t="str">
        <f t="shared" ref="AD69:AD92" si="925">IF(AD70="","","Факт")</f>
        <v/>
      </c>
      <c r="AE69" s="5" t="str">
        <f t="shared" si="582"/>
        <v>План</v>
      </c>
      <c r="AF69" s="5" t="str">
        <f t="shared" ref="AF69:AF92" si="926">IF(AF70="","","Факт")</f>
        <v/>
      </c>
      <c r="AG69" s="5" t="str">
        <f t="shared" si="584"/>
        <v>План</v>
      </c>
      <c r="AH69" s="5" t="str">
        <f t="shared" ref="AH69:AH92" si="927">IF(AH70="","","Факт")</f>
        <v/>
      </c>
      <c r="AI69" s="5" t="str">
        <f t="shared" si="586"/>
        <v>План</v>
      </c>
      <c r="AJ69" s="54" t="str">
        <f t="shared" ref="AJ69:AJ92" si="928">IF(AJ70="","","Факт")</f>
        <v/>
      </c>
      <c r="AK69" s="5" t="str">
        <f t="shared" si="588"/>
        <v>План</v>
      </c>
      <c r="AL69" s="5" t="str">
        <f t="shared" ref="AL69:AL92" si="929">IF(AL70="","","Факт")</f>
        <v/>
      </c>
      <c r="AM69" s="5" t="str">
        <f t="shared" si="590"/>
        <v>План</v>
      </c>
      <c r="AN69" s="5" t="str">
        <f t="shared" ref="AN69:AN92" si="930">IF(AN70="","","Факт")</f>
        <v/>
      </c>
      <c r="AO69" s="5" t="str">
        <f t="shared" si="592"/>
        <v>План</v>
      </c>
      <c r="AP69" s="5" t="str">
        <f t="shared" ref="AP69:AP92" si="931">IF(AP70="","","Факт")</f>
        <v/>
      </c>
      <c r="AQ69" s="5" t="str">
        <f t="shared" si="594"/>
        <v>План</v>
      </c>
      <c r="AR69" s="5" t="str">
        <f t="shared" ref="AR69:AR92" si="932">IF(AR70="","","Факт")</f>
        <v/>
      </c>
      <c r="AS69" s="5" t="str">
        <f t="shared" si="596"/>
        <v>План</v>
      </c>
      <c r="AT69" s="54" t="str">
        <f t="shared" ref="AT69:AT92" si="933">IF(AT70="","","Факт")</f>
        <v/>
      </c>
    </row>
    <row r="70" spans="1:46" ht="15.75" thickBot="1" x14ac:dyDescent="0.3">
      <c r="A70" s="91"/>
      <c r="B70" s="92"/>
      <c r="C70" s="57"/>
      <c r="D70" s="59"/>
      <c r="E70" s="76"/>
      <c r="F70" s="80"/>
      <c r="G70" s="62"/>
      <c r="H70" s="62"/>
      <c r="I70" s="62"/>
      <c r="J70" s="62"/>
      <c r="K70" s="62"/>
      <c r="L70" s="62"/>
      <c r="M70" s="62"/>
      <c r="N70" s="60"/>
      <c r="O70" s="63"/>
      <c r="P70" s="71"/>
      <c r="Q70" s="60"/>
      <c r="R70" s="60"/>
      <c r="S70" s="60"/>
      <c r="T70" s="60"/>
      <c r="U70" s="60"/>
      <c r="V70" s="60"/>
      <c r="W70" s="60"/>
      <c r="X70" s="60"/>
      <c r="Y70" s="81"/>
      <c r="Z70" s="93"/>
      <c r="AA70" s="46">
        <v>3</v>
      </c>
      <c r="AB70" s="47" t="str">
        <f t="shared" ref="AB70" si="934">IF(G69=0,"",G69-F69+AA70)</f>
        <v/>
      </c>
      <c r="AC70" s="48">
        <v>1</v>
      </c>
      <c r="AD70" s="47" t="str">
        <f t="shared" ref="AD70" si="935">IF(I69=0,"",I69-H69+AC70)</f>
        <v/>
      </c>
      <c r="AE70" s="48">
        <v>1</v>
      </c>
      <c r="AF70" s="47" t="str">
        <f t="shared" ref="AF70" si="936">IF(K69=0,"",K69-J69+AE70)</f>
        <v/>
      </c>
      <c r="AG70" s="48">
        <v>2</v>
      </c>
      <c r="AH70" s="47" t="str">
        <f t="shared" ref="AH70" si="937">IF(M69=0,"",M69-L69+AG70)</f>
        <v/>
      </c>
      <c r="AI70" s="48">
        <v>1</v>
      </c>
      <c r="AJ70" s="55" t="str">
        <f t="shared" ref="AJ70" si="938">IF(O70=0,"",O70-N69+AI70)</f>
        <v/>
      </c>
      <c r="AK70" s="49">
        <v>3</v>
      </c>
      <c r="AL70" s="47" t="str">
        <f t="shared" ref="AL70" si="939">IF(Q70=0,"",Q70-P69+AK70)</f>
        <v/>
      </c>
      <c r="AM70" s="48">
        <v>14</v>
      </c>
      <c r="AN70" s="47" t="str">
        <f t="shared" ref="AN70" si="940">IF(S70=0,"",S70-R69+AM70)</f>
        <v/>
      </c>
      <c r="AO70" s="48">
        <v>3</v>
      </c>
      <c r="AP70" s="47" t="str">
        <f t="shared" ref="AP70" si="941">IF(U70=0,"",U70-T69+AO70)</f>
        <v/>
      </c>
      <c r="AQ70" s="48">
        <v>1</v>
      </c>
      <c r="AR70" s="47" t="str">
        <f t="shared" ref="AR70" si="942">IF(W70=0,"",W70-V69+AQ70)</f>
        <v/>
      </c>
      <c r="AS70" s="48">
        <v>5</v>
      </c>
      <c r="AT70" s="55" t="str">
        <f t="shared" ref="AT70" si="943">IF(Y70=0,"",Y70-X69+AS70)</f>
        <v/>
      </c>
    </row>
    <row r="71" spans="1:46" x14ac:dyDescent="0.25">
      <c r="A71" s="85">
        <v>34</v>
      </c>
      <c r="B71" s="86">
        <v>45203</v>
      </c>
      <c r="C71" s="56">
        <f t="shared" ref="C71" si="944">B71+33</f>
        <v>45236</v>
      </c>
      <c r="D71" s="58" t="str">
        <f t="shared" ref="D71:D92" si="945">IF(MAX(G71,I71,K71,M71,O71,Q71,S71,U71,W71,Y71)-B71+Z71-33&lt;0,"",MAX(G71,I71,K71,M71,O71,Q71,S71,U71,W71,Y71)-B71+Z71-33)</f>
        <v/>
      </c>
      <c r="E71" s="75" t="str">
        <f t="shared" ref="E71" si="946">IF(SUM(F71:Y72)=0,"",MAX(G71,I71,K71,M71,O71,Q71,S71,U71,W71,Y71)+Z71)</f>
        <v/>
      </c>
      <c r="F71" s="79"/>
      <c r="G71" s="61"/>
      <c r="H71" s="61"/>
      <c r="I71" s="61"/>
      <c r="J71" s="61"/>
      <c r="K71" s="61"/>
      <c r="L71" s="61"/>
      <c r="M71" s="61"/>
      <c r="N71" s="60"/>
      <c r="O71" s="63"/>
      <c r="P71" s="71"/>
      <c r="Q71" s="60"/>
      <c r="R71" s="60"/>
      <c r="S71" s="60"/>
      <c r="T71" s="60"/>
      <c r="U71" s="60"/>
      <c r="V71" s="60"/>
      <c r="W71" s="60"/>
      <c r="X71" s="60"/>
      <c r="Y71" s="81"/>
      <c r="Z71" s="93">
        <f t="shared" ref="Z71" si="947">IF(Y71=0,SUMIFS(AA72:AT72,AA71:AT71,"План"),0)</f>
        <v>34</v>
      </c>
      <c r="AA71" s="82" t="str">
        <f t="shared" si="578"/>
        <v>План</v>
      </c>
      <c r="AB71" s="5" t="str">
        <f t="shared" ref="AB71:AB92" si="948">IF(AB72="","","Факт")</f>
        <v/>
      </c>
      <c r="AC71" s="5" t="str">
        <f t="shared" si="580"/>
        <v>План</v>
      </c>
      <c r="AD71" s="5" t="str">
        <f t="shared" ref="AD71:AD92" si="949">IF(AD72="","","Факт")</f>
        <v/>
      </c>
      <c r="AE71" s="5" t="str">
        <f t="shared" si="582"/>
        <v>План</v>
      </c>
      <c r="AF71" s="5" t="str">
        <f t="shared" ref="AF71:AF92" si="950">IF(AF72="","","Факт")</f>
        <v/>
      </c>
      <c r="AG71" s="5" t="str">
        <f t="shared" si="584"/>
        <v>План</v>
      </c>
      <c r="AH71" s="5" t="str">
        <f t="shared" ref="AH71:AH92" si="951">IF(AH72="","","Факт")</f>
        <v/>
      </c>
      <c r="AI71" s="5" t="str">
        <f t="shared" si="586"/>
        <v>План</v>
      </c>
      <c r="AJ71" s="54" t="str">
        <f t="shared" ref="AJ71:AJ92" si="952">IF(AJ72="","","Факт")</f>
        <v/>
      </c>
      <c r="AK71" s="5" t="str">
        <f t="shared" si="588"/>
        <v>План</v>
      </c>
      <c r="AL71" s="5" t="str">
        <f t="shared" ref="AL71:AL92" si="953">IF(AL72="","","Факт")</f>
        <v/>
      </c>
      <c r="AM71" s="5" t="str">
        <f t="shared" si="590"/>
        <v>План</v>
      </c>
      <c r="AN71" s="5" t="str">
        <f t="shared" ref="AN71:AN92" si="954">IF(AN72="","","Факт")</f>
        <v/>
      </c>
      <c r="AO71" s="5" t="str">
        <f t="shared" si="592"/>
        <v>План</v>
      </c>
      <c r="AP71" s="5" t="str">
        <f t="shared" ref="AP71:AP92" si="955">IF(AP72="","","Факт")</f>
        <v/>
      </c>
      <c r="AQ71" s="5" t="str">
        <f t="shared" si="594"/>
        <v>План</v>
      </c>
      <c r="AR71" s="5" t="str">
        <f t="shared" ref="AR71:AR92" si="956">IF(AR72="","","Факт")</f>
        <v/>
      </c>
      <c r="AS71" s="5" t="str">
        <f t="shared" si="596"/>
        <v>План</v>
      </c>
      <c r="AT71" s="54" t="str">
        <f t="shared" ref="AT71:AT92" si="957">IF(AT72="","","Факт")</f>
        <v/>
      </c>
    </row>
    <row r="72" spans="1:46" ht="15.75" thickBot="1" x14ac:dyDescent="0.3">
      <c r="A72" s="87"/>
      <c r="B72" s="88"/>
      <c r="C72" s="57"/>
      <c r="D72" s="59"/>
      <c r="E72" s="76"/>
      <c r="F72" s="80"/>
      <c r="G72" s="62"/>
      <c r="H72" s="62"/>
      <c r="I72" s="62"/>
      <c r="J72" s="62"/>
      <c r="K72" s="62"/>
      <c r="L72" s="62"/>
      <c r="M72" s="62"/>
      <c r="N72" s="60"/>
      <c r="O72" s="63"/>
      <c r="P72" s="71"/>
      <c r="Q72" s="60"/>
      <c r="R72" s="60"/>
      <c r="S72" s="60"/>
      <c r="T72" s="60"/>
      <c r="U72" s="60"/>
      <c r="V72" s="60"/>
      <c r="W72" s="60"/>
      <c r="X72" s="60"/>
      <c r="Y72" s="81"/>
      <c r="Z72" s="93"/>
      <c r="AA72" s="46">
        <v>3</v>
      </c>
      <c r="AB72" s="47" t="str">
        <f t="shared" ref="AB72" si="958">IF(G71=0,"",G71-F71+AA72)</f>
        <v/>
      </c>
      <c r="AC72" s="48">
        <v>1</v>
      </c>
      <c r="AD72" s="47" t="str">
        <f t="shared" ref="AD72" si="959">IF(I71=0,"",I71-H71+AC72)</f>
        <v/>
      </c>
      <c r="AE72" s="48">
        <v>1</v>
      </c>
      <c r="AF72" s="47" t="str">
        <f t="shared" ref="AF72" si="960">IF(K71=0,"",K71-J71+AE72)</f>
        <v/>
      </c>
      <c r="AG72" s="48">
        <v>2</v>
      </c>
      <c r="AH72" s="47" t="str">
        <f t="shared" ref="AH72" si="961">IF(M71=0,"",M71-L71+AG72)</f>
        <v/>
      </c>
      <c r="AI72" s="48">
        <v>1</v>
      </c>
      <c r="AJ72" s="55" t="str">
        <f t="shared" ref="AJ72" si="962">IF(O72=0,"",O72-N71+AI72)</f>
        <v/>
      </c>
      <c r="AK72" s="49">
        <v>3</v>
      </c>
      <c r="AL72" s="47" t="str">
        <f t="shared" ref="AL72" si="963">IF(Q72=0,"",Q72-P71+AK72)</f>
        <v/>
      </c>
      <c r="AM72" s="48">
        <v>14</v>
      </c>
      <c r="AN72" s="47" t="str">
        <f t="shared" ref="AN72" si="964">IF(S72=0,"",S72-R71+AM72)</f>
        <v/>
      </c>
      <c r="AO72" s="48">
        <v>3</v>
      </c>
      <c r="AP72" s="47" t="str">
        <f t="shared" ref="AP72" si="965">IF(U72=0,"",U72-T71+AO72)</f>
        <v/>
      </c>
      <c r="AQ72" s="48">
        <v>1</v>
      </c>
      <c r="AR72" s="47" t="str">
        <f t="shared" ref="AR72" si="966">IF(W72=0,"",W72-V71+AQ72)</f>
        <v/>
      </c>
      <c r="AS72" s="48">
        <v>5</v>
      </c>
      <c r="AT72" s="55" t="str">
        <f t="shared" ref="AT72" si="967">IF(Y72=0,"",Y72-X71+AS72)</f>
        <v/>
      </c>
    </row>
    <row r="73" spans="1:46" x14ac:dyDescent="0.25">
      <c r="A73" s="7">
        <v>35</v>
      </c>
      <c r="B73" s="83">
        <v>45204</v>
      </c>
      <c r="C73" s="56">
        <f t="shared" ref="C73" si="968">B73+33</f>
        <v>45237</v>
      </c>
      <c r="D73" s="58" t="str">
        <f t="shared" ref="D73:D92" si="969">IF(MAX(G73,I73,K73,M73,O73,Q73,S73,U73,W73,Y73)-B73+Z73-33&lt;0,"",MAX(G73,I73,K73,M73,O73,Q73,S73,U73,W73,Y73)-B73+Z73-33)</f>
        <v/>
      </c>
      <c r="E73" s="75" t="str">
        <f t="shared" ref="E73" si="970">IF(SUM(F73:Y74)=0,"",MAX(G73,I73,K73,M73,O73,Q73,S73,U73,W73,Y73)+Z73)</f>
        <v/>
      </c>
      <c r="F73" s="79"/>
      <c r="G73" s="61"/>
      <c r="H73" s="61"/>
      <c r="I73" s="61"/>
      <c r="J73" s="61"/>
      <c r="K73" s="61"/>
      <c r="L73" s="61"/>
      <c r="M73" s="61"/>
      <c r="N73" s="60"/>
      <c r="O73" s="63"/>
      <c r="P73" s="71"/>
      <c r="Q73" s="60"/>
      <c r="R73" s="60"/>
      <c r="S73" s="60"/>
      <c r="T73" s="60"/>
      <c r="U73" s="60"/>
      <c r="V73" s="60"/>
      <c r="W73" s="60"/>
      <c r="X73" s="60"/>
      <c r="Y73" s="81"/>
      <c r="Z73" s="93">
        <f t="shared" ref="Z73" si="971">IF(Y73=0,SUMIFS(AA74:AT74,AA73:AT73,"План"),0)</f>
        <v>34</v>
      </c>
      <c r="AA73" s="82" t="str">
        <f t="shared" si="578"/>
        <v>План</v>
      </c>
      <c r="AB73" s="5" t="str">
        <f t="shared" ref="AB73:AB92" si="972">IF(AB74="","","Факт")</f>
        <v/>
      </c>
      <c r="AC73" s="5" t="str">
        <f t="shared" si="580"/>
        <v>План</v>
      </c>
      <c r="AD73" s="5" t="str">
        <f t="shared" ref="AD73:AD92" si="973">IF(AD74="","","Факт")</f>
        <v/>
      </c>
      <c r="AE73" s="5" t="str">
        <f t="shared" si="582"/>
        <v>План</v>
      </c>
      <c r="AF73" s="5" t="str">
        <f t="shared" ref="AF73:AF92" si="974">IF(AF74="","","Факт")</f>
        <v/>
      </c>
      <c r="AG73" s="5" t="str">
        <f t="shared" si="584"/>
        <v>План</v>
      </c>
      <c r="AH73" s="5" t="str">
        <f t="shared" ref="AH73:AH92" si="975">IF(AH74="","","Факт")</f>
        <v/>
      </c>
      <c r="AI73" s="5" t="str">
        <f t="shared" si="586"/>
        <v>План</v>
      </c>
      <c r="AJ73" s="54" t="str">
        <f t="shared" ref="AJ73:AJ92" si="976">IF(AJ74="","","Факт")</f>
        <v/>
      </c>
      <c r="AK73" s="5" t="str">
        <f t="shared" si="588"/>
        <v>План</v>
      </c>
      <c r="AL73" s="5" t="str">
        <f t="shared" ref="AL73:AL92" si="977">IF(AL74="","","Факт")</f>
        <v/>
      </c>
      <c r="AM73" s="5" t="str">
        <f t="shared" si="590"/>
        <v>План</v>
      </c>
      <c r="AN73" s="5" t="str">
        <f t="shared" ref="AN73:AN92" si="978">IF(AN74="","","Факт")</f>
        <v/>
      </c>
      <c r="AO73" s="5" t="str">
        <f t="shared" si="592"/>
        <v>План</v>
      </c>
      <c r="AP73" s="5" t="str">
        <f t="shared" ref="AP73:AP92" si="979">IF(AP74="","","Факт")</f>
        <v/>
      </c>
      <c r="AQ73" s="5" t="str">
        <f t="shared" si="594"/>
        <v>План</v>
      </c>
      <c r="AR73" s="5" t="str">
        <f t="shared" ref="AR73:AR92" si="980">IF(AR74="","","Факт")</f>
        <v/>
      </c>
      <c r="AS73" s="5" t="str">
        <f t="shared" si="596"/>
        <v>План</v>
      </c>
      <c r="AT73" s="54" t="str">
        <f t="shared" ref="AT73:AT92" si="981">IF(AT74="","","Факт")</f>
        <v/>
      </c>
    </row>
    <row r="74" spans="1:46" ht="15.75" thickBot="1" x14ac:dyDescent="0.3">
      <c r="A74" s="9"/>
      <c r="B74" s="84"/>
      <c r="C74" s="57"/>
      <c r="D74" s="59"/>
      <c r="E74" s="76"/>
      <c r="F74" s="80"/>
      <c r="G74" s="62"/>
      <c r="H74" s="62"/>
      <c r="I74" s="62"/>
      <c r="J74" s="62"/>
      <c r="K74" s="62"/>
      <c r="L74" s="62"/>
      <c r="M74" s="62"/>
      <c r="N74" s="60"/>
      <c r="O74" s="63"/>
      <c r="P74" s="71"/>
      <c r="Q74" s="60"/>
      <c r="R74" s="60"/>
      <c r="S74" s="60"/>
      <c r="T74" s="60"/>
      <c r="U74" s="60"/>
      <c r="V74" s="60"/>
      <c r="W74" s="60"/>
      <c r="X74" s="60"/>
      <c r="Y74" s="81"/>
      <c r="Z74" s="93"/>
      <c r="AA74" s="46">
        <v>3</v>
      </c>
      <c r="AB74" s="47" t="str">
        <f t="shared" ref="AB74" si="982">IF(G73=0,"",G73-F73+AA74)</f>
        <v/>
      </c>
      <c r="AC74" s="48">
        <v>1</v>
      </c>
      <c r="AD74" s="47" t="str">
        <f t="shared" ref="AD74" si="983">IF(I73=0,"",I73-H73+AC74)</f>
        <v/>
      </c>
      <c r="AE74" s="48">
        <v>1</v>
      </c>
      <c r="AF74" s="47" t="str">
        <f t="shared" ref="AF74" si="984">IF(K73=0,"",K73-J73+AE74)</f>
        <v/>
      </c>
      <c r="AG74" s="48">
        <v>2</v>
      </c>
      <c r="AH74" s="47" t="str">
        <f t="shared" ref="AH74" si="985">IF(M73=0,"",M73-L73+AG74)</f>
        <v/>
      </c>
      <c r="AI74" s="48">
        <v>1</v>
      </c>
      <c r="AJ74" s="55" t="str">
        <f t="shared" ref="AJ74" si="986">IF(O74=0,"",O74-N73+AI74)</f>
        <v/>
      </c>
      <c r="AK74" s="49">
        <v>3</v>
      </c>
      <c r="AL74" s="47" t="str">
        <f t="shared" ref="AL74" si="987">IF(Q74=0,"",Q74-P73+AK74)</f>
        <v/>
      </c>
      <c r="AM74" s="48">
        <v>14</v>
      </c>
      <c r="AN74" s="47" t="str">
        <f t="shared" ref="AN74" si="988">IF(S74=0,"",S74-R73+AM74)</f>
        <v/>
      </c>
      <c r="AO74" s="48">
        <v>3</v>
      </c>
      <c r="AP74" s="47" t="str">
        <f t="shared" ref="AP74" si="989">IF(U74=0,"",U74-T73+AO74)</f>
        <v/>
      </c>
      <c r="AQ74" s="48">
        <v>1</v>
      </c>
      <c r="AR74" s="47" t="str">
        <f t="shared" ref="AR74" si="990">IF(W74=0,"",W74-V73+AQ74)</f>
        <v/>
      </c>
      <c r="AS74" s="48">
        <v>5</v>
      </c>
      <c r="AT74" s="55" t="str">
        <f t="shared" ref="AT74" si="991">IF(Y74=0,"",Y74-X73+AS74)</f>
        <v/>
      </c>
    </row>
    <row r="75" spans="1:46" x14ac:dyDescent="0.25">
      <c r="A75" s="7">
        <v>36</v>
      </c>
      <c r="B75" s="83">
        <v>45205</v>
      </c>
      <c r="C75" s="56">
        <f t="shared" ref="C75" si="992">B75+33</f>
        <v>45238</v>
      </c>
      <c r="D75" s="58" t="str">
        <f t="shared" ref="D75:D92" si="993">IF(MAX(G75,I75,K75,M75,O75,Q75,S75,U75,W75,Y75)-B75+Z75-33&lt;0,"",MAX(G75,I75,K75,M75,O75,Q75,S75,U75,W75,Y75)-B75+Z75-33)</f>
        <v/>
      </c>
      <c r="E75" s="75" t="str">
        <f t="shared" ref="E75" si="994">IF(SUM(F75:Y76)=0,"",MAX(G75,I75,K75,M75,O75,Q75,S75,U75,W75,Y75)+Z75)</f>
        <v/>
      </c>
      <c r="F75" s="79"/>
      <c r="G75" s="61"/>
      <c r="H75" s="61"/>
      <c r="I75" s="61"/>
      <c r="J75" s="61"/>
      <c r="K75" s="61"/>
      <c r="L75" s="61"/>
      <c r="M75" s="61"/>
      <c r="N75" s="60"/>
      <c r="O75" s="63"/>
      <c r="P75" s="71"/>
      <c r="Q75" s="60"/>
      <c r="R75" s="60"/>
      <c r="S75" s="60"/>
      <c r="T75" s="60"/>
      <c r="U75" s="60"/>
      <c r="V75" s="60"/>
      <c r="W75" s="60"/>
      <c r="X75" s="60"/>
      <c r="Y75" s="81"/>
      <c r="Z75" s="93">
        <f t="shared" ref="Z75" si="995">IF(Y75=0,SUMIFS(AA76:AT76,AA75:AT75,"План"),0)</f>
        <v>34</v>
      </c>
      <c r="AA75" s="82" t="str">
        <f t="shared" si="578"/>
        <v>План</v>
      </c>
      <c r="AB75" s="5" t="str">
        <f t="shared" ref="AB75:AB92" si="996">IF(AB76="","","Факт")</f>
        <v/>
      </c>
      <c r="AC75" s="5" t="str">
        <f t="shared" si="580"/>
        <v>План</v>
      </c>
      <c r="AD75" s="5" t="str">
        <f t="shared" ref="AD75:AD92" si="997">IF(AD76="","","Факт")</f>
        <v/>
      </c>
      <c r="AE75" s="5" t="str">
        <f t="shared" si="582"/>
        <v>План</v>
      </c>
      <c r="AF75" s="5" t="str">
        <f t="shared" ref="AF75:AF92" si="998">IF(AF76="","","Факт")</f>
        <v/>
      </c>
      <c r="AG75" s="5" t="str">
        <f t="shared" si="584"/>
        <v>План</v>
      </c>
      <c r="AH75" s="5" t="str">
        <f t="shared" ref="AH75:AH92" si="999">IF(AH76="","","Факт")</f>
        <v/>
      </c>
      <c r="AI75" s="5" t="str">
        <f t="shared" si="586"/>
        <v>План</v>
      </c>
      <c r="AJ75" s="54" t="str">
        <f t="shared" ref="AJ75:AJ92" si="1000">IF(AJ76="","","Факт")</f>
        <v/>
      </c>
      <c r="AK75" s="5" t="str">
        <f t="shared" si="588"/>
        <v>План</v>
      </c>
      <c r="AL75" s="5" t="str">
        <f t="shared" ref="AL75:AL92" si="1001">IF(AL76="","","Факт")</f>
        <v/>
      </c>
      <c r="AM75" s="5" t="str">
        <f t="shared" si="590"/>
        <v>План</v>
      </c>
      <c r="AN75" s="5" t="str">
        <f t="shared" ref="AN75:AN92" si="1002">IF(AN76="","","Факт")</f>
        <v/>
      </c>
      <c r="AO75" s="5" t="str">
        <f t="shared" si="592"/>
        <v>План</v>
      </c>
      <c r="AP75" s="5" t="str">
        <f t="shared" ref="AP75:AP92" si="1003">IF(AP76="","","Факт")</f>
        <v/>
      </c>
      <c r="AQ75" s="5" t="str">
        <f t="shared" si="594"/>
        <v>План</v>
      </c>
      <c r="AR75" s="5" t="str">
        <f t="shared" ref="AR75:AR92" si="1004">IF(AR76="","","Факт")</f>
        <v/>
      </c>
      <c r="AS75" s="5" t="str">
        <f t="shared" si="596"/>
        <v>План</v>
      </c>
      <c r="AT75" s="54" t="str">
        <f t="shared" ref="AT75:AT92" si="1005">IF(AT76="","","Факт")</f>
        <v/>
      </c>
    </row>
    <row r="76" spans="1:46" ht="15.75" thickBot="1" x14ac:dyDescent="0.3">
      <c r="A76" s="9"/>
      <c r="B76" s="84"/>
      <c r="C76" s="57"/>
      <c r="D76" s="59"/>
      <c r="E76" s="76"/>
      <c r="F76" s="80"/>
      <c r="G76" s="62"/>
      <c r="H76" s="62"/>
      <c r="I76" s="62"/>
      <c r="J76" s="62"/>
      <c r="K76" s="62"/>
      <c r="L76" s="62"/>
      <c r="M76" s="62"/>
      <c r="N76" s="60"/>
      <c r="O76" s="63"/>
      <c r="P76" s="71"/>
      <c r="Q76" s="60"/>
      <c r="R76" s="60"/>
      <c r="S76" s="60"/>
      <c r="T76" s="60"/>
      <c r="U76" s="60"/>
      <c r="V76" s="60"/>
      <c r="W76" s="60"/>
      <c r="X76" s="60"/>
      <c r="Y76" s="81"/>
      <c r="Z76" s="93"/>
      <c r="AA76" s="46">
        <v>3</v>
      </c>
      <c r="AB76" s="47" t="str">
        <f t="shared" ref="AB76" si="1006">IF(G75=0,"",G75-F75+AA76)</f>
        <v/>
      </c>
      <c r="AC76" s="48">
        <v>1</v>
      </c>
      <c r="AD76" s="47" t="str">
        <f t="shared" ref="AD76" si="1007">IF(I75=0,"",I75-H75+AC76)</f>
        <v/>
      </c>
      <c r="AE76" s="48">
        <v>1</v>
      </c>
      <c r="AF76" s="47" t="str">
        <f t="shared" ref="AF76" si="1008">IF(K75=0,"",K75-J75+AE76)</f>
        <v/>
      </c>
      <c r="AG76" s="48">
        <v>2</v>
      </c>
      <c r="AH76" s="47" t="str">
        <f t="shared" ref="AH76" si="1009">IF(M75=0,"",M75-L75+AG76)</f>
        <v/>
      </c>
      <c r="AI76" s="48">
        <v>1</v>
      </c>
      <c r="AJ76" s="55" t="str">
        <f t="shared" ref="AJ76" si="1010">IF(O76=0,"",O76-N75+AI76)</f>
        <v/>
      </c>
      <c r="AK76" s="49">
        <v>3</v>
      </c>
      <c r="AL76" s="47" t="str">
        <f t="shared" ref="AL76" si="1011">IF(Q76=0,"",Q76-P75+AK76)</f>
        <v/>
      </c>
      <c r="AM76" s="48">
        <v>14</v>
      </c>
      <c r="AN76" s="47" t="str">
        <f t="shared" ref="AN76" si="1012">IF(S76=0,"",S76-R75+AM76)</f>
        <v/>
      </c>
      <c r="AO76" s="48">
        <v>3</v>
      </c>
      <c r="AP76" s="47" t="str">
        <f t="shared" ref="AP76" si="1013">IF(U76=0,"",U76-T75+AO76)</f>
        <v/>
      </c>
      <c r="AQ76" s="48">
        <v>1</v>
      </c>
      <c r="AR76" s="47" t="str">
        <f t="shared" ref="AR76" si="1014">IF(W76=0,"",W76-V75+AQ76)</f>
        <v/>
      </c>
      <c r="AS76" s="48">
        <v>5</v>
      </c>
      <c r="AT76" s="55" t="str">
        <f t="shared" ref="AT76" si="1015">IF(Y76=0,"",Y76-X75+AS76)</f>
        <v/>
      </c>
    </row>
    <row r="77" spans="1:46" x14ac:dyDescent="0.25">
      <c r="A77" s="7">
        <v>37</v>
      </c>
      <c r="B77" s="83">
        <v>45206</v>
      </c>
      <c r="C77" s="56">
        <f t="shared" ref="C77" si="1016">B77+33</f>
        <v>45239</v>
      </c>
      <c r="D77" s="58" t="str">
        <f t="shared" ref="D77:D92" si="1017">IF(MAX(G77,I77,K77,M77,O77,Q77,S77,U77,W77,Y77)-B77+Z77-33&lt;0,"",MAX(G77,I77,K77,M77,O77,Q77,S77,U77,W77,Y77)-B77+Z77-33)</f>
        <v/>
      </c>
      <c r="E77" s="75" t="str">
        <f t="shared" ref="E77" si="1018">IF(SUM(F77:Y78)=0,"",MAX(G77,I77,K77,M77,O77,Q77,S77,U77,W77,Y77)+Z77)</f>
        <v/>
      </c>
      <c r="F77" s="79"/>
      <c r="G77" s="61"/>
      <c r="H77" s="61"/>
      <c r="I77" s="61"/>
      <c r="J77" s="61"/>
      <c r="K77" s="61"/>
      <c r="L77" s="61"/>
      <c r="M77" s="61"/>
      <c r="N77" s="60"/>
      <c r="O77" s="63"/>
      <c r="P77" s="71"/>
      <c r="Q77" s="60"/>
      <c r="R77" s="60"/>
      <c r="S77" s="60"/>
      <c r="T77" s="60"/>
      <c r="U77" s="60"/>
      <c r="V77" s="60"/>
      <c r="W77" s="60"/>
      <c r="X77" s="60"/>
      <c r="Y77" s="81"/>
      <c r="Z77" s="93">
        <f t="shared" ref="Z77" si="1019">IF(Y77=0,SUMIFS(AA78:AT78,AA77:AT77,"План"),0)</f>
        <v>34</v>
      </c>
      <c r="AA77" s="82" t="str">
        <f t="shared" si="578"/>
        <v>План</v>
      </c>
      <c r="AB77" s="5" t="str">
        <f t="shared" ref="AB77:AB92" si="1020">IF(AB78="","","Факт")</f>
        <v/>
      </c>
      <c r="AC77" s="5" t="str">
        <f t="shared" si="580"/>
        <v>План</v>
      </c>
      <c r="AD77" s="5" t="str">
        <f t="shared" ref="AD77:AD92" si="1021">IF(AD78="","","Факт")</f>
        <v/>
      </c>
      <c r="AE77" s="5" t="str">
        <f t="shared" si="582"/>
        <v>План</v>
      </c>
      <c r="AF77" s="5" t="str">
        <f t="shared" ref="AF77:AF92" si="1022">IF(AF78="","","Факт")</f>
        <v/>
      </c>
      <c r="AG77" s="5" t="str">
        <f t="shared" si="584"/>
        <v>План</v>
      </c>
      <c r="AH77" s="5" t="str">
        <f t="shared" ref="AH77:AH92" si="1023">IF(AH78="","","Факт")</f>
        <v/>
      </c>
      <c r="AI77" s="5" t="str">
        <f t="shared" si="586"/>
        <v>План</v>
      </c>
      <c r="AJ77" s="54" t="str">
        <f t="shared" ref="AJ77:AJ92" si="1024">IF(AJ78="","","Факт")</f>
        <v/>
      </c>
      <c r="AK77" s="5" t="str">
        <f t="shared" si="588"/>
        <v>План</v>
      </c>
      <c r="AL77" s="5" t="str">
        <f t="shared" ref="AL77:AL92" si="1025">IF(AL78="","","Факт")</f>
        <v/>
      </c>
      <c r="AM77" s="5" t="str">
        <f t="shared" si="590"/>
        <v>План</v>
      </c>
      <c r="AN77" s="5" t="str">
        <f t="shared" ref="AN77:AN92" si="1026">IF(AN78="","","Факт")</f>
        <v/>
      </c>
      <c r="AO77" s="5" t="str">
        <f t="shared" si="592"/>
        <v>План</v>
      </c>
      <c r="AP77" s="5" t="str">
        <f t="shared" ref="AP77:AP92" si="1027">IF(AP78="","","Факт")</f>
        <v/>
      </c>
      <c r="AQ77" s="5" t="str">
        <f t="shared" si="594"/>
        <v>План</v>
      </c>
      <c r="AR77" s="5" t="str">
        <f t="shared" ref="AR77:AR92" si="1028">IF(AR78="","","Факт")</f>
        <v/>
      </c>
      <c r="AS77" s="5" t="str">
        <f t="shared" si="596"/>
        <v>План</v>
      </c>
      <c r="AT77" s="54" t="str">
        <f t="shared" ref="AT77:AT92" si="1029">IF(AT78="","","Факт")</f>
        <v/>
      </c>
    </row>
    <row r="78" spans="1:46" ht="15.75" thickBot="1" x14ac:dyDescent="0.3">
      <c r="A78" s="9"/>
      <c r="B78" s="84"/>
      <c r="C78" s="57"/>
      <c r="D78" s="59"/>
      <c r="E78" s="76"/>
      <c r="F78" s="80"/>
      <c r="G78" s="62"/>
      <c r="H78" s="62"/>
      <c r="I78" s="62"/>
      <c r="J78" s="62"/>
      <c r="K78" s="62"/>
      <c r="L78" s="62"/>
      <c r="M78" s="62"/>
      <c r="N78" s="60"/>
      <c r="O78" s="63"/>
      <c r="P78" s="71"/>
      <c r="Q78" s="60"/>
      <c r="R78" s="60"/>
      <c r="S78" s="60"/>
      <c r="T78" s="60"/>
      <c r="U78" s="60"/>
      <c r="V78" s="60"/>
      <c r="W78" s="60"/>
      <c r="X78" s="60"/>
      <c r="Y78" s="81"/>
      <c r="Z78" s="93"/>
      <c r="AA78" s="46">
        <v>3</v>
      </c>
      <c r="AB78" s="47" t="str">
        <f t="shared" ref="AB78" si="1030">IF(G77=0,"",G77-F77+AA78)</f>
        <v/>
      </c>
      <c r="AC78" s="48">
        <v>1</v>
      </c>
      <c r="AD78" s="47" t="str">
        <f t="shared" ref="AD78" si="1031">IF(I77=0,"",I77-H77+AC78)</f>
        <v/>
      </c>
      <c r="AE78" s="48">
        <v>1</v>
      </c>
      <c r="AF78" s="47" t="str">
        <f t="shared" ref="AF78" si="1032">IF(K77=0,"",K77-J77+AE78)</f>
        <v/>
      </c>
      <c r="AG78" s="48">
        <v>2</v>
      </c>
      <c r="AH78" s="47" t="str">
        <f t="shared" ref="AH78" si="1033">IF(M77=0,"",M77-L77+AG78)</f>
        <v/>
      </c>
      <c r="AI78" s="48">
        <v>1</v>
      </c>
      <c r="AJ78" s="55" t="str">
        <f t="shared" ref="AJ78" si="1034">IF(O78=0,"",O78-N77+AI78)</f>
        <v/>
      </c>
      <c r="AK78" s="49">
        <v>3</v>
      </c>
      <c r="AL78" s="47" t="str">
        <f t="shared" ref="AL78" si="1035">IF(Q78=0,"",Q78-P77+AK78)</f>
        <v/>
      </c>
      <c r="AM78" s="48">
        <v>14</v>
      </c>
      <c r="AN78" s="47" t="str">
        <f t="shared" ref="AN78" si="1036">IF(S78=0,"",S78-R77+AM78)</f>
        <v/>
      </c>
      <c r="AO78" s="48">
        <v>3</v>
      </c>
      <c r="AP78" s="47" t="str">
        <f t="shared" ref="AP78" si="1037">IF(U78=0,"",U78-T77+AO78)</f>
        <v/>
      </c>
      <c r="AQ78" s="48">
        <v>1</v>
      </c>
      <c r="AR78" s="47" t="str">
        <f t="shared" ref="AR78" si="1038">IF(W78=0,"",W78-V77+AQ78)</f>
        <v/>
      </c>
      <c r="AS78" s="48">
        <v>5</v>
      </c>
      <c r="AT78" s="55" t="str">
        <f t="shared" ref="AT78" si="1039">IF(Y78=0,"",Y78-X77+AS78)</f>
        <v/>
      </c>
    </row>
    <row r="79" spans="1:46" x14ac:dyDescent="0.25">
      <c r="A79" s="7">
        <v>38</v>
      </c>
      <c r="B79" s="83">
        <v>45207</v>
      </c>
      <c r="C79" s="56">
        <f t="shared" ref="C79" si="1040">B79+33</f>
        <v>45240</v>
      </c>
      <c r="D79" s="58" t="str">
        <f t="shared" ref="D79:D92" si="1041">IF(MAX(G79,I79,K79,M79,O79,Q79,S79,U79,W79,Y79)-B79+Z79-33&lt;0,"",MAX(G79,I79,K79,M79,O79,Q79,S79,U79,W79,Y79)-B79+Z79-33)</f>
        <v/>
      </c>
      <c r="E79" s="75" t="str">
        <f t="shared" ref="E79" si="1042">IF(SUM(F79:Y80)=0,"",MAX(G79,I79,K79,M79,O79,Q79,S79,U79,W79,Y79)+Z79)</f>
        <v/>
      </c>
      <c r="F79" s="79"/>
      <c r="G79" s="61"/>
      <c r="H79" s="61"/>
      <c r="I79" s="61"/>
      <c r="J79" s="61"/>
      <c r="K79" s="61"/>
      <c r="L79" s="61"/>
      <c r="M79" s="61"/>
      <c r="N79" s="60"/>
      <c r="O79" s="63"/>
      <c r="P79" s="71"/>
      <c r="Q79" s="60"/>
      <c r="R79" s="60"/>
      <c r="S79" s="60"/>
      <c r="T79" s="60"/>
      <c r="U79" s="60"/>
      <c r="V79" s="60"/>
      <c r="W79" s="60"/>
      <c r="X79" s="60"/>
      <c r="Y79" s="81"/>
      <c r="Z79" s="93">
        <f t="shared" ref="Z79" si="1043">IF(Y79=0,SUMIFS(AA80:AT80,AA79:AT79,"План"),0)</f>
        <v>34</v>
      </c>
      <c r="AA79" s="82" t="str">
        <f t="shared" si="578"/>
        <v>План</v>
      </c>
      <c r="AB79" s="5" t="str">
        <f t="shared" ref="AB79:AB92" si="1044">IF(AB80="","","Факт")</f>
        <v/>
      </c>
      <c r="AC79" s="5" t="str">
        <f t="shared" si="580"/>
        <v>План</v>
      </c>
      <c r="AD79" s="5" t="str">
        <f t="shared" ref="AD79:AD92" si="1045">IF(AD80="","","Факт")</f>
        <v/>
      </c>
      <c r="AE79" s="5" t="str">
        <f t="shared" si="582"/>
        <v>План</v>
      </c>
      <c r="AF79" s="5" t="str">
        <f t="shared" ref="AF79:AF92" si="1046">IF(AF80="","","Факт")</f>
        <v/>
      </c>
      <c r="AG79" s="5" t="str">
        <f t="shared" si="584"/>
        <v>План</v>
      </c>
      <c r="AH79" s="5" t="str">
        <f t="shared" ref="AH79:AH92" si="1047">IF(AH80="","","Факт")</f>
        <v/>
      </c>
      <c r="AI79" s="5" t="str">
        <f t="shared" si="586"/>
        <v>План</v>
      </c>
      <c r="AJ79" s="54" t="str">
        <f t="shared" ref="AJ79:AJ92" si="1048">IF(AJ80="","","Факт")</f>
        <v/>
      </c>
      <c r="AK79" s="5" t="str">
        <f t="shared" si="588"/>
        <v>План</v>
      </c>
      <c r="AL79" s="5" t="str">
        <f t="shared" ref="AL79:AL92" si="1049">IF(AL80="","","Факт")</f>
        <v/>
      </c>
      <c r="AM79" s="5" t="str">
        <f t="shared" si="590"/>
        <v>План</v>
      </c>
      <c r="AN79" s="5" t="str">
        <f t="shared" ref="AN79:AN92" si="1050">IF(AN80="","","Факт")</f>
        <v/>
      </c>
      <c r="AO79" s="5" t="str">
        <f t="shared" si="592"/>
        <v>План</v>
      </c>
      <c r="AP79" s="5" t="str">
        <f t="shared" ref="AP79:AP92" si="1051">IF(AP80="","","Факт")</f>
        <v/>
      </c>
      <c r="AQ79" s="5" t="str">
        <f t="shared" si="594"/>
        <v>План</v>
      </c>
      <c r="AR79" s="5" t="str">
        <f t="shared" ref="AR79:AR92" si="1052">IF(AR80="","","Факт")</f>
        <v/>
      </c>
      <c r="AS79" s="5" t="str">
        <f t="shared" si="596"/>
        <v>План</v>
      </c>
      <c r="AT79" s="54" t="str">
        <f t="shared" ref="AT79:AT92" si="1053">IF(AT80="","","Факт")</f>
        <v/>
      </c>
    </row>
    <row r="80" spans="1:46" ht="15.75" thickBot="1" x14ac:dyDescent="0.3">
      <c r="A80" s="9"/>
      <c r="B80" s="84"/>
      <c r="C80" s="57"/>
      <c r="D80" s="59"/>
      <c r="E80" s="76"/>
      <c r="F80" s="80"/>
      <c r="G80" s="62"/>
      <c r="H80" s="62"/>
      <c r="I80" s="62"/>
      <c r="J80" s="62"/>
      <c r="K80" s="62"/>
      <c r="L80" s="62"/>
      <c r="M80" s="62"/>
      <c r="N80" s="60"/>
      <c r="O80" s="63"/>
      <c r="P80" s="71"/>
      <c r="Q80" s="60"/>
      <c r="R80" s="60"/>
      <c r="S80" s="60"/>
      <c r="T80" s="60"/>
      <c r="U80" s="60"/>
      <c r="V80" s="60"/>
      <c r="W80" s="60"/>
      <c r="X80" s="60"/>
      <c r="Y80" s="81"/>
      <c r="Z80" s="93"/>
      <c r="AA80" s="46">
        <v>3</v>
      </c>
      <c r="AB80" s="47" t="str">
        <f t="shared" ref="AB80" si="1054">IF(G79=0,"",G79-F79+AA80)</f>
        <v/>
      </c>
      <c r="AC80" s="48">
        <v>1</v>
      </c>
      <c r="AD80" s="47" t="str">
        <f t="shared" ref="AD80" si="1055">IF(I79=0,"",I79-H79+AC80)</f>
        <v/>
      </c>
      <c r="AE80" s="48">
        <v>1</v>
      </c>
      <c r="AF80" s="47" t="str">
        <f t="shared" ref="AF80" si="1056">IF(K79=0,"",K79-J79+AE80)</f>
        <v/>
      </c>
      <c r="AG80" s="48">
        <v>2</v>
      </c>
      <c r="AH80" s="47" t="str">
        <f t="shared" ref="AH80" si="1057">IF(M79=0,"",M79-L79+AG80)</f>
        <v/>
      </c>
      <c r="AI80" s="48">
        <v>1</v>
      </c>
      <c r="AJ80" s="55" t="str">
        <f t="shared" ref="AJ80" si="1058">IF(O80=0,"",O80-N79+AI80)</f>
        <v/>
      </c>
      <c r="AK80" s="49">
        <v>3</v>
      </c>
      <c r="AL80" s="47" t="str">
        <f t="shared" ref="AL80" si="1059">IF(Q80=0,"",Q80-P79+AK80)</f>
        <v/>
      </c>
      <c r="AM80" s="48">
        <v>14</v>
      </c>
      <c r="AN80" s="47" t="str">
        <f t="shared" ref="AN80" si="1060">IF(S80=0,"",S80-R79+AM80)</f>
        <v/>
      </c>
      <c r="AO80" s="48">
        <v>3</v>
      </c>
      <c r="AP80" s="47" t="str">
        <f t="shared" ref="AP80" si="1061">IF(U80=0,"",U80-T79+AO80)</f>
        <v/>
      </c>
      <c r="AQ80" s="48">
        <v>1</v>
      </c>
      <c r="AR80" s="47" t="str">
        <f t="shared" ref="AR80" si="1062">IF(W80=0,"",W80-V79+AQ80)</f>
        <v/>
      </c>
      <c r="AS80" s="48">
        <v>5</v>
      </c>
      <c r="AT80" s="55" t="str">
        <f t="shared" ref="AT80" si="1063">IF(Y80=0,"",Y80-X79+AS80)</f>
        <v/>
      </c>
    </row>
    <row r="81" spans="1:46" x14ac:dyDescent="0.25">
      <c r="A81" s="7">
        <v>39</v>
      </c>
      <c r="B81" s="83">
        <v>45208</v>
      </c>
      <c r="C81" s="56">
        <f t="shared" ref="C81" si="1064">B81+33</f>
        <v>45241</v>
      </c>
      <c r="D81" s="58" t="str">
        <f t="shared" ref="D81:D92" si="1065">IF(MAX(G81,I81,K81,M81,O81,Q81,S81,U81,W81,Y81)-B81+Z81-33&lt;0,"",MAX(G81,I81,K81,M81,O81,Q81,S81,U81,W81,Y81)-B81+Z81-33)</f>
        <v/>
      </c>
      <c r="E81" s="75" t="str">
        <f t="shared" ref="E81" si="1066">IF(SUM(F81:Y82)=0,"",MAX(G81,I81,K81,M81,O81,Q81,S81,U81,W81,Y81)+Z81)</f>
        <v/>
      </c>
      <c r="F81" s="79"/>
      <c r="G81" s="61"/>
      <c r="H81" s="61"/>
      <c r="I81" s="61"/>
      <c r="J81" s="61"/>
      <c r="K81" s="61"/>
      <c r="L81" s="61"/>
      <c r="M81" s="61"/>
      <c r="N81" s="60"/>
      <c r="O81" s="63"/>
      <c r="P81" s="71"/>
      <c r="Q81" s="60"/>
      <c r="R81" s="60"/>
      <c r="S81" s="60"/>
      <c r="T81" s="60"/>
      <c r="U81" s="60"/>
      <c r="V81" s="60"/>
      <c r="W81" s="60"/>
      <c r="X81" s="60"/>
      <c r="Y81" s="81"/>
      <c r="Z81" s="93">
        <f t="shared" ref="Z81" si="1067">IF(Y81=0,SUMIFS(AA82:AT82,AA81:AT81,"План"),0)</f>
        <v>34</v>
      </c>
      <c r="AA81" s="82" t="str">
        <f t="shared" si="578"/>
        <v>План</v>
      </c>
      <c r="AB81" s="5" t="str">
        <f t="shared" ref="AB81:AB92" si="1068">IF(AB82="","","Факт")</f>
        <v/>
      </c>
      <c r="AC81" s="5" t="str">
        <f t="shared" si="580"/>
        <v>План</v>
      </c>
      <c r="AD81" s="5" t="str">
        <f t="shared" ref="AD81:AD92" si="1069">IF(AD82="","","Факт")</f>
        <v/>
      </c>
      <c r="AE81" s="5" t="str">
        <f t="shared" si="582"/>
        <v>План</v>
      </c>
      <c r="AF81" s="5" t="str">
        <f t="shared" ref="AF81:AF92" si="1070">IF(AF82="","","Факт")</f>
        <v/>
      </c>
      <c r="AG81" s="5" t="str">
        <f t="shared" si="584"/>
        <v>План</v>
      </c>
      <c r="AH81" s="5" t="str">
        <f t="shared" ref="AH81:AH92" si="1071">IF(AH82="","","Факт")</f>
        <v/>
      </c>
      <c r="AI81" s="5" t="str">
        <f t="shared" si="586"/>
        <v>План</v>
      </c>
      <c r="AJ81" s="54" t="str">
        <f t="shared" ref="AJ81:AJ92" si="1072">IF(AJ82="","","Факт")</f>
        <v/>
      </c>
      <c r="AK81" s="5" t="str">
        <f t="shared" si="588"/>
        <v>План</v>
      </c>
      <c r="AL81" s="5" t="str">
        <f t="shared" ref="AL81:AL92" si="1073">IF(AL82="","","Факт")</f>
        <v/>
      </c>
      <c r="AM81" s="5" t="str">
        <f t="shared" si="590"/>
        <v>План</v>
      </c>
      <c r="AN81" s="5" t="str">
        <f t="shared" ref="AN81:AN92" si="1074">IF(AN82="","","Факт")</f>
        <v/>
      </c>
      <c r="AO81" s="5" t="str">
        <f t="shared" si="592"/>
        <v>План</v>
      </c>
      <c r="AP81" s="5" t="str">
        <f t="shared" ref="AP81:AP92" si="1075">IF(AP82="","","Факт")</f>
        <v/>
      </c>
      <c r="AQ81" s="5" t="str">
        <f t="shared" si="594"/>
        <v>План</v>
      </c>
      <c r="AR81" s="5" t="str">
        <f t="shared" ref="AR81:AR92" si="1076">IF(AR82="","","Факт")</f>
        <v/>
      </c>
      <c r="AS81" s="5" t="str">
        <f t="shared" si="596"/>
        <v>План</v>
      </c>
      <c r="AT81" s="54" t="str">
        <f t="shared" ref="AT81:AT92" si="1077">IF(AT82="","","Факт")</f>
        <v/>
      </c>
    </row>
    <row r="82" spans="1:46" ht="15.75" thickBot="1" x14ac:dyDescent="0.3">
      <c r="A82" s="9"/>
      <c r="B82" s="84"/>
      <c r="C82" s="57"/>
      <c r="D82" s="59"/>
      <c r="E82" s="76"/>
      <c r="F82" s="80"/>
      <c r="G82" s="62"/>
      <c r="H82" s="62"/>
      <c r="I82" s="62"/>
      <c r="J82" s="62"/>
      <c r="K82" s="62"/>
      <c r="L82" s="62"/>
      <c r="M82" s="62"/>
      <c r="N82" s="60"/>
      <c r="O82" s="63"/>
      <c r="P82" s="71"/>
      <c r="Q82" s="60"/>
      <c r="R82" s="60"/>
      <c r="S82" s="60"/>
      <c r="T82" s="60"/>
      <c r="U82" s="60"/>
      <c r="V82" s="60"/>
      <c r="W82" s="60"/>
      <c r="X82" s="60"/>
      <c r="Y82" s="81"/>
      <c r="Z82" s="93"/>
      <c r="AA82" s="46">
        <v>3</v>
      </c>
      <c r="AB82" s="47" t="str">
        <f t="shared" ref="AB82" si="1078">IF(G81=0,"",G81-F81+AA82)</f>
        <v/>
      </c>
      <c r="AC82" s="48">
        <v>1</v>
      </c>
      <c r="AD82" s="47" t="str">
        <f t="shared" ref="AD82" si="1079">IF(I81=0,"",I81-H81+AC82)</f>
        <v/>
      </c>
      <c r="AE82" s="48">
        <v>1</v>
      </c>
      <c r="AF82" s="47" t="str">
        <f t="shared" ref="AF82" si="1080">IF(K81=0,"",K81-J81+AE82)</f>
        <v/>
      </c>
      <c r="AG82" s="48">
        <v>2</v>
      </c>
      <c r="AH82" s="47" t="str">
        <f t="shared" ref="AH82" si="1081">IF(M81=0,"",M81-L81+AG82)</f>
        <v/>
      </c>
      <c r="AI82" s="48">
        <v>1</v>
      </c>
      <c r="AJ82" s="55" t="str">
        <f t="shared" ref="AJ82" si="1082">IF(O82=0,"",O82-N81+AI82)</f>
        <v/>
      </c>
      <c r="AK82" s="49">
        <v>3</v>
      </c>
      <c r="AL82" s="47" t="str">
        <f t="shared" ref="AL82" si="1083">IF(Q82=0,"",Q82-P81+AK82)</f>
        <v/>
      </c>
      <c r="AM82" s="48">
        <v>14</v>
      </c>
      <c r="AN82" s="47" t="str">
        <f t="shared" ref="AN82" si="1084">IF(S82=0,"",S82-R81+AM82)</f>
        <v/>
      </c>
      <c r="AO82" s="48">
        <v>3</v>
      </c>
      <c r="AP82" s="47" t="str">
        <f t="shared" ref="AP82" si="1085">IF(U82=0,"",U82-T81+AO82)</f>
        <v/>
      </c>
      <c r="AQ82" s="48">
        <v>1</v>
      </c>
      <c r="AR82" s="47" t="str">
        <f t="shared" ref="AR82" si="1086">IF(W82=0,"",W82-V81+AQ82)</f>
        <v/>
      </c>
      <c r="AS82" s="48">
        <v>5</v>
      </c>
      <c r="AT82" s="55" t="str">
        <f t="shared" ref="AT82" si="1087">IF(Y82=0,"",Y82-X81+AS82)</f>
        <v/>
      </c>
    </row>
    <row r="83" spans="1:46" x14ac:dyDescent="0.25">
      <c r="A83" s="7">
        <v>40</v>
      </c>
      <c r="B83" s="83">
        <v>45209</v>
      </c>
      <c r="C83" s="56">
        <f t="shared" ref="C83" si="1088">B83+33</f>
        <v>45242</v>
      </c>
      <c r="D83" s="58" t="str">
        <f t="shared" ref="D83:D92" si="1089">IF(MAX(G83,I83,K83,M83,O83,Q83,S83,U83,W83,Y83)-B83+Z83-33&lt;0,"",MAX(G83,I83,K83,M83,O83,Q83,S83,U83,W83,Y83)-B83+Z83-33)</f>
        <v/>
      </c>
      <c r="E83" s="75" t="str">
        <f t="shared" ref="E83" si="1090">IF(SUM(F83:Y84)=0,"",MAX(G83,I83,K83,M83,O83,Q83,S83,U83,W83,Y83)+Z83)</f>
        <v/>
      </c>
      <c r="F83" s="79"/>
      <c r="G83" s="61"/>
      <c r="H83" s="61"/>
      <c r="I83" s="61"/>
      <c r="J83" s="61"/>
      <c r="K83" s="61"/>
      <c r="L83" s="61"/>
      <c r="M83" s="61"/>
      <c r="N83" s="60"/>
      <c r="O83" s="63"/>
      <c r="P83" s="71"/>
      <c r="Q83" s="60"/>
      <c r="R83" s="60"/>
      <c r="S83" s="60"/>
      <c r="T83" s="60"/>
      <c r="U83" s="60"/>
      <c r="V83" s="60"/>
      <c r="W83" s="60"/>
      <c r="X83" s="60"/>
      <c r="Y83" s="81"/>
      <c r="Z83" s="93">
        <f t="shared" ref="Z83" si="1091">IF(Y83=0,SUMIFS(AA84:AT84,AA83:AT83,"План"),0)</f>
        <v>34</v>
      </c>
      <c r="AA83" s="82" t="str">
        <f t="shared" si="578"/>
        <v>План</v>
      </c>
      <c r="AB83" s="5" t="str">
        <f t="shared" ref="AB83:AB92" si="1092">IF(AB84="","","Факт")</f>
        <v/>
      </c>
      <c r="AC83" s="5" t="str">
        <f t="shared" si="580"/>
        <v>План</v>
      </c>
      <c r="AD83" s="5" t="str">
        <f t="shared" ref="AD83:AD92" si="1093">IF(AD84="","","Факт")</f>
        <v/>
      </c>
      <c r="AE83" s="5" t="str">
        <f t="shared" si="582"/>
        <v>План</v>
      </c>
      <c r="AF83" s="5" t="str">
        <f t="shared" ref="AF83:AF92" si="1094">IF(AF84="","","Факт")</f>
        <v/>
      </c>
      <c r="AG83" s="5" t="str">
        <f t="shared" si="584"/>
        <v>План</v>
      </c>
      <c r="AH83" s="5" t="str">
        <f t="shared" ref="AH83:AH92" si="1095">IF(AH84="","","Факт")</f>
        <v/>
      </c>
      <c r="AI83" s="5" t="str">
        <f t="shared" si="586"/>
        <v>План</v>
      </c>
      <c r="AJ83" s="54" t="str">
        <f t="shared" ref="AJ83:AJ92" si="1096">IF(AJ84="","","Факт")</f>
        <v/>
      </c>
      <c r="AK83" s="5" t="str">
        <f t="shared" si="588"/>
        <v>План</v>
      </c>
      <c r="AL83" s="5" t="str">
        <f t="shared" ref="AL83:AL92" si="1097">IF(AL84="","","Факт")</f>
        <v/>
      </c>
      <c r="AM83" s="5" t="str">
        <f t="shared" si="590"/>
        <v>План</v>
      </c>
      <c r="AN83" s="5" t="str">
        <f t="shared" ref="AN83:AN92" si="1098">IF(AN84="","","Факт")</f>
        <v/>
      </c>
      <c r="AO83" s="5" t="str">
        <f t="shared" si="592"/>
        <v>План</v>
      </c>
      <c r="AP83" s="5" t="str">
        <f t="shared" ref="AP83:AP92" si="1099">IF(AP84="","","Факт")</f>
        <v/>
      </c>
      <c r="AQ83" s="5" t="str">
        <f t="shared" si="594"/>
        <v>План</v>
      </c>
      <c r="AR83" s="5" t="str">
        <f t="shared" ref="AR83:AR92" si="1100">IF(AR84="","","Факт")</f>
        <v/>
      </c>
      <c r="AS83" s="5" t="str">
        <f t="shared" si="596"/>
        <v>План</v>
      </c>
      <c r="AT83" s="54" t="str">
        <f t="shared" ref="AT83:AT92" si="1101">IF(AT84="","","Факт")</f>
        <v/>
      </c>
    </row>
    <row r="84" spans="1:46" ht="15.75" thickBot="1" x14ac:dyDescent="0.3">
      <c r="A84" s="9"/>
      <c r="B84" s="84"/>
      <c r="C84" s="57"/>
      <c r="D84" s="59"/>
      <c r="E84" s="76"/>
      <c r="F84" s="80"/>
      <c r="G84" s="62"/>
      <c r="H84" s="62"/>
      <c r="I84" s="62"/>
      <c r="J84" s="62"/>
      <c r="K84" s="62"/>
      <c r="L84" s="62"/>
      <c r="M84" s="62"/>
      <c r="N84" s="60"/>
      <c r="O84" s="63"/>
      <c r="P84" s="71"/>
      <c r="Q84" s="60"/>
      <c r="R84" s="60"/>
      <c r="S84" s="60"/>
      <c r="T84" s="60"/>
      <c r="U84" s="60"/>
      <c r="V84" s="60"/>
      <c r="W84" s="60"/>
      <c r="X84" s="60"/>
      <c r="Y84" s="81"/>
      <c r="Z84" s="93"/>
      <c r="AA84" s="46">
        <v>3</v>
      </c>
      <c r="AB84" s="47" t="str">
        <f t="shared" ref="AB84" si="1102">IF(G83=0,"",G83-F83+AA84)</f>
        <v/>
      </c>
      <c r="AC84" s="48">
        <v>1</v>
      </c>
      <c r="AD84" s="47" t="str">
        <f t="shared" ref="AD84" si="1103">IF(I83=0,"",I83-H83+AC84)</f>
        <v/>
      </c>
      <c r="AE84" s="48">
        <v>1</v>
      </c>
      <c r="AF84" s="47" t="str">
        <f t="shared" ref="AF84" si="1104">IF(K83=0,"",K83-J83+AE84)</f>
        <v/>
      </c>
      <c r="AG84" s="48">
        <v>2</v>
      </c>
      <c r="AH84" s="47" t="str">
        <f t="shared" ref="AH84" si="1105">IF(M83=0,"",M83-L83+AG84)</f>
        <v/>
      </c>
      <c r="AI84" s="48">
        <v>1</v>
      </c>
      <c r="AJ84" s="55" t="str">
        <f t="shared" ref="AJ84" si="1106">IF(O84=0,"",O84-N83+AI84)</f>
        <v/>
      </c>
      <c r="AK84" s="49">
        <v>3</v>
      </c>
      <c r="AL84" s="47" t="str">
        <f t="shared" ref="AL84" si="1107">IF(Q84=0,"",Q84-P83+AK84)</f>
        <v/>
      </c>
      <c r="AM84" s="48">
        <v>14</v>
      </c>
      <c r="AN84" s="47" t="str">
        <f t="shared" ref="AN84" si="1108">IF(S84=0,"",S84-R83+AM84)</f>
        <v/>
      </c>
      <c r="AO84" s="48">
        <v>3</v>
      </c>
      <c r="AP84" s="47" t="str">
        <f t="shared" ref="AP84" si="1109">IF(U84=0,"",U84-T83+AO84)</f>
        <v/>
      </c>
      <c r="AQ84" s="48">
        <v>1</v>
      </c>
      <c r="AR84" s="47" t="str">
        <f t="shared" ref="AR84" si="1110">IF(W84=0,"",W84-V83+AQ84)</f>
        <v/>
      </c>
      <c r="AS84" s="48">
        <v>5</v>
      </c>
      <c r="AT84" s="55" t="str">
        <f t="shared" ref="AT84" si="1111">IF(Y84=0,"",Y84-X83+AS84)</f>
        <v/>
      </c>
    </row>
    <row r="85" spans="1:46" x14ac:dyDescent="0.25">
      <c r="A85" s="7">
        <v>41</v>
      </c>
      <c r="B85" s="83">
        <v>45210</v>
      </c>
      <c r="C85" s="56">
        <f t="shared" ref="C85" si="1112">B85+33</f>
        <v>45243</v>
      </c>
      <c r="D85" s="58" t="str">
        <f t="shared" ref="D85:D92" si="1113">IF(MAX(G85,I85,K85,M85,O85,Q85,S85,U85,W85,Y85)-B85+Z85-33&lt;0,"",MAX(G85,I85,K85,M85,O85,Q85,S85,U85,W85,Y85)-B85+Z85-33)</f>
        <v/>
      </c>
      <c r="E85" s="75" t="str">
        <f t="shared" ref="E85" si="1114">IF(SUM(F85:Y86)=0,"",MAX(G85,I85,K85,M85,O85,Q85,S85,U85,W85,Y85)+Z85)</f>
        <v/>
      </c>
      <c r="F85" s="79"/>
      <c r="G85" s="61"/>
      <c r="H85" s="61"/>
      <c r="I85" s="61"/>
      <c r="J85" s="61"/>
      <c r="K85" s="61"/>
      <c r="L85" s="61"/>
      <c r="M85" s="61"/>
      <c r="N85" s="60"/>
      <c r="O85" s="63"/>
      <c r="P85" s="71"/>
      <c r="Q85" s="60"/>
      <c r="R85" s="60"/>
      <c r="S85" s="60"/>
      <c r="T85" s="60"/>
      <c r="U85" s="60"/>
      <c r="V85" s="60"/>
      <c r="W85" s="60"/>
      <c r="X85" s="60"/>
      <c r="Y85" s="81"/>
      <c r="Z85" s="93">
        <f t="shared" ref="Z85" si="1115">IF(Y85=0,SUMIFS(AA86:AT86,AA85:AT85,"План"),0)</f>
        <v>34</v>
      </c>
      <c r="AA85" s="82" t="str">
        <f t="shared" si="578"/>
        <v>План</v>
      </c>
      <c r="AB85" s="5" t="str">
        <f t="shared" ref="AB85:AB92" si="1116">IF(AB86="","","Факт")</f>
        <v/>
      </c>
      <c r="AC85" s="5" t="str">
        <f t="shared" si="580"/>
        <v>План</v>
      </c>
      <c r="AD85" s="5" t="str">
        <f t="shared" ref="AD85:AD92" si="1117">IF(AD86="","","Факт")</f>
        <v/>
      </c>
      <c r="AE85" s="5" t="str">
        <f t="shared" si="582"/>
        <v>План</v>
      </c>
      <c r="AF85" s="5" t="str">
        <f t="shared" ref="AF85:AF92" si="1118">IF(AF86="","","Факт")</f>
        <v/>
      </c>
      <c r="AG85" s="5" t="str">
        <f t="shared" si="584"/>
        <v>План</v>
      </c>
      <c r="AH85" s="5" t="str">
        <f t="shared" ref="AH85:AH92" si="1119">IF(AH86="","","Факт")</f>
        <v/>
      </c>
      <c r="AI85" s="5" t="str">
        <f t="shared" si="586"/>
        <v>План</v>
      </c>
      <c r="AJ85" s="54" t="str">
        <f t="shared" ref="AJ85:AJ92" si="1120">IF(AJ86="","","Факт")</f>
        <v/>
      </c>
      <c r="AK85" s="5" t="str">
        <f t="shared" si="588"/>
        <v>План</v>
      </c>
      <c r="AL85" s="5" t="str">
        <f t="shared" ref="AL85:AL92" si="1121">IF(AL86="","","Факт")</f>
        <v/>
      </c>
      <c r="AM85" s="5" t="str">
        <f t="shared" si="590"/>
        <v>План</v>
      </c>
      <c r="AN85" s="5" t="str">
        <f t="shared" ref="AN85:AN92" si="1122">IF(AN86="","","Факт")</f>
        <v/>
      </c>
      <c r="AO85" s="5" t="str">
        <f t="shared" si="592"/>
        <v>План</v>
      </c>
      <c r="AP85" s="5" t="str">
        <f t="shared" ref="AP85:AP92" si="1123">IF(AP86="","","Факт")</f>
        <v/>
      </c>
      <c r="AQ85" s="5" t="str">
        <f t="shared" si="594"/>
        <v>План</v>
      </c>
      <c r="AR85" s="5" t="str">
        <f t="shared" ref="AR85:AR92" si="1124">IF(AR86="","","Факт")</f>
        <v/>
      </c>
      <c r="AS85" s="5" t="str">
        <f t="shared" si="596"/>
        <v>План</v>
      </c>
      <c r="AT85" s="54" t="str">
        <f t="shared" ref="AT85:AT92" si="1125">IF(AT86="","","Факт")</f>
        <v/>
      </c>
    </row>
    <row r="86" spans="1:46" ht="15.75" thickBot="1" x14ac:dyDescent="0.3">
      <c r="A86" s="9"/>
      <c r="B86" s="84"/>
      <c r="C86" s="57"/>
      <c r="D86" s="59"/>
      <c r="E86" s="76"/>
      <c r="F86" s="80"/>
      <c r="G86" s="62"/>
      <c r="H86" s="62"/>
      <c r="I86" s="62"/>
      <c r="J86" s="62"/>
      <c r="K86" s="62"/>
      <c r="L86" s="62"/>
      <c r="M86" s="62"/>
      <c r="N86" s="60"/>
      <c r="O86" s="63"/>
      <c r="P86" s="71"/>
      <c r="Q86" s="60"/>
      <c r="R86" s="60"/>
      <c r="S86" s="60"/>
      <c r="T86" s="60"/>
      <c r="U86" s="60"/>
      <c r="V86" s="60"/>
      <c r="W86" s="60"/>
      <c r="X86" s="60"/>
      <c r="Y86" s="81"/>
      <c r="Z86" s="93"/>
      <c r="AA86" s="46">
        <v>3</v>
      </c>
      <c r="AB86" s="47" t="str">
        <f t="shared" ref="AB86" si="1126">IF(G85=0,"",G85-F85+AA86)</f>
        <v/>
      </c>
      <c r="AC86" s="48">
        <v>1</v>
      </c>
      <c r="AD86" s="47" t="str">
        <f t="shared" ref="AD86" si="1127">IF(I85=0,"",I85-H85+AC86)</f>
        <v/>
      </c>
      <c r="AE86" s="48">
        <v>1</v>
      </c>
      <c r="AF86" s="47" t="str">
        <f t="shared" ref="AF86" si="1128">IF(K85=0,"",K85-J85+AE86)</f>
        <v/>
      </c>
      <c r="AG86" s="48">
        <v>2</v>
      </c>
      <c r="AH86" s="47" t="str">
        <f t="shared" ref="AH86" si="1129">IF(M85=0,"",M85-L85+AG86)</f>
        <v/>
      </c>
      <c r="AI86" s="48">
        <v>1</v>
      </c>
      <c r="AJ86" s="55" t="str">
        <f t="shared" ref="AJ86" si="1130">IF(O86=0,"",O86-N85+AI86)</f>
        <v/>
      </c>
      <c r="AK86" s="49">
        <v>3</v>
      </c>
      <c r="AL86" s="47" t="str">
        <f t="shared" ref="AL86" si="1131">IF(Q86=0,"",Q86-P85+AK86)</f>
        <v/>
      </c>
      <c r="AM86" s="48">
        <v>14</v>
      </c>
      <c r="AN86" s="47" t="str">
        <f t="shared" ref="AN86" si="1132">IF(S86=0,"",S86-R85+AM86)</f>
        <v/>
      </c>
      <c r="AO86" s="48">
        <v>3</v>
      </c>
      <c r="AP86" s="47" t="str">
        <f t="shared" ref="AP86" si="1133">IF(U86=0,"",U86-T85+AO86)</f>
        <v/>
      </c>
      <c r="AQ86" s="48">
        <v>1</v>
      </c>
      <c r="AR86" s="47" t="str">
        <f t="shared" ref="AR86" si="1134">IF(W86=0,"",W86-V85+AQ86)</f>
        <v/>
      </c>
      <c r="AS86" s="48">
        <v>5</v>
      </c>
      <c r="AT86" s="55" t="str">
        <f t="shared" ref="AT86" si="1135">IF(Y86=0,"",Y86-X85+AS86)</f>
        <v/>
      </c>
    </row>
    <row r="87" spans="1:46" x14ac:dyDescent="0.25">
      <c r="A87" s="7">
        <v>42</v>
      </c>
      <c r="B87" s="83">
        <v>45211</v>
      </c>
      <c r="C87" s="56">
        <f t="shared" ref="C87" si="1136">B87+33</f>
        <v>45244</v>
      </c>
      <c r="D87" s="58" t="str">
        <f t="shared" ref="D87:D92" si="1137">IF(MAX(G87,I87,K87,M87,O87,Q87,S87,U87,W87,Y87)-B87+Z87-33&lt;0,"",MAX(G87,I87,K87,M87,O87,Q87,S87,U87,W87,Y87)-B87+Z87-33)</f>
        <v/>
      </c>
      <c r="E87" s="75" t="str">
        <f t="shared" ref="E87" si="1138">IF(SUM(F87:Y88)=0,"",MAX(G87,I87,K87,M87,O87,Q87,S87,U87,W87,Y87)+Z87)</f>
        <v/>
      </c>
      <c r="F87" s="79"/>
      <c r="G87" s="61"/>
      <c r="H87" s="61"/>
      <c r="I87" s="61"/>
      <c r="J87" s="61"/>
      <c r="K87" s="61"/>
      <c r="L87" s="61"/>
      <c r="M87" s="61"/>
      <c r="N87" s="60"/>
      <c r="O87" s="63"/>
      <c r="P87" s="71"/>
      <c r="Q87" s="60"/>
      <c r="R87" s="60"/>
      <c r="S87" s="60"/>
      <c r="T87" s="60"/>
      <c r="U87" s="60"/>
      <c r="V87" s="60"/>
      <c r="W87" s="60"/>
      <c r="X87" s="60"/>
      <c r="Y87" s="81"/>
      <c r="Z87" s="93">
        <f t="shared" ref="Z87" si="1139">IF(Y87=0,SUMIFS(AA88:AT88,AA87:AT87,"План"),0)</f>
        <v>34</v>
      </c>
      <c r="AA87" s="82" t="str">
        <f t="shared" si="578"/>
        <v>План</v>
      </c>
      <c r="AB87" s="5" t="str">
        <f t="shared" ref="AB87:AB92" si="1140">IF(AB88="","","Факт")</f>
        <v/>
      </c>
      <c r="AC87" s="5" t="str">
        <f t="shared" si="580"/>
        <v>План</v>
      </c>
      <c r="AD87" s="5" t="str">
        <f t="shared" ref="AD87:AD92" si="1141">IF(AD88="","","Факт")</f>
        <v/>
      </c>
      <c r="AE87" s="5" t="str">
        <f t="shared" si="582"/>
        <v>План</v>
      </c>
      <c r="AF87" s="5" t="str">
        <f t="shared" ref="AF87:AF92" si="1142">IF(AF88="","","Факт")</f>
        <v/>
      </c>
      <c r="AG87" s="5" t="str">
        <f t="shared" si="584"/>
        <v>План</v>
      </c>
      <c r="AH87" s="5" t="str">
        <f t="shared" ref="AH87:AH92" si="1143">IF(AH88="","","Факт")</f>
        <v/>
      </c>
      <c r="AI87" s="5" t="str">
        <f t="shared" si="586"/>
        <v>План</v>
      </c>
      <c r="AJ87" s="54" t="str">
        <f t="shared" ref="AJ87:AJ92" si="1144">IF(AJ88="","","Факт")</f>
        <v/>
      </c>
      <c r="AK87" s="5" t="str">
        <f t="shared" si="588"/>
        <v>План</v>
      </c>
      <c r="AL87" s="5" t="str">
        <f t="shared" ref="AL87:AL92" si="1145">IF(AL88="","","Факт")</f>
        <v/>
      </c>
      <c r="AM87" s="5" t="str">
        <f t="shared" si="590"/>
        <v>План</v>
      </c>
      <c r="AN87" s="5" t="str">
        <f t="shared" ref="AN87:AN92" si="1146">IF(AN88="","","Факт")</f>
        <v/>
      </c>
      <c r="AO87" s="5" t="str">
        <f t="shared" si="592"/>
        <v>План</v>
      </c>
      <c r="AP87" s="5" t="str">
        <f t="shared" ref="AP87:AP92" si="1147">IF(AP88="","","Факт")</f>
        <v/>
      </c>
      <c r="AQ87" s="5" t="str">
        <f t="shared" si="594"/>
        <v>План</v>
      </c>
      <c r="AR87" s="5" t="str">
        <f t="shared" ref="AR87:AR92" si="1148">IF(AR88="","","Факт")</f>
        <v/>
      </c>
      <c r="AS87" s="5" t="str">
        <f t="shared" si="596"/>
        <v>План</v>
      </c>
      <c r="AT87" s="54" t="str">
        <f t="shared" ref="AT87:AT92" si="1149">IF(AT88="","","Факт")</f>
        <v/>
      </c>
    </row>
    <row r="88" spans="1:46" ht="15.75" thickBot="1" x14ac:dyDescent="0.3">
      <c r="A88" s="9"/>
      <c r="B88" s="84"/>
      <c r="C88" s="57"/>
      <c r="D88" s="59"/>
      <c r="E88" s="76"/>
      <c r="F88" s="80"/>
      <c r="G88" s="62"/>
      <c r="H88" s="62"/>
      <c r="I88" s="62"/>
      <c r="J88" s="62"/>
      <c r="K88" s="62"/>
      <c r="L88" s="62"/>
      <c r="M88" s="62"/>
      <c r="N88" s="60"/>
      <c r="O88" s="63"/>
      <c r="P88" s="71"/>
      <c r="Q88" s="60"/>
      <c r="R88" s="60"/>
      <c r="S88" s="60"/>
      <c r="T88" s="60"/>
      <c r="U88" s="60"/>
      <c r="V88" s="60"/>
      <c r="W88" s="60"/>
      <c r="X88" s="60"/>
      <c r="Y88" s="81"/>
      <c r="Z88" s="93"/>
      <c r="AA88" s="46">
        <v>3</v>
      </c>
      <c r="AB88" s="47" t="str">
        <f t="shared" ref="AB88" si="1150">IF(G87=0,"",G87-F87+AA88)</f>
        <v/>
      </c>
      <c r="AC88" s="48">
        <v>1</v>
      </c>
      <c r="AD88" s="47" t="str">
        <f t="shared" ref="AD88" si="1151">IF(I87=0,"",I87-H87+AC88)</f>
        <v/>
      </c>
      <c r="AE88" s="48">
        <v>1</v>
      </c>
      <c r="AF88" s="47" t="str">
        <f t="shared" ref="AF88" si="1152">IF(K87=0,"",K87-J87+AE88)</f>
        <v/>
      </c>
      <c r="AG88" s="48">
        <v>2</v>
      </c>
      <c r="AH88" s="47" t="str">
        <f t="shared" ref="AH88" si="1153">IF(M87=0,"",M87-L87+AG88)</f>
        <v/>
      </c>
      <c r="AI88" s="48">
        <v>1</v>
      </c>
      <c r="AJ88" s="55" t="str">
        <f t="shared" ref="AJ88" si="1154">IF(O88=0,"",O88-N87+AI88)</f>
        <v/>
      </c>
      <c r="AK88" s="49">
        <v>3</v>
      </c>
      <c r="AL88" s="47" t="str">
        <f t="shared" ref="AL88" si="1155">IF(Q88=0,"",Q88-P87+AK88)</f>
        <v/>
      </c>
      <c r="AM88" s="48">
        <v>14</v>
      </c>
      <c r="AN88" s="47" t="str">
        <f t="shared" ref="AN88" si="1156">IF(S88=0,"",S88-R87+AM88)</f>
        <v/>
      </c>
      <c r="AO88" s="48">
        <v>3</v>
      </c>
      <c r="AP88" s="47" t="str">
        <f t="shared" ref="AP88" si="1157">IF(U88=0,"",U88-T87+AO88)</f>
        <v/>
      </c>
      <c r="AQ88" s="48">
        <v>1</v>
      </c>
      <c r="AR88" s="47" t="str">
        <f t="shared" ref="AR88" si="1158">IF(W88=0,"",W88-V87+AQ88)</f>
        <v/>
      </c>
      <c r="AS88" s="48">
        <v>5</v>
      </c>
      <c r="AT88" s="55" t="str">
        <f t="shared" ref="AT88" si="1159">IF(Y88=0,"",Y88-X87+AS88)</f>
        <v/>
      </c>
    </row>
    <row r="89" spans="1:46" x14ac:dyDescent="0.25">
      <c r="A89" s="7">
        <v>43</v>
      </c>
      <c r="B89" s="83">
        <v>45212</v>
      </c>
      <c r="C89" s="56">
        <f t="shared" ref="C89" si="1160">B89+33</f>
        <v>45245</v>
      </c>
      <c r="D89" s="58" t="str">
        <f t="shared" ref="D89:D92" si="1161">IF(MAX(G89,I89,K89,M89,O89,Q89,S89,U89,W89,Y89)-B89+Z89-33&lt;0,"",MAX(G89,I89,K89,M89,O89,Q89,S89,U89,W89,Y89)-B89+Z89-33)</f>
        <v/>
      </c>
      <c r="E89" s="75" t="str">
        <f t="shared" ref="E89" si="1162">IF(SUM(F89:Y90)=0,"",MAX(G89,I89,K89,M89,O89,Q89,S89,U89,W89,Y89)+Z89)</f>
        <v/>
      </c>
      <c r="F89" s="79"/>
      <c r="G89" s="61"/>
      <c r="H89" s="61"/>
      <c r="I89" s="61"/>
      <c r="J89" s="61"/>
      <c r="K89" s="61"/>
      <c r="L89" s="61"/>
      <c r="M89" s="61"/>
      <c r="N89" s="60"/>
      <c r="O89" s="63"/>
      <c r="P89" s="71"/>
      <c r="Q89" s="60"/>
      <c r="R89" s="60"/>
      <c r="S89" s="60"/>
      <c r="T89" s="60"/>
      <c r="U89" s="60"/>
      <c r="V89" s="60"/>
      <c r="W89" s="60"/>
      <c r="X89" s="60"/>
      <c r="Y89" s="81"/>
      <c r="Z89" s="93">
        <f t="shared" ref="Z89" si="1163">IF(Y89=0,SUMIFS(AA90:AT90,AA89:AT89,"План"),0)</f>
        <v>34</v>
      </c>
      <c r="AA89" s="82" t="str">
        <f t="shared" si="578"/>
        <v>План</v>
      </c>
      <c r="AB89" s="5" t="str">
        <f t="shared" ref="AB89:AB92" si="1164">IF(AB90="","","Факт")</f>
        <v/>
      </c>
      <c r="AC89" s="5" t="str">
        <f t="shared" si="580"/>
        <v>План</v>
      </c>
      <c r="AD89" s="5" t="str">
        <f t="shared" ref="AD89:AD92" si="1165">IF(AD90="","","Факт")</f>
        <v/>
      </c>
      <c r="AE89" s="5" t="str">
        <f t="shared" si="582"/>
        <v>План</v>
      </c>
      <c r="AF89" s="5" t="str">
        <f t="shared" ref="AF89:AF92" si="1166">IF(AF90="","","Факт")</f>
        <v/>
      </c>
      <c r="AG89" s="5" t="str">
        <f t="shared" si="584"/>
        <v>План</v>
      </c>
      <c r="AH89" s="5" t="str">
        <f t="shared" ref="AH89:AH92" si="1167">IF(AH90="","","Факт")</f>
        <v/>
      </c>
      <c r="AI89" s="5" t="str">
        <f t="shared" si="586"/>
        <v>План</v>
      </c>
      <c r="AJ89" s="54" t="str">
        <f t="shared" ref="AJ89:AJ92" si="1168">IF(AJ90="","","Факт")</f>
        <v/>
      </c>
      <c r="AK89" s="5" t="str">
        <f t="shared" si="588"/>
        <v>План</v>
      </c>
      <c r="AL89" s="5" t="str">
        <f t="shared" ref="AL89:AL92" si="1169">IF(AL90="","","Факт")</f>
        <v/>
      </c>
      <c r="AM89" s="5" t="str">
        <f t="shared" si="590"/>
        <v>План</v>
      </c>
      <c r="AN89" s="5" t="str">
        <f t="shared" ref="AN89:AN92" si="1170">IF(AN90="","","Факт")</f>
        <v/>
      </c>
      <c r="AO89" s="5" t="str">
        <f t="shared" si="592"/>
        <v>План</v>
      </c>
      <c r="AP89" s="5" t="str">
        <f t="shared" ref="AP89:AP92" si="1171">IF(AP90="","","Факт")</f>
        <v/>
      </c>
      <c r="AQ89" s="5" t="str">
        <f t="shared" si="594"/>
        <v>План</v>
      </c>
      <c r="AR89" s="5" t="str">
        <f t="shared" ref="AR89:AR92" si="1172">IF(AR90="","","Факт")</f>
        <v/>
      </c>
      <c r="AS89" s="5" t="str">
        <f t="shared" si="596"/>
        <v>План</v>
      </c>
      <c r="AT89" s="54" t="str">
        <f t="shared" ref="AT89:AT92" si="1173">IF(AT90="","","Факт")</f>
        <v/>
      </c>
    </row>
    <row r="90" spans="1:46" ht="15.75" thickBot="1" x14ac:dyDescent="0.3">
      <c r="A90" s="9"/>
      <c r="B90" s="84"/>
      <c r="C90" s="57"/>
      <c r="D90" s="59"/>
      <c r="E90" s="76"/>
      <c r="F90" s="80"/>
      <c r="G90" s="62"/>
      <c r="H90" s="62"/>
      <c r="I90" s="62"/>
      <c r="J90" s="62"/>
      <c r="K90" s="62"/>
      <c r="L90" s="62"/>
      <c r="M90" s="62"/>
      <c r="N90" s="60"/>
      <c r="O90" s="63"/>
      <c r="P90" s="71"/>
      <c r="Q90" s="60"/>
      <c r="R90" s="60"/>
      <c r="S90" s="60"/>
      <c r="T90" s="60"/>
      <c r="U90" s="60"/>
      <c r="V90" s="60"/>
      <c r="W90" s="60"/>
      <c r="X90" s="60"/>
      <c r="Y90" s="81"/>
      <c r="Z90" s="93"/>
      <c r="AA90" s="46">
        <v>3</v>
      </c>
      <c r="AB90" s="47" t="str">
        <f t="shared" ref="AB90" si="1174">IF(G89=0,"",G89-F89+AA90)</f>
        <v/>
      </c>
      <c r="AC90" s="48">
        <v>1</v>
      </c>
      <c r="AD90" s="47" t="str">
        <f t="shared" ref="AD90" si="1175">IF(I89=0,"",I89-H89+AC90)</f>
        <v/>
      </c>
      <c r="AE90" s="48">
        <v>1</v>
      </c>
      <c r="AF90" s="47" t="str">
        <f t="shared" ref="AF90" si="1176">IF(K89=0,"",K89-J89+AE90)</f>
        <v/>
      </c>
      <c r="AG90" s="48">
        <v>2</v>
      </c>
      <c r="AH90" s="47" t="str">
        <f t="shared" ref="AH90" si="1177">IF(M89=0,"",M89-L89+AG90)</f>
        <v/>
      </c>
      <c r="AI90" s="48">
        <v>1</v>
      </c>
      <c r="AJ90" s="55" t="str">
        <f t="shared" ref="AJ90" si="1178">IF(O90=0,"",O90-N89+AI90)</f>
        <v/>
      </c>
      <c r="AK90" s="49">
        <v>3</v>
      </c>
      <c r="AL90" s="47" t="str">
        <f t="shared" ref="AL90" si="1179">IF(Q90=0,"",Q90-P89+AK90)</f>
        <v/>
      </c>
      <c r="AM90" s="48">
        <v>14</v>
      </c>
      <c r="AN90" s="47" t="str">
        <f t="shared" ref="AN90" si="1180">IF(S90=0,"",S90-R89+AM90)</f>
        <v/>
      </c>
      <c r="AO90" s="48">
        <v>3</v>
      </c>
      <c r="AP90" s="47" t="str">
        <f t="shared" ref="AP90" si="1181">IF(U90=0,"",U90-T89+AO90)</f>
        <v/>
      </c>
      <c r="AQ90" s="48">
        <v>1</v>
      </c>
      <c r="AR90" s="47" t="str">
        <f t="shared" ref="AR90" si="1182">IF(W90=0,"",W90-V89+AQ90)</f>
        <v/>
      </c>
      <c r="AS90" s="48">
        <v>5</v>
      </c>
      <c r="AT90" s="55" t="str">
        <f t="shared" ref="AT90" si="1183">IF(Y90=0,"",Y90-X89+AS90)</f>
        <v/>
      </c>
    </row>
    <row r="91" spans="1:46" x14ac:dyDescent="0.25">
      <c r="A91" s="7">
        <v>44</v>
      </c>
      <c r="B91" s="83">
        <v>45213</v>
      </c>
      <c r="C91" s="56">
        <f t="shared" ref="C91" si="1184">B91+33</f>
        <v>45246</v>
      </c>
      <c r="D91" s="58" t="str">
        <f t="shared" ref="D91:D92" si="1185">IF(MAX(G91,I91,K91,M91,O91,Q91,S91,U91,W91,Y91)-B91+Z91-33&lt;0,"",MAX(G91,I91,K91,M91,O91,Q91,S91,U91,W91,Y91)-B91+Z91-33)</f>
        <v/>
      </c>
      <c r="E91" s="75" t="str">
        <f t="shared" ref="E91" si="1186">IF(SUM(F91:Y92)=0,"",MAX(G91,I91,K91,M91,O91,Q91,S91,U91,W91,Y91)+Z91)</f>
        <v/>
      </c>
      <c r="F91" s="79"/>
      <c r="G91" s="61"/>
      <c r="H91" s="61"/>
      <c r="I91" s="61"/>
      <c r="J91" s="61"/>
      <c r="K91" s="61"/>
      <c r="L91" s="61"/>
      <c r="M91" s="61"/>
      <c r="N91" s="60"/>
      <c r="O91" s="63"/>
      <c r="P91" s="71"/>
      <c r="Q91" s="60"/>
      <c r="R91" s="60"/>
      <c r="S91" s="60"/>
      <c r="T91" s="60"/>
      <c r="U91" s="60"/>
      <c r="V91" s="60"/>
      <c r="W91" s="60"/>
      <c r="X91" s="60"/>
      <c r="Y91" s="81"/>
      <c r="Z91" s="93">
        <f t="shared" ref="Z91" si="1187">IF(Y91=0,SUMIFS(AA92:AT92,AA91:AT91,"План"),0)</f>
        <v>34</v>
      </c>
      <c r="AA91" s="82" t="str">
        <f t="shared" si="578"/>
        <v>План</v>
      </c>
      <c r="AB91" s="5" t="str">
        <f t="shared" ref="AB91:AB92" si="1188">IF(AB92="","","Факт")</f>
        <v/>
      </c>
      <c r="AC91" s="5" t="str">
        <f t="shared" si="580"/>
        <v>План</v>
      </c>
      <c r="AD91" s="5" t="str">
        <f t="shared" ref="AD91:AD92" si="1189">IF(AD92="","","Факт")</f>
        <v/>
      </c>
      <c r="AE91" s="5" t="str">
        <f t="shared" si="582"/>
        <v>План</v>
      </c>
      <c r="AF91" s="5" t="str">
        <f t="shared" ref="AF91:AF92" si="1190">IF(AF92="","","Факт")</f>
        <v/>
      </c>
      <c r="AG91" s="5" t="str">
        <f t="shared" si="584"/>
        <v>План</v>
      </c>
      <c r="AH91" s="5" t="str">
        <f t="shared" ref="AH91:AH92" si="1191">IF(AH92="","","Факт")</f>
        <v/>
      </c>
      <c r="AI91" s="5" t="str">
        <f t="shared" si="586"/>
        <v>План</v>
      </c>
      <c r="AJ91" s="54" t="str">
        <f t="shared" ref="AJ91:AJ92" si="1192">IF(AJ92="","","Факт")</f>
        <v/>
      </c>
      <c r="AK91" s="5" t="str">
        <f t="shared" si="588"/>
        <v>План</v>
      </c>
      <c r="AL91" s="5" t="str">
        <f t="shared" ref="AL91:AL92" si="1193">IF(AL92="","","Факт")</f>
        <v/>
      </c>
      <c r="AM91" s="5" t="str">
        <f t="shared" si="590"/>
        <v>План</v>
      </c>
      <c r="AN91" s="5" t="str">
        <f t="shared" ref="AN91:AN92" si="1194">IF(AN92="","","Факт")</f>
        <v/>
      </c>
      <c r="AO91" s="5" t="str">
        <f t="shared" si="592"/>
        <v>План</v>
      </c>
      <c r="AP91" s="5" t="str">
        <f t="shared" ref="AP91:AP92" si="1195">IF(AP92="","","Факт")</f>
        <v/>
      </c>
      <c r="AQ91" s="5" t="str">
        <f t="shared" si="594"/>
        <v>План</v>
      </c>
      <c r="AR91" s="5" t="str">
        <f t="shared" ref="AR91:AR92" si="1196">IF(AR92="","","Факт")</f>
        <v/>
      </c>
      <c r="AS91" s="5" t="str">
        <f t="shared" si="596"/>
        <v>План</v>
      </c>
      <c r="AT91" s="54" t="str">
        <f t="shared" ref="AT91:AT92" si="1197">IF(AT92="","","Факт")</f>
        <v/>
      </c>
    </row>
    <row r="92" spans="1:46" ht="15.75" thickBot="1" x14ac:dyDescent="0.3">
      <c r="A92" s="9"/>
      <c r="B92" s="84"/>
      <c r="C92" s="57"/>
      <c r="D92" s="59"/>
      <c r="E92" s="76"/>
      <c r="F92" s="80"/>
      <c r="G92" s="62"/>
      <c r="H92" s="62"/>
      <c r="I92" s="62"/>
      <c r="J92" s="62"/>
      <c r="K92" s="62"/>
      <c r="L92" s="62"/>
      <c r="M92" s="62"/>
      <c r="N92" s="60"/>
      <c r="O92" s="63"/>
      <c r="P92" s="71"/>
      <c r="Q92" s="60"/>
      <c r="R92" s="60"/>
      <c r="S92" s="60"/>
      <c r="T92" s="60"/>
      <c r="U92" s="60"/>
      <c r="V92" s="60"/>
      <c r="W92" s="60"/>
      <c r="X92" s="60"/>
      <c r="Y92" s="81"/>
      <c r="Z92" s="93"/>
      <c r="AA92" s="46">
        <v>3</v>
      </c>
      <c r="AB92" s="47" t="str">
        <f t="shared" ref="AB92" si="1198">IF(G91=0,"",G91-F91+AA92)</f>
        <v/>
      </c>
      <c r="AC92" s="48">
        <v>1</v>
      </c>
      <c r="AD92" s="47" t="str">
        <f t="shared" ref="AD92" si="1199">IF(I91=0,"",I91-H91+AC92)</f>
        <v/>
      </c>
      <c r="AE92" s="48">
        <v>1</v>
      </c>
      <c r="AF92" s="47" t="str">
        <f t="shared" ref="AF92" si="1200">IF(K91=0,"",K91-J91+AE92)</f>
        <v/>
      </c>
      <c r="AG92" s="48">
        <v>2</v>
      </c>
      <c r="AH92" s="47" t="str">
        <f t="shared" ref="AH92" si="1201">IF(M91=0,"",M91-L91+AG92)</f>
        <v/>
      </c>
      <c r="AI92" s="48">
        <v>1</v>
      </c>
      <c r="AJ92" s="55" t="str">
        <f t="shared" ref="AJ92" si="1202">IF(O92=0,"",O92-N91+AI92)</f>
        <v/>
      </c>
      <c r="AK92" s="49">
        <v>3</v>
      </c>
      <c r="AL92" s="47" t="str">
        <f t="shared" ref="AL92" si="1203">IF(Q92=0,"",Q92-P91+AK92)</f>
        <v/>
      </c>
      <c r="AM92" s="48">
        <v>14</v>
      </c>
      <c r="AN92" s="47" t="str">
        <f t="shared" ref="AN92" si="1204">IF(S92=0,"",S92-R91+AM92)</f>
        <v/>
      </c>
      <c r="AO92" s="48">
        <v>3</v>
      </c>
      <c r="AP92" s="47" t="str">
        <f t="shared" ref="AP92" si="1205">IF(U92=0,"",U92-T91+AO92)</f>
        <v/>
      </c>
      <c r="AQ92" s="48">
        <v>1</v>
      </c>
      <c r="AR92" s="47" t="str">
        <f t="shared" ref="AR92" si="1206">IF(W92=0,"",W92-V91+AQ92)</f>
        <v/>
      </c>
      <c r="AS92" s="48">
        <v>5</v>
      </c>
      <c r="AT92" s="55" t="str">
        <f t="shared" ref="AT92" si="1207">IF(Y92=0,"",Y92-X91+AS92)</f>
        <v/>
      </c>
    </row>
  </sheetData>
  <mergeCells count="1173">
    <mergeCell ref="Z87:Z88"/>
    <mergeCell ref="Z89:Z90"/>
    <mergeCell ref="Z91:Z92"/>
    <mergeCell ref="Z77:Z78"/>
    <mergeCell ref="Z79:Z80"/>
    <mergeCell ref="Z81:Z82"/>
    <mergeCell ref="Z83:Z84"/>
    <mergeCell ref="Z85:Z86"/>
    <mergeCell ref="Z67:Z68"/>
    <mergeCell ref="Z69:Z70"/>
    <mergeCell ref="Z71:Z72"/>
    <mergeCell ref="Z73:Z74"/>
    <mergeCell ref="Z75:Z76"/>
    <mergeCell ref="Z57:Z58"/>
    <mergeCell ref="Z59:Z60"/>
    <mergeCell ref="Z61:Z62"/>
    <mergeCell ref="Z63:Z64"/>
    <mergeCell ref="Z65:Z66"/>
    <mergeCell ref="Z47:Z48"/>
    <mergeCell ref="Z49:Z50"/>
    <mergeCell ref="Z51:Z52"/>
    <mergeCell ref="Z53:Z54"/>
    <mergeCell ref="Z55:Z56"/>
    <mergeCell ref="U91:U92"/>
    <mergeCell ref="V91:V92"/>
    <mergeCell ref="W91:W92"/>
    <mergeCell ref="X91:X92"/>
    <mergeCell ref="Y91:Y92"/>
    <mergeCell ref="P91:P92"/>
    <mergeCell ref="Q91:Q92"/>
    <mergeCell ref="R91:R92"/>
    <mergeCell ref="S91:S92"/>
    <mergeCell ref="T91:T92"/>
    <mergeCell ref="W89:W90"/>
    <mergeCell ref="X89:X90"/>
    <mergeCell ref="Y89:Y90"/>
    <mergeCell ref="C91:C92"/>
    <mergeCell ref="D91:D92"/>
    <mergeCell ref="E91:E92"/>
    <mergeCell ref="F91:F92"/>
    <mergeCell ref="G91:G92"/>
    <mergeCell ref="H91:H92"/>
    <mergeCell ref="I91:I92"/>
    <mergeCell ref="J91:J92"/>
    <mergeCell ref="K91:K92"/>
    <mergeCell ref="L91:L92"/>
    <mergeCell ref="M91:M92"/>
    <mergeCell ref="N91:N92"/>
    <mergeCell ref="O91:O92"/>
    <mergeCell ref="R89:R90"/>
    <mergeCell ref="S89:S90"/>
    <mergeCell ref="T89:T90"/>
    <mergeCell ref="U89:U90"/>
    <mergeCell ref="V89:V90"/>
    <mergeCell ref="M89:M90"/>
    <mergeCell ref="N89:N90"/>
    <mergeCell ref="O89:O90"/>
    <mergeCell ref="P89:P90"/>
    <mergeCell ref="Q89:Q90"/>
    <mergeCell ref="H89:H90"/>
    <mergeCell ref="I89:I90"/>
    <mergeCell ref="J89:J90"/>
    <mergeCell ref="K89:K90"/>
    <mergeCell ref="L89:L90"/>
    <mergeCell ref="C89:C90"/>
    <mergeCell ref="D89:D90"/>
    <mergeCell ref="E89:E90"/>
    <mergeCell ref="F89:F90"/>
    <mergeCell ref="G89:G90"/>
    <mergeCell ref="U87:U88"/>
    <mergeCell ref="V87:V88"/>
    <mergeCell ref="W87:W88"/>
    <mergeCell ref="X87:X88"/>
    <mergeCell ref="Y87:Y88"/>
    <mergeCell ref="P87:P88"/>
    <mergeCell ref="Q87:Q88"/>
    <mergeCell ref="R87:R88"/>
    <mergeCell ref="S87:S88"/>
    <mergeCell ref="T87:T88"/>
    <mergeCell ref="W85:W86"/>
    <mergeCell ref="X85:X86"/>
    <mergeCell ref="Y85:Y86"/>
    <mergeCell ref="C87:C88"/>
    <mergeCell ref="D87:D88"/>
    <mergeCell ref="E87:E88"/>
    <mergeCell ref="F87:F88"/>
    <mergeCell ref="G87:G88"/>
    <mergeCell ref="H87:H88"/>
    <mergeCell ref="I87:I88"/>
    <mergeCell ref="J87:J88"/>
    <mergeCell ref="K87:K88"/>
    <mergeCell ref="L87:L88"/>
    <mergeCell ref="M87:M88"/>
    <mergeCell ref="N87:N88"/>
    <mergeCell ref="O87:O88"/>
    <mergeCell ref="R85:R86"/>
    <mergeCell ref="S85:S86"/>
    <mergeCell ref="T85:T86"/>
    <mergeCell ref="U85:U86"/>
    <mergeCell ref="V85:V86"/>
    <mergeCell ref="M85:M86"/>
    <mergeCell ref="N85:N86"/>
    <mergeCell ref="O85:O86"/>
    <mergeCell ref="P85:P86"/>
    <mergeCell ref="Q85:Q86"/>
    <mergeCell ref="H85:H86"/>
    <mergeCell ref="I85:I86"/>
    <mergeCell ref="J85:J86"/>
    <mergeCell ref="K85:K86"/>
    <mergeCell ref="L85:L86"/>
    <mergeCell ref="C85:C86"/>
    <mergeCell ref="D85:D86"/>
    <mergeCell ref="E85:E86"/>
    <mergeCell ref="F85:F86"/>
    <mergeCell ref="G85:G86"/>
    <mergeCell ref="U83:U84"/>
    <mergeCell ref="V83:V84"/>
    <mergeCell ref="W83:W84"/>
    <mergeCell ref="X83:X84"/>
    <mergeCell ref="Y83:Y84"/>
    <mergeCell ref="P83:P84"/>
    <mergeCell ref="Q83:Q84"/>
    <mergeCell ref="R83:R84"/>
    <mergeCell ref="S83:S84"/>
    <mergeCell ref="T83:T84"/>
    <mergeCell ref="W81:W82"/>
    <mergeCell ref="X81:X82"/>
    <mergeCell ref="Y81:Y82"/>
    <mergeCell ref="C83:C84"/>
    <mergeCell ref="D83:D84"/>
    <mergeCell ref="E83:E84"/>
    <mergeCell ref="F83:F84"/>
    <mergeCell ref="G83:G84"/>
    <mergeCell ref="H83:H84"/>
    <mergeCell ref="I83:I84"/>
    <mergeCell ref="J83:J84"/>
    <mergeCell ref="K83:K84"/>
    <mergeCell ref="L83:L84"/>
    <mergeCell ref="M83:M84"/>
    <mergeCell ref="N83:N84"/>
    <mergeCell ref="O83:O84"/>
    <mergeCell ref="R81:R82"/>
    <mergeCell ref="S81:S82"/>
    <mergeCell ref="T81:T82"/>
    <mergeCell ref="U81:U82"/>
    <mergeCell ref="V81:V82"/>
    <mergeCell ref="M81:M82"/>
    <mergeCell ref="N81:N82"/>
    <mergeCell ref="O81:O82"/>
    <mergeCell ref="P81:P82"/>
    <mergeCell ref="Q81:Q82"/>
    <mergeCell ref="H81:H82"/>
    <mergeCell ref="I81:I82"/>
    <mergeCell ref="J81:J82"/>
    <mergeCell ref="K81:K82"/>
    <mergeCell ref="L81:L82"/>
    <mergeCell ref="C81:C82"/>
    <mergeCell ref="D81:D82"/>
    <mergeCell ref="E81:E82"/>
    <mergeCell ref="F81:F82"/>
    <mergeCell ref="G81:G82"/>
    <mergeCell ref="U79:U80"/>
    <mergeCell ref="V79:V80"/>
    <mergeCell ref="W79:W80"/>
    <mergeCell ref="X79:X80"/>
    <mergeCell ref="Y79:Y80"/>
    <mergeCell ref="P79:P80"/>
    <mergeCell ref="Q79:Q80"/>
    <mergeCell ref="R79:R80"/>
    <mergeCell ref="S79:S80"/>
    <mergeCell ref="T79:T80"/>
    <mergeCell ref="W77:W78"/>
    <mergeCell ref="X77:X78"/>
    <mergeCell ref="Y77:Y78"/>
    <mergeCell ref="C79:C80"/>
    <mergeCell ref="D79:D80"/>
    <mergeCell ref="E79:E80"/>
    <mergeCell ref="F79:F80"/>
    <mergeCell ref="G79:G80"/>
    <mergeCell ref="H79:H80"/>
    <mergeCell ref="I79:I80"/>
    <mergeCell ref="J79:J80"/>
    <mergeCell ref="K79:K80"/>
    <mergeCell ref="L79:L80"/>
    <mergeCell ref="M79:M80"/>
    <mergeCell ref="N79:N80"/>
    <mergeCell ref="O79:O80"/>
    <mergeCell ref="R77:R78"/>
    <mergeCell ref="S77:S78"/>
    <mergeCell ref="T77:T78"/>
    <mergeCell ref="U77:U78"/>
    <mergeCell ref="V77:V78"/>
    <mergeCell ref="M77:M78"/>
    <mergeCell ref="N77:N78"/>
    <mergeCell ref="O77:O78"/>
    <mergeCell ref="P77:P78"/>
    <mergeCell ref="Q77:Q78"/>
    <mergeCell ref="H77:H78"/>
    <mergeCell ref="I77:I78"/>
    <mergeCell ref="J77:J78"/>
    <mergeCell ref="K77:K78"/>
    <mergeCell ref="L77:L78"/>
    <mergeCell ref="C77:C78"/>
    <mergeCell ref="D77:D78"/>
    <mergeCell ref="E77:E78"/>
    <mergeCell ref="F77:F78"/>
    <mergeCell ref="G77:G78"/>
    <mergeCell ref="U75:U76"/>
    <mergeCell ref="V75:V76"/>
    <mergeCell ref="W75:W76"/>
    <mergeCell ref="X75:X76"/>
    <mergeCell ref="Y75:Y76"/>
    <mergeCell ref="P75:P76"/>
    <mergeCell ref="Q75:Q76"/>
    <mergeCell ref="R75:R76"/>
    <mergeCell ref="S75:S76"/>
    <mergeCell ref="T75:T76"/>
    <mergeCell ref="W73:W74"/>
    <mergeCell ref="X73:X74"/>
    <mergeCell ref="Y73:Y74"/>
    <mergeCell ref="C75:C76"/>
    <mergeCell ref="D75:D76"/>
    <mergeCell ref="E75:E76"/>
    <mergeCell ref="F75:F76"/>
    <mergeCell ref="G75:G76"/>
    <mergeCell ref="H75:H76"/>
    <mergeCell ref="I75:I76"/>
    <mergeCell ref="J75:J76"/>
    <mergeCell ref="K75:K76"/>
    <mergeCell ref="L75:L76"/>
    <mergeCell ref="M75:M76"/>
    <mergeCell ref="N75:N76"/>
    <mergeCell ref="O75:O76"/>
    <mergeCell ref="R73:R74"/>
    <mergeCell ref="S73:S74"/>
    <mergeCell ref="T73:T74"/>
    <mergeCell ref="U73:U74"/>
    <mergeCell ref="V73:V74"/>
    <mergeCell ref="M73:M74"/>
    <mergeCell ref="N73:N74"/>
    <mergeCell ref="O73:O74"/>
    <mergeCell ref="P73:P74"/>
    <mergeCell ref="Q73:Q74"/>
    <mergeCell ref="H73:H74"/>
    <mergeCell ref="I73:I74"/>
    <mergeCell ref="J73:J74"/>
    <mergeCell ref="K73:K74"/>
    <mergeCell ref="L73:L74"/>
    <mergeCell ref="C73:C74"/>
    <mergeCell ref="D73:D74"/>
    <mergeCell ref="E73:E74"/>
    <mergeCell ref="F73:F74"/>
    <mergeCell ref="G73:G74"/>
    <mergeCell ref="U71:U72"/>
    <mergeCell ref="V71:V72"/>
    <mergeCell ref="W71:W72"/>
    <mergeCell ref="X71:X72"/>
    <mergeCell ref="Y71:Y72"/>
    <mergeCell ref="P71:P72"/>
    <mergeCell ref="Q71:Q72"/>
    <mergeCell ref="R71:R72"/>
    <mergeCell ref="S71:S72"/>
    <mergeCell ref="T71:T72"/>
    <mergeCell ref="W69:W70"/>
    <mergeCell ref="X69:X70"/>
    <mergeCell ref="Y69:Y70"/>
    <mergeCell ref="C71:C72"/>
    <mergeCell ref="D71:D72"/>
    <mergeCell ref="E71:E72"/>
    <mergeCell ref="F71:F72"/>
    <mergeCell ref="G71:G72"/>
    <mergeCell ref="H71:H72"/>
    <mergeCell ref="I71:I72"/>
    <mergeCell ref="J71:J72"/>
    <mergeCell ref="K71:K72"/>
    <mergeCell ref="L71:L72"/>
    <mergeCell ref="M71:M72"/>
    <mergeCell ref="N71:N72"/>
    <mergeCell ref="O71:O72"/>
    <mergeCell ref="R69:R70"/>
    <mergeCell ref="S69:S70"/>
    <mergeCell ref="T69:T70"/>
    <mergeCell ref="U69:U70"/>
    <mergeCell ref="V69:V70"/>
    <mergeCell ref="M69:M70"/>
    <mergeCell ref="N69:N70"/>
    <mergeCell ref="O69:O70"/>
    <mergeCell ref="P69:P70"/>
    <mergeCell ref="Q69:Q70"/>
    <mergeCell ref="H69:H70"/>
    <mergeCell ref="I69:I70"/>
    <mergeCell ref="J69:J70"/>
    <mergeCell ref="K69:K70"/>
    <mergeCell ref="L69:L70"/>
    <mergeCell ref="C69:C70"/>
    <mergeCell ref="D69:D70"/>
    <mergeCell ref="E69:E70"/>
    <mergeCell ref="F69:F70"/>
    <mergeCell ref="G69:G70"/>
    <mergeCell ref="U67:U68"/>
    <mergeCell ref="V67:V68"/>
    <mergeCell ref="W67:W68"/>
    <mergeCell ref="X67:X68"/>
    <mergeCell ref="Y67:Y68"/>
    <mergeCell ref="P67:P68"/>
    <mergeCell ref="Q67:Q68"/>
    <mergeCell ref="R67:R68"/>
    <mergeCell ref="S67:S68"/>
    <mergeCell ref="T67:T68"/>
    <mergeCell ref="W65:W66"/>
    <mergeCell ref="X65:X66"/>
    <mergeCell ref="Y65:Y66"/>
    <mergeCell ref="C67:C68"/>
    <mergeCell ref="D67:D68"/>
    <mergeCell ref="E67:E68"/>
    <mergeCell ref="F67:F68"/>
    <mergeCell ref="G67:G68"/>
    <mergeCell ref="H67:H68"/>
    <mergeCell ref="I67:I68"/>
    <mergeCell ref="J67:J68"/>
    <mergeCell ref="K67:K68"/>
    <mergeCell ref="L67:L68"/>
    <mergeCell ref="M67:M68"/>
    <mergeCell ref="N67:N68"/>
    <mergeCell ref="O67:O68"/>
    <mergeCell ref="R65:R66"/>
    <mergeCell ref="S65:S66"/>
    <mergeCell ref="T65:T66"/>
    <mergeCell ref="U65:U66"/>
    <mergeCell ref="V65:V66"/>
    <mergeCell ref="M65:M66"/>
    <mergeCell ref="N65:N66"/>
    <mergeCell ref="O65:O66"/>
    <mergeCell ref="P65:P66"/>
    <mergeCell ref="Q65:Q66"/>
    <mergeCell ref="H65:H66"/>
    <mergeCell ref="I65:I66"/>
    <mergeCell ref="J65:J66"/>
    <mergeCell ref="K65:K66"/>
    <mergeCell ref="L65:L66"/>
    <mergeCell ref="C65:C66"/>
    <mergeCell ref="D65:D66"/>
    <mergeCell ref="E65:E66"/>
    <mergeCell ref="F65:F66"/>
    <mergeCell ref="G65:G66"/>
    <mergeCell ref="U63:U64"/>
    <mergeCell ref="V63:V64"/>
    <mergeCell ref="W63:W64"/>
    <mergeCell ref="X63:X64"/>
    <mergeCell ref="Y63:Y64"/>
    <mergeCell ref="P63:P64"/>
    <mergeCell ref="Q63:Q64"/>
    <mergeCell ref="R63:R64"/>
    <mergeCell ref="S63:S64"/>
    <mergeCell ref="T63:T64"/>
    <mergeCell ref="W61:W62"/>
    <mergeCell ref="X61:X62"/>
    <mergeCell ref="Y61:Y62"/>
    <mergeCell ref="C63:C64"/>
    <mergeCell ref="D63:D64"/>
    <mergeCell ref="E63:E64"/>
    <mergeCell ref="F63:F64"/>
    <mergeCell ref="G63:G64"/>
    <mergeCell ref="H63:H64"/>
    <mergeCell ref="I63:I64"/>
    <mergeCell ref="J63:J64"/>
    <mergeCell ref="K63:K64"/>
    <mergeCell ref="L63:L64"/>
    <mergeCell ref="M63:M64"/>
    <mergeCell ref="N63:N64"/>
    <mergeCell ref="O63:O64"/>
    <mergeCell ref="R61:R62"/>
    <mergeCell ref="S61:S62"/>
    <mergeCell ref="T61:T62"/>
    <mergeCell ref="U61:U62"/>
    <mergeCell ref="V61:V62"/>
    <mergeCell ref="M61:M62"/>
    <mergeCell ref="N61:N62"/>
    <mergeCell ref="O61:O62"/>
    <mergeCell ref="P61:P62"/>
    <mergeCell ref="Q61:Q62"/>
    <mergeCell ref="H61:H62"/>
    <mergeCell ref="I61:I62"/>
    <mergeCell ref="J61:J62"/>
    <mergeCell ref="K61:K62"/>
    <mergeCell ref="L61:L62"/>
    <mergeCell ref="C61:C62"/>
    <mergeCell ref="D61:D62"/>
    <mergeCell ref="E61:E62"/>
    <mergeCell ref="F61:F62"/>
    <mergeCell ref="G61:G62"/>
    <mergeCell ref="U59:U60"/>
    <mergeCell ref="V59:V60"/>
    <mergeCell ref="W59:W60"/>
    <mergeCell ref="X59:X60"/>
    <mergeCell ref="Y59:Y60"/>
    <mergeCell ref="P59:P60"/>
    <mergeCell ref="Q59:Q60"/>
    <mergeCell ref="R59:R60"/>
    <mergeCell ref="S59:S60"/>
    <mergeCell ref="T59:T60"/>
    <mergeCell ref="W57:W58"/>
    <mergeCell ref="X57:X58"/>
    <mergeCell ref="Y57:Y58"/>
    <mergeCell ref="C59:C60"/>
    <mergeCell ref="D59:D60"/>
    <mergeCell ref="E59:E60"/>
    <mergeCell ref="F59:F60"/>
    <mergeCell ref="G59:G60"/>
    <mergeCell ref="H59:H60"/>
    <mergeCell ref="I59:I60"/>
    <mergeCell ref="J59:J60"/>
    <mergeCell ref="K59:K60"/>
    <mergeCell ref="L59:L60"/>
    <mergeCell ref="M59:M60"/>
    <mergeCell ref="N59:N60"/>
    <mergeCell ref="O59:O60"/>
    <mergeCell ref="R57:R58"/>
    <mergeCell ref="S57:S58"/>
    <mergeCell ref="T57:T58"/>
    <mergeCell ref="U57:U58"/>
    <mergeCell ref="V57:V58"/>
    <mergeCell ref="M57:M58"/>
    <mergeCell ref="N57:N58"/>
    <mergeCell ref="O57:O58"/>
    <mergeCell ref="P57:P58"/>
    <mergeCell ref="Q57:Q58"/>
    <mergeCell ref="H57:H58"/>
    <mergeCell ref="I57:I58"/>
    <mergeCell ref="J57:J58"/>
    <mergeCell ref="K57:K58"/>
    <mergeCell ref="L57:L58"/>
    <mergeCell ref="C57:C58"/>
    <mergeCell ref="D57:D58"/>
    <mergeCell ref="E57:E58"/>
    <mergeCell ref="F57:F58"/>
    <mergeCell ref="G57:G58"/>
    <mergeCell ref="U55:U56"/>
    <mergeCell ref="V55:V56"/>
    <mergeCell ref="W55:W56"/>
    <mergeCell ref="X55:X56"/>
    <mergeCell ref="Y55:Y56"/>
    <mergeCell ref="P55:P56"/>
    <mergeCell ref="Q55:Q56"/>
    <mergeCell ref="R55:R56"/>
    <mergeCell ref="S55:S56"/>
    <mergeCell ref="T55:T56"/>
    <mergeCell ref="W53:W54"/>
    <mergeCell ref="X53:X54"/>
    <mergeCell ref="Y53:Y54"/>
    <mergeCell ref="C55:C56"/>
    <mergeCell ref="D55:D56"/>
    <mergeCell ref="E55:E56"/>
    <mergeCell ref="F55:F56"/>
    <mergeCell ref="G55:G56"/>
    <mergeCell ref="H55:H56"/>
    <mergeCell ref="I55:I56"/>
    <mergeCell ref="J55:J56"/>
    <mergeCell ref="K55:K56"/>
    <mergeCell ref="L55:L56"/>
    <mergeCell ref="M55:M56"/>
    <mergeCell ref="N55:N56"/>
    <mergeCell ref="O55:O56"/>
    <mergeCell ref="R53:R54"/>
    <mergeCell ref="S53:S54"/>
    <mergeCell ref="T53:T54"/>
    <mergeCell ref="U53:U54"/>
    <mergeCell ref="V53:V54"/>
    <mergeCell ref="M53:M54"/>
    <mergeCell ref="N53:N54"/>
    <mergeCell ref="O53:O54"/>
    <mergeCell ref="P53:P54"/>
    <mergeCell ref="Q53:Q54"/>
    <mergeCell ref="H53:H54"/>
    <mergeCell ref="I53:I54"/>
    <mergeCell ref="J53:J54"/>
    <mergeCell ref="K53:K54"/>
    <mergeCell ref="L53:L54"/>
    <mergeCell ref="C53:C54"/>
    <mergeCell ref="D53:D54"/>
    <mergeCell ref="E53:E54"/>
    <mergeCell ref="F53:F54"/>
    <mergeCell ref="G53:G54"/>
    <mergeCell ref="U51:U52"/>
    <mergeCell ref="V51:V52"/>
    <mergeCell ref="W51:W52"/>
    <mergeCell ref="X51:X52"/>
    <mergeCell ref="Y51:Y52"/>
    <mergeCell ref="P51:P52"/>
    <mergeCell ref="Q51:Q52"/>
    <mergeCell ref="R51:R52"/>
    <mergeCell ref="S51:S52"/>
    <mergeCell ref="T51:T52"/>
    <mergeCell ref="W49:W50"/>
    <mergeCell ref="X49:X50"/>
    <mergeCell ref="Y49:Y50"/>
    <mergeCell ref="C51:C52"/>
    <mergeCell ref="D51:D52"/>
    <mergeCell ref="E51:E52"/>
    <mergeCell ref="F51:F52"/>
    <mergeCell ref="G51:G52"/>
    <mergeCell ref="H51:H52"/>
    <mergeCell ref="I51:I52"/>
    <mergeCell ref="J51:J52"/>
    <mergeCell ref="K51:K52"/>
    <mergeCell ref="L51:L52"/>
    <mergeCell ref="M51:M52"/>
    <mergeCell ref="N51:N52"/>
    <mergeCell ref="O51:O52"/>
    <mergeCell ref="R49:R50"/>
    <mergeCell ref="S49:S50"/>
    <mergeCell ref="T49:T50"/>
    <mergeCell ref="U49:U50"/>
    <mergeCell ref="V49:V50"/>
    <mergeCell ref="Y47:Y48"/>
    <mergeCell ref="C49:C50"/>
    <mergeCell ref="D49:D50"/>
    <mergeCell ref="E49:E50"/>
    <mergeCell ref="F49:F50"/>
    <mergeCell ref="G49:G50"/>
    <mergeCell ref="H49:H50"/>
    <mergeCell ref="I49:I50"/>
    <mergeCell ref="J49:J50"/>
    <mergeCell ref="K49:K50"/>
    <mergeCell ref="L49:L50"/>
    <mergeCell ref="M49:M50"/>
    <mergeCell ref="N49:N50"/>
    <mergeCell ref="O49:O50"/>
    <mergeCell ref="P49:P50"/>
    <mergeCell ref="Q49:Q50"/>
    <mergeCell ref="T47:T48"/>
    <mergeCell ref="U47:U48"/>
    <mergeCell ref="V47:V48"/>
    <mergeCell ref="W47:W48"/>
    <mergeCell ref="X47:X48"/>
    <mergeCell ref="O47:O48"/>
    <mergeCell ref="P47:P48"/>
    <mergeCell ref="Q47:Q48"/>
    <mergeCell ref="R47:R48"/>
    <mergeCell ref="S47:S48"/>
    <mergeCell ref="V45:V46"/>
    <mergeCell ref="W45:W46"/>
    <mergeCell ref="X45:X46"/>
    <mergeCell ref="Y45:Y46"/>
    <mergeCell ref="C47:C48"/>
    <mergeCell ref="D47:D48"/>
    <mergeCell ref="E47:E48"/>
    <mergeCell ref="F47:F48"/>
    <mergeCell ref="G47:G48"/>
    <mergeCell ref="H47:H48"/>
    <mergeCell ref="I47:I48"/>
    <mergeCell ref="J47:J48"/>
    <mergeCell ref="K47:K48"/>
    <mergeCell ref="L47:L48"/>
    <mergeCell ref="M47:M48"/>
    <mergeCell ref="N47:N48"/>
    <mergeCell ref="Q45:Q46"/>
    <mergeCell ref="R45:R46"/>
    <mergeCell ref="S45:S46"/>
    <mergeCell ref="T45:T46"/>
    <mergeCell ref="U45:U46"/>
    <mergeCell ref="X43:X44"/>
    <mergeCell ref="Y43:Y44"/>
    <mergeCell ref="C45:C46"/>
    <mergeCell ref="D45:D46"/>
    <mergeCell ref="E45:E46"/>
    <mergeCell ref="F45:F46"/>
    <mergeCell ref="G45:G46"/>
    <mergeCell ref="H45:H46"/>
    <mergeCell ref="I45:I46"/>
    <mergeCell ref="J45:J46"/>
    <mergeCell ref="K45:K46"/>
    <mergeCell ref="L45:L46"/>
    <mergeCell ref="M45:M46"/>
    <mergeCell ref="N45:N46"/>
    <mergeCell ref="O45:O46"/>
    <mergeCell ref="P45:P46"/>
    <mergeCell ref="S43:S44"/>
    <mergeCell ref="T43:T44"/>
    <mergeCell ref="U43:U44"/>
    <mergeCell ref="V43:V44"/>
    <mergeCell ref="W43:W44"/>
    <mergeCell ref="N43:N44"/>
    <mergeCell ref="O43:O44"/>
    <mergeCell ref="P43:P44"/>
    <mergeCell ref="Q43:Q44"/>
    <mergeCell ref="R43:R44"/>
    <mergeCell ref="I43:I44"/>
    <mergeCell ref="J43:J44"/>
    <mergeCell ref="K43:K44"/>
    <mergeCell ref="L43:L44"/>
    <mergeCell ref="M43:M44"/>
    <mergeCell ref="D43:D44"/>
    <mergeCell ref="E43:E44"/>
    <mergeCell ref="F43:F44"/>
    <mergeCell ref="G43:G44"/>
    <mergeCell ref="H43:H44"/>
    <mergeCell ref="U41:U42"/>
    <mergeCell ref="V41:V42"/>
    <mergeCell ref="W41:W42"/>
    <mergeCell ref="X41:X42"/>
    <mergeCell ref="Y41:Y42"/>
    <mergeCell ref="P41:P42"/>
    <mergeCell ref="Q41:Q42"/>
    <mergeCell ref="R41:R42"/>
    <mergeCell ref="S41:S42"/>
    <mergeCell ref="T41:T42"/>
    <mergeCell ref="W39:W40"/>
    <mergeCell ref="X39:X40"/>
    <mergeCell ref="Y39:Y40"/>
    <mergeCell ref="C41:C42"/>
    <mergeCell ref="D41:D42"/>
    <mergeCell ref="E41:E42"/>
    <mergeCell ref="F41:F42"/>
    <mergeCell ref="G41:G42"/>
    <mergeCell ref="H41:H42"/>
    <mergeCell ref="I41:I42"/>
    <mergeCell ref="J41:J42"/>
    <mergeCell ref="K41:K42"/>
    <mergeCell ref="L41:L42"/>
    <mergeCell ref="M41:M42"/>
    <mergeCell ref="N41:N42"/>
    <mergeCell ref="O41:O42"/>
    <mergeCell ref="R39:R40"/>
    <mergeCell ref="S39:S40"/>
    <mergeCell ref="T39:T40"/>
    <mergeCell ref="U39:U40"/>
    <mergeCell ref="V39:V40"/>
    <mergeCell ref="Y37:Y38"/>
    <mergeCell ref="C39:C40"/>
    <mergeCell ref="D39:D40"/>
    <mergeCell ref="E39:E40"/>
    <mergeCell ref="F39:F40"/>
    <mergeCell ref="G39:G40"/>
    <mergeCell ref="H39:H40"/>
    <mergeCell ref="I39:I40"/>
    <mergeCell ref="J39:J40"/>
    <mergeCell ref="K39:K40"/>
    <mergeCell ref="L39:L40"/>
    <mergeCell ref="M39:M40"/>
    <mergeCell ref="N39:N40"/>
    <mergeCell ref="O39:O40"/>
    <mergeCell ref="P39:P40"/>
    <mergeCell ref="Q39:Q40"/>
    <mergeCell ref="T37:T38"/>
    <mergeCell ref="U37:U38"/>
    <mergeCell ref="V37:V38"/>
    <mergeCell ref="W37:W38"/>
    <mergeCell ref="X37:X38"/>
    <mergeCell ref="O37:O38"/>
    <mergeCell ref="P37:P38"/>
    <mergeCell ref="Q37:Q38"/>
    <mergeCell ref="R37:R38"/>
    <mergeCell ref="S37:S38"/>
    <mergeCell ref="J37:J38"/>
    <mergeCell ref="K37:K38"/>
    <mergeCell ref="L37:L38"/>
    <mergeCell ref="M37:M38"/>
    <mergeCell ref="N37:N38"/>
    <mergeCell ref="E37:E38"/>
    <mergeCell ref="F37:F38"/>
    <mergeCell ref="G37:G38"/>
    <mergeCell ref="H37:H38"/>
    <mergeCell ref="I37:I38"/>
    <mergeCell ref="U35:U36"/>
    <mergeCell ref="V35:V36"/>
    <mergeCell ref="W35:W36"/>
    <mergeCell ref="X35:X36"/>
    <mergeCell ref="Y35:Y36"/>
    <mergeCell ref="P35:P36"/>
    <mergeCell ref="Q35:Q36"/>
    <mergeCell ref="R35:R36"/>
    <mergeCell ref="S35:S36"/>
    <mergeCell ref="T35:T36"/>
    <mergeCell ref="W33:W34"/>
    <mergeCell ref="X33:X34"/>
    <mergeCell ref="Y33:Y34"/>
    <mergeCell ref="C35:C36"/>
    <mergeCell ref="D35:D36"/>
    <mergeCell ref="E35:E36"/>
    <mergeCell ref="F35:F36"/>
    <mergeCell ref="G35:G36"/>
    <mergeCell ref="H35:H36"/>
    <mergeCell ref="I35:I36"/>
    <mergeCell ref="J35:J36"/>
    <mergeCell ref="K35:K36"/>
    <mergeCell ref="L35:L36"/>
    <mergeCell ref="M35:M36"/>
    <mergeCell ref="N35:N36"/>
    <mergeCell ref="O35:O36"/>
    <mergeCell ref="R33:R34"/>
    <mergeCell ref="S33:S34"/>
    <mergeCell ref="T33:T34"/>
    <mergeCell ref="U33:U34"/>
    <mergeCell ref="V33:V34"/>
    <mergeCell ref="Y31:Y32"/>
    <mergeCell ref="C33:C34"/>
    <mergeCell ref="D33:D34"/>
    <mergeCell ref="E33:E34"/>
    <mergeCell ref="F33:F34"/>
    <mergeCell ref="G33:G34"/>
    <mergeCell ref="H33:H34"/>
    <mergeCell ref="I33:I34"/>
    <mergeCell ref="J33:J34"/>
    <mergeCell ref="K33:K34"/>
    <mergeCell ref="L33:L34"/>
    <mergeCell ref="M33:M34"/>
    <mergeCell ref="N33:N34"/>
    <mergeCell ref="O33:O34"/>
    <mergeCell ref="P33:P34"/>
    <mergeCell ref="Q33:Q34"/>
    <mergeCell ref="T31:T32"/>
    <mergeCell ref="U31:U32"/>
    <mergeCell ref="V31:V32"/>
    <mergeCell ref="W31:W32"/>
    <mergeCell ref="X31:X32"/>
    <mergeCell ref="O31:O32"/>
    <mergeCell ref="P31:P32"/>
    <mergeCell ref="Q31:Q32"/>
    <mergeCell ref="R31:R32"/>
    <mergeCell ref="S31:S32"/>
    <mergeCell ref="J31:J32"/>
    <mergeCell ref="K31:K32"/>
    <mergeCell ref="L31:L32"/>
    <mergeCell ref="M31:M32"/>
    <mergeCell ref="N31:N32"/>
    <mergeCell ref="E31:E32"/>
    <mergeCell ref="F31:F32"/>
    <mergeCell ref="G31:G32"/>
    <mergeCell ref="H31:H32"/>
    <mergeCell ref="I31:I32"/>
    <mergeCell ref="U29:U30"/>
    <mergeCell ref="V29:V30"/>
    <mergeCell ref="W29:W30"/>
    <mergeCell ref="X29:X30"/>
    <mergeCell ref="Y29:Y30"/>
    <mergeCell ref="P29:P30"/>
    <mergeCell ref="Q29:Q30"/>
    <mergeCell ref="R29:R30"/>
    <mergeCell ref="S29:S30"/>
    <mergeCell ref="T29:T30"/>
    <mergeCell ref="W27:W28"/>
    <mergeCell ref="X27:X28"/>
    <mergeCell ref="Y27:Y28"/>
    <mergeCell ref="C29:C30"/>
    <mergeCell ref="D29:D30"/>
    <mergeCell ref="E29:E30"/>
    <mergeCell ref="F29:F30"/>
    <mergeCell ref="G29:G30"/>
    <mergeCell ref="H29:H30"/>
    <mergeCell ref="I29:I30"/>
    <mergeCell ref="J29:J30"/>
    <mergeCell ref="K29:K30"/>
    <mergeCell ref="L29:L30"/>
    <mergeCell ref="M29:M30"/>
    <mergeCell ref="N29:N30"/>
    <mergeCell ref="O29:O30"/>
    <mergeCell ref="R27:R28"/>
    <mergeCell ref="S27:S28"/>
    <mergeCell ref="T27:T28"/>
    <mergeCell ref="U27:U28"/>
    <mergeCell ref="V27:V28"/>
    <mergeCell ref="Y25:Y26"/>
    <mergeCell ref="C27:C28"/>
    <mergeCell ref="D27:D28"/>
    <mergeCell ref="E27:E28"/>
    <mergeCell ref="F27:F28"/>
    <mergeCell ref="G27:G28"/>
    <mergeCell ref="H27:H28"/>
    <mergeCell ref="I27:I28"/>
    <mergeCell ref="J27:J28"/>
    <mergeCell ref="K27:K28"/>
    <mergeCell ref="L27:L28"/>
    <mergeCell ref="M27:M28"/>
    <mergeCell ref="N27:N28"/>
    <mergeCell ref="O27:O28"/>
    <mergeCell ref="P27:P28"/>
    <mergeCell ref="Q27:Q28"/>
    <mergeCell ref="T25:T26"/>
    <mergeCell ref="U25:U26"/>
    <mergeCell ref="V25:V26"/>
    <mergeCell ref="W25:W26"/>
    <mergeCell ref="X25:X26"/>
    <mergeCell ref="O25:O26"/>
    <mergeCell ref="P25:P26"/>
    <mergeCell ref="Q25:Q26"/>
    <mergeCell ref="R25:R26"/>
    <mergeCell ref="S25:S26"/>
    <mergeCell ref="J25:J26"/>
    <mergeCell ref="K25:K26"/>
    <mergeCell ref="L25:L26"/>
    <mergeCell ref="M25:M26"/>
    <mergeCell ref="N25:N26"/>
    <mergeCell ref="E25:E26"/>
    <mergeCell ref="F25:F26"/>
    <mergeCell ref="G25:G26"/>
    <mergeCell ref="H25:H26"/>
    <mergeCell ref="I25:I26"/>
    <mergeCell ref="U23:U24"/>
    <mergeCell ref="V23:V24"/>
    <mergeCell ref="W23:W24"/>
    <mergeCell ref="X23:X24"/>
    <mergeCell ref="Y23:Y24"/>
    <mergeCell ref="P23:P24"/>
    <mergeCell ref="Q23:Q24"/>
    <mergeCell ref="R23:R24"/>
    <mergeCell ref="S23:S24"/>
    <mergeCell ref="T23:T24"/>
    <mergeCell ref="W21:W22"/>
    <mergeCell ref="X21:X22"/>
    <mergeCell ref="Y21:Y22"/>
    <mergeCell ref="C23:C24"/>
    <mergeCell ref="D23:D24"/>
    <mergeCell ref="E23:E24"/>
    <mergeCell ref="F23:F24"/>
    <mergeCell ref="G23:G24"/>
    <mergeCell ref="H23:H24"/>
    <mergeCell ref="I23:I24"/>
    <mergeCell ref="J23:J24"/>
    <mergeCell ref="K23:K24"/>
    <mergeCell ref="L23:L24"/>
    <mergeCell ref="M23:M24"/>
    <mergeCell ref="N23:N24"/>
    <mergeCell ref="O23:O24"/>
    <mergeCell ref="R21:R22"/>
    <mergeCell ref="S21:S22"/>
    <mergeCell ref="T21:T22"/>
    <mergeCell ref="U21:U22"/>
    <mergeCell ref="V21:V22"/>
    <mergeCell ref="Y19:Y20"/>
    <mergeCell ref="C21:C22"/>
    <mergeCell ref="D21:D22"/>
    <mergeCell ref="E21:E22"/>
    <mergeCell ref="F21:F22"/>
    <mergeCell ref="G21:G22"/>
    <mergeCell ref="H21:H22"/>
    <mergeCell ref="I21:I22"/>
    <mergeCell ref="J21:J22"/>
    <mergeCell ref="K21:K22"/>
    <mergeCell ref="L21:L22"/>
    <mergeCell ref="M21:M22"/>
    <mergeCell ref="N21:N22"/>
    <mergeCell ref="O21:O22"/>
    <mergeCell ref="P21:P22"/>
    <mergeCell ref="Q21:Q22"/>
    <mergeCell ref="T19:T20"/>
    <mergeCell ref="U19:U20"/>
    <mergeCell ref="V19:V20"/>
    <mergeCell ref="W19:W20"/>
    <mergeCell ref="X19:X20"/>
    <mergeCell ref="O19:O20"/>
    <mergeCell ref="P19:P20"/>
    <mergeCell ref="Q19:Q20"/>
    <mergeCell ref="R19:R20"/>
    <mergeCell ref="S19:S20"/>
    <mergeCell ref="J19:J20"/>
    <mergeCell ref="K19:K20"/>
    <mergeCell ref="L19:L20"/>
    <mergeCell ref="M19:M20"/>
    <mergeCell ref="N19:N20"/>
    <mergeCell ref="E19:E20"/>
    <mergeCell ref="F19:F20"/>
    <mergeCell ref="G19:G20"/>
    <mergeCell ref="H19:H20"/>
    <mergeCell ref="I19:I20"/>
    <mergeCell ref="U17:U18"/>
    <mergeCell ref="V17:V18"/>
    <mergeCell ref="W17:W18"/>
    <mergeCell ref="X17:X18"/>
    <mergeCell ref="Y17:Y18"/>
    <mergeCell ref="P17:P18"/>
    <mergeCell ref="Q17:Q18"/>
    <mergeCell ref="R17:R18"/>
    <mergeCell ref="S17:S18"/>
    <mergeCell ref="T17:T18"/>
    <mergeCell ref="W15:W16"/>
    <mergeCell ref="X15:X16"/>
    <mergeCell ref="Y15:Y16"/>
    <mergeCell ref="C17:C18"/>
    <mergeCell ref="D17:D18"/>
    <mergeCell ref="E17:E18"/>
    <mergeCell ref="F17:F18"/>
    <mergeCell ref="G17:G18"/>
    <mergeCell ref="H17:H18"/>
    <mergeCell ref="I17:I18"/>
    <mergeCell ref="J17:J18"/>
    <mergeCell ref="K17:K18"/>
    <mergeCell ref="L17:L18"/>
    <mergeCell ref="M17:M18"/>
    <mergeCell ref="N17:N18"/>
    <mergeCell ref="O17:O18"/>
    <mergeCell ref="R15:R16"/>
    <mergeCell ref="S15:S16"/>
    <mergeCell ref="T15:T16"/>
    <mergeCell ref="U15:U16"/>
    <mergeCell ref="V15:V16"/>
    <mergeCell ref="Y13:Y14"/>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T13:T14"/>
    <mergeCell ref="U13:U14"/>
    <mergeCell ref="V13:V14"/>
    <mergeCell ref="W13:W14"/>
    <mergeCell ref="X13:X14"/>
    <mergeCell ref="O13:O14"/>
    <mergeCell ref="P13:P14"/>
    <mergeCell ref="Q13:Q14"/>
    <mergeCell ref="R13:R14"/>
    <mergeCell ref="S13:S14"/>
    <mergeCell ref="J13:J14"/>
    <mergeCell ref="K13:K14"/>
    <mergeCell ref="L13:L14"/>
    <mergeCell ref="M13:M14"/>
    <mergeCell ref="N13:N14"/>
    <mergeCell ref="E13:E14"/>
    <mergeCell ref="F13:F14"/>
    <mergeCell ref="G13:G14"/>
    <mergeCell ref="H13:H14"/>
    <mergeCell ref="I13:I14"/>
    <mergeCell ref="U11:U12"/>
    <mergeCell ref="V11:V12"/>
    <mergeCell ref="W11:W12"/>
    <mergeCell ref="X11:X12"/>
    <mergeCell ref="Y11:Y12"/>
    <mergeCell ref="P11:P12"/>
    <mergeCell ref="Q11:Q12"/>
    <mergeCell ref="R11:R12"/>
    <mergeCell ref="S11:S12"/>
    <mergeCell ref="T11:T12"/>
    <mergeCell ref="W9:W10"/>
    <mergeCell ref="X9:X10"/>
    <mergeCell ref="Y9:Y10"/>
    <mergeCell ref="C11:C12"/>
    <mergeCell ref="D11:D12"/>
    <mergeCell ref="E11:E12"/>
    <mergeCell ref="F11:F12"/>
    <mergeCell ref="G11:G12"/>
    <mergeCell ref="H11:H12"/>
    <mergeCell ref="I11:I12"/>
    <mergeCell ref="J11:J12"/>
    <mergeCell ref="K11:K12"/>
    <mergeCell ref="L11:L12"/>
    <mergeCell ref="M11:M12"/>
    <mergeCell ref="N11:N12"/>
    <mergeCell ref="O11:O12"/>
    <mergeCell ref="R9:R10"/>
    <mergeCell ref="S9:S10"/>
    <mergeCell ref="T9:T10"/>
    <mergeCell ref="U9:U10"/>
    <mergeCell ref="V9:V10"/>
    <mergeCell ref="M9:M10"/>
    <mergeCell ref="N9:N10"/>
    <mergeCell ref="O9:O10"/>
    <mergeCell ref="P9:P10"/>
    <mergeCell ref="Q9:Q10"/>
    <mergeCell ref="H9:H10"/>
    <mergeCell ref="I9:I10"/>
    <mergeCell ref="J9:J10"/>
    <mergeCell ref="K9:K10"/>
    <mergeCell ref="L9:L10"/>
    <mergeCell ref="B87:B88"/>
    <mergeCell ref="B89:B90"/>
    <mergeCell ref="B91:B92"/>
    <mergeCell ref="C9:C10"/>
    <mergeCell ref="D9:D10"/>
    <mergeCell ref="C13:C14"/>
    <mergeCell ref="D13:D14"/>
    <mergeCell ref="C19:C20"/>
    <mergeCell ref="D19:D20"/>
    <mergeCell ref="C25:C26"/>
    <mergeCell ref="D25:D26"/>
    <mergeCell ref="C31:C32"/>
    <mergeCell ref="D31:D32"/>
    <mergeCell ref="C37:C38"/>
    <mergeCell ref="D37:D38"/>
    <mergeCell ref="C43:C44"/>
    <mergeCell ref="B77:B78"/>
    <mergeCell ref="B79:B80"/>
    <mergeCell ref="B81:B82"/>
    <mergeCell ref="B83:B84"/>
    <mergeCell ref="B85:B86"/>
    <mergeCell ref="B67:B68"/>
    <mergeCell ref="B69:B70"/>
    <mergeCell ref="B71:B72"/>
    <mergeCell ref="B73:B74"/>
    <mergeCell ref="B75:B76"/>
    <mergeCell ref="B57:B58"/>
    <mergeCell ref="B59:B60"/>
    <mergeCell ref="B61:B62"/>
    <mergeCell ref="B63:B64"/>
    <mergeCell ref="B65:B66"/>
    <mergeCell ref="B47:B48"/>
    <mergeCell ref="B49:B50"/>
    <mergeCell ref="B51:B52"/>
    <mergeCell ref="B53:B54"/>
    <mergeCell ref="B55:B56"/>
    <mergeCell ref="B7:B8"/>
    <mergeCell ref="B9:B10"/>
    <mergeCell ref="B11:B12"/>
    <mergeCell ref="B13:B14"/>
    <mergeCell ref="B15:B16"/>
    <mergeCell ref="B17:B18"/>
    <mergeCell ref="B19:B20"/>
    <mergeCell ref="B21:B22"/>
    <mergeCell ref="B23:B24"/>
    <mergeCell ref="B25:B26"/>
    <mergeCell ref="B27:B28"/>
    <mergeCell ref="B29:B30"/>
    <mergeCell ref="A85:A86"/>
    <mergeCell ref="A87:A88"/>
    <mergeCell ref="A89:A90"/>
    <mergeCell ref="A91:A92"/>
    <mergeCell ref="A75:A76"/>
    <mergeCell ref="A77:A78"/>
    <mergeCell ref="A79:A80"/>
    <mergeCell ref="A81:A82"/>
    <mergeCell ref="A83:A84"/>
    <mergeCell ref="A65:A66"/>
    <mergeCell ref="A67:A68"/>
    <mergeCell ref="A69:A70"/>
    <mergeCell ref="A71:A72"/>
    <mergeCell ref="A73:A74"/>
    <mergeCell ref="A55:A56"/>
    <mergeCell ref="A57:A58"/>
    <mergeCell ref="A59:A60"/>
    <mergeCell ref="A61:A62"/>
    <mergeCell ref="A63:A64"/>
    <mergeCell ref="A45:A46"/>
    <mergeCell ref="A47:A48"/>
    <mergeCell ref="A49:A50"/>
    <mergeCell ref="A51:A52"/>
    <mergeCell ref="A53:A54"/>
    <mergeCell ref="A35:A36"/>
    <mergeCell ref="A37:A38"/>
    <mergeCell ref="A39:A40"/>
    <mergeCell ref="A41:A42"/>
    <mergeCell ref="A43:A44"/>
    <mergeCell ref="A25:A26"/>
    <mergeCell ref="A27:A28"/>
    <mergeCell ref="A29:A30"/>
    <mergeCell ref="A31:A32"/>
    <mergeCell ref="A33:A34"/>
    <mergeCell ref="A15:A16"/>
    <mergeCell ref="A17:A18"/>
    <mergeCell ref="A19:A20"/>
    <mergeCell ref="A21:A22"/>
    <mergeCell ref="A23:A24"/>
    <mergeCell ref="A5:A6"/>
    <mergeCell ref="A7:A8"/>
    <mergeCell ref="A9:A10"/>
    <mergeCell ref="A11:A12"/>
    <mergeCell ref="A13:A14"/>
    <mergeCell ref="Z39:Z40"/>
    <mergeCell ref="Z41:Z42"/>
    <mergeCell ref="Z43:Z44"/>
    <mergeCell ref="Z45:Z46"/>
    <mergeCell ref="B5:B6"/>
    <mergeCell ref="B31:B32"/>
    <mergeCell ref="B33:B34"/>
    <mergeCell ref="B35:B36"/>
    <mergeCell ref="B37:B38"/>
    <mergeCell ref="B39:B40"/>
    <mergeCell ref="B41:B42"/>
    <mergeCell ref="B43:B44"/>
    <mergeCell ref="B45:B46"/>
    <mergeCell ref="E9:E10"/>
    <mergeCell ref="F9:F10"/>
    <mergeCell ref="G9:G10"/>
    <mergeCell ref="Z29:Z30"/>
    <mergeCell ref="Z31:Z32"/>
    <mergeCell ref="Z33:Z34"/>
    <mergeCell ref="Z35:Z36"/>
    <mergeCell ref="Z37:Z38"/>
    <mergeCell ref="Z19:Z20"/>
    <mergeCell ref="Z21:Z22"/>
    <mergeCell ref="Z23:Z24"/>
    <mergeCell ref="Z25:Z26"/>
    <mergeCell ref="Z27:Z28"/>
    <mergeCell ref="Z9:Z10"/>
    <mergeCell ref="Z11:Z12"/>
    <mergeCell ref="Z13:Z14"/>
    <mergeCell ref="Z15:Z16"/>
    <mergeCell ref="Z17:Z18"/>
    <mergeCell ref="C7:C8"/>
    <mergeCell ref="D7:D8"/>
    <mergeCell ref="E7:E8"/>
    <mergeCell ref="W7:W8"/>
    <mergeCell ref="X7:X8"/>
    <mergeCell ref="Y7:Y8"/>
    <mergeCell ref="Z7:Z8"/>
    <mergeCell ref="R7:R8"/>
    <mergeCell ref="S7:S8"/>
    <mergeCell ref="T7:T8"/>
    <mergeCell ref="U7:U8"/>
    <mergeCell ref="V7:V8"/>
    <mergeCell ref="W5:W6"/>
    <mergeCell ref="X5:X6"/>
    <mergeCell ref="Y5:Y6"/>
    <mergeCell ref="Z5:Z6"/>
    <mergeCell ref="F7:F8"/>
    <mergeCell ref="G7:G8"/>
    <mergeCell ref="H7:H8"/>
    <mergeCell ref="I7:I8"/>
    <mergeCell ref="J7:J8"/>
    <mergeCell ref="K7:K8"/>
    <mergeCell ref="L7:L8"/>
    <mergeCell ref="M7:M8"/>
    <mergeCell ref="N7:N8"/>
    <mergeCell ref="O7:O8"/>
    <mergeCell ref="P7:P8"/>
    <mergeCell ref="Q7:Q8"/>
    <mergeCell ref="R5:R6"/>
    <mergeCell ref="S5:S6"/>
    <mergeCell ref="T5:T6"/>
    <mergeCell ref="U5:U6"/>
    <mergeCell ref="V5:V6"/>
    <mergeCell ref="X3:Y3"/>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AA1:AJ2"/>
    <mergeCell ref="AK1:AT2"/>
    <mergeCell ref="AA3:AB3"/>
    <mergeCell ref="AC3:AD3"/>
    <mergeCell ref="AE3:AF3"/>
    <mergeCell ref="AG3:AH3"/>
    <mergeCell ref="AI3:AJ3"/>
    <mergeCell ref="AK3:AL3"/>
    <mergeCell ref="AM3:AN3"/>
    <mergeCell ref="AO3:AP3"/>
    <mergeCell ref="AQ3:AR3"/>
    <mergeCell ref="AS3:AT3"/>
    <mergeCell ref="A1:A4"/>
    <mergeCell ref="B1:B4"/>
    <mergeCell ref="F1:O2"/>
    <mergeCell ref="P1:Y2"/>
    <mergeCell ref="F3:G3"/>
    <mergeCell ref="H3:I3"/>
    <mergeCell ref="J3:K3"/>
    <mergeCell ref="L3:M3"/>
    <mergeCell ref="N3:O3"/>
    <mergeCell ref="P3:Q3"/>
    <mergeCell ref="R3:S3"/>
    <mergeCell ref="C1:C3"/>
    <mergeCell ref="D1:D3"/>
    <mergeCell ref="E1:E3"/>
    <mergeCell ref="T3:U3"/>
    <mergeCell ref="V3:W3"/>
  </mergeCells>
  <phoneticPr fontId="3" type="noConversion"/>
  <conditionalFormatting sqref="F5">
    <cfRule type="expression" dxfId="236" priority="153">
      <formula>($F5="выполнено не в срок     ✅❓")</formula>
    </cfRule>
    <cfRule type="expression" dxfId="235" priority="154">
      <formula>($F5="выполнено                       ✅")</formula>
    </cfRule>
    <cfRule type="expression" dxfId="234" priority="155">
      <formula>($F5="просрочено                      ❗")</formula>
    </cfRule>
  </conditionalFormatting>
  <conditionalFormatting sqref="H5">
    <cfRule type="expression" dxfId="233" priority="156">
      <formula>($H5="выполнено не в срок     ✅❓")</formula>
    </cfRule>
    <cfRule type="expression" dxfId="232" priority="157">
      <formula>($H5="выполнено                       ✅")</formula>
    </cfRule>
    <cfRule type="expression" dxfId="231" priority="158">
      <formula>($H5="просрочено                      ❗")</formula>
    </cfRule>
  </conditionalFormatting>
  <conditionalFormatting sqref="J5">
    <cfRule type="expression" dxfId="230" priority="159">
      <formula>($J5="выполнено не в срок     ✅❓")</formula>
    </cfRule>
    <cfRule type="expression" dxfId="229" priority="160">
      <formula>($J5="выполнено                       ✅")</formula>
    </cfRule>
    <cfRule type="expression" dxfId="228" priority="161">
      <formula>($J5="просрочено                      ❗")</formula>
    </cfRule>
  </conditionalFormatting>
  <conditionalFormatting sqref="L5">
    <cfRule type="expression" dxfId="227" priority="162">
      <formula>($L5="выполнено не в срок     ✅❓")</formula>
    </cfRule>
    <cfRule type="expression" dxfId="226" priority="163">
      <formula>($L5="выполнено                       ✅")</formula>
    </cfRule>
    <cfRule type="expression" dxfId="225" priority="164">
      <formula>($L5="просрочено                      ❗")</formula>
    </cfRule>
  </conditionalFormatting>
  <conditionalFormatting sqref="P5">
    <cfRule type="expression" dxfId="224" priority="168">
      <formula>($P5="выполнено не в срок     ✅❓")</formula>
    </cfRule>
    <cfRule type="expression" dxfId="223" priority="169">
      <formula>($P5="выполнено                       ✅")</formula>
    </cfRule>
    <cfRule type="expression" dxfId="222" priority="170">
      <formula>($P5="просрочено                      ❗")</formula>
    </cfRule>
  </conditionalFormatting>
  <conditionalFormatting sqref="R5">
    <cfRule type="expression" dxfId="221" priority="171">
      <formula>($R5="выполнено не в срок     ✅❓")</formula>
    </cfRule>
    <cfRule type="expression" dxfId="220" priority="172">
      <formula>($R5="выполнено                       ✅")</formula>
    </cfRule>
    <cfRule type="expression" dxfId="219" priority="173">
      <formula>($R5="просрочено                      ❗")</formula>
    </cfRule>
  </conditionalFormatting>
  <conditionalFormatting sqref="T5">
    <cfRule type="expression" dxfId="218" priority="174">
      <formula>($T5="выполнено не в срок     ✅❓")</formula>
    </cfRule>
    <cfRule type="expression" dxfId="217" priority="175">
      <formula>($T5="выполнено                       ✅")</formula>
    </cfRule>
    <cfRule type="expression" dxfId="216" priority="176">
      <formula>($T5="просрочено                      ❗")</formula>
    </cfRule>
  </conditionalFormatting>
  <conditionalFormatting sqref="V5">
    <cfRule type="expression" dxfId="215" priority="177">
      <formula>($V5="выполнено не в срок     ✅❓")</formula>
    </cfRule>
    <cfRule type="expression" dxfId="214" priority="178">
      <formula>($V5="выполнено                       ✅")</formula>
    </cfRule>
    <cfRule type="expression" dxfId="213" priority="179">
      <formula>($V5="просрочено                      ❗")</formula>
    </cfRule>
  </conditionalFormatting>
  <conditionalFormatting sqref="G5">
    <cfRule type="expression" dxfId="179" priority="183">
      <formula>($F5="выполнено не в срок     ✅❓")</formula>
    </cfRule>
    <cfRule type="expression" dxfId="178" priority="184">
      <formula>($F5="выполнено                       ✅")</formula>
    </cfRule>
    <cfRule type="expression" dxfId="177" priority="185">
      <formula>($F5="просрочено                      ❗")</formula>
    </cfRule>
  </conditionalFormatting>
  <conditionalFormatting sqref="I5">
    <cfRule type="expression" dxfId="176" priority="186">
      <formula>($H5="выполнено не в срок     ✅❓")</formula>
    </cfRule>
    <cfRule type="expression" dxfId="175" priority="187">
      <formula>($H5="выполнено                       ✅")</formula>
    </cfRule>
    <cfRule type="expression" dxfId="174" priority="188">
      <formula>($H5="просрочено                      ❗")</formula>
    </cfRule>
  </conditionalFormatting>
  <conditionalFormatting sqref="N5">
    <cfRule type="expression" dxfId="167" priority="198">
      <formula>($O6="выполнено не в срок     ✅❓")</formula>
    </cfRule>
    <cfRule type="expression" dxfId="166" priority="199">
      <formula>($O6="выполнено                       ✅")</formula>
    </cfRule>
    <cfRule type="expression" dxfId="165" priority="200">
      <formula>($O6="просрочено                      ❗")</formula>
    </cfRule>
  </conditionalFormatting>
  <conditionalFormatting sqref="X5">
    <cfRule type="expression" dxfId="164" priority="204">
      <formula>($Y6="выполнено не в срок     ✅❓")</formula>
    </cfRule>
    <cfRule type="expression" dxfId="163" priority="205">
      <formula>($Y6="выполнено                       ✅")</formula>
    </cfRule>
    <cfRule type="expression" dxfId="162" priority="206">
      <formula>($Y6="просрочено                      ❗")</formula>
    </cfRule>
  </conditionalFormatting>
  <conditionalFormatting sqref="F7 F11 F13 F15 F17 F19 F21 F23 F25 F27 F29 F31 F33 F35 F37 F39 F41 F43 F45 F47 F49 F51 F53 F55 F57 F59 F61 F63 F65 F67 F69 F71 F73 F75 F77 F79 F81 F83 F85 F87 F89 F91 F9">
    <cfRule type="expression" dxfId="47" priority="7">
      <formula>($F7="выполнено не в срок     ✅❓")</formula>
    </cfRule>
    <cfRule type="expression" dxfId="46" priority="8">
      <formula>($F7="выполнено                       ✅")</formula>
    </cfRule>
    <cfRule type="expression" dxfId="45" priority="9">
      <formula>($F7="просрочено                      ❗")</formula>
    </cfRule>
  </conditionalFormatting>
  <conditionalFormatting sqref="H7 H11 H13 H15 H17 H19 H21 H23 H25 H27 H29 H31 H33 H35 H37 H39 H41 H43 H45 H47 H49 H51 H53 H55 H57 H59 H61 H63 H65 H67 H69 H71 H73 H75 H77 H79 H81 H83 H85 H87 H89 H91 H9">
    <cfRule type="expression" dxfId="44" priority="10">
      <formula>($H7="выполнено не в срок     ✅❓")</formula>
    </cfRule>
    <cfRule type="expression" dxfId="43" priority="11">
      <formula>($H7="выполнено                       ✅")</formula>
    </cfRule>
    <cfRule type="expression" dxfId="42" priority="12">
      <formula>($H7="просрочено                      ❗")</formula>
    </cfRule>
  </conditionalFormatting>
  <conditionalFormatting sqref="J7 J11 J13 J15 J17 J19 J21 J23 J25 J27 J29 J31 J33 J35 J37 J39 J41 J43 J45 J47 J49 J51 J53 J55 J57 J59 J61 J63 J65 J67 J69 J71 J73 J75 J77 J79 J81 J83 J85 J87 J89 J91 J9">
    <cfRule type="expression" dxfId="41" priority="13">
      <formula>($J7="выполнено не в срок     ✅❓")</formula>
    </cfRule>
    <cfRule type="expression" dxfId="40" priority="14">
      <formula>($J7="выполнено                       ✅")</formula>
    </cfRule>
    <cfRule type="expression" dxfId="39" priority="15">
      <formula>($J7="просрочено                      ❗")</formula>
    </cfRule>
  </conditionalFormatting>
  <conditionalFormatting sqref="L7 L11 L13 L15 L17 L19 L21 L23 L25 L27 L29 L31 L33 L35 L37 L39 L41 L43 L45 L47 L49 L51 L53 L55 L57 L59 L61 L63 L65 L67 L69 L71 L73 L75 L77 L79 L81 L83 L85 L87 L89 L91 L9">
    <cfRule type="expression" dxfId="38" priority="16">
      <formula>($L7="выполнено не в срок     ✅❓")</formula>
    </cfRule>
    <cfRule type="expression" dxfId="37" priority="17">
      <formula>($L7="выполнено                       ✅")</formula>
    </cfRule>
    <cfRule type="expression" dxfId="36" priority="18">
      <formula>($L7="просрочено                      ❗")</formula>
    </cfRule>
  </conditionalFormatting>
  <conditionalFormatting sqref="P7 P11 P13 P15 P17 P19 P21 P23 P25 P27 P29 P31 P33 P35 P37 P39 P41 P43 P45 P47 P49 P51 P53 P55 P57 P59 P61 P63 P65 P67 P69 P71 P73 P75 P77 P79 P81 P83 P85 P87 P89 P91 P9">
    <cfRule type="expression" dxfId="35" priority="19">
      <formula>($P7="выполнено не в срок     ✅❓")</formula>
    </cfRule>
    <cfRule type="expression" dxfId="34" priority="20">
      <formula>($P7="выполнено                       ✅")</formula>
    </cfRule>
    <cfRule type="expression" dxfId="33" priority="21">
      <formula>($P7="просрочено                      ❗")</formula>
    </cfRule>
  </conditionalFormatting>
  <conditionalFormatting sqref="R7 R11 R13 R15 R17 R19 R21 R23 R25 R27 R29 R31 R33 R35 R37 R39 R41 R43 R45 R47 R49 R51 R53 R55 R57 R59 R61 R63 R65 R67 R69 R71 R73 R75 R77 R79 R81 R83 R85 R87 R89 R91 R9">
    <cfRule type="expression" dxfId="32" priority="22">
      <formula>($R7="выполнено не в срок     ✅❓")</formula>
    </cfRule>
    <cfRule type="expression" dxfId="31" priority="23">
      <formula>($R7="выполнено                       ✅")</formula>
    </cfRule>
    <cfRule type="expression" dxfId="30" priority="24">
      <formula>($R7="просрочено                      ❗")</formula>
    </cfRule>
  </conditionalFormatting>
  <conditionalFormatting sqref="T7 T11 T13 T15 T17 T19 T21 T23 T25 T27 T29 T31 T33 T35 T37 T39 T41 T43 T45 T47 T49 T51 T53 T55 T57 T59 T61 T63 T65 T67 T69 T71 T73 T75 T77 T79 T81 T83 T85 T87 T89 T91 T9">
    <cfRule type="expression" dxfId="29" priority="25">
      <formula>($T7="выполнено не в срок     ✅❓")</formula>
    </cfRule>
    <cfRule type="expression" dxfId="28" priority="26">
      <formula>($T7="выполнено                       ✅")</formula>
    </cfRule>
    <cfRule type="expression" dxfId="27" priority="27">
      <formula>($T7="просрочено                      ❗")</formula>
    </cfRule>
  </conditionalFormatting>
  <conditionalFormatting sqref="V7 V11 V13 V15 V17 V19 V21 V23 V25 V27 V29 V31 V33 V35 V37 V39 V41 V43 V45 V47 V49 V51 V53 V55 V57 V59 V61 V63 V65 V67 V69 V71 V73 V75 V77 V79 V81 V83 V85 V87 V89 V91 V9">
    <cfRule type="expression" dxfId="26" priority="28">
      <formula>($V7="выполнено не в срок     ✅❓")</formula>
    </cfRule>
    <cfRule type="expression" dxfId="25" priority="29">
      <formula>($V7="выполнено                       ✅")</formula>
    </cfRule>
    <cfRule type="expression" dxfId="24" priority="30">
      <formula>($V7="просрочено                      ❗")</formula>
    </cfRule>
  </conditionalFormatting>
  <conditionalFormatting sqref="G7 G11 G13 G15 G17 G19 G21 G23 G25 G27 G29 G31 G33 G35 G37 G39 G41 G43 G45 G47 G49 G51 G53 G55 G57 G59 G61 G63 G65 G67 G69 G71 G73 G75 G77 G79 G81 G83 G85 G87 G89 G91 G9">
    <cfRule type="expression" dxfId="23" priority="31">
      <formula>($F7="выполнено не в срок     ✅❓")</formula>
    </cfRule>
    <cfRule type="expression" dxfId="22" priority="32">
      <formula>($F7="выполнено                       ✅")</formula>
    </cfRule>
    <cfRule type="expression" dxfId="21" priority="33">
      <formula>($F7="просрочено                      ❗")</formula>
    </cfRule>
  </conditionalFormatting>
  <conditionalFormatting sqref="I7 I11 I13 I15 I17 I19 I21 I23 I25 I27 I29 I31 I33 I35 I37 I39 I41 I43 I45 I47 I49 I51 I53 I55 I57 I59 I61 I63 I65 I67 I69 I71 I73 I75 I77 I79 I81 I83 I85 I87 I89 I91 I9">
    <cfRule type="expression" dxfId="20" priority="34">
      <formula>($H7="выполнено не в срок     ✅❓")</formula>
    </cfRule>
    <cfRule type="expression" dxfId="19" priority="35">
      <formula>($H7="выполнено                       ✅")</formula>
    </cfRule>
    <cfRule type="expression" dxfId="18" priority="36">
      <formula>($H7="просрочено                      ❗")</formula>
    </cfRule>
  </conditionalFormatting>
  <conditionalFormatting sqref="K7 K11 K13 K15 K17 K19 K21 K23 K25 K27 K29 K31 K33 K35 K37 K39 K41 K43 K45 K47 K49 K51 K53 K55 K57 K59 K61 K63 K65 K67 K69 K71 K73 K75 K77 K79 K81 K83 K85 K87 K89 K91 K9">
    <cfRule type="expression" dxfId="17" priority="37">
      <formula>($J7="выполнено не в срок     ✅❓")</formula>
    </cfRule>
    <cfRule type="expression" dxfId="16" priority="38">
      <formula>($J7="выполнено                       ✅")</formula>
    </cfRule>
    <cfRule type="expression" dxfId="15" priority="39">
      <formula>($J7="просрочено                      ❗")</formula>
    </cfRule>
  </conditionalFormatting>
  <conditionalFormatting sqref="M7 M11 M13 M15 M17 M19 M21 M23 M25 M27 M29 M31 M33 M35 M37 M39 M41 M43 M45 M47 M49 M51 M53 M55 M57 M59 M61 M63 M65 M67 M69 M71 M73 M75 M77 M79 M81 M83 M85 M87 M89 M91 M9">
    <cfRule type="expression" dxfId="14" priority="40">
      <formula>($L7="выполнено не в срок     ✅❓")</formula>
    </cfRule>
    <cfRule type="expression" dxfId="13" priority="41">
      <formula>($L7="выполнено                       ✅")</formula>
    </cfRule>
    <cfRule type="expression" dxfId="12" priority="42">
      <formula>($L7="просрочено                      ❗")</formula>
    </cfRule>
  </conditionalFormatting>
  <conditionalFormatting sqref="N7 N11 N13 N15 N17 N19 N21 N23 N25 N27 N29 N31 N33 N35 N37 N39 N41 N43 N45 N47 N49 N51 N53 N55 N57 N59 N61 N63 N65 N67 N69 N71 N73 N75 N77 N79 N81 N83 N85 N87 N89 N91 N9">
    <cfRule type="expression" dxfId="11" priority="43">
      <formula>($O8="выполнено не в срок     ✅❓")</formula>
    </cfRule>
    <cfRule type="expression" dxfId="10" priority="44">
      <formula>($O8="выполнено                       ✅")</formula>
    </cfRule>
    <cfRule type="expression" dxfId="9" priority="45">
      <formula>($O8="просрочено                      ❗")</formula>
    </cfRule>
  </conditionalFormatting>
  <conditionalFormatting sqref="X7 X11 X13 X15 X17 X19 X21 X23 X25 X27 X29 X31 X33 X35 X37 X39 X41 X43 X45 X47 X49 X51 X53 X55 X57 X59 X61 X63 X65 X67 X69 X71 X73 X75 X77 X79 X81 X83 X85 X87 X89 X91 X9">
    <cfRule type="expression" dxfId="8" priority="46">
      <formula>($Y8="выполнено не в срок     ✅❓")</formula>
    </cfRule>
    <cfRule type="expression" dxfId="7" priority="47">
      <formula>($Y8="выполнено                       ✅")</formula>
    </cfRule>
    <cfRule type="expression" dxfId="6" priority="48">
      <formula>($Y8="просрочено                      ❗")</formula>
    </cfRule>
  </conditionalFormatting>
  <conditionalFormatting sqref="K5">
    <cfRule type="expression" dxfId="5" priority="4">
      <formula>($J5="выполнено не в срок     ✅❓")</formula>
    </cfRule>
    <cfRule type="expression" dxfId="4" priority="5">
      <formula>($J5="выполнено                       ✅")</formula>
    </cfRule>
    <cfRule type="expression" dxfId="3" priority="6">
      <formula>($J5="просрочено                      ❗")</formula>
    </cfRule>
  </conditionalFormatting>
  <conditionalFormatting sqref="M5">
    <cfRule type="expression" dxfId="2" priority="1">
      <formula>($L5="выполнено не в срок     ✅❓")</formula>
    </cfRule>
    <cfRule type="expression" dxfId="1" priority="2">
      <formula>($L5="выполнено                       ✅")</formula>
    </cfRule>
    <cfRule type="expression" dxfId="0" priority="3">
      <formula>($L5="просрочено                      ❗")</formula>
    </cfRule>
  </conditionalFormatting>
  <pageMargins left="0.70866141732283472" right="0.70866141732283472" top="0.74803149606299213" bottom="0.74803149606299213" header="0.31496062992125984" footer="0.31496062992125984"/>
  <pageSetup paperSize="9" scale="37" fitToHeight="1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Широкова Ольга</dc:creator>
  <cp:lastModifiedBy>1</cp:lastModifiedBy>
  <dcterms:created xsi:type="dcterms:W3CDTF">2023-09-10T14:18:36Z</dcterms:created>
  <dcterms:modified xsi:type="dcterms:W3CDTF">2023-09-11T20:33:30Z</dcterms:modified>
</cp:coreProperties>
</file>