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00DFD47-CBC7-469B-AE3A-1C0EB5AAB64F}" xr6:coauthVersionLast="47" xr6:coauthVersionMax="47" xr10:uidLastSave="{00000000-0000-0000-0000-000000000000}"/>
  <bookViews>
    <workbookView xWindow="-120" yWindow="-120" windowWidth="38640" windowHeight="15840" xr2:uid="{748C37AF-0F45-4D85-8B8D-A8C5FE3DBC60}"/>
  </bookViews>
  <sheets>
    <sheet name="bd" sheetId="1" r:id="rId1"/>
    <sheet name="Price" sheetId="3" r:id="rId2"/>
  </sheets>
  <definedNames>
    <definedName name="_xlnm._FilterDatabase" localSheetId="0" hidden="1">bd!$A$1:$F$9</definedName>
    <definedName name="filename">#REF!</definedName>
    <definedName name="FilePath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 a="1"/>
  <c r="G3" i="1"/>
  <c r="G4" i="1" a="1"/>
  <c r="G4" i="1" s="1"/>
  <c r="G5" i="1" a="1"/>
  <c r="G5" i="1" s="1"/>
  <c r="G6" i="1" a="1"/>
  <c r="G6" i="1"/>
  <c r="G7" i="1" a="1"/>
  <c r="G7" i="1" s="1"/>
  <c r="G8" i="1" a="1"/>
  <c r="G8" i="1" s="1"/>
  <c r="G9" i="1" a="1"/>
  <c r="G9" i="1" s="1"/>
  <c r="G2" i="1" a="1"/>
  <c r="G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CF7253-B948-4E41-B6E5-C88FE0EF35DE}" keepAlive="1" name="Запрос — bd" description="Соединение с запросом &quot;bd&quot; в книге." type="5" refreshedVersion="8" background="1" saveData="1">
    <dbPr connection="Provider=Microsoft.Mashup.OleDb.1;Data Source=$Workbook$;Location=bd;Extended Properties=&quot;&quot;" command="SELECT * FROM [bd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<sst xmlns="http://schemas.openxmlformats.org/spreadsheetml/2006/main" count="76" uniqueCount="34">
  <si>
    <t>Дата ТН</t>
  </si>
  <si>
    <t xml:space="preserve">  ТН</t>
  </si>
  <si>
    <t>Наименование товара</t>
  </si>
  <si>
    <t>Проект</t>
  </si>
  <si>
    <t>Цена за ЕД</t>
  </si>
  <si>
    <t>Материал</t>
  </si>
  <si>
    <t>Песок карьерный</t>
  </si>
  <si>
    <t>КК1</t>
  </si>
  <si>
    <t>ИНС-СФЕРА</t>
  </si>
  <si>
    <t>МАНУШКИНО</t>
  </si>
  <si>
    <t>ШК5</t>
  </si>
  <si>
    <t>Цех "33-й км"</t>
  </si>
  <si>
    <t>ДатаН</t>
  </si>
  <si>
    <t>ДатаК</t>
  </si>
  <si>
    <t>Погрузка</t>
  </si>
  <si>
    <t>Цена</t>
  </si>
  <si>
    <t>НОВОСАРАТОВКА</t>
  </si>
  <si>
    <t>Спец</t>
  </si>
  <si>
    <t>Поставщик</t>
  </si>
  <si>
    <t>ТипПоставки</t>
  </si>
  <si>
    <t>Доставка</t>
  </si>
  <si>
    <t>с4 т3</t>
  </si>
  <si>
    <t>с4 т2</t>
  </si>
  <si>
    <t>с4 т1</t>
  </si>
  <si>
    <t>с5 т3</t>
  </si>
  <si>
    <t>с5 т2</t>
  </si>
  <si>
    <t>с5 т1</t>
  </si>
  <si>
    <t>Условие 1</t>
  </si>
  <si>
    <t>Условие 2</t>
  </si>
  <si>
    <t>товар 1</t>
  </si>
  <si>
    <t>НВП</t>
  </si>
  <si>
    <t>МАН</t>
  </si>
  <si>
    <t>товар 2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</si>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</sst>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2">
    <cellStyle name="Денежный" xfId="1" builtinId="4"/>
    <cellStyle name="Обычный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387796-2C5A-448D-ABEF-1B6856EC5CA1}" name="Таблица4" displayName="Таблица4" ref="A1:I7" totalsRowShown="0">
  <autoFilter ref="A1:I7" xr:uid="{C5387796-2C5A-448D-ABEF-1B6856EC5CA1}"/>
  <tableColumns count="9">
    <tableColumn id="1" xr3:uid="{8F3480F3-B7E6-432B-B438-D1F2F194EAC6}" name="ДатаН" dataDxfId="2"/>
    <tableColumn id="2" xr3:uid="{1176830C-6258-4C0E-BC63-CCAFCD3AD7FC}" name="ДатаК" dataDxfId="1"/>
    <tableColumn id="3" xr3:uid="{CE66A5D2-7884-4C30-9815-06FF3FAC4CF6}" name="Проект"/>
    <tableColumn id="4" xr3:uid="{46E8BE7A-E39D-43B8-ABB4-0908FEC621F7}" name="Погрузка"/>
    <tableColumn id="5" xr3:uid="{7AEF90FE-72CB-44A3-9883-AE540601A38F}" name="Цена" dataDxfId="0" dataCellStyle="Денежный"/>
    <tableColumn id="6" xr3:uid="{77054FE7-5459-46C9-9B98-A894C386BF21}" name="Поставщик"/>
    <tableColumn id="7" xr3:uid="{755997C4-DDAD-4855-9E2E-AC0F6A1D03C3}" name="Спец"/>
    <tableColumn id="8" xr3:uid="{2A0386AE-F277-4D9C-9DC9-EAEE26886889}" name="Материал"/>
    <tableColumn id="9" xr3:uid="{76C523D7-0048-4F71-B3B0-BD9D9036AC67}" name="ТипПоставки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F3F0-D4FC-4184-932C-C9063ED77FFC}">
  <sheetPr codeName="Лист1"/>
  <dimension ref="A1:G9"/>
  <sheetViews>
    <sheetView tabSelected="1" workbookViewId="0">
      <selection activeCell="G2" sqref="G2"/>
    </sheetView>
  </sheetViews>
  <sheetFormatPr defaultRowHeight="15" x14ac:dyDescent="0.25"/>
  <cols>
    <col min="1" max="1" width="10.140625" bestFit="1" customWidth="1"/>
    <col min="3" max="3" width="21.7109375" bestFit="1" customWidth="1"/>
    <col min="5" max="5" width="13.7109375" bestFit="1" customWidth="1"/>
    <col min="6" max="6" width="12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27</v>
      </c>
      <c r="E1" t="s">
        <v>28</v>
      </c>
      <c r="F1" t="s">
        <v>4</v>
      </c>
      <c r="G1" t="s">
        <v>33</v>
      </c>
    </row>
    <row r="2" spans="1:7" x14ac:dyDescent="0.25">
      <c r="A2" s="1">
        <v>45109</v>
      </c>
      <c r="B2">
        <v>26839</v>
      </c>
      <c r="C2" t="s">
        <v>29</v>
      </c>
      <c r="D2" t="s">
        <v>7</v>
      </c>
      <c r="E2" t="s">
        <v>30</v>
      </c>
      <c r="F2">
        <v>330</v>
      </c>
      <c r="G2" t="str" cm="1">
        <f t="array" ref="G2">IF(SUMPRODUCT((A2&gt;=Таблица4[ДатаН])*(A2&lt;=Таблица4[ДатаК])*(C2=Таблица4[Материал])*(D2=Таблица4[Проект])*(F2=Таблица4[Цена])),"ок","не ок")</f>
        <v>не ок</v>
      </c>
    </row>
    <row r="3" spans="1:7" x14ac:dyDescent="0.25">
      <c r="A3" s="1">
        <v>45109</v>
      </c>
      <c r="B3">
        <v>26009</v>
      </c>
      <c r="C3" t="s">
        <v>29</v>
      </c>
      <c r="D3" t="s">
        <v>10</v>
      </c>
      <c r="E3" t="s">
        <v>31</v>
      </c>
      <c r="F3">
        <v>320</v>
      </c>
      <c r="G3" t="str" cm="1">
        <f t="array" ref="G3">IF(SUMPRODUCT((A3&gt;=Таблица4[ДатаН])*(A3&lt;=Таблица4[ДатаК])*(C3=Таблица4[Материал])*(D3=Таблица4[Проект])*(F3=Таблица4[Цена])),"ок","не ок")</f>
        <v>не ок</v>
      </c>
    </row>
    <row r="4" spans="1:7" x14ac:dyDescent="0.25">
      <c r="A4" s="1">
        <v>45110</v>
      </c>
      <c r="B4">
        <v>25373</v>
      </c>
      <c r="C4" t="s">
        <v>29</v>
      </c>
      <c r="D4" t="s">
        <v>7</v>
      </c>
      <c r="E4" t="s">
        <v>30</v>
      </c>
      <c r="F4">
        <v>330</v>
      </c>
      <c r="G4" t="str" cm="1">
        <f t="array" ref="G4">IF(SUMPRODUCT((A4&gt;=Таблица4[ДатаН])*(A4&lt;=Таблица4[ДатаК])*(C4=Таблица4[Материал])*(D4=Таблица4[Проект])*(F4=Таблица4[Цена])),"ок","не ок")</f>
        <v>не ок</v>
      </c>
    </row>
    <row r="5" spans="1:7" x14ac:dyDescent="0.25">
      <c r="A5" s="1">
        <v>45111</v>
      </c>
      <c r="B5">
        <v>25374</v>
      </c>
      <c r="C5" t="s">
        <v>29</v>
      </c>
      <c r="D5" t="s">
        <v>10</v>
      </c>
      <c r="E5" t="s">
        <v>30</v>
      </c>
      <c r="F5">
        <v>330</v>
      </c>
      <c r="G5" t="str" cm="1">
        <f t="array" ref="G5">IF(SUMPRODUCT((A5&gt;=Таблица4[ДатаН])*(A5&lt;=Таблица4[ДатаК])*(C5=Таблица4[Материал])*(D5=Таблица4[Проект])*(F5=Таблица4[Цена])),"ок","не ок")</f>
        <v>ок</v>
      </c>
    </row>
    <row r="6" spans="1:7" x14ac:dyDescent="0.25">
      <c r="A6" s="1">
        <v>45112</v>
      </c>
      <c r="B6">
        <v>25375</v>
      </c>
      <c r="C6" t="s">
        <v>29</v>
      </c>
      <c r="D6" t="s">
        <v>7</v>
      </c>
      <c r="E6" t="s">
        <v>31</v>
      </c>
      <c r="F6">
        <v>330</v>
      </c>
      <c r="G6" t="str" cm="1">
        <f t="array" ref="G6">IF(SUMPRODUCT((A6&gt;=Таблица4[ДатаН])*(A6&lt;=Таблица4[ДатаК])*(C6=Таблица4[Материал])*(D6=Таблица4[Проект])*(F6=Таблица4[Цена])),"ок","не ок")</f>
        <v>не ок</v>
      </c>
    </row>
    <row r="7" spans="1:7" x14ac:dyDescent="0.25">
      <c r="A7" s="1">
        <v>45110</v>
      </c>
      <c r="B7">
        <v>29055</v>
      </c>
      <c r="C7" t="s">
        <v>29</v>
      </c>
      <c r="D7" t="s">
        <v>10</v>
      </c>
      <c r="E7" t="s">
        <v>30</v>
      </c>
      <c r="F7">
        <v>330</v>
      </c>
      <c r="G7" t="str" cm="1">
        <f t="array" ref="G7">IF(SUMPRODUCT((A7&gt;=Таблица4[ДатаН])*(A7&lt;=Таблица4[ДатаК])*(C7=Таблица4[Материал])*(D7=Таблица4[Проект])*(F7=Таблица4[Цена])),"ок","не ок")</f>
        <v>ок</v>
      </c>
    </row>
    <row r="8" spans="1:7" x14ac:dyDescent="0.25">
      <c r="A8" s="1">
        <v>45111</v>
      </c>
      <c r="B8">
        <v>29056</v>
      </c>
      <c r="C8" t="s">
        <v>29</v>
      </c>
      <c r="D8" t="s">
        <v>7</v>
      </c>
      <c r="E8" t="s">
        <v>30</v>
      </c>
      <c r="F8">
        <v>330</v>
      </c>
      <c r="G8" t="str" cm="1">
        <f t="array" ref="G8">IF(SUMPRODUCT((A8&gt;=Таблица4[ДатаН])*(A8&lt;=Таблица4[ДатаК])*(C8=Таблица4[Материал])*(D8=Таблица4[Проект])*(F8=Таблица4[Цена])),"ок","не ок")</f>
        <v>не ок</v>
      </c>
    </row>
    <row r="9" spans="1:7" x14ac:dyDescent="0.25">
      <c r="A9" s="1">
        <v>45112</v>
      </c>
      <c r="B9">
        <v>26016</v>
      </c>
      <c r="C9" t="s">
        <v>29</v>
      </c>
      <c r="D9" t="s">
        <v>10</v>
      </c>
      <c r="E9" t="s">
        <v>30</v>
      </c>
      <c r="F9">
        <v>330</v>
      </c>
      <c r="G9" t="str" cm="1">
        <f t="array" ref="G9">IF(SUMPRODUCT((A9&gt;=Таблица4[ДатаН])*(A9&lt;=Таблица4[ДатаК])*(C9=Таблица4[Материал])*(D9=Таблица4[Проект])*(F9=Таблица4[Цена])),"ок","не ок")</f>
        <v>ок</v>
      </c>
    </row>
  </sheetData>
  <autoFilter ref="A1:F9" xr:uid="{D2EEF3F0-D4FC-4184-932C-C9063ED77FFC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6EF7-CA63-4A7D-97C7-6C69DCBDD7FA}">
  <sheetPr codeName="Лист3"/>
  <dimension ref="A1:I7"/>
  <sheetViews>
    <sheetView workbookViewId="0">
      <selection activeCell="J2" sqref="J2"/>
    </sheetView>
  </sheetViews>
  <sheetFormatPr defaultRowHeight="15" x14ac:dyDescent="0.25"/>
  <cols>
    <col min="1" max="2" width="10.140625" bestFit="1" customWidth="1"/>
    <col min="3" max="3" width="9.7109375" customWidth="1"/>
    <col min="4" max="4" width="17.5703125" bestFit="1" customWidth="1"/>
    <col min="5" max="5" width="9.5703125" bestFit="1" customWidth="1"/>
    <col min="6" max="6" width="13" customWidth="1"/>
    <col min="7" max="7" width="14.140625" customWidth="1"/>
    <col min="8" max="8" width="17.28515625" bestFit="1" customWidth="1"/>
    <col min="9" max="9" width="14.7109375" customWidth="1"/>
  </cols>
  <sheetData>
    <row r="1" spans="1:9" x14ac:dyDescent="0.25">
      <c r="A1" t="s">
        <v>12</v>
      </c>
      <c r="B1" t="s">
        <v>13</v>
      </c>
      <c r="C1" t="s">
        <v>3</v>
      </c>
      <c r="D1" t="s">
        <v>14</v>
      </c>
      <c r="E1" t="s">
        <v>15</v>
      </c>
      <c r="F1" t="s">
        <v>18</v>
      </c>
      <c r="G1" t="s">
        <v>17</v>
      </c>
      <c r="H1" t="s">
        <v>5</v>
      </c>
      <c r="I1" t="s">
        <v>19</v>
      </c>
    </row>
    <row r="2" spans="1:9" x14ac:dyDescent="0.25">
      <c r="A2" s="1">
        <v>45108</v>
      </c>
      <c r="B2" s="1">
        <v>45137</v>
      </c>
      <c r="C2" t="s">
        <v>10</v>
      </c>
      <c r="D2" t="s">
        <v>9</v>
      </c>
      <c r="E2" s="2">
        <v>330</v>
      </c>
      <c r="F2" t="s">
        <v>8</v>
      </c>
      <c r="G2" t="s">
        <v>21</v>
      </c>
      <c r="H2" t="s">
        <v>29</v>
      </c>
      <c r="I2" t="s">
        <v>20</v>
      </c>
    </row>
    <row r="3" spans="1:9" x14ac:dyDescent="0.25">
      <c r="A3" s="1">
        <v>45108</v>
      </c>
      <c r="B3" s="1">
        <v>45137</v>
      </c>
      <c r="C3" t="s">
        <v>10</v>
      </c>
      <c r="D3" t="s">
        <v>11</v>
      </c>
      <c r="E3" s="2">
        <v>350</v>
      </c>
      <c r="F3" t="s">
        <v>8</v>
      </c>
      <c r="G3" t="s">
        <v>22</v>
      </c>
      <c r="H3" t="s">
        <v>32</v>
      </c>
      <c r="I3" t="s">
        <v>20</v>
      </c>
    </row>
    <row r="4" spans="1:9" x14ac:dyDescent="0.25">
      <c r="A4" s="1">
        <v>45108</v>
      </c>
      <c r="B4" s="1">
        <v>45137</v>
      </c>
      <c r="C4" t="s">
        <v>10</v>
      </c>
      <c r="D4" t="s">
        <v>16</v>
      </c>
      <c r="E4" s="2">
        <v>310</v>
      </c>
      <c r="F4" t="s">
        <v>8</v>
      </c>
      <c r="G4" t="s">
        <v>23</v>
      </c>
      <c r="H4" t="s">
        <v>6</v>
      </c>
      <c r="I4" t="s">
        <v>20</v>
      </c>
    </row>
    <row r="5" spans="1:9" x14ac:dyDescent="0.25">
      <c r="A5" s="1">
        <v>45108</v>
      </c>
      <c r="B5" s="1">
        <v>45137</v>
      </c>
      <c r="C5" t="s">
        <v>7</v>
      </c>
      <c r="D5" t="s">
        <v>9</v>
      </c>
      <c r="E5" s="2">
        <v>310</v>
      </c>
      <c r="F5" t="s">
        <v>8</v>
      </c>
      <c r="G5" t="s">
        <v>24</v>
      </c>
      <c r="H5" t="s">
        <v>29</v>
      </c>
      <c r="I5" t="s">
        <v>20</v>
      </c>
    </row>
    <row r="6" spans="1:9" x14ac:dyDescent="0.25">
      <c r="A6" s="1">
        <v>45108</v>
      </c>
      <c r="B6" s="1">
        <v>45137</v>
      </c>
      <c r="C6" t="s">
        <v>7</v>
      </c>
      <c r="D6" t="s">
        <v>11</v>
      </c>
      <c r="E6" s="2">
        <v>310</v>
      </c>
      <c r="F6" t="s">
        <v>8</v>
      </c>
      <c r="G6" t="s">
        <v>25</v>
      </c>
      <c r="H6" t="s">
        <v>32</v>
      </c>
      <c r="I6" t="s">
        <v>20</v>
      </c>
    </row>
    <row r="7" spans="1:9" x14ac:dyDescent="0.25">
      <c r="A7" s="1">
        <v>45108</v>
      </c>
      <c r="B7" s="1">
        <v>45137</v>
      </c>
      <c r="C7" t="s">
        <v>7</v>
      </c>
      <c r="D7" t="s">
        <v>16</v>
      </c>
      <c r="E7" s="2">
        <v>300</v>
      </c>
      <c r="F7" t="s">
        <v>8</v>
      </c>
      <c r="G7" t="s">
        <v>26</v>
      </c>
      <c r="H7" t="s">
        <v>6</v>
      </c>
      <c r="I7" t="s">
        <v>20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70F98E-87F7-4951-BB2A-6535F1F376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bd</vt:lpstr>
      <vt:lpstr>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Elena</cp:lastModifiedBy>
  <dcterms:created xsi:type="dcterms:W3CDTF">2023-07-06T17:56:27Z</dcterms:created>
  <dcterms:modified xsi:type="dcterms:W3CDTF">2023-07-08T12:19:50Z</dcterms:modified>
</cp:coreProperties>
</file>